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47CE1886-F908-4DD9-BCE0-EDDE6654CE39}" xr6:coauthVersionLast="47" xr6:coauthVersionMax="47" xr10:uidLastSave="{00000000-0000-0000-0000-000000000000}"/>
  <bookViews>
    <workbookView xWindow="28680" yWindow="-240" windowWidth="29040" windowHeight="15840" tabRatio="629" xr2:uid="{00000000-000D-0000-FFFF-FFFF00000000}"/>
  </bookViews>
  <sheets>
    <sheet name="Invoice" sheetId="1" r:id="rId1"/>
    <sheet name="Shipping Invoice" sheetId="3" r:id="rId2"/>
    <sheet name="Tax Invoice" sheetId="2" r:id="rId3"/>
  </sheets>
  <externalReferences>
    <externalReference r:id="rId4"/>
    <externalReference r:id="rId5"/>
    <externalReference r:id="rId6"/>
  </externalReferences>
  <definedNames>
    <definedName name="_xlnm.Print_Area" localSheetId="0">Invoice!$A$1:$I$1016</definedName>
    <definedName name="_xlnm.Print_Area" localSheetId="1">'Shipping Invoice'!$A$1:$I$1011</definedName>
    <definedName name="_xlnm.Print_Area" localSheetId="2">'Tax Invoice'!$A$1:$G$1015</definedName>
    <definedName name="_xlnm.Print_Titles" localSheetId="0">Invoice!$1:$19</definedName>
    <definedName name="_xlnm.Print_Titles" localSheetId="1">'Shipping Invoice'!$1:$19</definedName>
    <definedName name="_xlnm.Print_Titles" localSheetId="2">'Tax Invoice'!$1:$17</definedName>
    <definedName name="RMBrate" localSheetId="1">'Shipping Invoice'!#REF!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4" i="1" l="1"/>
  <c r="G1013" i="1"/>
  <c r="G1016" i="1"/>
  <c r="G1015" i="1"/>
  <c r="B1005" i="3"/>
  <c r="H1004" i="3"/>
  <c r="G1004" i="3"/>
  <c r="H1003" i="3"/>
  <c r="H1002" i="3"/>
  <c r="G1002" i="3"/>
  <c r="H1001" i="3"/>
  <c r="G1001" i="3"/>
  <c r="F1001" i="3"/>
  <c r="H1000" i="3"/>
  <c r="G1000" i="3"/>
  <c r="F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F53" i="3"/>
  <c r="F52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L14" i="3"/>
  <c r="G53" i="3" s="1"/>
  <c r="H53" i="3" s="1"/>
  <c r="G51" i="3" l="1"/>
  <c r="H51" i="3" s="1"/>
  <c r="G52" i="3"/>
  <c r="H52" i="3" s="1"/>
  <c r="H1006" i="3" l="1"/>
  <c r="H1007" i="3" s="1"/>
  <c r="H1009" i="3" s="1"/>
  <c r="F47" i="1"/>
  <c r="F48" i="1"/>
  <c r="F49" i="1"/>
  <c r="F50" i="1"/>
  <c r="F51" i="1"/>
  <c r="F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G1001" i="1"/>
  <c r="H1001" i="1"/>
  <c r="H1002" i="1"/>
  <c r="G1003" i="1" l="1"/>
  <c r="F998" i="2"/>
  <c r="A998" i="2"/>
  <c r="A997" i="2"/>
  <c r="A996" i="2"/>
  <c r="F995" i="2"/>
  <c r="A995" i="2"/>
  <c r="F994" i="2"/>
  <c r="A994" i="2"/>
  <c r="F993" i="2"/>
  <c r="A993" i="2"/>
  <c r="F992" i="2"/>
  <c r="A992" i="2"/>
  <c r="F991" i="2"/>
  <c r="A991" i="2"/>
  <c r="F990" i="2"/>
  <c r="A990" i="2"/>
  <c r="F989" i="2"/>
  <c r="A989" i="2"/>
  <c r="F988" i="2"/>
  <c r="A988" i="2"/>
  <c r="F987" i="2"/>
  <c r="A987" i="2"/>
  <c r="F986" i="2"/>
  <c r="A986" i="2"/>
  <c r="F985" i="2"/>
  <c r="A985" i="2"/>
  <c r="F984" i="2"/>
  <c r="A984" i="2"/>
  <c r="F983" i="2"/>
  <c r="A983" i="2"/>
  <c r="F982" i="2"/>
  <c r="A982" i="2"/>
  <c r="F981" i="2"/>
  <c r="G981" i="2" s="1"/>
  <c r="A981" i="2"/>
  <c r="F980" i="2"/>
  <c r="F979" i="2"/>
  <c r="A979" i="2"/>
  <c r="F978" i="2"/>
  <c r="A978" i="2"/>
  <c r="F977" i="2"/>
  <c r="A976" i="2"/>
  <c r="F975" i="2"/>
  <c r="A975" i="2"/>
  <c r="F974" i="2"/>
  <c r="A974" i="2"/>
  <c r="F973" i="2"/>
  <c r="A973" i="2"/>
  <c r="F972" i="2"/>
  <c r="A972" i="2"/>
  <c r="F971" i="2"/>
  <c r="A971" i="2"/>
  <c r="F970" i="2"/>
  <c r="A970" i="2"/>
  <c r="F969" i="2"/>
  <c r="A969" i="2"/>
  <c r="F968" i="2"/>
  <c r="F967" i="2"/>
  <c r="A967" i="2"/>
  <c r="F966" i="2"/>
  <c r="A966" i="2"/>
  <c r="F965" i="2"/>
  <c r="A965" i="2"/>
  <c r="F964" i="2"/>
  <c r="A964" i="2"/>
  <c r="F963" i="2"/>
  <c r="A963" i="2"/>
  <c r="F962" i="2"/>
  <c r="A962" i="2"/>
  <c r="F961" i="2"/>
  <c r="F960" i="2"/>
  <c r="A960" i="2"/>
  <c r="F959" i="2"/>
  <c r="A959" i="2"/>
  <c r="F958" i="2"/>
  <c r="A958" i="2"/>
  <c r="F957" i="2"/>
  <c r="A957" i="2"/>
  <c r="F956" i="2"/>
  <c r="A956" i="2"/>
  <c r="F955" i="2"/>
  <c r="A955" i="2"/>
  <c r="F954" i="2"/>
  <c r="A954" i="2"/>
  <c r="F953" i="2"/>
  <c r="A953" i="2"/>
  <c r="F952" i="2"/>
  <c r="F951" i="2"/>
  <c r="A951" i="2"/>
  <c r="F950" i="2"/>
  <c r="A950" i="2"/>
  <c r="F949" i="2"/>
  <c r="A949" i="2"/>
  <c r="F948" i="2"/>
  <c r="F947" i="2"/>
  <c r="A947" i="2"/>
  <c r="F946" i="2"/>
  <c r="A946" i="2"/>
  <c r="F945" i="2"/>
  <c r="A945" i="2"/>
  <c r="F944" i="2"/>
  <c r="F943" i="2"/>
  <c r="A943" i="2"/>
  <c r="F942" i="2"/>
  <c r="A942" i="2"/>
  <c r="F941" i="2"/>
  <c r="A941" i="2"/>
  <c r="F939" i="2"/>
  <c r="A939" i="2"/>
  <c r="F938" i="2"/>
  <c r="A938" i="2"/>
  <c r="F937" i="2"/>
  <c r="A937" i="2"/>
  <c r="F936" i="2"/>
  <c r="A936" i="2"/>
  <c r="F935" i="2"/>
  <c r="A935" i="2"/>
  <c r="F934" i="2"/>
  <c r="A934" i="2"/>
  <c r="F933" i="2"/>
  <c r="F932" i="2"/>
  <c r="A932" i="2"/>
  <c r="F931" i="2"/>
  <c r="A931" i="2"/>
  <c r="A930" i="2"/>
  <c r="F929" i="2"/>
  <c r="A929" i="2"/>
  <c r="F928" i="2"/>
  <c r="A928" i="2"/>
  <c r="F927" i="2"/>
  <c r="F926" i="2"/>
  <c r="A926" i="2"/>
  <c r="F925" i="2"/>
  <c r="F924" i="2"/>
  <c r="A924" i="2"/>
  <c r="F923" i="2"/>
  <c r="F922" i="2"/>
  <c r="A922" i="2"/>
  <c r="F921" i="2"/>
  <c r="A921" i="2"/>
  <c r="F920" i="2"/>
  <c r="F919" i="2"/>
  <c r="A919" i="2"/>
  <c r="F918" i="2"/>
  <c r="A918" i="2"/>
  <c r="F917" i="2"/>
  <c r="A917" i="2"/>
  <c r="F916" i="2"/>
  <c r="A916" i="2"/>
  <c r="F915" i="2"/>
  <c r="A915" i="2"/>
  <c r="F914" i="2"/>
  <c r="A914" i="2"/>
  <c r="F913" i="2"/>
  <c r="A913" i="2"/>
  <c r="F912" i="2"/>
  <c r="G912" i="2" s="1"/>
  <c r="F911" i="2"/>
  <c r="A911" i="2"/>
  <c r="F910" i="2"/>
  <c r="A910" i="2"/>
  <c r="F909" i="2"/>
  <c r="A909" i="2"/>
  <c r="F908" i="2"/>
  <c r="A908" i="2"/>
  <c r="F907" i="2"/>
  <c r="A907" i="2"/>
  <c r="F906" i="2"/>
  <c r="A906" i="2"/>
  <c r="F905" i="2"/>
  <c r="A905" i="2"/>
  <c r="F904" i="2"/>
  <c r="A904" i="2"/>
  <c r="F903" i="2"/>
  <c r="A903" i="2"/>
  <c r="F902" i="2"/>
  <c r="A902" i="2"/>
  <c r="F901" i="2"/>
  <c r="A901" i="2"/>
  <c r="F900" i="2"/>
  <c r="A900" i="2"/>
  <c r="F899" i="2"/>
  <c r="A899" i="2"/>
  <c r="F898" i="2"/>
  <c r="A898" i="2"/>
  <c r="F897" i="2"/>
  <c r="A897" i="2"/>
  <c r="F896" i="2"/>
  <c r="A896" i="2"/>
  <c r="F895" i="2"/>
  <c r="A895" i="2"/>
  <c r="F894" i="2"/>
  <c r="A894" i="2"/>
  <c r="A893" i="2"/>
  <c r="F892" i="2"/>
  <c r="A892" i="2"/>
  <c r="F891" i="2"/>
  <c r="F890" i="2"/>
  <c r="A890" i="2"/>
  <c r="F889" i="2"/>
  <c r="A889" i="2"/>
  <c r="F888" i="2"/>
  <c r="A888" i="2"/>
  <c r="F887" i="2"/>
  <c r="A887" i="2"/>
  <c r="F886" i="2"/>
  <c r="A886" i="2"/>
  <c r="F885" i="2"/>
  <c r="A885" i="2"/>
  <c r="F884" i="2"/>
  <c r="A883" i="2"/>
  <c r="F882" i="2"/>
  <c r="A882" i="2"/>
  <c r="F881" i="2"/>
  <c r="A881" i="2"/>
  <c r="A880" i="2"/>
  <c r="F879" i="2"/>
  <c r="A879" i="2"/>
  <c r="F878" i="2"/>
  <c r="A878" i="2"/>
  <c r="F877" i="2"/>
  <c r="A877" i="2"/>
  <c r="F876" i="2"/>
  <c r="A876" i="2"/>
  <c r="F875" i="2"/>
  <c r="A875" i="2"/>
  <c r="F874" i="2"/>
  <c r="F873" i="2"/>
  <c r="A873" i="2"/>
  <c r="F872" i="2"/>
  <c r="A872" i="2"/>
  <c r="F870" i="2"/>
  <c r="A870" i="2"/>
  <c r="F869" i="2"/>
  <c r="A869" i="2"/>
  <c r="F867" i="2"/>
  <c r="A867" i="2"/>
  <c r="F866" i="2"/>
  <c r="A866" i="2"/>
  <c r="F865" i="2"/>
  <c r="A865" i="2"/>
  <c r="F864" i="2"/>
  <c r="A864" i="2"/>
  <c r="F863" i="2"/>
  <c r="A863" i="2"/>
  <c r="F862" i="2"/>
  <c r="A862" i="2"/>
  <c r="F861" i="2"/>
  <c r="F860" i="2"/>
  <c r="A860" i="2"/>
  <c r="F859" i="2"/>
  <c r="A859" i="2"/>
  <c r="F858" i="2"/>
  <c r="A858" i="2"/>
  <c r="F857" i="2"/>
  <c r="A857" i="2"/>
  <c r="F856" i="2"/>
  <c r="A856" i="2"/>
  <c r="A855" i="2"/>
  <c r="F854" i="2"/>
  <c r="A854" i="2"/>
  <c r="F853" i="2"/>
  <c r="A853" i="2"/>
  <c r="F852" i="2"/>
  <c r="A852" i="2"/>
  <c r="F851" i="2"/>
  <c r="A851" i="2"/>
  <c r="F850" i="2"/>
  <c r="A850" i="2"/>
  <c r="A849" i="2"/>
  <c r="F847" i="2"/>
  <c r="A847" i="2"/>
  <c r="A846" i="2"/>
  <c r="F845" i="2"/>
  <c r="A845" i="2"/>
  <c r="F844" i="2"/>
  <c r="A844" i="2"/>
  <c r="F843" i="2"/>
  <c r="A843" i="2"/>
  <c r="F842" i="2"/>
  <c r="A842" i="2"/>
  <c r="F841" i="2"/>
  <c r="A841" i="2"/>
  <c r="F840" i="2"/>
  <c r="A840" i="2"/>
  <c r="F839" i="2"/>
  <c r="F838" i="2"/>
  <c r="A838" i="2"/>
  <c r="F837" i="2"/>
  <c r="A837" i="2"/>
  <c r="F836" i="2"/>
  <c r="F835" i="2"/>
  <c r="A835" i="2"/>
  <c r="F834" i="2"/>
  <c r="A834" i="2"/>
  <c r="F833" i="2"/>
  <c r="A833" i="2"/>
  <c r="F832" i="2"/>
  <c r="A832" i="2"/>
  <c r="F831" i="2"/>
  <c r="A830" i="2"/>
  <c r="F829" i="2"/>
  <c r="F828" i="2"/>
  <c r="A828" i="2"/>
  <c r="F827" i="2"/>
  <c r="A827" i="2"/>
  <c r="F826" i="2"/>
  <c r="A826" i="2"/>
  <c r="F825" i="2"/>
  <c r="A825" i="2"/>
  <c r="F824" i="2"/>
  <c r="F823" i="2"/>
  <c r="A823" i="2"/>
  <c r="F822" i="2"/>
  <c r="A822" i="2"/>
  <c r="F821" i="2"/>
  <c r="A821" i="2"/>
  <c r="F820" i="2"/>
  <c r="A820" i="2"/>
  <c r="F819" i="2"/>
  <c r="A819" i="2"/>
  <c r="F818" i="2"/>
  <c r="A818" i="2"/>
  <c r="F817" i="2"/>
  <c r="A817" i="2"/>
  <c r="F816" i="2"/>
  <c r="A816" i="2"/>
  <c r="F815" i="2"/>
  <c r="A815" i="2"/>
  <c r="F814" i="2"/>
  <c r="A814" i="2"/>
  <c r="F813" i="2"/>
  <c r="A813" i="2"/>
  <c r="F812" i="2"/>
  <c r="A812" i="2"/>
  <c r="F811" i="2"/>
  <c r="A811" i="2"/>
  <c r="F810" i="2"/>
  <c r="A810" i="2"/>
  <c r="F809" i="2"/>
  <c r="A809" i="2"/>
  <c r="F808" i="2"/>
  <c r="A808" i="2"/>
  <c r="F807" i="2"/>
  <c r="A807" i="2"/>
  <c r="F806" i="2"/>
  <c r="A806" i="2"/>
  <c r="F805" i="2"/>
  <c r="F803" i="2"/>
  <c r="A803" i="2"/>
  <c r="F802" i="2"/>
  <c r="A802" i="2"/>
  <c r="A801" i="2"/>
  <c r="F799" i="2"/>
  <c r="A799" i="2"/>
  <c r="F798" i="2"/>
  <c r="A798" i="2"/>
  <c r="F797" i="2"/>
  <c r="A797" i="2"/>
  <c r="F796" i="2"/>
  <c r="A796" i="2"/>
  <c r="F795" i="2"/>
  <c r="F794" i="2"/>
  <c r="A794" i="2"/>
  <c r="F793" i="2"/>
  <c r="A793" i="2"/>
  <c r="F792" i="2"/>
  <c r="A792" i="2"/>
  <c r="F791" i="2"/>
  <c r="A791" i="2"/>
  <c r="F790" i="2"/>
  <c r="A790" i="2"/>
  <c r="F789" i="2"/>
  <c r="A789" i="2"/>
  <c r="F788" i="2"/>
  <c r="A788" i="2"/>
  <c r="F787" i="2"/>
  <c r="A787" i="2"/>
  <c r="F786" i="2"/>
  <c r="G786" i="2" s="1"/>
  <c r="A786" i="2"/>
  <c r="F785" i="2"/>
  <c r="A785" i="2"/>
  <c r="F784" i="2"/>
  <c r="A784" i="2"/>
  <c r="F783" i="2"/>
  <c r="A783" i="2"/>
  <c r="F782" i="2"/>
  <c r="A782" i="2"/>
  <c r="F781" i="2"/>
  <c r="A781" i="2"/>
  <c r="F780" i="2"/>
  <c r="F779" i="2"/>
  <c r="A779" i="2"/>
  <c r="F778" i="2"/>
  <c r="A777" i="2"/>
  <c r="A776" i="2"/>
  <c r="F775" i="2"/>
  <c r="A775" i="2"/>
  <c r="F774" i="2"/>
  <c r="A774" i="2"/>
  <c r="F773" i="2"/>
  <c r="F772" i="2"/>
  <c r="A772" i="2"/>
  <c r="F771" i="2"/>
  <c r="A771" i="2"/>
  <c r="F770" i="2"/>
  <c r="A770" i="2"/>
  <c r="A769" i="2"/>
  <c r="F768" i="2"/>
  <c r="A768" i="2"/>
  <c r="F767" i="2"/>
  <c r="A767" i="2"/>
  <c r="F766" i="2"/>
  <c r="A766" i="2"/>
  <c r="F765" i="2"/>
  <c r="A765" i="2"/>
  <c r="F764" i="2"/>
  <c r="F763" i="2"/>
  <c r="A763" i="2"/>
  <c r="F762" i="2"/>
  <c r="A762" i="2"/>
  <c r="F761" i="2"/>
  <c r="A761" i="2"/>
  <c r="F760" i="2"/>
  <c r="F759" i="2"/>
  <c r="A759" i="2"/>
  <c r="F758" i="2"/>
  <c r="A758" i="2"/>
  <c r="F757" i="2"/>
  <c r="A757" i="2"/>
  <c r="F756" i="2"/>
  <c r="A756" i="2"/>
  <c r="F755" i="2"/>
  <c r="A755" i="2"/>
  <c r="F754" i="2"/>
  <c r="A754" i="2"/>
  <c r="F753" i="2"/>
  <c r="A753" i="2"/>
  <c r="F752" i="2"/>
  <c r="A752" i="2"/>
  <c r="F751" i="2"/>
  <c r="A751" i="2"/>
  <c r="F750" i="2"/>
  <c r="A750" i="2"/>
  <c r="F749" i="2"/>
  <c r="A749" i="2"/>
  <c r="F748" i="2"/>
  <c r="A748" i="2"/>
  <c r="F747" i="2"/>
  <c r="A747" i="2"/>
  <c r="F746" i="2"/>
  <c r="A746" i="2"/>
  <c r="F745" i="2"/>
  <c r="A745" i="2"/>
  <c r="F744" i="2"/>
  <c r="F743" i="2"/>
  <c r="A743" i="2"/>
  <c r="F742" i="2"/>
  <c r="A742" i="2"/>
  <c r="F741" i="2"/>
  <c r="A741" i="2"/>
  <c r="A740" i="2"/>
  <c r="F739" i="2"/>
  <c r="A739" i="2"/>
  <c r="F738" i="2"/>
  <c r="A738" i="2"/>
  <c r="F737" i="2"/>
  <c r="A737" i="2"/>
  <c r="F736" i="2"/>
  <c r="F735" i="2"/>
  <c r="A735" i="2"/>
  <c r="F734" i="2"/>
  <c r="A734" i="2"/>
  <c r="F733" i="2"/>
  <c r="F732" i="2"/>
  <c r="A732" i="2"/>
  <c r="F731" i="2"/>
  <c r="A731" i="2"/>
  <c r="F730" i="2"/>
  <c r="A730" i="2"/>
  <c r="A729" i="2"/>
  <c r="F728" i="2"/>
  <c r="A728" i="2"/>
  <c r="F727" i="2"/>
  <c r="A727" i="2"/>
  <c r="F726" i="2"/>
  <c r="A726" i="2"/>
  <c r="F725" i="2"/>
  <c r="A725" i="2"/>
  <c r="F724" i="2"/>
  <c r="A724" i="2"/>
  <c r="F723" i="2"/>
  <c r="A723" i="2"/>
  <c r="F722" i="2"/>
  <c r="A722" i="2"/>
  <c r="F721" i="2"/>
  <c r="A721" i="2"/>
  <c r="F720" i="2"/>
  <c r="A720" i="2"/>
  <c r="F719" i="2"/>
  <c r="A719" i="2"/>
  <c r="A718" i="2"/>
  <c r="F717" i="2"/>
  <c r="A717" i="2"/>
  <c r="F716" i="2"/>
  <c r="A716" i="2"/>
  <c r="A715" i="2"/>
  <c r="F714" i="2"/>
  <c r="A714" i="2"/>
  <c r="F713" i="2"/>
  <c r="A713" i="2"/>
  <c r="F712" i="2"/>
  <c r="A712" i="2"/>
  <c r="F711" i="2"/>
  <c r="A710" i="2"/>
  <c r="F709" i="2"/>
  <c r="A709" i="2"/>
  <c r="F708" i="2"/>
  <c r="F707" i="2"/>
  <c r="A707" i="2"/>
  <c r="F706" i="2"/>
  <c r="A706" i="2"/>
  <c r="A705" i="2"/>
  <c r="F704" i="2"/>
  <c r="A704" i="2"/>
  <c r="F703" i="2"/>
  <c r="A703" i="2"/>
  <c r="F702" i="2"/>
  <c r="A702" i="2"/>
  <c r="F701" i="2"/>
  <c r="A701" i="2"/>
  <c r="F700" i="2"/>
  <c r="A700" i="2"/>
  <c r="F699" i="2"/>
  <c r="A699" i="2"/>
  <c r="F698" i="2"/>
  <c r="A698" i="2"/>
  <c r="F697" i="2"/>
  <c r="A697" i="2"/>
  <c r="F696" i="2"/>
  <c r="F695" i="2"/>
  <c r="A695" i="2"/>
  <c r="F694" i="2"/>
  <c r="A694" i="2"/>
  <c r="F693" i="2"/>
  <c r="A693" i="2"/>
  <c r="F692" i="2"/>
  <c r="A692" i="2"/>
  <c r="F691" i="2"/>
  <c r="A691" i="2"/>
  <c r="F690" i="2"/>
  <c r="A690" i="2"/>
  <c r="F689" i="2"/>
  <c r="A689" i="2"/>
  <c r="F688" i="2"/>
  <c r="A688" i="2"/>
  <c r="F687" i="2"/>
  <c r="A687" i="2"/>
  <c r="F686" i="2"/>
  <c r="A686" i="2"/>
  <c r="F685" i="2"/>
  <c r="A685" i="2"/>
  <c r="F684" i="2"/>
  <c r="A684" i="2"/>
  <c r="F683" i="2"/>
  <c r="A683" i="2"/>
  <c r="F682" i="2"/>
  <c r="A682" i="2"/>
  <c r="F681" i="2"/>
  <c r="A681" i="2"/>
  <c r="F680" i="2"/>
  <c r="A680" i="2"/>
  <c r="F679" i="2"/>
  <c r="A679" i="2"/>
  <c r="F678" i="2"/>
  <c r="A678" i="2"/>
  <c r="F677" i="2"/>
  <c r="A677" i="2"/>
  <c r="A676" i="2"/>
  <c r="A675" i="2"/>
  <c r="F674" i="2"/>
  <c r="A674" i="2"/>
  <c r="F673" i="2"/>
  <c r="A673" i="2"/>
  <c r="F672" i="2"/>
  <c r="A672" i="2"/>
  <c r="F671" i="2"/>
  <c r="A671" i="2"/>
  <c r="F670" i="2"/>
  <c r="A670" i="2"/>
  <c r="F669" i="2"/>
  <c r="A669" i="2"/>
  <c r="A668" i="2"/>
  <c r="F667" i="2"/>
  <c r="A667" i="2"/>
  <c r="F666" i="2"/>
  <c r="A666" i="2"/>
  <c r="F665" i="2"/>
  <c r="A665" i="2"/>
  <c r="F664" i="2"/>
  <c r="F663" i="2"/>
  <c r="A663" i="2"/>
  <c r="F662" i="2"/>
  <c r="A662" i="2"/>
  <c r="F661" i="2"/>
  <c r="A661" i="2"/>
  <c r="F660" i="2"/>
  <c r="A660" i="2"/>
  <c r="F659" i="2"/>
  <c r="A659" i="2"/>
  <c r="F658" i="2"/>
  <c r="A658" i="2"/>
  <c r="F657" i="2"/>
  <c r="A657" i="2"/>
  <c r="F656" i="2"/>
  <c r="A656" i="2"/>
  <c r="F655" i="2"/>
  <c r="A655" i="2"/>
  <c r="F654" i="2"/>
  <c r="A654" i="2"/>
  <c r="F653" i="2"/>
  <c r="A653" i="2"/>
  <c r="F652" i="2"/>
  <c r="A652" i="2"/>
  <c r="F651" i="2"/>
  <c r="A651" i="2"/>
  <c r="F650" i="2"/>
  <c r="A650" i="2"/>
  <c r="F649" i="2"/>
  <c r="A649" i="2"/>
  <c r="A648" i="2"/>
  <c r="F647" i="2"/>
  <c r="A647" i="2"/>
  <c r="A646" i="2"/>
  <c r="F645" i="2"/>
  <c r="A645" i="2"/>
  <c r="F644" i="2"/>
  <c r="A644" i="2"/>
  <c r="F643" i="2"/>
  <c r="A643" i="2"/>
  <c r="F642" i="2"/>
  <c r="A642" i="2"/>
  <c r="F641" i="2"/>
  <c r="A641" i="2"/>
  <c r="F640" i="2"/>
  <c r="A640" i="2"/>
  <c r="A639" i="2"/>
  <c r="F638" i="2"/>
  <c r="A638" i="2"/>
  <c r="F637" i="2"/>
  <c r="A637" i="2"/>
  <c r="F636" i="2"/>
  <c r="A636" i="2"/>
  <c r="F635" i="2"/>
  <c r="F634" i="2"/>
  <c r="A634" i="2"/>
  <c r="A633" i="2"/>
  <c r="F632" i="2"/>
  <c r="A632" i="2"/>
  <c r="F631" i="2"/>
  <c r="A631" i="2"/>
  <c r="F630" i="2"/>
  <c r="A630" i="2"/>
  <c r="F629" i="2"/>
  <c r="A629" i="2"/>
  <c r="F628" i="2"/>
  <c r="A628" i="2"/>
  <c r="F627" i="2"/>
  <c r="A627" i="2"/>
  <c r="F626" i="2"/>
  <c r="A626" i="2"/>
  <c r="F625" i="2"/>
  <c r="A625" i="2"/>
  <c r="F624" i="2"/>
  <c r="A624" i="2"/>
  <c r="F623" i="2"/>
  <c r="A623" i="2"/>
  <c r="F622" i="2"/>
  <c r="A622" i="2"/>
  <c r="F621" i="2"/>
  <c r="A621" i="2"/>
  <c r="F620" i="2"/>
  <c r="F619" i="2"/>
  <c r="A619" i="2"/>
  <c r="F618" i="2"/>
  <c r="A618" i="2"/>
  <c r="F617" i="2"/>
  <c r="A617" i="2"/>
  <c r="A616" i="2"/>
  <c r="F615" i="2"/>
  <c r="A615" i="2"/>
  <c r="F614" i="2"/>
  <c r="A614" i="2"/>
  <c r="F613" i="2"/>
  <c r="A613" i="2"/>
  <c r="F612" i="2"/>
  <c r="A612" i="2"/>
  <c r="A611" i="2"/>
  <c r="F610" i="2"/>
  <c r="A610" i="2"/>
  <c r="F609" i="2"/>
  <c r="A609" i="2"/>
  <c r="A608" i="2"/>
  <c r="F607" i="2"/>
  <c r="F606" i="2"/>
  <c r="A606" i="2"/>
  <c r="F605" i="2"/>
  <c r="A605" i="2"/>
  <c r="A604" i="2"/>
  <c r="F603" i="2"/>
  <c r="A603" i="2"/>
  <c r="F602" i="2"/>
  <c r="A602" i="2"/>
  <c r="F601" i="2"/>
  <c r="A601" i="2"/>
  <c r="F600" i="2"/>
  <c r="A600" i="2"/>
  <c r="F599" i="2"/>
  <c r="A599" i="2"/>
  <c r="F598" i="2"/>
  <c r="A598" i="2"/>
  <c r="F597" i="2"/>
  <c r="A597" i="2"/>
  <c r="F596" i="2"/>
  <c r="A596" i="2"/>
  <c r="F595" i="2"/>
  <c r="A595" i="2"/>
  <c r="A594" i="2"/>
  <c r="F593" i="2"/>
  <c r="A593" i="2"/>
  <c r="F592" i="2"/>
  <c r="A592" i="2"/>
  <c r="F591" i="2"/>
  <c r="A591" i="2"/>
  <c r="F590" i="2"/>
  <c r="A590" i="2"/>
  <c r="F589" i="2"/>
  <c r="A589" i="2"/>
  <c r="F588" i="2"/>
  <c r="A588" i="2"/>
  <c r="F587" i="2"/>
  <c r="A587" i="2"/>
  <c r="F586" i="2"/>
  <c r="A586" i="2"/>
  <c r="F585" i="2"/>
  <c r="A585" i="2"/>
  <c r="F584" i="2"/>
  <c r="A584" i="2"/>
  <c r="F583" i="2"/>
  <c r="A583" i="2"/>
  <c r="F582" i="2"/>
  <c r="A582" i="2"/>
  <c r="F581" i="2"/>
  <c r="A581" i="2"/>
  <c r="F580" i="2"/>
  <c r="A580" i="2"/>
  <c r="F579" i="2"/>
  <c r="A579" i="2"/>
  <c r="F578" i="2"/>
  <c r="A578" i="2"/>
  <c r="F577" i="2"/>
  <c r="A577" i="2"/>
  <c r="F576" i="2"/>
  <c r="A576" i="2"/>
  <c r="F575" i="2"/>
  <c r="F574" i="2"/>
  <c r="A574" i="2"/>
  <c r="F573" i="2"/>
  <c r="F571" i="2"/>
  <c r="A571" i="2"/>
  <c r="F570" i="2"/>
  <c r="A570" i="2"/>
  <c r="F569" i="2"/>
  <c r="A569" i="2"/>
  <c r="F568" i="2"/>
  <c r="A568" i="2"/>
  <c r="F567" i="2"/>
  <c r="A567" i="2"/>
  <c r="F566" i="2"/>
  <c r="A566" i="2"/>
  <c r="F565" i="2"/>
  <c r="A565" i="2"/>
  <c r="F564" i="2"/>
  <c r="A564" i="2"/>
  <c r="F563" i="2"/>
  <c r="A563" i="2"/>
  <c r="F562" i="2"/>
  <c r="A562" i="2"/>
  <c r="F561" i="2"/>
  <c r="A561" i="2"/>
  <c r="F560" i="2"/>
  <c r="A560" i="2"/>
  <c r="F559" i="2"/>
  <c r="A559" i="2"/>
  <c r="F558" i="2"/>
  <c r="A558" i="2"/>
  <c r="F557" i="2"/>
  <c r="A557" i="2"/>
  <c r="A556" i="2"/>
  <c r="F555" i="2"/>
  <c r="A555" i="2"/>
  <c r="F554" i="2"/>
  <c r="A554" i="2"/>
  <c r="F553" i="2"/>
  <c r="A553" i="2"/>
  <c r="A552" i="2"/>
  <c r="F551" i="2"/>
  <c r="A551" i="2"/>
  <c r="F550" i="2"/>
  <c r="A550" i="2"/>
  <c r="F549" i="2"/>
  <c r="A549" i="2"/>
  <c r="A548" i="2"/>
  <c r="F547" i="2"/>
  <c r="A547" i="2"/>
  <c r="F546" i="2"/>
  <c r="A546" i="2"/>
  <c r="F545" i="2"/>
  <c r="A545" i="2"/>
  <c r="F544" i="2"/>
  <c r="F543" i="2"/>
  <c r="A543" i="2"/>
  <c r="A542" i="2"/>
  <c r="A541" i="2"/>
  <c r="F540" i="2"/>
  <c r="F539" i="2"/>
  <c r="A539" i="2"/>
  <c r="F538" i="2"/>
  <c r="A538" i="2"/>
  <c r="A537" i="2"/>
  <c r="F536" i="2"/>
  <c r="A536" i="2"/>
  <c r="F535" i="2"/>
  <c r="A535" i="2"/>
  <c r="A534" i="2"/>
  <c r="F533" i="2"/>
  <c r="A533" i="2"/>
  <c r="F532" i="2"/>
  <c r="A532" i="2"/>
  <c r="F531" i="2"/>
  <c r="A531" i="2"/>
  <c r="F530" i="2"/>
  <c r="A530" i="2"/>
  <c r="F529" i="2"/>
  <c r="A529" i="2"/>
  <c r="A528" i="2"/>
  <c r="F527" i="2"/>
  <c r="A527" i="2"/>
  <c r="F526" i="2"/>
  <c r="A526" i="2"/>
  <c r="F525" i="2"/>
  <c r="A525" i="2"/>
  <c r="F524" i="2"/>
  <c r="A524" i="2"/>
  <c r="F523" i="2"/>
  <c r="A523" i="2"/>
  <c r="F522" i="2"/>
  <c r="A522" i="2"/>
  <c r="F521" i="2"/>
  <c r="A521" i="2"/>
  <c r="F520" i="2"/>
  <c r="A520" i="2"/>
  <c r="F519" i="2"/>
  <c r="A519" i="2"/>
  <c r="F518" i="2"/>
  <c r="A518" i="2"/>
  <c r="F517" i="2"/>
  <c r="A517" i="2"/>
  <c r="F516" i="2"/>
  <c r="F515" i="2"/>
  <c r="A515" i="2"/>
  <c r="F514" i="2"/>
  <c r="A514" i="2"/>
  <c r="F513" i="2"/>
  <c r="A513" i="2"/>
  <c r="F512" i="2"/>
  <c r="A512" i="2"/>
  <c r="F511" i="2"/>
  <c r="A511" i="2"/>
  <c r="F510" i="2"/>
  <c r="A510" i="2"/>
  <c r="F509" i="2"/>
  <c r="A509" i="2"/>
  <c r="F508" i="2"/>
  <c r="A508" i="2"/>
  <c r="F507" i="2"/>
  <c r="A507" i="2"/>
  <c r="F506" i="2"/>
  <c r="A506" i="2"/>
  <c r="F505" i="2"/>
  <c r="A505" i="2"/>
  <c r="F504" i="2"/>
  <c r="A504" i="2"/>
  <c r="F503" i="2"/>
  <c r="A503" i="2"/>
  <c r="F502" i="2"/>
  <c r="A502" i="2"/>
  <c r="F501" i="2"/>
  <c r="A501" i="2"/>
  <c r="A500" i="2"/>
  <c r="F499" i="2"/>
  <c r="A499" i="2"/>
  <c r="F498" i="2"/>
  <c r="A498" i="2"/>
  <c r="F497" i="2"/>
  <c r="A497" i="2"/>
  <c r="F496" i="2"/>
  <c r="A496" i="2"/>
  <c r="F495" i="2"/>
  <c r="A495" i="2"/>
  <c r="F494" i="2"/>
  <c r="A494" i="2"/>
  <c r="F493" i="2"/>
  <c r="A493" i="2"/>
  <c r="F492" i="2"/>
  <c r="A492" i="2"/>
  <c r="F491" i="2"/>
  <c r="A491" i="2"/>
  <c r="F490" i="2"/>
  <c r="A490" i="2"/>
  <c r="A489" i="2"/>
  <c r="F488" i="2"/>
  <c r="A488" i="2"/>
  <c r="F487" i="2"/>
  <c r="A487" i="2"/>
  <c r="F486" i="2"/>
  <c r="A486" i="2"/>
  <c r="F485" i="2"/>
  <c r="A485" i="2"/>
  <c r="F484" i="2"/>
  <c r="F483" i="2"/>
  <c r="A483" i="2"/>
  <c r="F482" i="2"/>
  <c r="A482" i="2"/>
  <c r="F481" i="2"/>
  <c r="A481" i="2"/>
  <c r="F480" i="2"/>
  <c r="A480" i="2"/>
  <c r="F479" i="2"/>
  <c r="A479" i="2"/>
  <c r="F478" i="2"/>
  <c r="A478" i="2"/>
  <c r="F477" i="2"/>
  <c r="A477" i="2"/>
  <c r="F476" i="2"/>
  <c r="A476" i="2"/>
  <c r="F475" i="2"/>
  <c r="A475" i="2"/>
  <c r="F474" i="2"/>
  <c r="A474" i="2"/>
  <c r="F473" i="2"/>
  <c r="A473" i="2"/>
  <c r="F472" i="2"/>
  <c r="A472" i="2"/>
  <c r="F471" i="2"/>
  <c r="A471" i="2"/>
  <c r="F470" i="2"/>
  <c r="A470" i="2"/>
  <c r="F469" i="2"/>
  <c r="A469" i="2"/>
  <c r="F468" i="2"/>
  <c r="A468" i="2"/>
  <c r="F467" i="2"/>
  <c r="A467" i="2"/>
  <c r="F466" i="2"/>
  <c r="A466" i="2"/>
  <c r="F465" i="2"/>
  <c r="A465" i="2"/>
  <c r="F464" i="2"/>
  <c r="A464" i="2"/>
  <c r="F463" i="2"/>
  <c r="A463" i="2"/>
  <c r="F462" i="2"/>
  <c r="A462" i="2"/>
  <c r="A461" i="2"/>
  <c r="F460" i="2"/>
  <c r="A460" i="2"/>
  <c r="F459" i="2"/>
  <c r="A459" i="2"/>
  <c r="F458" i="2"/>
  <c r="A458" i="2"/>
  <c r="F457" i="2"/>
  <c r="A457" i="2"/>
  <c r="F456" i="2"/>
  <c r="A456" i="2"/>
  <c r="F455" i="2"/>
  <c r="A455" i="2"/>
  <c r="F454" i="2"/>
  <c r="A454" i="2"/>
  <c r="F453" i="2"/>
  <c r="A453" i="2"/>
  <c r="F452" i="2"/>
  <c r="F451" i="2"/>
  <c r="A451" i="2"/>
  <c r="F450" i="2"/>
  <c r="A450" i="2"/>
  <c r="F449" i="2"/>
  <c r="A449" i="2"/>
  <c r="A448" i="2"/>
  <c r="F447" i="2"/>
  <c r="A447" i="2"/>
  <c r="F446" i="2"/>
  <c r="A446" i="2"/>
  <c r="F444" i="2"/>
  <c r="A444" i="2"/>
  <c r="F443" i="2"/>
  <c r="F442" i="2"/>
  <c r="A442" i="2"/>
  <c r="F441" i="2"/>
  <c r="A441" i="2"/>
  <c r="F440" i="2"/>
  <c r="A440" i="2"/>
  <c r="F439" i="2"/>
  <c r="A439" i="2"/>
  <c r="F438" i="2"/>
  <c r="A438" i="2"/>
  <c r="F437" i="2"/>
  <c r="A437" i="2"/>
  <c r="F436" i="2"/>
  <c r="A436" i="2"/>
  <c r="F435" i="2"/>
  <c r="A435" i="2"/>
  <c r="A434" i="2"/>
  <c r="F433" i="2"/>
  <c r="A433" i="2"/>
  <c r="F432" i="2"/>
  <c r="A432" i="2"/>
  <c r="A431" i="2"/>
  <c r="F430" i="2"/>
  <c r="A430" i="2"/>
  <c r="F429" i="2"/>
  <c r="A429" i="2"/>
  <c r="F428" i="2"/>
  <c r="A428" i="2"/>
  <c r="F427" i="2"/>
  <c r="A427" i="2"/>
  <c r="F426" i="2"/>
  <c r="A426" i="2"/>
  <c r="A425" i="2"/>
  <c r="F424" i="2"/>
  <c r="F423" i="2"/>
  <c r="A423" i="2"/>
  <c r="F422" i="2"/>
  <c r="A422" i="2"/>
  <c r="A421" i="2"/>
  <c r="F420" i="2"/>
  <c r="A420" i="2"/>
  <c r="F419" i="2"/>
  <c r="A419" i="2"/>
  <c r="F418" i="2"/>
  <c r="A418" i="2"/>
  <c r="F417" i="2"/>
  <c r="A417" i="2"/>
  <c r="F416" i="2"/>
  <c r="A416" i="2"/>
  <c r="F415" i="2"/>
  <c r="A415" i="2"/>
  <c r="F414" i="2"/>
  <c r="A414" i="2"/>
  <c r="A413" i="2"/>
  <c r="F412" i="2"/>
  <c r="A412" i="2"/>
  <c r="F411" i="2"/>
  <c r="A411" i="2"/>
  <c r="F410" i="2"/>
  <c r="A410" i="2"/>
  <c r="F409" i="2"/>
  <c r="A409" i="2"/>
  <c r="F408" i="2"/>
  <c r="F407" i="2"/>
  <c r="A407" i="2"/>
  <c r="F406" i="2"/>
  <c r="A406" i="2"/>
  <c r="F405" i="2"/>
  <c r="A405" i="2"/>
  <c r="A404" i="2"/>
  <c r="F403" i="2"/>
  <c r="A403" i="2"/>
  <c r="F402" i="2"/>
  <c r="A402" i="2"/>
  <c r="F401" i="2"/>
  <c r="A401" i="2"/>
  <c r="F400" i="2"/>
  <c r="A400" i="2"/>
  <c r="F399" i="2"/>
  <c r="A399" i="2"/>
  <c r="F398" i="2"/>
  <c r="A398" i="2"/>
  <c r="F397" i="2"/>
  <c r="A397" i="2"/>
  <c r="F396" i="2"/>
  <c r="A396" i="2"/>
  <c r="F395" i="2"/>
  <c r="A395" i="2"/>
  <c r="F394" i="2"/>
  <c r="A394" i="2"/>
  <c r="F393" i="2"/>
  <c r="A393" i="2"/>
  <c r="F392" i="2"/>
  <c r="A392" i="2"/>
  <c r="F391" i="2"/>
  <c r="A391" i="2"/>
  <c r="F390" i="2"/>
  <c r="A390" i="2"/>
  <c r="F389" i="2"/>
  <c r="A389" i="2"/>
  <c r="F388" i="2"/>
  <c r="F387" i="2"/>
  <c r="A387" i="2"/>
  <c r="F386" i="2"/>
  <c r="A386" i="2"/>
  <c r="F385" i="2"/>
  <c r="A385" i="2"/>
  <c r="F384" i="2"/>
  <c r="A384" i="2"/>
  <c r="F383" i="2"/>
  <c r="A382" i="2"/>
  <c r="F381" i="2"/>
  <c r="A381" i="2"/>
  <c r="F380" i="2"/>
  <c r="A380" i="2"/>
  <c r="F379" i="2"/>
  <c r="A379" i="2"/>
  <c r="F378" i="2"/>
  <c r="A378" i="2"/>
  <c r="A377" i="2"/>
  <c r="F376" i="2"/>
  <c r="F375" i="2"/>
  <c r="A375" i="2"/>
  <c r="F374" i="2"/>
  <c r="A374" i="2"/>
  <c r="F373" i="2"/>
  <c r="A373" i="2"/>
  <c r="F372" i="2"/>
  <c r="A372" i="2"/>
  <c r="F371" i="2"/>
  <c r="A371" i="2"/>
  <c r="F370" i="2"/>
  <c r="A370" i="2"/>
  <c r="F369" i="2"/>
  <c r="A369" i="2"/>
  <c r="F368" i="2"/>
  <c r="A368" i="2"/>
  <c r="F367" i="2"/>
  <c r="A367" i="2"/>
  <c r="F366" i="2"/>
  <c r="A366" i="2"/>
  <c r="F365" i="2"/>
  <c r="A365" i="2"/>
  <c r="F364" i="2"/>
  <c r="A364" i="2"/>
  <c r="F363" i="2"/>
  <c r="A363" i="2"/>
  <c r="F362" i="2"/>
  <c r="A362" i="2"/>
  <c r="F361" i="2"/>
  <c r="A361" i="2"/>
  <c r="F360" i="2"/>
  <c r="A360" i="2"/>
  <c r="F359" i="2"/>
  <c r="A359" i="2"/>
  <c r="F358" i="2"/>
  <c r="A358" i="2"/>
  <c r="F357" i="2"/>
  <c r="A357" i="2"/>
  <c r="F356" i="2"/>
  <c r="A356" i="2"/>
  <c r="F355" i="2"/>
  <c r="A355" i="2"/>
  <c r="F354" i="2"/>
  <c r="A354" i="2"/>
  <c r="A353" i="2"/>
  <c r="A352" i="2"/>
  <c r="F351" i="2"/>
  <c r="A351" i="2"/>
  <c r="F350" i="2"/>
  <c r="A350" i="2"/>
  <c r="F349" i="2"/>
  <c r="F348" i="2"/>
  <c r="G348" i="2" s="1"/>
  <c r="F347" i="2"/>
  <c r="A347" i="2"/>
  <c r="F346" i="2"/>
  <c r="A346" i="2"/>
  <c r="A345" i="2"/>
  <c r="F344" i="2"/>
  <c r="A344" i="2"/>
  <c r="F343" i="2"/>
  <c r="A343" i="2"/>
  <c r="F342" i="2"/>
  <c r="A342" i="2"/>
  <c r="A341" i="2"/>
  <c r="F340" i="2"/>
  <c r="A340" i="2"/>
  <c r="F339" i="2"/>
  <c r="A339" i="2"/>
  <c r="F338" i="2"/>
  <c r="A338" i="2"/>
  <c r="F337" i="2"/>
  <c r="A337" i="2"/>
  <c r="F336" i="2"/>
  <c r="A336" i="2"/>
  <c r="F335" i="2"/>
  <c r="A335" i="2"/>
  <c r="F334" i="2"/>
  <c r="A334" i="2"/>
  <c r="F333" i="2"/>
  <c r="A333" i="2"/>
  <c r="A332" i="2"/>
  <c r="F331" i="2"/>
  <c r="A331" i="2"/>
  <c r="F330" i="2"/>
  <c r="A330" i="2"/>
  <c r="F329" i="2"/>
  <c r="A329" i="2"/>
  <c r="A328" i="2"/>
  <c r="F327" i="2"/>
  <c r="A327" i="2"/>
  <c r="F326" i="2"/>
  <c r="A326" i="2"/>
  <c r="F325" i="2"/>
  <c r="A325" i="2"/>
  <c r="F323" i="2"/>
  <c r="A323" i="2"/>
  <c r="F322" i="2"/>
  <c r="A322" i="2"/>
  <c r="F321" i="2"/>
  <c r="A321" i="2"/>
  <c r="F320" i="2"/>
  <c r="A320" i="2"/>
  <c r="F319" i="2"/>
  <c r="A319" i="2"/>
  <c r="F318" i="2"/>
  <c r="A318" i="2"/>
  <c r="F317" i="2"/>
  <c r="A317" i="2"/>
  <c r="F316" i="2"/>
  <c r="A316" i="2"/>
  <c r="F315" i="2"/>
  <c r="A315" i="2"/>
  <c r="F314" i="2"/>
  <c r="A314" i="2"/>
  <c r="F313" i="2"/>
  <c r="A313" i="2"/>
  <c r="F312" i="2"/>
  <c r="A312" i="2"/>
  <c r="F311" i="2"/>
  <c r="A311" i="2"/>
  <c r="F310" i="2"/>
  <c r="A310" i="2"/>
  <c r="F309" i="2"/>
  <c r="A309" i="2"/>
  <c r="F308" i="2"/>
  <c r="A308" i="2"/>
  <c r="F307" i="2"/>
  <c r="A306" i="2"/>
  <c r="F305" i="2"/>
  <c r="A305" i="2"/>
  <c r="F304" i="2"/>
  <c r="A304" i="2"/>
  <c r="F303" i="2"/>
  <c r="A303" i="2"/>
  <c r="F302" i="2"/>
  <c r="A302" i="2"/>
  <c r="F301" i="2"/>
  <c r="A301" i="2"/>
  <c r="F300" i="2"/>
  <c r="A300" i="2"/>
  <c r="F299" i="2"/>
  <c r="A299" i="2"/>
  <c r="F298" i="2"/>
  <c r="A298" i="2"/>
  <c r="F297" i="2"/>
  <c r="A297" i="2"/>
  <c r="F296" i="2"/>
  <c r="A296" i="2"/>
  <c r="F295" i="2"/>
  <c r="A295" i="2"/>
  <c r="F294" i="2"/>
  <c r="A294" i="2"/>
  <c r="F293" i="2"/>
  <c r="A293" i="2"/>
  <c r="F292" i="2"/>
  <c r="A292" i="2"/>
  <c r="F291" i="2"/>
  <c r="A291" i="2"/>
  <c r="F290" i="2"/>
  <c r="A290" i="2"/>
  <c r="F289" i="2"/>
  <c r="A289" i="2"/>
  <c r="F287" i="2"/>
  <c r="A287" i="2"/>
  <c r="F286" i="2"/>
  <c r="A286" i="2"/>
  <c r="F285" i="2"/>
  <c r="A285" i="2"/>
  <c r="F284" i="2"/>
  <c r="A284" i="2"/>
  <c r="F283" i="2"/>
  <c r="A283" i="2"/>
  <c r="F282" i="2"/>
  <c r="A282" i="2"/>
  <c r="F281" i="2"/>
  <c r="A281" i="2"/>
  <c r="F280" i="2"/>
  <c r="A280" i="2"/>
  <c r="F279" i="2"/>
  <c r="A279" i="2"/>
  <c r="F278" i="2"/>
  <c r="A278" i="2"/>
  <c r="F277" i="2"/>
  <c r="A277" i="2"/>
  <c r="F276" i="2"/>
  <c r="A276" i="2"/>
  <c r="F275" i="2"/>
  <c r="A275" i="2"/>
  <c r="F274" i="2"/>
  <c r="A274" i="2"/>
  <c r="F273" i="2"/>
  <c r="A273" i="2"/>
  <c r="F272" i="2"/>
  <c r="A272" i="2"/>
  <c r="F271" i="2"/>
  <c r="A271" i="2"/>
  <c r="F270" i="2"/>
  <c r="A270" i="2"/>
  <c r="F269" i="2"/>
  <c r="A269" i="2"/>
  <c r="F268" i="2"/>
  <c r="A268" i="2"/>
  <c r="F267" i="2"/>
  <c r="A267" i="2"/>
  <c r="F266" i="2"/>
  <c r="A266" i="2"/>
  <c r="F265" i="2"/>
  <c r="A265" i="2"/>
  <c r="F264" i="2"/>
  <c r="A264" i="2"/>
  <c r="F263" i="2"/>
  <c r="A263" i="2"/>
  <c r="F262" i="2"/>
  <c r="A262" i="2"/>
  <c r="F261" i="2"/>
  <c r="A261" i="2"/>
  <c r="F260" i="2"/>
  <c r="A260" i="2"/>
  <c r="F259" i="2"/>
  <c r="A259" i="2"/>
  <c r="F258" i="2"/>
  <c r="A258" i="2"/>
  <c r="A257" i="2"/>
  <c r="F256" i="2"/>
  <c r="A256" i="2"/>
  <c r="F255" i="2"/>
  <c r="A255" i="2"/>
  <c r="F254" i="2"/>
  <c r="A254" i="2"/>
  <c r="F253" i="2"/>
  <c r="A253" i="2"/>
  <c r="F252" i="2"/>
  <c r="A252" i="2"/>
  <c r="F251" i="2"/>
  <c r="A251" i="2"/>
  <c r="F250" i="2"/>
  <c r="A250" i="2"/>
  <c r="F249" i="2"/>
  <c r="A249" i="2"/>
  <c r="F248" i="2"/>
  <c r="A248" i="2"/>
  <c r="F247" i="2"/>
  <c r="A247" i="2"/>
  <c r="F246" i="2"/>
  <c r="A246" i="2"/>
  <c r="F245" i="2"/>
  <c r="A245" i="2"/>
  <c r="F244" i="2"/>
  <c r="A244" i="2"/>
  <c r="F243" i="2"/>
  <c r="F242" i="2"/>
  <c r="A242" i="2"/>
  <c r="F241" i="2"/>
  <c r="A241" i="2"/>
  <c r="F240" i="2"/>
  <c r="A240" i="2"/>
  <c r="F239" i="2"/>
  <c r="A239" i="2"/>
  <c r="F238" i="2"/>
  <c r="A238" i="2"/>
  <c r="F237" i="2"/>
  <c r="A237" i="2"/>
  <c r="F236" i="2"/>
  <c r="A236" i="2"/>
  <c r="F235" i="2"/>
  <c r="A235" i="2"/>
  <c r="F234" i="2"/>
  <c r="F233" i="2"/>
  <c r="A233" i="2"/>
  <c r="F232" i="2"/>
  <c r="A232" i="2"/>
  <c r="F231" i="2"/>
  <c r="F230" i="2"/>
  <c r="A230" i="2"/>
  <c r="F229" i="2"/>
  <c r="A229" i="2"/>
  <c r="F228" i="2"/>
  <c r="A227" i="2"/>
  <c r="F226" i="2"/>
  <c r="A226" i="2"/>
  <c r="F225" i="2"/>
  <c r="A225" i="2"/>
  <c r="F224" i="2"/>
  <c r="A224" i="2"/>
  <c r="A223" i="2"/>
  <c r="F222" i="2"/>
  <c r="A222" i="2"/>
  <c r="F221" i="2"/>
  <c r="F220" i="2"/>
  <c r="A220" i="2"/>
  <c r="F219" i="2"/>
  <c r="A219" i="2"/>
  <c r="F218" i="2"/>
  <c r="A218" i="2"/>
  <c r="F217" i="2"/>
  <c r="A217" i="2"/>
  <c r="F216" i="2"/>
  <c r="A216" i="2"/>
  <c r="F215" i="2"/>
  <c r="A215" i="2"/>
  <c r="F214" i="2"/>
  <c r="A214" i="2"/>
  <c r="F213" i="2"/>
  <c r="A213" i="2"/>
  <c r="F212" i="2"/>
  <c r="A212" i="2"/>
  <c r="F211" i="2"/>
  <c r="A211" i="2"/>
  <c r="F210" i="2"/>
  <c r="A210" i="2"/>
  <c r="F209" i="2"/>
  <c r="A209" i="2"/>
  <c r="F208" i="2"/>
  <c r="A208" i="2"/>
  <c r="F207" i="2"/>
  <c r="A207" i="2"/>
  <c r="F206" i="2"/>
  <c r="A206" i="2"/>
  <c r="F205" i="2"/>
  <c r="A205" i="2"/>
  <c r="F204" i="2"/>
  <c r="A204" i="2"/>
  <c r="F203" i="2"/>
  <c r="A203" i="2"/>
  <c r="F202" i="2"/>
  <c r="A202" i="2"/>
  <c r="F201" i="2"/>
  <c r="A201" i="2"/>
  <c r="F200" i="2"/>
  <c r="A200" i="2"/>
  <c r="F199" i="2"/>
  <c r="A199" i="2"/>
  <c r="F198" i="2"/>
  <c r="A198" i="2"/>
  <c r="F197" i="2"/>
  <c r="A197" i="2"/>
  <c r="F196" i="2"/>
  <c r="F195" i="2"/>
  <c r="A195" i="2"/>
  <c r="F194" i="2"/>
  <c r="A194" i="2"/>
  <c r="F193" i="2"/>
  <c r="A193" i="2"/>
  <c r="F192" i="2"/>
  <c r="A192" i="2"/>
  <c r="F191" i="2"/>
  <c r="A191" i="2"/>
  <c r="F190" i="2"/>
  <c r="A190" i="2"/>
  <c r="F189" i="2"/>
  <c r="A189" i="2"/>
  <c r="F188" i="2"/>
  <c r="F187" i="2"/>
  <c r="A187" i="2"/>
  <c r="F186" i="2"/>
  <c r="A186" i="2"/>
  <c r="F185" i="2"/>
  <c r="A185" i="2"/>
  <c r="F184" i="2"/>
  <c r="A184" i="2"/>
  <c r="F183" i="2"/>
  <c r="A183" i="2"/>
  <c r="F182" i="2"/>
  <c r="A182" i="2"/>
  <c r="F181" i="2"/>
  <c r="A181" i="2"/>
  <c r="F180" i="2"/>
  <c r="A180" i="2"/>
  <c r="F179" i="2"/>
  <c r="A179" i="2"/>
  <c r="F178" i="2"/>
  <c r="A178" i="2"/>
  <c r="F177" i="2"/>
  <c r="A177" i="2"/>
  <c r="F176" i="2"/>
  <c r="A176" i="2"/>
  <c r="F175" i="2"/>
  <c r="A175" i="2"/>
  <c r="F174" i="2"/>
  <c r="A174" i="2"/>
  <c r="A173" i="2"/>
  <c r="F172" i="2"/>
  <c r="A172" i="2"/>
  <c r="F171" i="2"/>
  <c r="A171" i="2"/>
  <c r="F170" i="2"/>
  <c r="A170" i="2"/>
  <c r="F169" i="2"/>
  <c r="A169" i="2"/>
  <c r="F168" i="2"/>
  <c r="A168" i="2"/>
  <c r="F167" i="2"/>
  <c r="A167" i="2"/>
  <c r="F166" i="2"/>
  <c r="A166" i="2"/>
  <c r="F165" i="2"/>
  <c r="A165" i="2"/>
  <c r="F164" i="2"/>
  <c r="A164" i="2"/>
  <c r="F163" i="2"/>
  <c r="A163" i="2"/>
  <c r="F162" i="2"/>
  <c r="A162" i="2"/>
  <c r="F161" i="2"/>
  <c r="A161" i="2"/>
  <c r="F160" i="2"/>
  <c r="A160" i="2"/>
  <c r="A159" i="2"/>
  <c r="F158" i="2"/>
  <c r="A158" i="2"/>
  <c r="F157" i="2"/>
  <c r="F156" i="2"/>
  <c r="A156" i="2"/>
  <c r="F155" i="2"/>
  <c r="A155" i="2"/>
  <c r="F154" i="2"/>
  <c r="A154" i="2"/>
  <c r="F153" i="2"/>
  <c r="A153" i="2"/>
  <c r="F152" i="2"/>
  <c r="A152" i="2"/>
  <c r="F151" i="2"/>
  <c r="A151" i="2"/>
  <c r="F150" i="2"/>
  <c r="A150" i="2"/>
  <c r="A149" i="2"/>
  <c r="F148" i="2"/>
  <c r="A148" i="2"/>
  <c r="F147" i="2"/>
  <c r="A147" i="2"/>
  <c r="F146" i="2"/>
  <c r="A146" i="2"/>
  <c r="F145" i="2"/>
  <c r="A145" i="2"/>
  <c r="F144" i="2"/>
  <c r="F143" i="2"/>
  <c r="A143" i="2"/>
  <c r="F142" i="2"/>
  <c r="A142" i="2"/>
  <c r="F141" i="2"/>
  <c r="A141" i="2"/>
  <c r="F140" i="2"/>
  <c r="A140" i="2"/>
  <c r="F139" i="2"/>
  <c r="F138" i="2"/>
  <c r="A138" i="2"/>
  <c r="F137" i="2"/>
  <c r="A137" i="2"/>
  <c r="F135" i="2"/>
  <c r="A135" i="2"/>
  <c r="F134" i="2"/>
  <c r="A134" i="2"/>
  <c r="F133" i="2"/>
  <c r="A133" i="2"/>
  <c r="F132" i="2"/>
  <c r="A132" i="2"/>
  <c r="F131" i="2"/>
  <c r="A131" i="2"/>
  <c r="F130" i="2"/>
  <c r="A130" i="2"/>
  <c r="F129" i="2"/>
  <c r="A129" i="2"/>
  <c r="F128" i="2"/>
  <c r="A128" i="2"/>
  <c r="F127" i="2"/>
  <c r="A127" i="2"/>
  <c r="F126" i="2"/>
  <c r="A126" i="2"/>
  <c r="F125" i="2"/>
  <c r="F124" i="2"/>
  <c r="A124" i="2"/>
  <c r="F123" i="2"/>
  <c r="A123" i="2"/>
  <c r="F122" i="2"/>
  <c r="A122" i="2"/>
  <c r="F121" i="2"/>
  <c r="A121" i="2"/>
  <c r="F120" i="2"/>
  <c r="A120" i="2"/>
  <c r="F119" i="2"/>
  <c r="A119" i="2"/>
  <c r="F118" i="2"/>
  <c r="A118" i="2"/>
  <c r="F117" i="2"/>
  <c r="A117" i="2"/>
  <c r="A116" i="2"/>
  <c r="F115" i="2"/>
  <c r="A115" i="2"/>
  <c r="F114" i="2"/>
  <c r="A114" i="2"/>
  <c r="F113" i="2"/>
  <c r="A113" i="2"/>
  <c r="F112" i="2"/>
  <c r="A112" i="2"/>
  <c r="F111" i="2"/>
  <c r="A111" i="2"/>
  <c r="F110" i="2"/>
  <c r="A110" i="2"/>
  <c r="F109" i="2"/>
  <c r="A109" i="2"/>
  <c r="F108" i="2"/>
  <c r="A108" i="2"/>
  <c r="F107" i="2"/>
  <c r="A107" i="2"/>
  <c r="F106" i="2"/>
  <c r="A106" i="2"/>
  <c r="F105" i="2"/>
  <c r="A105" i="2"/>
  <c r="F104" i="2"/>
  <c r="A104" i="2"/>
  <c r="F103" i="2"/>
  <c r="A103" i="2"/>
  <c r="F102" i="2"/>
  <c r="A102" i="2"/>
  <c r="F101" i="2"/>
  <c r="A101" i="2"/>
  <c r="A100" i="2"/>
  <c r="F99" i="2"/>
  <c r="A99" i="2"/>
  <c r="F98" i="2"/>
  <c r="A98" i="2"/>
  <c r="F97" i="2"/>
  <c r="A97" i="2"/>
  <c r="A96" i="2"/>
  <c r="F95" i="2"/>
  <c r="A95" i="2"/>
  <c r="F94" i="2"/>
  <c r="A94" i="2"/>
  <c r="F93" i="2"/>
  <c r="A93" i="2"/>
  <c r="F92" i="2"/>
  <c r="F91" i="2"/>
  <c r="A91" i="2"/>
  <c r="F90" i="2"/>
  <c r="A90" i="2"/>
  <c r="F89" i="2"/>
  <c r="A89" i="2"/>
  <c r="F88" i="2"/>
  <c r="A88" i="2"/>
  <c r="F87" i="2"/>
  <c r="A87" i="2"/>
  <c r="F86" i="2"/>
  <c r="A86" i="2"/>
  <c r="F85" i="2"/>
  <c r="A85" i="2"/>
  <c r="F84" i="2"/>
  <c r="A84" i="2"/>
  <c r="F83" i="2"/>
  <c r="A83" i="2"/>
  <c r="F82" i="2"/>
  <c r="A82" i="2"/>
  <c r="F81" i="2"/>
  <c r="A81" i="2"/>
  <c r="F80" i="2"/>
  <c r="A80" i="2"/>
  <c r="F79" i="2"/>
  <c r="A79" i="2"/>
  <c r="F78" i="2"/>
  <c r="A78" i="2"/>
  <c r="F77" i="2"/>
  <c r="A76" i="2"/>
  <c r="F75" i="2"/>
  <c r="A75" i="2"/>
  <c r="F74" i="2"/>
  <c r="A74" i="2"/>
  <c r="F73" i="2"/>
  <c r="A73" i="2"/>
  <c r="F72" i="2"/>
  <c r="A72" i="2"/>
  <c r="F71" i="2"/>
  <c r="A71" i="2"/>
  <c r="F70" i="2"/>
  <c r="A70" i="2"/>
  <c r="F69" i="2"/>
  <c r="A69" i="2"/>
  <c r="A68" i="2"/>
  <c r="F67" i="2"/>
  <c r="A67" i="2"/>
  <c r="F66" i="2"/>
  <c r="A66" i="2"/>
  <c r="F65" i="2"/>
  <c r="A65" i="2"/>
  <c r="F64" i="2"/>
  <c r="A64" i="2"/>
  <c r="F63" i="2"/>
  <c r="A63" i="2"/>
  <c r="F62" i="2"/>
  <c r="A62" i="2"/>
  <c r="F61" i="2"/>
  <c r="A61" i="2"/>
  <c r="A60" i="2"/>
  <c r="F59" i="2"/>
  <c r="A59" i="2"/>
  <c r="F58" i="2"/>
  <c r="A58" i="2"/>
  <c r="F57" i="2"/>
  <c r="A57" i="2"/>
  <c r="F56" i="2"/>
  <c r="F55" i="2"/>
  <c r="A55" i="2"/>
  <c r="F54" i="2"/>
  <c r="A54" i="2"/>
  <c r="F53" i="2"/>
  <c r="A53" i="2"/>
  <c r="F52" i="2"/>
  <c r="A52" i="2"/>
  <c r="F51" i="2"/>
  <c r="A51" i="2"/>
  <c r="A50" i="2"/>
  <c r="A49" i="2"/>
  <c r="A48" i="2"/>
  <c r="A47" i="2"/>
  <c r="A46" i="2"/>
  <c r="A45" i="2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G3" i="2"/>
  <c r="L14" i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G88" i="2" s="1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G222" i="2" s="1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G242" i="2" s="1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G250" i="2" s="1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G335" i="2" s="1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G358" i="2" s="1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G393" i="2" s="1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G462" i="2" s="1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G486" i="2" s="1"/>
  <c r="B487" i="2"/>
  <c r="C487" i="2"/>
  <c r="B488" i="2"/>
  <c r="C488" i="2"/>
  <c r="B489" i="2"/>
  <c r="C489" i="2"/>
  <c r="B490" i="2"/>
  <c r="C490" i="2"/>
  <c r="B491" i="2"/>
  <c r="C491" i="2"/>
  <c r="B492" i="2"/>
  <c r="C492" i="2"/>
  <c r="G492" i="2" s="1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G517" i="2" s="1"/>
  <c r="B518" i="2"/>
  <c r="C518" i="2"/>
  <c r="B519" i="2"/>
  <c r="C519" i="2"/>
  <c r="B520" i="2"/>
  <c r="C520" i="2"/>
  <c r="B521" i="2"/>
  <c r="C521" i="2"/>
  <c r="B522" i="2"/>
  <c r="C522" i="2"/>
  <c r="G522" i="2" s="1"/>
  <c r="B523" i="2"/>
  <c r="C523" i="2"/>
  <c r="B524" i="2"/>
  <c r="C524" i="2"/>
  <c r="B525" i="2"/>
  <c r="C525" i="2"/>
  <c r="B526" i="2"/>
  <c r="C526" i="2"/>
  <c r="G526" i="2" s="1"/>
  <c r="B527" i="2"/>
  <c r="C527" i="2"/>
  <c r="B528" i="2"/>
  <c r="C528" i="2"/>
  <c r="B529" i="2"/>
  <c r="C529" i="2"/>
  <c r="B530" i="2"/>
  <c r="C530" i="2"/>
  <c r="G530" i="2" s="1"/>
  <c r="B531" i="2"/>
  <c r="C531" i="2"/>
  <c r="B532" i="2"/>
  <c r="C532" i="2"/>
  <c r="G532" i="2" s="1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G543" i="2" s="1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G564" i="2" s="1"/>
  <c r="B565" i="2"/>
  <c r="C565" i="2"/>
  <c r="B566" i="2"/>
  <c r="C566" i="2"/>
  <c r="B567" i="2"/>
  <c r="C567" i="2"/>
  <c r="B568" i="2"/>
  <c r="C568" i="2"/>
  <c r="B569" i="2"/>
  <c r="C569" i="2"/>
  <c r="G569" i="2" s="1"/>
  <c r="B570" i="2"/>
  <c r="C570" i="2"/>
  <c r="B571" i="2"/>
  <c r="C571" i="2"/>
  <c r="B572" i="2"/>
  <c r="C572" i="2"/>
  <c r="B573" i="2"/>
  <c r="C573" i="2"/>
  <c r="B574" i="2"/>
  <c r="C574" i="2"/>
  <c r="B575" i="2"/>
  <c r="C575" i="2"/>
  <c r="G575" i="2" s="1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G584" i="2" s="1"/>
  <c r="B585" i="2"/>
  <c r="C585" i="2"/>
  <c r="B586" i="2"/>
  <c r="C586" i="2"/>
  <c r="B587" i="2"/>
  <c r="C587" i="2"/>
  <c r="B588" i="2"/>
  <c r="C588" i="2"/>
  <c r="B589" i="2"/>
  <c r="C589" i="2"/>
  <c r="B590" i="2"/>
  <c r="C590" i="2"/>
  <c r="G590" i="2" s="1"/>
  <c r="B591" i="2"/>
  <c r="C591" i="2"/>
  <c r="B592" i="2"/>
  <c r="C592" i="2"/>
  <c r="B593" i="2"/>
  <c r="C593" i="2"/>
  <c r="G593" i="2" s="1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G626" i="2" s="1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G658" i="2" s="1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G680" i="2" s="1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G703" i="2" s="1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G721" i="2" s="1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G731" i="2" s="1"/>
  <c r="B732" i="2"/>
  <c r="C732" i="2"/>
  <c r="B733" i="2"/>
  <c r="C733" i="2"/>
  <c r="B734" i="2"/>
  <c r="C734" i="2"/>
  <c r="B735" i="2"/>
  <c r="C735" i="2"/>
  <c r="B736" i="2"/>
  <c r="C736" i="2"/>
  <c r="G736" i="2" s="1"/>
  <c r="B737" i="2"/>
  <c r="C737" i="2"/>
  <c r="B738" i="2"/>
  <c r="C738" i="2"/>
  <c r="G738" i="2" s="1"/>
  <c r="B739" i="2"/>
  <c r="C739" i="2"/>
  <c r="G739" i="2" s="1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G747" i="2" s="1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G770" i="2" s="1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G779" i="2" s="1"/>
  <c r="B780" i="2"/>
  <c r="C780" i="2"/>
  <c r="B781" i="2"/>
  <c r="C781" i="2"/>
  <c r="B782" i="2"/>
  <c r="C782" i="2"/>
  <c r="G782" i="2" s="1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G791" i="2" s="1"/>
  <c r="B792" i="2"/>
  <c r="C792" i="2"/>
  <c r="B793" i="2"/>
  <c r="C793" i="2"/>
  <c r="B794" i="2"/>
  <c r="C794" i="2"/>
  <c r="G794" i="2" s="1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G813" i="2" s="1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G829" i="2" s="1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G840" i="2" s="1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G860" i="2" s="1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G872" i="2" s="1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G896" i="2" s="1"/>
  <c r="B897" i="2"/>
  <c r="C897" i="2"/>
  <c r="B898" i="2"/>
  <c r="C898" i="2"/>
  <c r="G898" i="2" s="1"/>
  <c r="B899" i="2"/>
  <c r="C899" i="2"/>
  <c r="G899" i="2" s="1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G917" i="2" s="1"/>
  <c r="B918" i="2"/>
  <c r="C918" i="2"/>
  <c r="B919" i="2"/>
  <c r="C919" i="2"/>
  <c r="B920" i="2"/>
  <c r="C920" i="2"/>
  <c r="G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G929" i="2" s="1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G942" i="2" s="1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G950" i="2" s="1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B957" i="2"/>
  <c r="C957" i="2"/>
  <c r="B958" i="2"/>
  <c r="C958" i="2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G965" i="2" s="1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G974" i="2" s="1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F997" i="2"/>
  <c r="F996" i="2"/>
  <c r="A980" i="2"/>
  <c r="A977" i="2"/>
  <c r="F976" i="2"/>
  <c r="A968" i="2"/>
  <c r="A961" i="2"/>
  <c r="A952" i="2"/>
  <c r="A188" i="2"/>
  <c r="A196" i="2"/>
  <c r="A221" i="2"/>
  <c r="A228" i="2"/>
  <c r="A231" i="2"/>
  <c r="A234" i="2"/>
  <c r="A243" i="2"/>
  <c r="A288" i="2"/>
  <c r="A307" i="2"/>
  <c r="A324" i="2"/>
  <c r="A348" i="2"/>
  <c r="A349" i="2"/>
  <c r="A376" i="2"/>
  <c r="A383" i="2"/>
  <c r="A388" i="2"/>
  <c r="A408" i="2"/>
  <c r="A424" i="2"/>
  <c r="A443" i="2"/>
  <c r="A445" i="2"/>
  <c r="A452" i="2"/>
  <c r="A484" i="2"/>
  <c r="A516" i="2"/>
  <c r="A540" i="2"/>
  <c r="A544" i="2"/>
  <c r="A572" i="2"/>
  <c r="A573" i="2"/>
  <c r="A575" i="2"/>
  <c r="A607" i="2"/>
  <c r="A620" i="2"/>
  <c r="A635" i="2"/>
  <c r="A664" i="2"/>
  <c r="A696" i="2"/>
  <c r="A708" i="2"/>
  <c r="A711" i="2"/>
  <c r="A733" i="2"/>
  <c r="A736" i="2"/>
  <c r="A744" i="2"/>
  <c r="A760" i="2"/>
  <c r="A764" i="2"/>
  <c r="A773" i="2"/>
  <c r="A778" i="2"/>
  <c r="A780" i="2"/>
  <c r="A795" i="2"/>
  <c r="A800" i="2"/>
  <c r="A804" i="2"/>
  <c r="A805" i="2"/>
  <c r="A824" i="2"/>
  <c r="A829" i="2"/>
  <c r="A831" i="2"/>
  <c r="A836" i="2"/>
  <c r="A839" i="2"/>
  <c r="A848" i="2"/>
  <c r="A861" i="2"/>
  <c r="A868" i="2"/>
  <c r="A871" i="2"/>
  <c r="A874" i="2"/>
  <c r="A884" i="2"/>
  <c r="A891" i="2"/>
  <c r="A912" i="2"/>
  <c r="A920" i="2"/>
  <c r="A923" i="2"/>
  <c r="A925" i="2"/>
  <c r="A927" i="2"/>
  <c r="A933" i="2"/>
  <c r="A940" i="2"/>
  <c r="A944" i="2"/>
  <c r="A948" i="2"/>
  <c r="A92" i="2"/>
  <c r="A77" i="2"/>
  <c r="F76" i="2"/>
  <c r="F68" i="2"/>
  <c r="F60" i="2"/>
  <c r="G60" i="2" s="1"/>
  <c r="A56" i="2"/>
  <c r="C18" i="2"/>
  <c r="A10" i="2"/>
  <c r="A11" i="2"/>
  <c r="A12" i="2"/>
  <c r="A13" i="2"/>
  <c r="A14" i="2"/>
  <c r="A15" i="2"/>
  <c r="F500" i="2"/>
  <c r="F489" i="2"/>
  <c r="F461" i="2"/>
  <c r="F448" i="2"/>
  <c r="G448" i="2" s="1"/>
  <c r="F445" i="2"/>
  <c r="G445" i="2" s="1"/>
  <c r="F434" i="2"/>
  <c r="F431" i="2"/>
  <c r="F425" i="2"/>
  <c r="F421" i="2"/>
  <c r="F413" i="2"/>
  <c r="F404" i="2"/>
  <c r="F382" i="2"/>
  <c r="F377" i="2"/>
  <c r="F353" i="2"/>
  <c r="F352" i="2"/>
  <c r="F345" i="2"/>
  <c r="G345" i="2" s="1"/>
  <c r="F341" i="2"/>
  <c r="F332" i="2"/>
  <c r="F328" i="2"/>
  <c r="F324" i="2"/>
  <c r="G324" i="2" s="1"/>
  <c r="F306" i="2"/>
  <c r="G306" i="2" s="1"/>
  <c r="F288" i="2"/>
  <c r="G288" i="2" s="1"/>
  <c r="F257" i="2"/>
  <c r="F227" i="2"/>
  <c r="F223" i="2"/>
  <c r="F173" i="2"/>
  <c r="F159" i="2"/>
  <c r="A157" i="2"/>
  <c r="F149" i="2"/>
  <c r="A144" i="2"/>
  <c r="A139" i="2"/>
  <c r="F136" i="2"/>
  <c r="A136" i="2"/>
  <c r="A125" i="2"/>
  <c r="F116" i="2"/>
  <c r="F100" i="2"/>
  <c r="F96" i="2"/>
  <c r="F729" i="2"/>
  <c r="G729" i="2" s="1"/>
  <c r="F718" i="2"/>
  <c r="F715" i="2"/>
  <c r="G715" i="2" s="1"/>
  <c r="F710" i="2"/>
  <c r="F705" i="2"/>
  <c r="F676" i="2"/>
  <c r="F675" i="2"/>
  <c r="G675" i="2" s="1"/>
  <c r="F668" i="2"/>
  <c r="F648" i="2"/>
  <c r="F646" i="2"/>
  <c r="G646" i="2" s="1"/>
  <c r="F639" i="2"/>
  <c r="F633" i="2"/>
  <c r="F616" i="2"/>
  <c r="F611" i="2"/>
  <c r="F608" i="2"/>
  <c r="F604" i="2"/>
  <c r="G604" i="2" s="1"/>
  <c r="F594" i="2"/>
  <c r="F572" i="2"/>
  <c r="F556" i="2"/>
  <c r="F552" i="2"/>
  <c r="G552" i="2" s="1"/>
  <c r="F548" i="2"/>
  <c r="F542" i="2"/>
  <c r="F541" i="2"/>
  <c r="F537" i="2"/>
  <c r="F534" i="2"/>
  <c r="G534" i="2" s="1"/>
  <c r="F528" i="2"/>
  <c r="G528" i="2" s="1"/>
  <c r="F940" i="2"/>
  <c r="G940" i="2" s="1"/>
  <c r="F930" i="2"/>
  <c r="G930" i="2" s="1"/>
  <c r="F893" i="2"/>
  <c r="F883" i="2"/>
  <c r="F880" i="2"/>
  <c r="F871" i="2"/>
  <c r="F868" i="2"/>
  <c r="G868" i="2" s="1"/>
  <c r="F855" i="2"/>
  <c r="G855" i="2" s="1"/>
  <c r="F849" i="2"/>
  <c r="F848" i="2"/>
  <c r="F846" i="2"/>
  <c r="G846" i="2" s="1"/>
  <c r="F830" i="2"/>
  <c r="F804" i="2"/>
  <c r="G804" i="2" s="1"/>
  <c r="F801" i="2"/>
  <c r="G801" i="2" s="1"/>
  <c r="F800" i="2"/>
  <c r="E11" i="2"/>
  <c r="E12" i="2"/>
  <c r="E13" i="2"/>
  <c r="E14" i="2"/>
  <c r="E15" i="2"/>
  <c r="E10" i="2"/>
  <c r="F740" i="2"/>
  <c r="F769" i="2"/>
  <c r="F777" i="2"/>
  <c r="G777" i="2" s="1"/>
  <c r="F776" i="2"/>
  <c r="H1003" i="1"/>
  <c r="G270" i="2"/>
  <c r="G229" i="2"/>
  <c r="G711" i="2"/>
  <c r="G911" i="2" l="1"/>
  <c r="G901" i="2"/>
  <c r="G401" i="2"/>
  <c r="G797" i="2"/>
  <c r="G767" i="2"/>
  <c r="G687" i="2"/>
  <c r="G547" i="2"/>
  <c r="G946" i="2"/>
  <c r="G166" i="2"/>
  <c r="G969" i="2"/>
  <c r="G468" i="2"/>
  <c r="G966" i="2"/>
  <c r="G856" i="2"/>
  <c r="G935" i="2"/>
  <c r="G695" i="2"/>
  <c r="G685" i="2"/>
  <c r="G655" i="2"/>
  <c r="G245" i="2"/>
  <c r="G610" i="2"/>
  <c r="G958" i="2"/>
  <c r="G416" i="2"/>
  <c r="G956" i="2"/>
  <c r="G914" i="2"/>
  <c r="G904" i="2"/>
  <c r="G866" i="2"/>
  <c r="G363" i="2"/>
  <c r="G664" i="2"/>
  <c r="G970" i="2"/>
  <c r="G546" i="2"/>
  <c r="G372" i="2"/>
  <c r="G357" i="2"/>
  <c r="G977" i="2"/>
  <c r="G890" i="2"/>
  <c r="G887" i="2"/>
  <c r="G638" i="2"/>
  <c r="G865" i="2"/>
  <c r="G823" i="2"/>
  <c r="G814" i="2"/>
  <c r="G808" i="2"/>
  <c r="G631" i="2"/>
  <c r="G595" i="2"/>
  <c r="G415" i="2"/>
  <c r="G379" i="2"/>
  <c r="G238" i="2"/>
  <c r="G51" i="1"/>
  <c r="G52" i="1"/>
  <c r="F47" i="2"/>
  <c r="G47" i="2" s="1"/>
  <c r="G50" i="1"/>
  <c r="G537" i="2"/>
  <c r="G633" i="2"/>
  <c r="G223" i="2"/>
  <c r="G328" i="2"/>
  <c r="G849" i="2"/>
  <c r="G541" i="2"/>
  <c r="G639" i="2"/>
  <c r="G705" i="2"/>
  <c r="G382" i="2"/>
  <c r="G883" i="2"/>
  <c r="G676" i="2"/>
  <c r="G976" i="2"/>
  <c r="G871" i="2"/>
  <c r="G718" i="2"/>
  <c r="G352" i="2"/>
  <c r="G421" i="2"/>
  <c r="G769" i="2"/>
  <c r="G880" i="2"/>
  <c r="G556" i="2"/>
  <c r="G616" i="2"/>
  <c r="G136" i="2"/>
  <c r="G76" i="2"/>
  <c r="G121" i="2"/>
  <c r="G151" i="2"/>
  <c r="G253" i="2"/>
  <c r="G256" i="2"/>
  <c r="G441" i="2"/>
  <c r="G549" i="2"/>
  <c r="G780" i="2"/>
  <c r="G918" i="2"/>
  <c r="G116" i="2"/>
  <c r="G51" i="2"/>
  <c r="G158" i="2"/>
  <c r="G180" i="2"/>
  <c r="G310" i="2"/>
  <c r="G319" i="2"/>
  <c r="G322" i="2"/>
  <c r="G333" i="2"/>
  <c r="G354" i="2"/>
  <c r="G844" i="2"/>
  <c r="G343" i="2"/>
  <c r="G478" i="2"/>
  <c r="G519" i="2"/>
  <c r="G592" i="2"/>
  <c r="G684" i="2"/>
  <c r="G693" i="2"/>
  <c r="G784" i="2"/>
  <c r="G787" i="2"/>
  <c r="G55" i="2"/>
  <c r="G175" i="2"/>
  <c r="G225" i="2"/>
  <c r="G298" i="2"/>
  <c r="G304" i="2"/>
  <c r="G317" i="2"/>
  <c r="G355" i="2"/>
  <c r="G501" i="2"/>
  <c r="G513" i="2"/>
  <c r="G697" i="2"/>
  <c r="G741" i="2"/>
  <c r="G72" i="2"/>
  <c r="G117" i="2"/>
  <c r="G120" i="2"/>
  <c r="G892" i="2"/>
  <c r="G63" i="2"/>
  <c r="G66" i="2"/>
  <c r="G114" i="2"/>
  <c r="G127" i="2"/>
  <c r="G144" i="2"/>
  <c r="G219" i="2"/>
  <c r="G234" i="2"/>
  <c r="G505" i="2"/>
  <c r="G514" i="2"/>
  <c r="G630" i="2"/>
  <c r="G869" i="2"/>
  <c r="G818" i="2"/>
  <c r="G656" i="2"/>
  <c r="G524" i="2"/>
  <c r="G821" i="2"/>
  <c r="G809" i="2"/>
  <c r="G487" i="2"/>
  <c r="G827" i="2"/>
  <c r="G815" i="2"/>
  <c r="G653" i="2"/>
  <c r="G614" i="2"/>
  <c r="G212" i="2"/>
  <c r="G200" i="2"/>
  <c r="G98" i="2"/>
  <c r="G95" i="2"/>
  <c r="G83" i="2"/>
  <c r="G65" i="2"/>
  <c r="F20" i="2"/>
  <c r="G20" i="2" s="1"/>
  <c r="G494" i="2"/>
  <c r="G479" i="2"/>
  <c r="G476" i="2"/>
  <c r="G473" i="2"/>
  <c r="G428" i="2"/>
  <c r="G422" i="2"/>
  <c r="G374" i="2"/>
  <c r="G368" i="2"/>
  <c r="G356" i="2"/>
  <c r="G293" i="2"/>
  <c r="G290" i="2"/>
  <c r="G269" i="2"/>
  <c r="G137" i="2"/>
  <c r="G850" i="2"/>
  <c r="G847" i="2"/>
  <c r="G799" i="2"/>
  <c r="G778" i="2"/>
  <c r="G772" i="2"/>
  <c r="G760" i="2"/>
  <c r="G754" i="2"/>
  <c r="G742" i="2"/>
  <c r="G688" i="2"/>
  <c r="G643" i="2"/>
  <c r="G613" i="2"/>
  <c r="G553" i="2"/>
  <c r="G460" i="2"/>
  <c r="G391" i="2"/>
  <c r="G329" i="2"/>
  <c r="G56" i="2"/>
  <c r="G449" i="2"/>
  <c r="G580" i="2"/>
  <c r="G287" i="2"/>
  <c r="G533" i="2"/>
  <c r="G453" i="2"/>
  <c r="G427" i="2"/>
  <c r="G419" i="2"/>
  <c r="G934" i="2"/>
  <c r="G926" i="2"/>
  <c r="G902" i="2"/>
  <c r="G886" i="2"/>
  <c r="G812" i="2"/>
  <c r="G796" i="2"/>
  <c r="G724" i="2"/>
  <c r="G636" i="2"/>
  <c r="G252" i="2"/>
  <c r="G691" i="2"/>
  <c r="G683" i="2"/>
  <c r="G674" i="2"/>
  <c r="G602" i="2"/>
  <c r="G586" i="2"/>
  <c r="G578" i="2"/>
  <c r="G562" i="2"/>
  <c r="G410" i="2"/>
  <c r="G370" i="2"/>
  <c r="G521" i="2"/>
  <c r="G89" i="2"/>
  <c r="G176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94" i="2"/>
  <c r="G418" i="2"/>
  <c r="G601" i="2"/>
  <c r="G694" i="2"/>
  <c r="G766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F3" i="2"/>
  <c r="D14" i="2" s="1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F50" i="2" l="1"/>
  <c r="G50" i="2" s="1"/>
  <c r="H52" i="1"/>
  <c r="F49" i="2"/>
  <c r="G49" i="2" s="1"/>
  <c r="E49" i="2" s="1"/>
  <c r="H51" i="1"/>
  <c r="F48" i="2"/>
  <c r="G48" i="2" s="1"/>
  <c r="E48" i="2" s="1"/>
  <c r="H50" i="1"/>
  <c r="H49" i="1"/>
  <c r="F46" i="2"/>
  <c r="G46" i="2" s="1"/>
  <c r="E46" i="2" s="1"/>
  <c r="H48" i="1"/>
  <c r="F45" i="2"/>
  <c r="G45" i="2" s="1"/>
  <c r="E45" i="2" s="1"/>
  <c r="H47" i="1"/>
  <c r="F44" i="2"/>
  <c r="G44" i="2" s="1"/>
  <c r="E44" i="2" s="1"/>
  <c r="H46" i="1"/>
  <c r="F43" i="2"/>
  <c r="G43" i="2" s="1"/>
  <c r="E43" i="2" s="1"/>
  <c r="H45" i="1"/>
  <c r="F42" i="2"/>
  <c r="G42" i="2" s="1"/>
  <c r="E42" i="2" s="1"/>
  <c r="H44" i="1"/>
  <c r="F40" i="2"/>
  <c r="G40" i="2" s="1"/>
  <c r="E40" i="2" s="1"/>
  <c r="H42" i="1"/>
  <c r="F41" i="2"/>
  <c r="G41" i="2" s="1"/>
  <c r="E41" i="2" s="1"/>
  <c r="H43" i="1"/>
  <c r="F39" i="2"/>
  <c r="G39" i="2" s="1"/>
  <c r="E39" i="2" s="1"/>
  <c r="H41" i="1"/>
  <c r="F38" i="2"/>
  <c r="G38" i="2" s="1"/>
  <c r="E38" i="2" s="1"/>
  <c r="H40" i="1"/>
  <c r="F37" i="2"/>
  <c r="G37" i="2" s="1"/>
  <c r="E37" i="2" s="1"/>
  <c r="H39" i="1"/>
  <c r="F36" i="2"/>
  <c r="G36" i="2" s="1"/>
  <c r="E36" i="2" s="1"/>
  <c r="H38" i="1"/>
  <c r="F35" i="2"/>
  <c r="G35" i="2" s="1"/>
  <c r="E35" i="2" s="1"/>
  <c r="H37" i="1"/>
  <c r="F34" i="2"/>
  <c r="G34" i="2" s="1"/>
  <c r="E34" i="2" s="1"/>
  <c r="H36" i="1"/>
  <c r="F33" i="2"/>
  <c r="G33" i="2" s="1"/>
  <c r="E33" i="2" s="1"/>
  <c r="H35" i="1"/>
  <c r="F32" i="2"/>
  <c r="G32" i="2" s="1"/>
  <c r="E32" i="2" s="1"/>
  <c r="H34" i="1"/>
  <c r="F31" i="2"/>
  <c r="G31" i="2" s="1"/>
  <c r="H33" i="1"/>
  <c r="F30" i="2"/>
  <c r="G30" i="2" s="1"/>
  <c r="E30" i="2" s="1"/>
  <c r="H32" i="1"/>
  <c r="F29" i="2"/>
  <c r="G29" i="2" s="1"/>
  <c r="E29" i="2" s="1"/>
  <c r="H31" i="1"/>
  <c r="F28" i="2"/>
  <c r="G28" i="2" s="1"/>
  <c r="E28" i="2" s="1"/>
  <c r="H30" i="1"/>
  <c r="F27" i="2"/>
  <c r="G27" i="2" s="1"/>
  <c r="E27" i="2" s="1"/>
  <c r="H29" i="1"/>
  <c r="F26" i="2"/>
  <c r="G26" i="2" s="1"/>
  <c r="E26" i="2" s="1"/>
  <c r="H28" i="1"/>
  <c r="F25" i="2"/>
  <c r="G25" i="2" s="1"/>
  <c r="E25" i="2" s="1"/>
  <c r="H27" i="1"/>
  <c r="F24" i="2"/>
  <c r="G24" i="2" s="1"/>
  <c r="E24" i="2" s="1"/>
  <c r="H26" i="1"/>
  <c r="F21" i="2"/>
  <c r="G21" i="2" s="1"/>
  <c r="E21" i="2" s="1"/>
  <c r="H23" i="1"/>
  <c r="F22" i="2"/>
  <c r="G22" i="2" s="1"/>
  <c r="E22" i="2" s="1"/>
  <c r="H24" i="1"/>
  <c r="F23" i="2"/>
  <c r="G23" i="2" s="1"/>
  <c r="E23" i="2" s="1"/>
  <c r="H25" i="1"/>
  <c r="H22" i="1"/>
  <c r="F18" i="2"/>
  <c r="G18" i="2" s="1"/>
  <c r="E18" i="2" s="1"/>
  <c r="H20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749" i="2"/>
  <c r="E960" i="2"/>
  <c r="E809" i="2"/>
  <c r="D727" i="2"/>
  <c r="E560" i="2"/>
  <c r="E72" i="2"/>
  <c r="E796" i="2"/>
  <c r="E420" i="2"/>
  <c r="E770" i="2"/>
  <c r="D266" i="2"/>
  <c r="D543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966" i="2"/>
  <c r="D650" i="2"/>
  <c r="E998" i="2"/>
  <c r="D761" i="2"/>
  <c r="D726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565" i="2"/>
  <c r="D238" i="2"/>
  <c r="E162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928" i="2"/>
  <c r="E737" i="2"/>
  <c r="E305" i="2"/>
  <c r="E247" i="2"/>
  <c r="E583" i="2"/>
  <c r="E90" i="2"/>
  <c r="E852" i="2"/>
  <c r="E70" i="2"/>
  <c r="E740" i="2"/>
  <c r="E145" i="2"/>
  <c r="E214" i="2"/>
  <c r="E295" i="2"/>
  <c r="E218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565" i="2"/>
  <c r="E497" i="2"/>
  <c r="E266" i="2"/>
  <c r="D682" i="2"/>
  <c r="E483" i="2"/>
  <c r="D781" i="2"/>
  <c r="D94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E669" i="2"/>
  <c r="E369" i="2"/>
  <c r="E552" i="2"/>
  <c r="E47" i="2"/>
  <c r="E650" i="2"/>
  <c r="E591" i="2"/>
  <c r="E961" i="2"/>
  <c r="D774" i="2"/>
  <c r="D301" i="2"/>
  <c r="E486" i="2"/>
  <c r="D106" i="2"/>
  <c r="D283" i="2"/>
  <c r="E491" i="2"/>
  <c r="D401" i="2"/>
  <c r="E80" i="2"/>
  <c r="E215" i="2"/>
  <c r="E971" i="2"/>
  <c r="E660" i="2"/>
  <c r="D22" i="2" l="1"/>
  <c r="D37" i="2"/>
  <c r="D28" i="2"/>
  <c r="D48" i="2"/>
  <c r="D26" i="2"/>
  <c r="D46" i="2"/>
  <c r="D43" i="2"/>
  <c r="D41" i="2"/>
  <c r="H1005" i="1"/>
  <c r="H1006" i="1" s="1"/>
  <c r="H1008" i="1" s="1"/>
  <c r="D40" i="2"/>
  <c r="D32" i="2"/>
  <c r="D29" i="2"/>
  <c r="D44" i="2"/>
  <c r="D38" i="2"/>
  <c r="D42" i="2"/>
  <c r="D39" i="2"/>
  <c r="D30" i="2"/>
  <c r="D36" i="2"/>
  <c r="D33" i="2"/>
  <c r="D34" i="2"/>
  <c r="D35" i="2"/>
  <c r="D31" i="2"/>
  <c r="D27" i="2"/>
  <c r="D18" i="2"/>
  <c r="D24" i="2"/>
  <c r="D25" i="2"/>
  <c r="D23" i="2"/>
  <c r="D21" i="2"/>
  <c r="G19" i="2"/>
  <c r="D19" i="2"/>
  <c r="E19" i="2" l="1"/>
  <c r="G1002" i="2"/>
  <c r="G1003" i="2" s="1"/>
  <c r="G1005" i="2" s="1"/>
  <c r="G1004" i="2" s="1"/>
  <c r="G1006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<sst xmlns="http://schemas.openxmlformats.org/spreadsheetml/2006/main" count="256" uniqueCount="81">
  <si>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</si>
  <si>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</si>
  <si>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</si>
  <si>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</si>
  <si>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</si>
  <si>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</si>
  <si>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</si>
  <si>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</si>
  <si>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</si>
  <si>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</si>
  <si>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</si>
  <si>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</si>
  <si>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</si>
  <si>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</si>
  <si>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</si>
  <si>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</si>
  <si>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</si>
  <si>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</si>
  <si>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</si>
  <si>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</si>
  <si>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</si>
  <si>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</si>
  <si>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</si>
  <si>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</si>
  <si>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</si>
  <si>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</si>
  <si>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</si>
  <si>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</si>
  <si>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</si>
  <si>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</si>
  <si>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</si>
  <si>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</si>
  <si>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</si>
  <si>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</si>
  <si>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</si>
  <si>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</si>
  <si>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</si>
  <si>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</si>
  <si>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</si>
  <si>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</si>
  <si>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</si>
  <si>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</si>
  <si>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</si>
  <si>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</si>
  <si>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</si>
  <si>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</si>
  <si>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</si>
  <si>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</si>
  <si>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</si>
  <si>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</si>
  <si>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</si>
  <si>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MFR3</t>
  </si>
  <si>
    <t>MFR4S</t>
  </si>
  <si>
    <t>MFR5S</t>
  </si>
  <si>
    <t>MFR6S</t>
  </si>
  <si>
    <t>Didi</t>
  </si>
  <si>
    <t>ROQUE Co., Ltd.</t>
  </si>
  <si>
    <t>Mr. Nakajima</t>
  </si>
  <si>
    <t>2-11-1 Sannomiyacho,</t>
  </si>
  <si>
    <t>Center Plaza West Building 7F</t>
  </si>
  <si>
    <t>Kobe Chuo-ku, Hyogo, 650-0021 Japan</t>
  </si>
  <si>
    <t>JAPAN</t>
  </si>
  <si>
    <t>MFR8S</t>
  </si>
  <si>
    <t>MFR4</t>
  </si>
  <si>
    <t>MFR5</t>
  </si>
  <si>
    <t>MFR6</t>
  </si>
  <si>
    <t>MFR8</t>
  </si>
  <si>
    <t>BN18FR105</t>
  </si>
  <si>
    <t>BN2FR105</t>
  </si>
  <si>
    <t>Clear+Aqua+Sapphire</t>
  </si>
  <si>
    <t>L.siam+Tanzanite+Rose</t>
  </si>
  <si>
    <t>Clear+Fuchsia+Peridot+JetHematite</t>
  </si>
  <si>
    <t>Multi-Crystal Balls and Belly Bananas</t>
  </si>
  <si>
    <t>Two Hundred Eighty Three Thousand Three Hundred Seventy-Nine and 90/100 THB</t>
  </si>
  <si>
    <t>COUNTRY OF ORIGIN: THAILAND</t>
  </si>
  <si>
    <t>PCS</t>
  </si>
  <si>
    <t>Exchange Rate</t>
  </si>
  <si>
    <t>Total Order USD</t>
  </si>
  <si>
    <t>Total Invoice USD</t>
  </si>
  <si>
    <t>Total Order THB</t>
  </si>
  <si>
    <t>Total Invoice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</si>
</sst>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\-mmm\-yy;@"/>
    <numFmt numFmtId="166" formatCode="#.#&quot; mm&quot;"/>
    <numFmt numFmtId="167" formatCode="_-* #,##0.00_-;\-* #,##0.00_-;_-* &quot;-&quot;??_-;_-@_-"/>
  </numFmts>
  <fonts count="35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1"/>
      <color theme="1"/>
      <name val="Calibri"/>
      <family val="2"/>
      <charset val="128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5636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22" fillId="0" borderId="0">
      <alignment vertical="center"/>
    </xf>
    <xf numFmtId="0" fontId="1" fillId="0" borderId="0"/>
    <xf numFmtId="0" fontId="2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5" fillId="0" borderId="0">
      <alignment vertical="center"/>
    </xf>
    <xf numFmtId="0" fontId="1" fillId="0" borderId="0"/>
    <xf numFmtId="0" fontId="12" fillId="0" borderId="0"/>
    <xf numFmtId="0" fontId="25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12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7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5" fillId="0" borderId="0">
      <alignment vertical="center"/>
    </xf>
    <xf numFmtId="0" fontId="30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29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" fillId="0" borderId="0" applyFont="0" applyFill="0" applyBorder="0" applyAlignment="0" applyProtection="0"/>
    <xf numFmtId="0" fontId="12" fillId="0" borderId="0"/>
    <xf numFmtId="167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3" fillId="0" borderId="0"/>
    <xf numFmtId="0" fontId="12" fillId="0" borderId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3" fillId="0" borderId="0"/>
    <xf numFmtId="0" fontId="12" fillId="0" borderId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1" fillId="0" borderId="0"/>
    <xf numFmtId="0" fontId="27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167" fontId="1" fillId="0" borderId="0" applyFont="0" applyFill="0" applyBorder="0" applyAlignment="0" applyProtection="0"/>
    <xf numFmtId="0" fontId="12" fillId="0" borderId="0"/>
    <xf numFmtId="167" fontId="1" fillId="0" borderId="0" applyFont="0" applyFill="0" applyBorder="0" applyAlignment="0" applyProtection="0"/>
    <xf numFmtId="0" fontId="1" fillId="0" borderId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2" fillId="0" borderId="0" applyFont="0" applyFill="0" applyBorder="0" applyAlignment="0" applyProtection="0"/>
  </cellStyleXfs>
  <cellXfs count="176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9" fillId="2" borderId="0" xfId="0" applyNumberFormat="1" applyFont="1" applyFill="1" applyAlignment="1">
      <alignment horizontal="center"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4" xfId="0" applyFont="1" applyFill="1" applyBorder="1" applyAlignment="1">
      <alignment horizontal="center" vertical="center" wrapText="1"/>
    </xf>
    <xf numFmtId="165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5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4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49" fontId="15" fillId="3" borderId="1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4" fontId="6" fillId="0" borderId="21" xfId="0" applyNumberFormat="1" applyFont="1" applyBorder="1" applyAlignment="1">
      <alignment horizontal="right" vertical="center"/>
    </xf>
    <xf numFmtId="4" fontId="3" fillId="0" borderId="21" xfId="0" applyNumberFormat="1" applyFont="1" applyBorder="1" applyAlignment="1">
      <alignment horizontal="right" vertical="center"/>
    </xf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19" fillId="0" borderId="49" xfId="2" applyFont="1" applyBorder="1"/>
    <xf numFmtId="0" fontId="19" fillId="0" borderId="50" xfId="2" applyFont="1" applyBorder="1"/>
    <xf numFmtId="0" fontId="19" fillId="0" borderId="51" xfId="2" applyFont="1" applyBorder="1"/>
    <xf numFmtId="49" fontId="10" fillId="2" borderId="0" xfId="3" applyNumberFormat="1" applyFont="1" applyFill="1"/>
    <xf numFmtId="0" fontId="19" fillId="0" borderId="22" xfId="3" applyFont="1" applyBorder="1"/>
    <xf numFmtId="0" fontId="19" fillId="0" borderId="0" xfId="2" applyFont="1" applyAlignment="1">
      <alignment vertical="center"/>
    </xf>
    <xf numFmtId="0" fontId="19" fillId="0" borderId="34" xfId="2" applyFont="1" applyBorder="1" applyAlignment="1">
      <alignment vertical="center"/>
    </xf>
    <xf numFmtId="49" fontId="10" fillId="2" borderId="0" xfId="3" applyNumberFormat="1" applyFont="1" applyFill="1" applyAlignment="1">
      <alignment vertical="center"/>
    </xf>
    <xf numFmtId="0" fontId="19" fillId="0" borderId="33" xfId="2" applyFont="1" applyBorder="1" applyAlignment="1">
      <alignment vertical="center"/>
    </xf>
    <xf numFmtId="0" fontId="19" fillId="0" borderId="23" xfId="3" applyFont="1" applyBorder="1"/>
    <xf numFmtId="0" fontId="12" fillId="2" borderId="8" xfId="0" applyFont="1" applyFill="1" applyBorder="1" applyAlignment="1">
      <alignment horizontal="left" vertical="center" wrapText="1"/>
    </xf>
    <xf numFmtId="0" fontId="12" fillId="2" borderId="55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19" fillId="0" borderId="7" xfId="3" applyFont="1" applyBorder="1"/>
    <xf numFmtId="0" fontId="19" fillId="0" borderId="10" xfId="3" applyFont="1" applyBorder="1"/>
    <xf numFmtId="0" fontId="34" fillId="0" borderId="11" xfId="3" applyFont="1" applyBorder="1" applyAlignment="1">
      <alignment vertical="center"/>
    </xf>
    <xf numFmtId="0" fontId="34" fillId="0" borderId="21" xfId="3" applyFont="1" applyBorder="1" applyAlignment="1">
      <alignment vertical="center" wrapText="1"/>
    </xf>
    <xf numFmtId="0" fontId="11" fillId="2" borderId="0" xfId="0" applyFont="1" applyFill="1"/>
    <xf numFmtId="4" fontId="16" fillId="2" borderId="0" xfId="0" applyNumberFormat="1" applyFont="1" applyFill="1"/>
    <xf numFmtId="0" fontId="12" fillId="2" borderId="9" xfId="0" applyFont="1" applyFill="1" applyBorder="1"/>
    <xf numFmtId="0" fontId="2" fillId="3" borderId="17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164" fontId="2" fillId="3" borderId="27" xfId="0" applyNumberFormat="1" applyFont="1" applyFill="1" applyBorder="1" applyAlignment="1">
      <alignment horizontal="center" vertical="center" wrapText="1"/>
    </xf>
    <xf numFmtId="164" fontId="2" fillId="3" borderId="18" xfId="0" applyNumberFormat="1" applyFont="1" applyFill="1" applyBorder="1" applyAlignment="1">
      <alignment horizontal="center" vertical="center" wrapText="1"/>
    </xf>
    <xf numFmtId="0" fontId="5" fillId="2" borderId="0" xfId="0" applyFont="1" applyFill="1"/>
    <xf numFmtId="0" fontId="12" fillId="2" borderId="2" xfId="0" applyFont="1" applyFill="1" applyBorder="1"/>
    <xf numFmtId="166" fontId="4" fillId="0" borderId="6" xfId="0" applyNumberFormat="1" applyFont="1" applyBorder="1" applyAlignment="1">
      <alignment horizontal="left" vertical="center"/>
    </xf>
    <xf numFmtId="166" fontId="4" fillId="0" borderId="7" xfId="0" applyNumberFormat="1" applyFont="1" applyBorder="1" applyAlignment="1">
      <alignment horizontal="left" vertical="center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4" fillId="0" borderId="8" xfId="3" applyFont="1" applyBorder="1" applyAlignment="1">
      <alignment horizontal="left" vertical="center" wrapText="1"/>
    </xf>
    <xf numFmtId="0" fontId="34" fillId="0" borderId="10" xfId="3" applyFont="1" applyBorder="1" applyAlignment="1">
      <alignment horizontal="left" vertical="center" wrapText="1"/>
    </xf>
    <xf numFmtId="0" fontId="34" fillId="0" borderId="53" xfId="3" applyFont="1" applyBorder="1" applyAlignment="1">
      <alignment horizontal="left" vertical="center"/>
    </xf>
    <xf numFmtId="0" fontId="34" fillId="0" borderId="54" xfId="3" applyFont="1" applyBorder="1" applyAlignment="1">
      <alignment horizontal="left" vertical="center"/>
    </xf>
    <xf numFmtId="0" fontId="34" fillId="0" borderId="6" xfId="3" applyFont="1" applyBorder="1" applyAlignment="1">
      <alignment horizontal="left" vertical="center"/>
    </xf>
    <xf numFmtId="0" fontId="34" fillId="0" borderId="7" xfId="3" applyFont="1" applyBorder="1" applyAlignment="1">
      <alignment horizontal="left" vertical="center"/>
    </xf>
    <xf numFmtId="0" fontId="34" fillId="0" borderId="42" xfId="3" applyFont="1" applyBorder="1" applyAlignment="1">
      <alignment horizontal="left" vertical="center"/>
    </xf>
    <xf numFmtId="0" fontId="34" fillId="0" borderId="56" xfId="3" applyFont="1" applyBorder="1" applyAlignment="1">
      <alignment horizontal="left" vertical="center"/>
    </xf>
  </cellXfs>
  <cellStyles count="55636">
    <cellStyle name="Comma 2" xfId="11" xr:uid="{3F7148FC-23DE-4070-B464-1BAD27D3902A}"/>
    <cellStyle name="Comma 2 10" xfId="6522" xr:uid="{4A969232-DF59-42E5-9B36-2540FEDC599B}"/>
    <cellStyle name="Comma 2 10 2" xfId="8236" xr:uid="{336CD488-C285-43EC-89E6-6FDE8D3D8DE4}"/>
    <cellStyle name="Comma 2 10 2 2" xfId="11658" xr:uid="{BE8B3491-54A0-4855-ABF4-A774BAA14CA8}"/>
    <cellStyle name="Comma 2 10 2 2 2" xfId="25348" xr:uid="{3C3A5F22-89FF-4484-AFA3-7BFB598599C3}"/>
    <cellStyle name="Comma 2 10 2 2 2 2" xfId="39040" xr:uid="{453A5465-9872-422B-8B34-7A0DB88E6191}"/>
    <cellStyle name="Comma 2 10 2 2 2 3" xfId="53924" xr:uid="{4FA2B288-FA00-48D2-8D32-89B85AE4B201}"/>
    <cellStyle name="Comma 2 10 2 2 3" xfId="18504" xr:uid="{57CF124F-03DB-41A6-8519-CF5CBB4E65D6}"/>
    <cellStyle name="Comma 2 10 2 2 4" xfId="32194" xr:uid="{0CD3239D-A0EC-4FC3-888D-E7D4A7CB7A7F}"/>
    <cellStyle name="Comma 2 10 2 2 5" xfId="47078" xr:uid="{EDB00B30-08A0-47BA-82EC-FB0FE7F32EB3}"/>
    <cellStyle name="Comma 2 10 2 3" xfId="21926" xr:uid="{E976E0AC-C0A4-4E71-A768-D4C22C329ABF}"/>
    <cellStyle name="Comma 2 10 2 3 2" xfId="35618" xr:uid="{FEC019CE-5338-428F-BE8E-05E0D372EAD5}"/>
    <cellStyle name="Comma 2 10 2 3 3" xfId="50502" xr:uid="{A300473A-F9DD-42AC-ACBA-E5D0DD3EFB86}"/>
    <cellStyle name="Comma 2 10 2 4" xfId="15082" xr:uid="{6E53FA7F-C82F-43C5-8D5C-6F15FE276AD6}"/>
    <cellStyle name="Comma 2 10 2 5" xfId="28772" xr:uid="{EAB1CB73-632B-4869-9B2F-9E5E575FC3B1}"/>
    <cellStyle name="Comma 2 10 2 6" xfId="43656" xr:uid="{33461DA8-AF8F-41FA-939A-FA49B20D6D6E}"/>
    <cellStyle name="Comma 2 10 3" xfId="9946" xr:uid="{202C0321-3A46-4A50-BAF0-A69BA85D357A}"/>
    <cellStyle name="Comma 2 10 3 2" xfId="23636" xr:uid="{0D028B7E-A9A4-4C02-BF3E-A461772821CC}"/>
    <cellStyle name="Comma 2 10 3 2 2" xfId="37328" xr:uid="{B9265CB8-F14D-4961-9A9E-31A429A1B34C}"/>
    <cellStyle name="Comma 2 10 3 2 3" xfId="52212" xr:uid="{294A3D16-C647-464D-BF0F-181CCB66C9E8}"/>
    <cellStyle name="Comma 2 10 3 3" xfId="16792" xr:uid="{DFA43EFF-F821-481E-B4F2-C22E8602A48B}"/>
    <cellStyle name="Comma 2 10 3 4" xfId="30482" xr:uid="{FB1B4AA7-D670-46F9-913E-E19C18884D71}"/>
    <cellStyle name="Comma 2 10 3 5" xfId="45366" xr:uid="{75BDFA75-595B-4E61-A6C3-99E966F98A37}"/>
    <cellStyle name="Comma 2 10 4" xfId="20214" xr:uid="{50D10F3C-81DD-4EE8-8C07-2C0CDDC0C96C}"/>
    <cellStyle name="Comma 2 10 4 2" xfId="33906" xr:uid="{CD805815-6C9C-4853-9DF9-F8F8A8CB22C4}"/>
    <cellStyle name="Comma 2 10 4 3" xfId="48790" xr:uid="{08BD6934-44F3-4486-B58C-C143AE6F70EF}"/>
    <cellStyle name="Comma 2 10 5" xfId="13370" xr:uid="{4E54A4CF-325F-4F5F-B49A-B4B5C4ED3F99}"/>
    <cellStyle name="Comma 2 10 6" xfId="27060" xr:uid="{313CA777-0C5B-4C99-8900-14957E6DE39F}"/>
    <cellStyle name="Comma 2 10 7" xfId="41944" xr:uid="{BEA12EFD-EF84-4B50-AD37-0913B46BBBEF}"/>
    <cellStyle name="Comma 2 11" xfId="8235" xr:uid="{CAD8BBF2-FC37-4A93-8D23-F31894DA61C7}"/>
    <cellStyle name="Comma 2 11 2" xfId="11657" xr:uid="{5B334C5F-D51D-47C8-9565-FD90CDE80C2E}"/>
    <cellStyle name="Comma 2 11 2 2" xfId="25347" xr:uid="{D086E3BD-8B71-4533-B484-C4F0B5199DCC}"/>
    <cellStyle name="Comma 2 11 2 2 2" xfId="39039" xr:uid="{89EA517E-7E95-4A88-BD0D-BF7BFFBB3A66}"/>
    <cellStyle name="Comma 2 11 2 2 3" xfId="53923" xr:uid="{EB25880F-6F8E-480C-8358-F299868CD8B9}"/>
    <cellStyle name="Comma 2 11 2 3" xfId="18503" xr:uid="{5FB9455A-67CF-4ECB-BB53-79984C265491}"/>
    <cellStyle name="Comma 2 11 2 4" xfId="32193" xr:uid="{4CB43FA5-6940-4DBF-A06F-1B24F2BF0721}"/>
    <cellStyle name="Comma 2 11 2 5" xfId="47077" xr:uid="{139878D2-CC22-4E7C-8284-2C9B2664C417}"/>
    <cellStyle name="Comma 2 11 3" xfId="21925" xr:uid="{4810CEA0-2E04-427A-8DB5-A7AFD2E04B26}"/>
    <cellStyle name="Comma 2 11 3 2" xfId="35617" xr:uid="{1423C187-65DB-475D-8D2C-8BFD0C7ABC13}"/>
    <cellStyle name="Comma 2 11 3 3" xfId="50501" xr:uid="{1A856E87-A178-4B7A-BA11-8F26865C96A7}"/>
    <cellStyle name="Comma 2 11 4" xfId="15081" xr:uid="{C474E747-0EC4-4FB9-8EEB-26675196DE42}"/>
    <cellStyle name="Comma 2 11 5" xfId="28771" xr:uid="{DD78277B-E748-404F-AAE8-865AABC817A5}"/>
    <cellStyle name="Comma 2 11 6" xfId="43655" xr:uid="{6282CB27-981C-4BE3-8A98-1B5322974964}"/>
    <cellStyle name="Comma 2 12" xfId="9945" xr:uid="{2BDE3C84-D628-41C6-89EC-F42966AE268C}"/>
    <cellStyle name="Comma 2 12 2" xfId="23635" xr:uid="{12DB05D9-623A-4F07-894F-272402F62904}"/>
    <cellStyle name="Comma 2 12 2 2" xfId="37327" xr:uid="{1F73044F-F266-48AD-9A70-9CF57A2F4AAD}"/>
    <cellStyle name="Comma 2 12 2 3" xfId="52211" xr:uid="{474E6AFB-D8C9-4773-B27A-6EA2B3B8218A}"/>
    <cellStyle name="Comma 2 12 3" xfId="16791" xr:uid="{29A9B7C2-D6C3-4C13-8C5F-C2C77A6D7A6F}"/>
    <cellStyle name="Comma 2 12 4" xfId="30481" xr:uid="{F8B526CE-5AC0-4D18-9E33-E9B78E7823EF}"/>
    <cellStyle name="Comma 2 12 5" xfId="45365" xr:uid="{86792725-9647-40D6-97DF-D6C5911A31FB}"/>
    <cellStyle name="Comma 2 13" xfId="20213" xr:uid="{0B76B239-9556-499E-83DE-BA7DC058B697}"/>
    <cellStyle name="Comma 2 13 2" xfId="33905" xr:uid="{3C97B4AB-3792-4EBC-999F-148CC2CAB837}"/>
    <cellStyle name="Comma 2 13 3" xfId="48789" xr:uid="{839950B2-B89B-4634-84F4-3D9AF1AD8FE7}"/>
    <cellStyle name="Comma 2 14" xfId="13369" xr:uid="{196FFD74-4421-466A-A507-9C0CA31777A0}"/>
    <cellStyle name="Comma 2 14 2" xfId="40753" xr:uid="{73FA07B6-09CC-4838-AC2E-0B5297170DD1}"/>
    <cellStyle name="Comma 2 15" xfId="27059" xr:uid="{9B0C0A9A-6E76-40D4-AB8A-520591CFEF1C}"/>
    <cellStyle name="Comma 2 16" xfId="41943" xr:uid="{BD22CA61-1BD5-4B62-A6A3-98DF1B4EC2EA}"/>
    <cellStyle name="Comma 2 17" xfId="6521" xr:uid="{F35ACDAE-F3C8-45B7-8FB2-236AF7CB1E5F}"/>
    <cellStyle name="Comma 2 18" xfId="5931" xr:uid="{FDC3AD6E-A883-4CEE-8F30-52F6BE24FAC5}"/>
    <cellStyle name="Comma 2 19" xfId="5339" xr:uid="{BD9E8B57-2B8D-4C2C-813E-1830230FA02E}"/>
    <cellStyle name="Comma 2 2" xfId="4433" xr:uid="{A0850642-6247-4CBA-B57D-7297B65B262A}"/>
    <cellStyle name="Comma 2 2 10" xfId="8237" xr:uid="{C591465C-B615-4AC2-97C7-94BD77916013}"/>
    <cellStyle name="Comma 2 2 10 2" xfId="11659" xr:uid="{09FB2319-975B-4F40-9D95-AD09842309A8}"/>
    <cellStyle name="Comma 2 2 10 2 2" xfId="25349" xr:uid="{81E383B1-215F-4698-9441-2D84F7D185A0}"/>
    <cellStyle name="Comma 2 2 10 2 2 2" xfId="39041" xr:uid="{24D6D6CF-78BE-42F8-B091-DD45E5A8F9E2}"/>
    <cellStyle name="Comma 2 2 10 2 2 3" xfId="53925" xr:uid="{3FFFD328-4393-4AE7-B669-D218C67A4301}"/>
    <cellStyle name="Comma 2 2 10 2 3" xfId="18505" xr:uid="{3D308A98-D76C-4973-AF87-ABC099281B83}"/>
    <cellStyle name="Comma 2 2 10 2 4" xfId="32195" xr:uid="{E1E1C0DB-B7F0-489F-9620-A5D141220E40}"/>
    <cellStyle name="Comma 2 2 10 2 5" xfId="47079" xr:uid="{07F77308-250A-4BA9-9FA4-0E245FC47A32}"/>
    <cellStyle name="Comma 2 2 10 3" xfId="21927" xr:uid="{A2DA1B83-9901-4828-A11B-289179575CAA}"/>
    <cellStyle name="Comma 2 2 10 3 2" xfId="35619" xr:uid="{58E610DB-B461-4575-971F-4BD51BFFCF19}"/>
    <cellStyle name="Comma 2 2 10 3 3" xfId="50503" xr:uid="{4EBC241E-C098-44A0-B9B0-D74DA6410AAC}"/>
    <cellStyle name="Comma 2 2 10 4" xfId="15083" xr:uid="{302015FF-58A3-40C1-A13E-4380BD4AB999}"/>
    <cellStyle name="Comma 2 2 10 5" xfId="28773" xr:uid="{E6108255-84DD-4D11-A95C-A64BA9E51D00}"/>
    <cellStyle name="Comma 2 2 10 6" xfId="43657" xr:uid="{F80070A2-0A76-4C9D-B502-1388C1E50CE4}"/>
    <cellStyle name="Comma 2 2 11" xfId="9947" xr:uid="{9BE19C7A-107F-4488-A036-E55B3E00CDE0}"/>
    <cellStyle name="Comma 2 2 11 2" xfId="23637" xr:uid="{FE159606-C90B-476E-B1B5-444943754D50}"/>
    <cellStyle name="Comma 2 2 11 2 2" xfId="37329" xr:uid="{8936BD65-96E2-4E17-ACC4-184660BBD537}"/>
    <cellStyle name="Comma 2 2 11 2 3" xfId="52213" xr:uid="{427D6098-5495-4E9E-9D4D-1EA367475938}"/>
    <cellStyle name="Comma 2 2 11 3" xfId="16793" xr:uid="{7B62CAB8-B7CE-429D-8BEB-F8BDF2AF0602}"/>
    <cellStyle name="Comma 2 2 11 4" xfId="30483" xr:uid="{32A29A53-BE6D-456A-ACCE-0541EE458BE4}"/>
    <cellStyle name="Comma 2 2 11 5" xfId="45367" xr:uid="{50F4EFD9-2306-4E08-BD4C-515C0FC874C9}"/>
    <cellStyle name="Comma 2 2 12" xfId="20215" xr:uid="{1E1BCC85-0DD1-41F0-981E-CA02612FFF8C}"/>
    <cellStyle name="Comma 2 2 12 2" xfId="33907" xr:uid="{64D79CF2-83BE-46AE-9DB3-CE9CE70131DF}"/>
    <cellStyle name="Comma 2 2 12 3" xfId="48791" xr:uid="{779930AF-706E-4EEB-80F9-BA3FD92B9353}"/>
    <cellStyle name="Comma 2 2 13" xfId="13371" xr:uid="{BE6C7A0B-3C6B-493E-BF74-944710A9B4D1}"/>
    <cellStyle name="Comma 2 2 13 2" xfId="41341" xr:uid="{2AD35EE2-AFC0-4DCE-B954-6B34BBA5111D}"/>
    <cellStyle name="Comma 2 2 14" xfId="27061" xr:uid="{DE863CEC-8A6F-4651-BD58-2FEA7B0E9CF9}"/>
    <cellStyle name="Comma 2 2 15" xfId="41945" xr:uid="{F5E0CCCE-F5E6-4AA3-8AF2-39E92BBAAE5E}"/>
    <cellStyle name="Comma 2 2 16" xfId="6523" xr:uid="{43281B28-0B60-47D5-854F-E334DCD0D9A8}"/>
    <cellStyle name="Comma 2 2 17" xfId="5959" xr:uid="{BB762F3E-6C21-4420-AFC1-A4AEC9C488D8}"/>
    <cellStyle name="Comma 2 2 18" xfId="5367" xr:uid="{020CB726-95E4-420C-8618-636A88B6C5CA}"/>
    <cellStyle name="Comma 2 2 2" xfId="4758" xr:uid="{CBC0B4DA-4194-4780-AD3B-A6B432D7A142}"/>
    <cellStyle name="Comma 2 2 2 10" xfId="20216" xr:uid="{55C85064-8966-4B12-8C8F-CC2913BA6052}"/>
    <cellStyle name="Comma 2 2 2 10 2" xfId="33908" xr:uid="{0BEC6B7C-F391-49D0-91BE-BA85298E7C55}"/>
    <cellStyle name="Comma 2 2 2 10 3" xfId="48792" xr:uid="{3ED4CC24-5DC3-4186-8973-51B78220DA25}"/>
    <cellStyle name="Comma 2 2 2 11" xfId="13372" xr:uid="{505BBD05-5C48-4DD5-858F-E17E28C84DB1}"/>
    <cellStyle name="Comma 2 2 2 11 2" xfId="41389" xr:uid="{E3FA38BB-B121-442F-A4A8-5B95DA31F8B7}"/>
    <cellStyle name="Comma 2 2 2 12" xfId="27062" xr:uid="{7DCFA487-9165-4A81-8B72-E974CA792F3C}"/>
    <cellStyle name="Comma 2 2 2 13" xfId="41946" xr:uid="{FD6FA64F-E711-4645-96EA-DE3BB958EAAD}"/>
    <cellStyle name="Comma 2 2 2 14" xfId="6524" xr:uid="{1894F6E5-3397-485A-83BE-449BC8DB8214}"/>
    <cellStyle name="Comma 2 2 2 2" xfId="5329" xr:uid="{912D70DC-2ACD-4F98-B2E9-917D12777AF4}"/>
    <cellStyle name="Comma 2 2 2 2 10" xfId="13373" xr:uid="{84CBD541-CECF-47BE-B495-0EC1F28AE396}"/>
    <cellStyle name="Comma 2 2 2 2 10 2" xfId="41935" xr:uid="{07450CB0-775C-482F-A885-5F4C4C7B6527}"/>
    <cellStyle name="Comma 2 2 2 2 11" xfId="27063" xr:uid="{FF196295-08E5-4F1E-98EC-ED2F0AA8BF1D}"/>
    <cellStyle name="Comma 2 2 2 2 12" xfId="41947" xr:uid="{0425BB5B-EBFD-40B5-81A8-29B90121D3DD}"/>
    <cellStyle name="Comma 2 2 2 2 13" xfId="6525" xr:uid="{87780B76-5FA4-44FD-8F07-57F36F763F9A}"/>
    <cellStyle name="Comma 2 2 2 2 14" xfId="6518" xr:uid="{54989156-1428-423D-AFE2-78DFB14E0BC8}"/>
    <cellStyle name="Comma 2 2 2 2 15" xfId="5926" xr:uid="{21D39BAC-7C1D-49CC-9947-13D684BCA221}"/>
    <cellStyle name="Comma 2 2 2 2 2" xfId="6526" xr:uid="{9415F157-8AE9-4229-B0E5-5950533A6D4F}"/>
    <cellStyle name="Comma 2 2 2 2 2 10" xfId="41948" xr:uid="{869BC350-C496-4229-8F81-A8622802646A}"/>
    <cellStyle name="Comma 2 2 2 2 2 2" xfId="6527" xr:uid="{6B1AF9F8-11BA-4A8E-82FA-13F391524DE4}"/>
    <cellStyle name="Comma 2 2 2 2 2 2 2" xfId="6528" xr:uid="{BF47E426-A657-492F-99B2-1292DA59DE58}"/>
    <cellStyle name="Comma 2 2 2 2 2 2 2 2" xfId="8242" xr:uid="{8C169271-353C-4318-A184-FDEE58C32F23}"/>
    <cellStyle name="Comma 2 2 2 2 2 2 2 2 2" xfId="11664" xr:uid="{E1DDFDF7-1A20-4D2B-A194-97578D386D6F}"/>
    <cellStyle name="Comma 2 2 2 2 2 2 2 2 2 2" xfId="25354" xr:uid="{98E16F3B-EEDC-4BE4-9E40-A9ABAB3A1103}"/>
    <cellStyle name="Comma 2 2 2 2 2 2 2 2 2 2 2" xfId="39046" xr:uid="{27370661-91AE-46A4-BCB8-3A353D7F29BA}"/>
    <cellStyle name="Comma 2 2 2 2 2 2 2 2 2 2 3" xfId="53930" xr:uid="{0CA363C0-CE4A-4120-8AA2-E4EC12750A5A}"/>
    <cellStyle name="Comma 2 2 2 2 2 2 2 2 2 3" xfId="18510" xr:uid="{B9F63041-5A5E-40D3-A4FF-35FB9EC50A51}"/>
    <cellStyle name="Comma 2 2 2 2 2 2 2 2 2 4" xfId="32200" xr:uid="{B392983A-930F-4C01-AC5A-D46CFF49F9EB}"/>
    <cellStyle name="Comma 2 2 2 2 2 2 2 2 2 5" xfId="47084" xr:uid="{981B0768-791F-4844-A01F-B54F4FF2EE7E}"/>
    <cellStyle name="Comma 2 2 2 2 2 2 2 2 3" xfId="21932" xr:uid="{BA65FE9A-FB5E-4A5A-8906-A2518C61897D}"/>
    <cellStyle name="Comma 2 2 2 2 2 2 2 2 3 2" xfId="35624" xr:uid="{4997784B-9D34-4B35-85A7-E4BA876A467E}"/>
    <cellStyle name="Comma 2 2 2 2 2 2 2 2 3 3" xfId="50508" xr:uid="{269ED3F9-21A0-47FE-B74F-00BE4D91F147}"/>
    <cellStyle name="Comma 2 2 2 2 2 2 2 2 4" xfId="15088" xr:uid="{5004A384-047B-4F78-BF12-F36F01E9DA76}"/>
    <cellStyle name="Comma 2 2 2 2 2 2 2 2 5" xfId="28778" xr:uid="{ACD52C27-3012-4192-84DD-357D8714FA9F}"/>
    <cellStyle name="Comma 2 2 2 2 2 2 2 2 6" xfId="43662" xr:uid="{369B29AC-9A7E-4DAB-8172-F4A3F1F9BB19}"/>
    <cellStyle name="Comma 2 2 2 2 2 2 2 3" xfId="9952" xr:uid="{49BA5333-6681-4146-82C3-1C6A4E78B9AD}"/>
    <cellStyle name="Comma 2 2 2 2 2 2 2 3 2" xfId="23642" xr:uid="{1DACBC5F-6CD6-43F2-8E1C-558F17B2F39C}"/>
    <cellStyle name="Comma 2 2 2 2 2 2 2 3 2 2" xfId="37334" xr:uid="{830C90E0-B8F3-4DF9-9666-7708D6763C30}"/>
    <cellStyle name="Comma 2 2 2 2 2 2 2 3 2 3" xfId="52218" xr:uid="{90B9ED84-1370-4757-A283-BDD783F128A8}"/>
    <cellStyle name="Comma 2 2 2 2 2 2 2 3 3" xfId="16798" xr:uid="{B7374D95-682C-4712-8805-34CCEFBBECC8}"/>
    <cellStyle name="Comma 2 2 2 2 2 2 2 3 4" xfId="30488" xr:uid="{5B8410FF-BB82-442C-BD88-84C71A19E7B1}"/>
    <cellStyle name="Comma 2 2 2 2 2 2 2 3 5" xfId="45372" xr:uid="{948E64DC-0930-4388-A0D2-B2E14C60A23F}"/>
    <cellStyle name="Comma 2 2 2 2 2 2 2 4" xfId="20220" xr:uid="{5D11E206-A5D8-4808-9B59-72DEE97EF60F}"/>
    <cellStyle name="Comma 2 2 2 2 2 2 2 4 2" xfId="33912" xr:uid="{9954B669-9AC6-4A72-8840-3198B8746DBE}"/>
    <cellStyle name="Comma 2 2 2 2 2 2 2 4 3" xfId="48796" xr:uid="{4208A9C3-2E55-404E-940D-F8BB0C958CD6}"/>
    <cellStyle name="Comma 2 2 2 2 2 2 2 5" xfId="13376" xr:uid="{01CCC146-ABE7-49F0-8A16-C69DA00AD716}"/>
    <cellStyle name="Comma 2 2 2 2 2 2 2 6" xfId="27066" xr:uid="{B7D29FC1-DDBA-43C7-9499-55FA250C344D}"/>
    <cellStyle name="Comma 2 2 2 2 2 2 2 7" xfId="41950" xr:uid="{F99936AA-48EC-4B72-A010-5B34FBAFB8F0}"/>
    <cellStyle name="Comma 2 2 2 2 2 2 3" xfId="8241" xr:uid="{88DFEAFC-5730-4AA1-B6E7-B43E9141130B}"/>
    <cellStyle name="Comma 2 2 2 2 2 2 3 2" xfId="11663" xr:uid="{687B65EE-2663-418E-A011-DAF3DEB88298}"/>
    <cellStyle name="Comma 2 2 2 2 2 2 3 2 2" xfId="25353" xr:uid="{7824AEA6-DAA7-4AE0-B9AD-0A8E276B2932}"/>
    <cellStyle name="Comma 2 2 2 2 2 2 3 2 2 2" xfId="39045" xr:uid="{46073165-A886-4555-9352-D6F7B3FC2015}"/>
    <cellStyle name="Comma 2 2 2 2 2 2 3 2 2 3" xfId="53929" xr:uid="{FB05FA19-70FE-4DCA-857C-B2FCD1DAEC37}"/>
    <cellStyle name="Comma 2 2 2 2 2 2 3 2 3" xfId="18509" xr:uid="{5347F0E9-116D-4022-9D0A-2E7C70E19EE7}"/>
    <cellStyle name="Comma 2 2 2 2 2 2 3 2 4" xfId="32199" xr:uid="{61C569C9-754B-4AE4-8292-D1CBE94C7AC2}"/>
    <cellStyle name="Comma 2 2 2 2 2 2 3 2 5" xfId="47083" xr:uid="{0A3F7ECD-19B3-4F2E-8DEC-F9E3C0B605C1}"/>
    <cellStyle name="Comma 2 2 2 2 2 2 3 3" xfId="21931" xr:uid="{08767076-0887-465D-A4B9-3F699DDB0ED2}"/>
    <cellStyle name="Comma 2 2 2 2 2 2 3 3 2" xfId="35623" xr:uid="{7EAD0425-5E03-4368-BA20-DB55AEC07823}"/>
    <cellStyle name="Comma 2 2 2 2 2 2 3 3 3" xfId="50507" xr:uid="{D89BFD2E-5690-4303-9C9C-348710185B29}"/>
    <cellStyle name="Comma 2 2 2 2 2 2 3 4" xfId="15087" xr:uid="{B1FD26FB-70D2-4612-AB67-E89152EE4568}"/>
    <cellStyle name="Comma 2 2 2 2 2 2 3 5" xfId="28777" xr:uid="{9B5F4981-69B8-4FB3-ADE7-7BB099B87B04}"/>
    <cellStyle name="Comma 2 2 2 2 2 2 3 6" xfId="43661" xr:uid="{ECF2E1F9-0772-472A-B42E-B0645AE63059}"/>
    <cellStyle name="Comma 2 2 2 2 2 2 4" xfId="9951" xr:uid="{AA859F41-C367-4762-BD35-4D7175407E22}"/>
    <cellStyle name="Comma 2 2 2 2 2 2 4 2" xfId="23641" xr:uid="{82A80168-F37F-42FB-BEAD-499F149BF382}"/>
    <cellStyle name="Comma 2 2 2 2 2 2 4 2 2" xfId="37333" xr:uid="{E82104F1-A7EC-4038-8F41-267C9410C971}"/>
    <cellStyle name="Comma 2 2 2 2 2 2 4 2 3" xfId="52217" xr:uid="{B3496AD2-1AF4-4491-A4FE-6F6B6EEFE641}"/>
    <cellStyle name="Comma 2 2 2 2 2 2 4 3" xfId="16797" xr:uid="{192484AF-D4B6-4949-A27C-08F2D4650E6F}"/>
    <cellStyle name="Comma 2 2 2 2 2 2 4 4" xfId="30487" xr:uid="{9ED4417E-B1D0-40F0-AD9D-C52ABAFDBEDF}"/>
    <cellStyle name="Comma 2 2 2 2 2 2 4 5" xfId="45371" xr:uid="{3C4DDB2F-1BEC-4486-98F9-17A85F998AB2}"/>
    <cellStyle name="Comma 2 2 2 2 2 2 5" xfId="20219" xr:uid="{45CE3D11-2AF8-4D47-AC56-D138292BEA4B}"/>
    <cellStyle name="Comma 2 2 2 2 2 2 5 2" xfId="33911" xr:uid="{1EC418E6-4984-4ECA-9E5A-F13F6C7278B2}"/>
    <cellStyle name="Comma 2 2 2 2 2 2 5 3" xfId="48795" xr:uid="{4CA9E5B6-23D5-4B04-B9B3-C501263C57F9}"/>
    <cellStyle name="Comma 2 2 2 2 2 2 6" xfId="13375" xr:uid="{285635FD-BC50-4120-8448-0C234249706D}"/>
    <cellStyle name="Comma 2 2 2 2 2 2 7" xfId="27065" xr:uid="{1ED05D35-AB71-4D62-B608-232D749AC1B4}"/>
    <cellStyle name="Comma 2 2 2 2 2 2 8" xfId="41949" xr:uid="{31579430-05DA-46AE-A40A-783CF7D06C6B}"/>
    <cellStyle name="Comma 2 2 2 2 2 3" xfId="6529" xr:uid="{C3387D1B-E05C-4E81-AB78-4BA052D5F52E}"/>
    <cellStyle name="Comma 2 2 2 2 2 3 2" xfId="8243" xr:uid="{B5760496-26B5-4EBB-BD6B-1C56789F5639}"/>
    <cellStyle name="Comma 2 2 2 2 2 3 2 2" xfId="11665" xr:uid="{C3FB5EEC-B828-46E5-BBDE-6774F5543A88}"/>
    <cellStyle name="Comma 2 2 2 2 2 3 2 2 2" xfId="25355" xr:uid="{BD0DA152-20AA-45E5-925E-F1EA9E0C6DA1}"/>
    <cellStyle name="Comma 2 2 2 2 2 3 2 2 2 2" xfId="39047" xr:uid="{9AE0568F-C3B7-4E5E-B105-E18138A6A5BE}"/>
    <cellStyle name="Comma 2 2 2 2 2 3 2 2 2 3" xfId="53931" xr:uid="{09787D1C-19A6-4985-A043-EBFC6C4CBDFA}"/>
    <cellStyle name="Comma 2 2 2 2 2 3 2 2 3" xfId="18511" xr:uid="{487D47F3-CE56-4412-B41D-C4FB1D97BB7A}"/>
    <cellStyle name="Comma 2 2 2 2 2 3 2 2 4" xfId="32201" xr:uid="{A0DC8597-4B3A-4B81-A2E5-FCC4C70FDDAB}"/>
    <cellStyle name="Comma 2 2 2 2 2 3 2 2 5" xfId="47085" xr:uid="{008E0E55-9D5C-42B9-9BA7-2D0E0CD1BBC8}"/>
    <cellStyle name="Comma 2 2 2 2 2 3 2 3" xfId="21933" xr:uid="{603DA9F4-79C7-440E-B7AC-D813F8087022}"/>
    <cellStyle name="Comma 2 2 2 2 2 3 2 3 2" xfId="35625" xr:uid="{43317850-0A2D-46A5-A3A9-9F3BC1E59271}"/>
    <cellStyle name="Comma 2 2 2 2 2 3 2 3 3" xfId="50509" xr:uid="{5E80BAC7-367E-4789-87FA-17702B571990}"/>
    <cellStyle name="Comma 2 2 2 2 2 3 2 4" xfId="15089" xr:uid="{52A0897A-66E4-488E-BE88-BB529A26E474}"/>
    <cellStyle name="Comma 2 2 2 2 2 3 2 5" xfId="28779" xr:uid="{27E282E9-850A-4D8F-B2D9-F77D20318745}"/>
    <cellStyle name="Comma 2 2 2 2 2 3 2 6" xfId="43663" xr:uid="{4FCEA540-1832-41D1-B6D7-8E4BA2F30CAE}"/>
    <cellStyle name="Comma 2 2 2 2 2 3 3" xfId="9953" xr:uid="{4A5E2F94-A9B1-4B72-86BA-5689C5330194}"/>
    <cellStyle name="Comma 2 2 2 2 2 3 3 2" xfId="23643" xr:uid="{63B9E6BB-761E-45E2-81E6-5EED4A23B294}"/>
    <cellStyle name="Comma 2 2 2 2 2 3 3 2 2" xfId="37335" xr:uid="{E45FB355-CEF6-4D3D-B5B3-82A06ED494C2}"/>
    <cellStyle name="Comma 2 2 2 2 2 3 3 2 3" xfId="52219" xr:uid="{42262182-44C6-423C-A057-EA2FA939777F}"/>
    <cellStyle name="Comma 2 2 2 2 2 3 3 3" xfId="16799" xr:uid="{6037FCEB-8F19-42CB-9A1A-FD0D2219C070}"/>
    <cellStyle name="Comma 2 2 2 2 2 3 3 4" xfId="30489" xr:uid="{B1D8FAE5-6BEC-43FE-BA26-347971871830}"/>
    <cellStyle name="Comma 2 2 2 2 2 3 3 5" xfId="45373" xr:uid="{8886D3FD-1B0B-4759-BFDC-CC107F5271E7}"/>
    <cellStyle name="Comma 2 2 2 2 2 3 4" xfId="20221" xr:uid="{050890FD-0146-4666-B484-94309650ADA6}"/>
    <cellStyle name="Comma 2 2 2 2 2 3 4 2" xfId="33913" xr:uid="{584CACBC-A063-4EB5-A04C-D4529C4C2DB7}"/>
    <cellStyle name="Comma 2 2 2 2 2 3 4 3" xfId="48797" xr:uid="{41E61B94-8EC6-474E-90B1-83FCC2AB0E28}"/>
    <cellStyle name="Comma 2 2 2 2 2 3 5" xfId="13377" xr:uid="{75F663C2-F428-48B7-B883-4B066F198860}"/>
    <cellStyle name="Comma 2 2 2 2 2 3 6" xfId="27067" xr:uid="{66AE6A19-9969-4D99-807A-665552EEC199}"/>
    <cellStyle name="Comma 2 2 2 2 2 3 7" xfId="41951" xr:uid="{DBD44711-4D2E-45A1-AA57-B230A4A468EB}"/>
    <cellStyle name="Comma 2 2 2 2 2 4" xfId="6530" xr:uid="{2A1421D2-4060-4D2F-A8DA-3AE6F2A6C73F}"/>
    <cellStyle name="Comma 2 2 2 2 2 4 2" xfId="8244" xr:uid="{B3BE50DF-5A04-4EA7-9B0A-AE1C52FE21C0}"/>
    <cellStyle name="Comma 2 2 2 2 2 4 2 2" xfId="11666" xr:uid="{FCA39CA0-9C1D-4A5E-96EF-CC4E08EF7639}"/>
    <cellStyle name="Comma 2 2 2 2 2 4 2 2 2" xfId="25356" xr:uid="{3D35A69C-4C66-4C47-8BA8-14EE1B7A5823}"/>
    <cellStyle name="Comma 2 2 2 2 2 4 2 2 2 2" xfId="39048" xr:uid="{F2EF1546-B27F-4D58-955E-FB9941538EB8}"/>
    <cellStyle name="Comma 2 2 2 2 2 4 2 2 2 3" xfId="53932" xr:uid="{C97C0CE7-A1A5-4D02-9212-6EF117E220E3}"/>
    <cellStyle name="Comma 2 2 2 2 2 4 2 2 3" xfId="18512" xr:uid="{C10569A5-D6CF-4DEB-BCAE-A78B8D9E9F81}"/>
    <cellStyle name="Comma 2 2 2 2 2 4 2 2 4" xfId="32202" xr:uid="{FAF87938-C474-4332-B14F-0ECA5E5B0725}"/>
    <cellStyle name="Comma 2 2 2 2 2 4 2 2 5" xfId="47086" xr:uid="{8E2F5727-5012-4FFD-9040-672AE52AF646}"/>
    <cellStyle name="Comma 2 2 2 2 2 4 2 3" xfId="21934" xr:uid="{7EF423A3-6CE4-4B5D-9FD8-14C1D5B71569}"/>
    <cellStyle name="Comma 2 2 2 2 2 4 2 3 2" xfId="35626" xr:uid="{D65FC922-D4E8-4A8E-B81C-2397FEC91A72}"/>
    <cellStyle name="Comma 2 2 2 2 2 4 2 3 3" xfId="50510" xr:uid="{23FC48A3-2FCA-4550-B54D-EB8DA467DA43}"/>
    <cellStyle name="Comma 2 2 2 2 2 4 2 4" xfId="15090" xr:uid="{48E509AC-6FBF-46F7-B047-259CCEC882AA}"/>
    <cellStyle name="Comma 2 2 2 2 2 4 2 5" xfId="28780" xr:uid="{8C0EB4DC-86B3-4C50-9582-83A6CF2D8F9E}"/>
    <cellStyle name="Comma 2 2 2 2 2 4 2 6" xfId="43664" xr:uid="{F6A045C8-0F40-4888-9806-AECD576F1CD1}"/>
    <cellStyle name="Comma 2 2 2 2 2 4 3" xfId="9954" xr:uid="{BA50C143-7A27-45A2-9170-EF715DD20737}"/>
    <cellStyle name="Comma 2 2 2 2 2 4 3 2" xfId="23644" xr:uid="{C0E62933-8C7B-4AEE-B390-FFB986BE2BC2}"/>
    <cellStyle name="Comma 2 2 2 2 2 4 3 2 2" xfId="37336" xr:uid="{A7D1CAF3-AB78-45CA-9BF8-5FD4B6C37A0B}"/>
    <cellStyle name="Comma 2 2 2 2 2 4 3 2 3" xfId="52220" xr:uid="{53B96402-8782-43AC-B047-C93303B515CB}"/>
    <cellStyle name="Comma 2 2 2 2 2 4 3 3" xfId="16800" xr:uid="{2115CB59-5028-49DB-8379-7E34670AEC74}"/>
    <cellStyle name="Comma 2 2 2 2 2 4 3 4" xfId="30490" xr:uid="{22AE182D-D877-4544-84B8-6888D0E74890}"/>
    <cellStyle name="Comma 2 2 2 2 2 4 3 5" xfId="45374" xr:uid="{13D89122-3989-4426-A056-1627A7EC6E1B}"/>
    <cellStyle name="Comma 2 2 2 2 2 4 4" xfId="20222" xr:uid="{C9C2C7E4-2751-4DF1-846C-2A1E0221D4DA}"/>
    <cellStyle name="Comma 2 2 2 2 2 4 4 2" xfId="33914" xr:uid="{0F0C9C14-DB23-488C-886C-220FDD8FE507}"/>
    <cellStyle name="Comma 2 2 2 2 2 4 4 3" xfId="48798" xr:uid="{FC1C5515-724E-4018-8764-36C37BF0F31F}"/>
    <cellStyle name="Comma 2 2 2 2 2 4 5" xfId="13378" xr:uid="{CC0D213B-C495-4988-8A3A-2E00912E5F34}"/>
    <cellStyle name="Comma 2 2 2 2 2 4 6" xfId="27068" xr:uid="{E3D01157-F9B7-4188-92C0-75ABE8E1CBF2}"/>
    <cellStyle name="Comma 2 2 2 2 2 4 7" xfId="41952" xr:uid="{6D0EAD00-0BB6-4A75-8433-927FB952752F}"/>
    <cellStyle name="Comma 2 2 2 2 2 5" xfId="8240" xr:uid="{E0811D4E-7D70-48CB-8C29-6D63A1ED902B}"/>
    <cellStyle name="Comma 2 2 2 2 2 5 2" xfId="11662" xr:uid="{33961F64-7BF5-4855-8BBB-42FF683B8E05}"/>
    <cellStyle name="Comma 2 2 2 2 2 5 2 2" xfId="25352" xr:uid="{37308FB3-D149-42B7-BA06-262DEBA3B93C}"/>
    <cellStyle name="Comma 2 2 2 2 2 5 2 2 2" xfId="39044" xr:uid="{F177D208-9D9A-4694-AC6F-D10B6B0D5CD1}"/>
    <cellStyle name="Comma 2 2 2 2 2 5 2 2 3" xfId="53928" xr:uid="{B9CD7530-9C42-4DCE-A270-805A5938E165}"/>
    <cellStyle name="Comma 2 2 2 2 2 5 2 3" xfId="18508" xr:uid="{6AF16BFE-62E2-4BE8-A10A-3B0B5D29CCF7}"/>
    <cellStyle name="Comma 2 2 2 2 2 5 2 4" xfId="32198" xr:uid="{B0230BA9-EBD8-4C37-9678-A5D3B1091901}"/>
    <cellStyle name="Comma 2 2 2 2 2 5 2 5" xfId="47082" xr:uid="{75643F6E-B3AD-4985-81DE-9EACAE0903D6}"/>
    <cellStyle name="Comma 2 2 2 2 2 5 3" xfId="21930" xr:uid="{D84FE484-7B28-4904-A05C-ABF8B55E58E1}"/>
    <cellStyle name="Comma 2 2 2 2 2 5 3 2" xfId="35622" xr:uid="{D8C68735-B189-4960-BF3A-A3D059972DBD}"/>
    <cellStyle name="Comma 2 2 2 2 2 5 3 3" xfId="50506" xr:uid="{7CAD3BA2-97F7-4179-8608-14C81EA023D1}"/>
    <cellStyle name="Comma 2 2 2 2 2 5 4" xfId="15086" xr:uid="{1BBE5272-B6F8-4D07-94BE-5E0183AA501C}"/>
    <cellStyle name="Comma 2 2 2 2 2 5 5" xfId="28776" xr:uid="{949B3568-1B33-4024-9900-30527E0169B8}"/>
    <cellStyle name="Comma 2 2 2 2 2 5 6" xfId="43660" xr:uid="{1A87AF69-4941-4D45-91ED-A09D0BAF43BE}"/>
    <cellStyle name="Comma 2 2 2 2 2 6" xfId="9950" xr:uid="{09C7AC35-B17B-4A0A-8B52-B209ED23F929}"/>
    <cellStyle name="Comma 2 2 2 2 2 6 2" xfId="23640" xr:uid="{F9389F2E-B12E-4FD8-915C-536DEF65E559}"/>
    <cellStyle name="Comma 2 2 2 2 2 6 2 2" xfId="37332" xr:uid="{5D1B25AB-894F-4D82-9389-04712BB9E8ED}"/>
    <cellStyle name="Comma 2 2 2 2 2 6 2 3" xfId="52216" xr:uid="{8388FED5-B3B9-4185-B6EF-E9A241D01C87}"/>
    <cellStyle name="Comma 2 2 2 2 2 6 3" xfId="16796" xr:uid="{27C21EAC-FCE5-4095-B8CF-C912BB640213}"/>
    <cellStyle name="Comma 2 2 2 2 2 6 4" xfId="30486" xr:uid="{ECBCC27B-9FF8-4D8C-81B6-AC12AE8DDA38}"/>
    <cellStyle name="Comma 2 2 2 2 2 6 5" xfId="45370" xr:uid="{11F84E99-614E-43A3-807B-E9673E17D6B0}"/>
    <cellStyle name="Comma 2 2 2 2 2 7" xfId="20218" xr:uid="{3EA7B67A-985C-467D-B016-9E6DBE356FA8}"/>
    <cellStyle name="Comma 2 2 2 2 2 7 2" xfId="33910" xr:uid="{C83144C6-11EB-4426-B171-C416CA99C5AF}"/>
    <cellStyle name="Comma 2 2 2 2 2 7 3" xfId="48794" xr:uid="{B49526BB-7F51-4C51-8718-AD9B80DBBEDF}"/>
    <cellStyle name="Comma 2 2 2 2 2 8" xfId="13374" xr:uid="{9B585C26-9906-498A-B2F1-4EA90FA50041}"/>
    <cellStyle name="Comma 2 2 2 2 2 9" xfId="27064" xr:uid="{01525769-4445-4820-BEAF-83162B0386F0}"/>
    <cellStyle name="Comma 2 2 2 2 3" xfId="6531" xr:uid="{7983169E-555C-4502-A59A-9EF6904D0A46}"/>
    <cellStyle name="Comma 2 2 2 2 3 10" xfId="41953" xr:uid="{85471227-7DFB-4AE3-AF1A-62B4D8D85EAF}"/>
    <cellStyle name="Comma 2 2 2 2 3 2" xfId="6532" xr:uid="{B75CB828-0F0F-4DD0-A1AC-532943FD49BA}"/>
    <cellStyle name="Comma 2 2 2 2 3 2 2" xfId="6533" xr:uid="{9C96A6A6-84E8-4FC5-8FBB-F251BE518B60}"/>
    <cellStyle name="Comma 2 2 2 2 3 2 2 2" xfId="8247" xr:uid="{DF3C4E0C-A2AB-4AEA-87D2-7CC14C2748B6}"/>
    <cellStyle name="Comma 2 2 2 2 3 2 2 2 2" xfId="11669" xr:uid="{8CE2A0FC-5DB0-4532-B07E-04E3585ECBE7}"/>
    <cellStyle name="Comma 2 2 2 2 3 2 2 2 2 2" xfId="25359" xr:uid="{735AD24F-C707-4D85-BD0A-1AAB86D6E9B7}"/>
    <cellStyle name="Comma 2 2 2 2 3 2 2 2 2 2 2" xfId="39051" xr:uid="{E980F032-914A-4251-8679-EBCC3A616881}"/>
    <cellStyle name="Comma 2 2 2 2 3 2 2 2 2 2 3" xfId="53935" xr:uid="{0E85E3A1-999E-4CF5-BE48-381DE747B9AA}"/>
    <cellStyle name="Comma 2 2 2 2 3 2 2 2 2 3" xfId="18515" xr:uid="{BEDD5EC6-715D-4996-B83F-15F11C3B3562}"/>
    <cellStyle name="Comma 2 2 2 2 3 2 2 2 2 4" xfId="32205" xr:uid="{3B8966DB-1153-4740-8603-A674F46CAFE0}"/>
    <cellStyle name="Comma 2 2 2 2 3 2 2 2 2 5" xfId="47089" xr:uid="{E0E35B3B-F1FB-4C49-A4E0-08F4E4786B20}"/>
    <cellStyle name="Comma 2 2 2 2 3 2 2 2 3" xfId="21937" xr:uid="{C146AE92-31BC-47A1-B14E-15D168DEAFD2}"/>
    <cellStyle name="Comma 2 2 2 2 3 2 2 2 3 2" xfId="35629" xr:uid="{5891BC8F-A893-4C2F-8C21-BEFC303938F4}"/>
    <cellStyle name="Comma 2 2 2 2 3 2 2 2 3 3" xfId="50513" xr:uid="{0986AF46-C19D-40D5-BFE5-C176669C7DDA}"/>
    <cellStyle name="Comma 2 2 2 2 3 2 2 2 4" xfId="15093" xr:uid="{62810968-528B-45F9-A669-C93368425516}"/>
    <cellStyle name="Comma 2 2 2 2 3 2 2 2 5" xfId="28783" xr:uid="{58E4F3EA-45F2-4789-8D77-9E4DDC33607A}"/>
    <cellStyle name="Comma 2 2 2 2 3 2 2 2 6" xfId="43667" xr:uid="{CE6F42F8-E23C-4D7A-A32D-6C70670D9CD1}"/>
    <cellStyle name="Comma 2 2 2 2 3 2 2 3" xfId="9957" xr:uid="{CDDC0957-4F67-465B-8BB4-CF9012156641}"/>
    <cellStyle name="Comma 2 2 2 2 3 2 2 3 2" xfId="23647" xr:uid="{817177EC-CFF5-400B-B81F-CF2D932EAAA0}"/>
    <cellStyle name="Comma 2 2 2 2 3 2 2 3 2 2" xfId="37339" xr:uid="{EE9A9095-7F60-4C6D-AE3A-50A96BAD96C4}"/>
    <cellStyle name="Comma 2 2 2 2 3 2 2 3 2 3" xfId="52223" xr:uid="{4B4E890C-C8E8-422D-9D23-E969AB45BBCB}"/>
    <cellStyle name="Comma 2 2 2 2 3 2 2 3 3" xfId="16803" xr:uid="{103459CE-10C7-4437-B3FA-B95FDCE2831A}"/>
    <cellStyle name="Comma 2 2 2 2 3 2 2 3 4" xfId="30493" xr:uid="{4A0B757F-B299-45B7-AD63-4069AB789C05}"/>
    <cellStyle name="Comma 2 2 2 2 3 2 2 3 5" xfId="45377" xr:uid="{6882B4AF-A555-4648-8397-8CF6B652EA11}"/>
    <cellStyle name="Comma 2 2 2 2 3 2 2 4" xfId="20225" xr:uid="{A053D94F-1427-467C-8AB6-E6BDB839E2CA}"/>
    <cellStyle name="Comma 2 2 2 2 3 2 2 4 2" xfId="33917" xr:uid="{8F33B7F7-32CD-4658-80C4-6734BD929845}"/>
    <cellStyle name="Comma 2 2 2 2 3 2 2 4 3" xfId="48801" xr:uid="{4F948578-4C6A-4A6F-AF45-B84E7897D9E0}"/>
    <cellStyle name="Comma 2 2 2 2 3 2 2 5" xfId="13381" xr:uid="{9E0A6C4F-81B3-48B9-A645-1FC48F3B2C3E}"/>
    <cellStyle name="Comma 2 2 2 2 3 2 2 6" xfId="27071" xr:uid="{B8005C5E-9455-41EF-95E4-FF5BB15AAAF1}"/>
    <cellStyle name="Comma 2 2 2 2 3 2 2 7" xfId="41955" xr:uid="{1C83C655-91B0-42DA-9DD2-A8DB39AABDF1}"/>
    <cellStyle name="Comma 2 2 2 2 3 2 3" xfId="8246" xr:uid="{59A87F3C-680B-49F6-B9D6-7BC4E5B8DA8C}"/>
    <cellStyle name="Comma 2 2 2 2 3 2 3 2" xfId="11668" xr:uid="{53279E1E-6EAF-4DAB-8C6E-C6878F2702A9}"/>
    <cellStyle name="Comma 2 2 2 2 3 2 3 2 2" xfId="25358" xr:uid="{3A1F0DCF-7EBA-461A-AF52-3C4301AFE95C}"/>
    <cellStyle name="Comma 2 2 2 2 3 2 3 2 2 2" xfId="39050" xr:uid="{302C5745-6D18-4027-B812-F64F7A76B1A7}"/>
    <cellStyle name="Comma 2 2 2 2 3 2 3 2 2 3" xfId="53934" xr:uid="{8CA4ACE6-E2E9-4B99-B788-07042334AFCD}"/>
    <cellStyle name="Comma 2 2 2 2 3 2 3 2 3" xfId="18514" xr:uid="{E8307011-600B-45C6-BFB7-6A0FD75EF1A8}"/>
    <cellStyle name="Comma 2 2 2 2 3 2 3 2 4" xfId="32204" xr:uid="{ADD1BC98-1C1F-4669-B484-31399A399DDE}"/>
    <cellStyle name="Comma 2 2 2 2 3 2 3 2 5" xfId="47088" xr:uid="{1747B8C7-C120-4383-BF13-E0A685CBD581}"/>
    <cellStyle name="Comma 2 2 2 2 3 2 3 3" xfId="21936" xr:uid="{7B4271CB-CAF2-4000-ADDB-7D51C114D3EE}"/>
    <cellStyle name="Comma 2 2 2 2 3 2 3 3 2" xfId="35628" xr:uid="{BE8CD6DE-6AF9-417D-B40A-187E4C4485A7}"/>
    <cellStyle name="Comma 2 2 2 2 3 2 3 3 3" xfId="50512" xr:uid="{A3942E5C-3B73-484B-960B-573B0E53EA7D}"/>
    <cellStyle name="Comma 2 2 2 2 3 2 3 4" xfId="15092" xr:uid="{3F668E2B-D1B6-443C-814F-95EBCC630851}"/>
    <cellStyle name="Comma 2 2 2 2 3 2 3 5" xfId="28782" xr:uid="{6743A2CD-3078-4FAA-95B8-01C5F98AA590}"/>
    <cellStyle name="Comma 2 2 2 2 3 2 3 6" xfId="43666" xr:uid="{952A8C05-E64C-4432-BBB7-068881B52D2D}"/>
    <cellStyle name="Comma 2 2 2 2 3 2 4" xfId="9956" xr:uid="{C27FD080-279B-433C-BE78-BDEF86E3DF13}"/>
    <cellStyle name="Comma 2 2 2 2 3 2 4 2" xfId="23646" xr:uid="{F077C8AF-F8CF-4C42-8BF3-38A4485F28DC}"/>
    <cellStyle name="Comma 2 2 2 2 3 2 4 2 2" xfId="37338" xr:uid="{1724BD65-F734-43D7-BFA9-CA0A99F90F65}"/>
    <cellStyle name="Comma 2 2 2 2 3 2 4 2 3" xfId="52222" xr:uid="{5BBD7010-BF57-4A7A-B58E-A96C41D0FB5A}"/>
    <cellStyle name="Comma 2 2 2 2 3 2 4 3" xfId="16802" xr:uid="{093189AC-4A27-4351-B251-ECDD26E58871}"/>
    <cellStyle name="Comma 2 2 2 2 3 2 4 4" xfId="30492" xr:uid="{E3639532-CD08-4A55-8C88-FF99ECFD2951}"/>
    <cellStyle name="Comma 2 2 2 2 3 2 4 5" xfId="45376" xr:uid="{B6F76206-2F7F-4A05-B0F6-2A21DA8B877F}"/>
    <cellStyle name="Comma 2 2 2 2 3 2 5" xfId="20224" xr:uid="{3C4F30C4-50C8-4A20-B1A4-4E9593E87E86}"/>
    <cellStyle name="Comma 2 2 2 2 3 2 5 2" xfId="33916" xr:uid="{66C19F89-E698-45F1-ACBB-C6F3D1512C28}"/>
    <cellStyle name="Comma 2 2 2 2 3 2 5 3" xfId="48800" xr:uid="{B89057A1-7B58-4AE9-9526-780228712E88}"/>
    <cellStyle name="Comma 2 2 2 2 3 2 6" xfId="13380" xr:uid="{28F4A9D3-DEC2-4701-ACE0-6AC055411625}"/>
    <cellStyle name="Comma 2 2 2 2 3 2 7" xfId="27070" xr:uid="{4784E2DA-7FDB-4AB2-A39D-9A30BB4F689B}"/>
    <cellStyle name="Comma 2 2 2 2 3 2 8" xfId="41954" xr:uid="{C3447585-F7D2-4765-9A40-3DAA239B6C6A}"/>
    <cellStyle name="Comma 2 2 2 2 3 3" xfId="6534" xr:uid="{FB11BA88-BC75-4FA9-9257-FEE66E0AE7BF}"/>
    <cellStyle name="Comma 2 2 2 2 3 3 2" xfId="8248" xr:uid="{322478A3-8AA3-4D80-8122-5D31E45772DF}"/>
    <cellStyle name="Comma 2 2 2 2 3 3 2 2" xfId="11670" xr:uid="{003DCAC6-BC06-4E95-9666-77952CE4336A}"/>
    <cellStyle name="Comma 2 2 2 2 3 3 2 2 2" xfId="25360" xr:uid="{4936AA6F-B800-490E-9E72-4AB1E45DA2B9}"/>
    <cellStyle name="Comma 2 2 2 2 3 3 2 2 2 2" xfId="39052" xr:uid="{0D632A5D-4F25-4229-BD27-94E66C986BDB}"/>
    <cellStyle name="Comma 2 2 2 2 3 3 2 2 2 3" xfId="53936" xr:uid="{1A9E0542-7E3C-4CD7-807B-9531538B8787}"/>
    <cellStyle name="Comma 2 2 2 2 3 3 2 2 3" xfId="18516" xr:uid="{11572B96-D11B-4B02-A09D-3904E8CE9BC8}"/>
    <cellStyle name="Comma 2 2 2 2 3 3 2 2 4" xfId="32206" xr:uid="{804BB832-CF49-4FE3-8384-76E2BB75FE89}"/>
    <cellStyle name="Comma 2 2 2 2 3 3 2 2 5" xfId="47090" xr:uid="{8AD228D6-86A1-47F1-80FE-9F28676DBE8F}"/>
    <cellStyle name="Comma 2 2 2 2 3 3 2 3" xfId="21938" xr:uid="{93384F3F-2093-41A2-80D2-1F8F5482876A}"/>
    <cellStyle name="Comma 2 2 2 2 3 3 2 3 2" xfId="35630" xr:uid="{46C436F0-3D31-4EDA-BB38-62CDFD7F4961}"/>
    <cellStyle name="Comma 2 2 2 2 3 3 2 3 3" xfId="50514" xr:uid="{B7C2BC04-928C-40E7-9EB9-8186327CC6CE}"/>
    <cellStyle name="Comma 2 2 2 2 3 3 2 4" xfId="15094" xr:uid="{21E54482-B612-498E-BC6A-9DAD602B9360}"/>
    <cellStyle name="Comma 2 2 2 2 3 3 2 5" xfId="28784" xr:uid="{69E9C503-622A-42AA-9990-D25D8F8D1A59}"/>
    <cellStyle name="Comma 2 2 2 2 3 3 2 6" xfId="43668" xr:uid="{6FCE1425-A3A9-4458-BB99-C13D9F211B52}"/>
    <cellStyle name="Comma 2 2 2 2 3 3 3" xfId="9958" xr:uid="{DD236972-E505-4A69-8BAA-E9DCE98586E7}"/>
    <cellStyle name="Comma 2 2 2 2 3 3 3 2" xfId="23648" xr:uid="{2AD20DF6-5BD6-47D4-80E1-FDE2657D443B}"/>
    <cellStyle name="Comma 2 2 2 2 3 3 3 2 2" xfId="37340" xr:uid="{19A0BBF6-C7F9-4ED2-A99C-DE13FDF11EF9}"/>
    <cellStyle name="Comma 2 2 2 2 3 3 3 2 3" xfId="52224" xr:uid="{AF7E3AE3-8D13-432F-A06F-A3C7E3308B35}"/>
    <cellStyle name="Comma 2 2 2 2 3 3 3 3" xfId="16804" xr:uid="{AEC112D6-9E96-4663-B288-44EB770B7A29}"/>
    <cellStyle name="Comma 2 2 2 2 3 3 3 4" xfId="30494" xr:uid="{7811BA79-0E4D-424E-BC09-E7437108F957}"/>
    <cellStyle name="Comma 2 2 2 2 3 3 3 5" xfId="45378" xr:uid="{B458BE99-0A33-45FB-9920-8CDAAA1F078A}"/>
    <cellStyle name="Comma 2 2 2 2 3 3 4" xfId="20226" xr:uid="{EA6B7DA5-79F0-4D57-9A9A-30D15B8F1815}"/>
    <cellStyle name="Comma 2 2 2 2 3 3 4 2" xfId="33918" xr:uid="{D6A6A8DA-95BC-47E7-9413-DF382F4EB652}"/>
    <cellStyle name="Comma 2 2 2 2 3 3 4 3" xfId="48802" xr:uid="{6AB15FBE-E755-4513-8D50-3B6D3C297952}"/>
    <cellStyle name="Comma 2 2 2 2 3 3 5" xfId="13382" xr:uid="{6D264C76-DD14-42B9-A571-21CDDB451768}"/>
    <cellStyle name="Comma 2 2 2 2 3 3 6" xfId="27072" xr:uid="{2903FFFD-E1FA-481B-8071-92551B789087}"/>
    <cellStyle name="Comma 2 2 2 2 3 3 7" xfId="41956" xr:uid="{7D03CC71-5F2D-4997-9478-A216FA6EF7D6}"/>
    <cellStyle name="Comma 2 2 2 2 3 4" xfId="6535" xr:uid="{6989EE1F-F6EE-452F-9275-C718596FEDA8}"/>
    <cellStyle name="Comma 2 2 2 2 3 4 2" xfId="8249" xr:uid="{8E2350A4-6F25-4E01-8391-0187CB24A570}"/>
    <cellStyle name="Comma 2 2 2 2 3 4 2 2" xfId="11671" xr:uid="{D3B18360-60C3-4D73-ACE6-8B88E2848574}"/>
    <cellStyle name="Comma 2 2 2 2 3 4 2 2 2" xfId="25361" xr:uid="{2120EC91-4AC3-4946-984E-C8F4D8BF11C5}"/>
    <cellStyle name="Comma 2 2 2 2 3 4 2 2 2 2" xfId="39053" xr:uid="{AE46B9AD-D175-4FF9-B108-5DF47A1F8817}"/>
    <cellStyle name="Comma 2 2 2 2 3 4 2 2 2 3" xfId="53937" xr:uid="{40F7B871-24F3-482F-8183-2EDFC3B9790C}"/>
    <cellStyle name="Comma 2 2 2 2 3 4 2 2 3" xfId="18517" xr:uid="{1FC01F1B-AD59-4141-8CD8-F02AA4E47458}"/>
    <cellStyle name="Comma 2 2 2 2 3 4 2 2 4" xfId="32207" xr:uid="{6CC0DF4E-A62C-4107-931D-DBAE52779002}"/>
    <cellStyle name="Comma 2 2 2 2 3 4 2 2 5" xfId="47091" xr:uid="{B90FA188-07E1-4680-BE71-E0D25910CAE8}"/>
    <cellStyle name="Comma 2 2 2 2 3 4 2 3" xfId="21939" xr:uid="{BBA33F33-6D8F-4E96-B1D2-FCC313C5DA24}"/>
    <cellStyle name="Comma 2 2 2 2 3 4 2 3 2" xfId="35631" xr:uid="{A056EF2E-B34B-44F2-A8C8-6B448F6431D7}"/>
    <cellStyle name="Comma 2 2 2 2 3 4 2 3 3" xfId="50515" xr:uid="{EE406753-BDC3-4794-94C0-7552873CB205}"/>
    <cellStyle name="Comma 2 2 2 2 3 4 2 4" xfId="15095" xr:uid="{D4B95BC6-FF0E-45D9-A419-6285C04E8FD5}"/>
    <cellStyle name="Comma 2 2 2 2 3 4 2 5" xfId="28785" xr:uid="{A92FC5E4-813F-408A-A2CC-50E947464B1C}"/>
    <cellStyle name="Comma 2 2 2 2 3 4 2 6" xfId="43669" xr:uid="{0B082F09-6118-419F-B8B4-0E643498A001}"/>
    <cellStyle name="Comma 2 2 2 2 3 4 3" xfId="9959" xr:uid="{8DF0825C-EAA9-4ECB-B871-E9CFCCDC5680}"/>
    <cellStyle name="Comma 2 2 2 2 3 4 3 2" xfId="23649" xr:uid="{488A6618-9DAC-46C6-8B5D-C9181C6670D9}"/>
    <cellStyle name="Comma 2 2 2 2 3 4 3 2 2" xfId="37341" xr:uid="{617B3113-941C-4895-9AC9-7450360115B6}"/>
    <cellStyle name="Comma 2 2 2 2 3 4 3 2 3" xfId="52225" xr:uid="{FF7DAD83-3ADE-442A-8319-8C78B0768232}"/>
    <cellStyle name="Comma 2 2 2 2 3 4 3 3" xfId="16805" xr:uid="{0541D485-811E-438E-93A2-3D72663E5A04}"/>
    <cellStyle name="Comma 2 2 2 2 3 4 3 4" xfId="30495" xr:uid="{5F3E1136-3F12-4BF4-9F8B-D81F09E2B603}"/>
    <cellStyle name="Comma 2 2 2 2 3 4 3 5" xfId="45379" xr:uid="{64E8C3D8-B640-4A16-BC3D-FD24D8D34E82}"/>
    <cellStyle name="Comma 2 2 2 2 3 4 4" xfId="20227" xr:uid="{D7BD1B89-D424-420F-9C7B-B732AFBB1391}"/>
    <cellStyle name="Comma 2 2 2 2 3 4 4 2" xfId="33919" xr:uid="{05B4D75A-9551-4028-9A1D-333A4A090F86}"/>
    <cellStyle name="Comma 2 2 2 2 3 4 4 3" xfId="48803" xr:uid="{DE3EA0EF-B02F-4474-8212-67C191EDAE18}"/>
    <cellStyle name="Comma 2 2 2 2 3 4 5" xfId="13383" xr:uid="{7C7180B7-53AB-4824-A76A-33C6B2CBF502}"/>
    <cellStyle name="Comma 2 2 2 2 3 4 6" xfId="27073" xr:uid="{097D87EC-EC40-44D4-85BE-8FBCF553B79D}"/>
    <cellStyle name="Comma 2 2 2 2 3 4 7" xfId="41957" xr:uid="{A9C63C26-BF8A-43A5-9DA6-9606F9F139FF}"/>
    <cellStyle name="Comma 2 2 2 2 3 5" xfId="8245" xr:uid="{CDF4478A-DC2A-47D3-A174-6DA0F4D07C40}"/>
    <cellStyle name="Comma 2 2 2 2 3 5 2" xfId="11667" xr:uid="{5619DD40-E64D-4A65-AB02-BC9DCECE77E3}"/>
    <cellStyle name="Comma 2 2 2 2 3 5 2 2" xfId="25357" xr:uid="{828CE00B-285E-4A01-87C3-C88F638B264B}"/>
    <cellStyle name="Comma 2 2 2 2 3 5 2 2 2" xfId="39049" xr:uid="{7138351A-D14F-41B4-9615-39889B8A7A62}"/>
    <cellStyle name="Comma 2 2 2 2 3 5 2 2 3" xfId="53933" xr:uid="{41302F0A-F983-4502-88EF-54C11EE728FD}"/>
    <cellStyle name="Comma 2 2 2 2 3 5 2 3" xfId="18513" xr:uid="{67659264-FDE5-4737-A217-06CEB43BBB50}"/>
    <cellStyle name="Comma 2 2 2 2 3 5 2 4" xfId="32203" xr:uid="{BD93C724-94C7-40BF-AA10-38F234AA7988}"/>
    <cellStyle name="Comma 2 2 2 2 3 5 2 5" xfId="47087" xr:uid="{9DEFEC08-B2F9-4A0A-978F-8C8B29FB57B1}"/>
    <cellStyle name="Comma 2 2 2 2 3 5 3" xfId="21935" xr:uid="{7DF0F2E5-6D42-4F73-AB31-C0EE4A8FC34E}"/>
    <cellStyle name="Comma 2 2 2 2 3 5 3 2" xfId="35627" xr:uid="{546EBAFB-DE1F-442F-950C-38814BCC88F3}"/>
    <cellStyle name="Comma 2 2 2 2 3 5 3 3" xfId="50511" xr:uid="{0183D56D-0F46-4EDA-99A7-FF93681DFDC4}"/>
    <cellStyle name="Comma 2 2 2 2 3 5 4" xfId="15091" xr:uid="{BBCA42C3-58EF-4EBF-A538-F24C669C483F}"/>
    <cellStyle name="Comma 2 2 2 2 3 5 5" xfId="28781" xr:uid="{B559D3CC-06E3-4D80-9C8F-A14EDD9E0724}"/>
    <cellStyle name="Comma 2 2 2 2 3 5 6" xfId="43665" xr:uid="{610C0F3D-8FFB-426B-BB5B-A2C51FDFFF11}"/>
    <cellStyle name="Comma 2 2 2 2 3 6" xfId="9955" xr:uid="{C3BBB165-6159-4C29-BA5F-3C9431A66270}"/>
    <cellStyle name="Comma 2 2 2 2 3 6 2" xfId="23645" xr:uid="{C576ED02-9DD6-4C33-8433-1871BB87A3AD}"/>
    <cellStyle name="Comma 2 2 2 2 3 6 2 2" xfId="37337" xr:uid="{DDFBA84B-0DC7-4E35-87E8-63350E1998C6}"/>
    <cellStyle name="Comma 2 2 2 2 3 6 2 3" xfId="52221" xr:uid="{020D083F-965F-4BC1-9000-A97F969D2E50}"/>
    <cellStyle name="Comma 2 2 2 2 3 6 3" xfId="16801" xr:uid="{4ADC9738-DA60-490F-88CE-6EE501F1CD9F}"/>
    <cellStyle name="Comma 2 2 2 2 3 6 4" xfId="30491" xr:uid="{6EDC1229-9EC2-4018-A52C-4785DE7EA895}"/>
    <cellStyle name="Comma 2 2 2 2 3 6 5" xfId="45375" xr:uid="{E9876E5F-D2D0-43E7-BF3B-EA736DB75156}"/>
    <cellStyle name="Comma 2 2 2 2 3 7" xfId="20223" xr:uid="{DFA29319-299E-4540-890C-899B3D82112B}"/>
    <cellStyle name="Comma 2 2 2 2 3 7 2" xfId="33915" xr:uid="{07CD5546-AB82-42C4-AF16-D7982EEEBBAE}"/>
    <cellStyle name="Comma 2 2 2 2 3 7 3" xfId="48799" xr:uid="{8A0560E4-6AC4-4079-B575-6C4DD5FEA11E}"/>
    <cellStyle name="Comma 2 2 2 2 3 8" xfId="13379" xr:uid="{CE55C45E-48B9-460A-951A-181714F30B39}"/>
    <cellStyle name="Comma 2 2 2 2 3 9" xfId="27069" xr:uid="{87C8D979-3444-4517-A2E9-6EDB6910AA5A}"/>
    <cellStyle name="Comma 2 2 2 2 4" xfId="6536" xr:uid="{B6ECAD46-8E16-45A8-A66E-46F2B51B0930}"/>
    <cellStyle name="Comma 2 2 2 2 4 2" xfId="6537" xr:uid="{1F48C637-B9D6-4B43-8986-971B7FACB2F8}"/>
    <cellStyle name="Comma 2 2 2 2 4 2 2" xfId="8251" xr:uid="{7964D34E-4A4D-46FE-B8D2-C485ADC924FE}"/>
    <cellStyle name="Comma 2 2 2 2 4 2 2 2" xfId="11673" xr:uid="{37CDD3C8-8B2D-4480-89E2-8F0E4E5F59B3}"/>
    <cellStyle name="Comma 2 2 2 2 4 2 2 2 2" xfId="25363" xr:uid="{34DD1FC8-83D2-49C7-A7B7-2E3C6CAEC00E}"/>
    <cellStyle name="Comma 2 2 2 2 4 2 2 2 2 2" xfId="39055" xr:uid="{E4261404-3641-4201-B9EB-0D05B1C67B22}"/>
    <cellStyle name="Comma 2 2 2 2 4 2 2 2 2 3" xfId="53939" xr:uid="{1BAF4B5F-C65E-4E9C-85FE-EECB28C9C4AE}"/>
    <cellStyle name="Comma 2 2 2 2 4 2 2 2 3" xfId="18519" xr:uid="{F6BE2635-CA81-4AB1-9B61-00A0BD24921C}"/>
    <cellStyle name="Comma 2 2 2 2 4 2 2 2 4" xfId="32209" xr:uid="{2BB76D4D-C94B-4D33-BB6A-2D80EC6F244F}"/>
    <cellStyle name="Comma 2 2 2 2 4 2 2 2 5" xfId="47093" xr:uid="{1A76F14C-0509-42F5-B71B-2DFB3B84D04C}"/>
    <cellStyle name="Comma 2 2 2 2 4 2 2 3" xfId="21941" xr:uid="{8A1657F1-FF84-4E78-8805-154199CA3F9F}"/>
    <cellStyle name="Comma 2 2 2 2 4 2 2 3 2" xfId="35633" xr:uid="{C8A70E41-0B04-469A-9081-ACA9D642AA90}"/>
    <cellStyle name="Comma 2 2 2 2 4 2 2 3 3" xfId="50517" xr:uid="{9CC4FF43-5671-46EA-8805-AFEED85C57CF}"/>
    <cellStyle name="Comma 2 2 2 2 4 2 2 4" xfId="15097" xr:uid="{4E4C29CB-305A-4C65-A235-398D36DCC061}"/>
    <cellStyle name="Comma 2 2 2 2 4 2 2 5" xfId="28787" xr:uid="{6F80406A-89AD-40E4-8C27-09778648EB25}"/>
    <cellStyle name="Comma 2 2 2 2 4 2 2 6" xfId="43671" xr:uid="{524A0244-70C9-4BB3-812C-BE7735535C15}"/>
    <cellStyle name="Comma 2 2 2 2 4 2 3" xfId="9961" xr:uid="{E244EF71-78A9-49C9-AD1E-7441F9AFFFA2}"/>
    <cellStyle name="Comma 2 2 2 2 4 2 3 2" xfId="23651" xr:uid="{C0837CE7-4C12-4171-AF7E-B6543F3EB6B6}"/>
    <cellStyle name="Comma 2 2 2 2 4 2 3 2 2" xfId="37343" xr:uid="{7FE53F47-B0EE-458D-A2CB-64B02E5A69CF}"/>
    <cellStyle name="Comma 2 2 2 2 4 2 3 2 3" xfId="52227" xr:uid="{1305EDEE-445E-40A4-B9C1-7622C369BA8C}"/>
    <cellStyle name="Comma 2 2 2 2 4 2 3 3" xfId="16807" xr:uid="{F40E5C00-4241-432F-8ECC-C9DB3F8BA38E}"/>
    <cellStyle name="Comma 2 2 2 2 4 2 3 4" xfId="30497" xr:uid="{06259C68-ED1D-4BFB-BD2A-C5D3AF1EF8A5}"/>
    <cellStyle name="Comma 2 2 2 2 4 2 3 5" xfId="45381" xr:uid="{99C9806D-1C01-48F1-9EFB-BCA6F55EB2BB}"/>
    <cellStyle name="Comma 2 2 2 2 4 2 4" xfId="20229" xr:uid="{49503963-5AF6-4F79-86FC-0B497D2F3DD0}"/>
    <cellStyle name="Comma 2 2 2 2 4 2 4 2" xfId="33921" xr:uid="{16EE269A-3599-4D69-B73C-CB78C8505AAE}"/>
    <cellStyle name="Comma 2 2 2 2 4 2 4 3" xfId="48805" xr:uid="{100F6B4A-5DA4-4ACC-B8E9-F5665B22DE55}"/>
    <cellStyle name="Comma 2 2 2 2 4 2 5" xfId="13385" xr:uid="{1EF1E831-F45B-4963-B68B-3967309D6884}"/>
    <cellStyle name="Comma 2 2 2 2 4 2 6" xfId="27075" xr:uid="{2465ECF1-0522-4693-8DBE-1E2871814F9C}"/>
    <cellStyle name="Comma 2 2 2 2 4 2 7" xfId="41959" xr:uid="{78B3AAB2-86FD-4AC7-B575-C3A1C85BA3C4}"/>
    <cellStyle name="Comma 2 2 2 2 4 3" xfId="8250" xr:uid="{81081B5B-A8FC-4D22-9BB4-C57FF95501C2}"/>
    <cellStyle name="Comma 2 2 2 2 4 3 2" xfId="11672" xr:uid="{41DEC956-2F9C-4F8D-84DA-E90027C3B645}"/>
    <cellStyle name="Comma 2 2 2 2 4 3 2 2" xfId="25362" xr:uid="{60FE89FC-0A0F-41A4-BC41-6A226D84D88E}"/>
    <cellStyle name="Comma 2 2 2 2 4 3 2 2 2" xfId="39054" xr:uid="{EF796306-81C7-4DC7-BA2A-EE54CE1180D0}"/>
    <cellStyle name="Comma 2 2 2 2 4 3 2 2 3" xfId="53938" xr:uid="{013323CD-9EEE-48E7-93DC-6858156A91CA}"/>
    <cellStyle name="Comma 2 2 2 2 4 3 2 3" xfId="18518" xr:uid="{056F3903-546E-4405-BCEA-E6704215A898}"/>
    <cellStyle name="Comma 2 2 2 2 4 3 2 4" xfId="32208" xr:uid="{9CF276F1-22EA-4DEA-B66D-F3B8048928A2}"/>
    <cellStyle name="Comma 2 2 2 2 4 3 2 5" xfId="47092" xr:uid="{D3CE5553-DC92-4F00-9A15-C5D48A368281}"/>
    <cellStyle name="Comma 2 2 2 2 4 3 3" xfId="21940" xr:uid="{CF888586-BEC6-4966-A225-2195D4E9A64B}"/>
    <cellStyle name="Comma 2 2 2 2 4 3 3 2" xfId="35632" xr:uid="{F586E962-E85A-44EB-8346-0E9AA898F416}"/>
    <cellStyle name="Comma 2 2 2 2 4 3 3 3" xfId="50516" xr:uid="{D22393B4-A674-4AC5-AE96-70139306E358}"/>
    <cellStyle name="Comma 2 2 2 2 4 3 4" xfId="15096" xr:uid="{542C1F7F-EB91-47B7-85C9-609781B238AB}"/>
    <cellStyle name="Comma 2 2 2 2 4 3 5" xfId="28786" xr:uid="{2E6F0B90-6B52-4A7E-A7E4-091DBE1769AB}"/>
    <cellStyle name="Comma 2 2 2 2 4 3 6" xfId="43670" xr:uid="{1C1AE18A-7EF3-4C96-A208-70D46DF39D71}"/>
    <cellStyle name="Comma 2 2 2 2 4 4" xfId="9960" xr:uid="{702CD30F-1A98-46C0-863C-2F00F7D4187C}"/>
    <cellStyle name="Comma 2 2 2 2 4 4 2" xfId="23650" xr:uid="{244F88FE-25BE-43C1-97F3-C80B67452136}"/>
    <cellStyle name="Comma 2 2 2 2 4 4 2 2" xfId="37342" xr:uid="{3608AA76-9493-4DDC-A84C-691B583498D4}"/>
    <cellStyle name="Comma 2 2 2 2 4 4 2 3" xfId="52226" xr:uid="{30728261-2361-462D-AFA2-8063F036C4C1}"/>
    <cellStyle name="Comma 2 2 2 2 4 4 3" xfId="16806" xr:uid="{024FFF4D-3D4B-4E22-A6C8-BF2B890E9A3C}"/>
    <cellStyle name="Comma 2 2 2 2 4 4 4" xfId="30496" xr:uid="{B3CD33CC-1A68-4A33-B71A-E03F3E52B98E}"/>
    <cellStyle name="Comma 2 2 2 2 4 4 5" xfId="45380" xr:uid="{88C8F9C5-09ED-4154-9F62-9326B8BB2C97}"/>
    <cellStyle name="Comma 2 2 2 2 4 5" xfId="20228" xr:uid="{1A6ACD3C-E953-4DDE-A20C-5E70C8D37F80}"/>
    <cellStyle name="Comma 2 2 2 2 4 5 2" xfId="33920" xr:uid="{7A9AC27B-2163-4EFD-B782-E6009A09C07E}"/>
    <cellStyle name="Comma 2 2 2 2 4 5 3" xfId="48804" xr:uid="{E2BFB46F-0F0C-4606-A5A2-5FD18FADB2CD}"/>
    <cellStyle name="Comma 2 2 2 2 4 6" xfId="13384" xr:uid="{218C71FF-1785-4448-9BDA-100E90DDDD95}"/>
    <cellStyle name="Comma 2 2 2 2 4 7" xfId="27074" xr:uid="{B8AEDD09-3C54-4825-BE08-1EC08AD197E7}"/>
    <cellStyle name="Comma 2 2 2 2 4 8" xfId="41958" xr:uid="{AE87433B-C3B9-44CF-8D63-AC37C87E94F8}"/>
    <cellStyle name="Comma 2 2 2 2 5" xfId="6538" xr:uid="{3E7C5BF1-94F5-42FF-BDB5-24607B4209E3}"/>
    <cellStyle name="Comma 2 2 2 2 5 2" xfId="8252" xr:uid="{5CBF7F56-300C-44E6-8E81-66C49BBC86AA}"/>
    <cellStyle name="Comma 2 2 2 2 5 2 2" xfId="11674" xr:uid="{335B1D64-C045-4E83-8882-0452FD3B91E8}"/>
    <cellStyle name="Comma 2 2 2 2 5 2 2 2" xfId="25364" xr:uid="{0E2882EA-4978-42DD-BBFD-A2C0924787AB}"/>
    <cellStyle name="Comma 2 2 2 2 5 2 2 2 2" xfId="39056" xr:uid="{6C83E70D-33DF-473B-9F31-67EAC008D2D4}"/>
    <cellStyle name="Comma 2 2 2 2 5 2 2 2 3" xfId="53940" xr:uid="{83640E3C-2166-443E-BE07-40718615410A}"/>
    <cellStyle name="Comma 2 2 2 2 5 2 2 3" xfId="18520" xr:uid="{44E4765D-CF4A-4436-83F2-6CD52A58FC5E}"/>
    <cellStyle name="Comma 2 2 2 2 5 2 2 4" xfId="32210" xr:uid="{F06753C4-4F32-435E-B1B5-E5255BF31443}"/>
    <cellStyle name="Comma 2 2 2 2 5 2 2 5" xfId="47094" xr:uid="{CDEDC9BD-C72E-413D-AC5B-B7007B998426}"/>
    <cellStyle name="Comma 2 2 2 2 5 2 3" xfId="21942" xr:uid="{39A6A3AB-64F2-4E48-9362-F17E34E596A5}"/>
    <cellStyle name="Comma 2 2 2 2 5 2 3 2" xfId="35634" xr:uid="{8F37A420-DD2C-4B1C-BF49-BE5758968CC3}"/>
    <cellStyle name="Comma 2 2 2 2 5 2 3 3" xfId="50518" xr:uid="{608459F1-BE9C-494F-A581-BF6FC07D0663}"/>
    <cellStyle name="Comma 2 2 2 2 5 2 4" xfId="15098" xr:uid="{F0DB4988-9D6A-4015-BC27-4256542F7DD6}"/>
    <cellStyle name="Comma 2 2 2 2 5 2 5" xfId="28788" xr:uid="{0A536968-AEDE-457D-AE9B-D8E4CBA80E3E}"/>
    <cellStyle name="Comma 2 2 2 2 5 2 6" xfId="43672" xr:uid="{5C064A39-CA81-4605-9B88-BC3820EB9443}"/>
    <cellStyle name="Comma 2 2 2 2 5 3" xfId="9962" xr:uid="{75BB7155-7EEC-4CE3-A784-5D40499DE969}"/>
    <cellStyle name="Comma 2 2 2 2 5 3 2" xfId="23652" xr:uid="{2E225A5C-F56D-4900-855C-AFD592417E85}"/>
    <cellStyle name="Comma 2 2 2 2 5 3 2 2" xfId="37344" xr:uid="{3CAF283F-824E-428D-AC4F-A0CA731B9E89}"/>
    <cellStyle name="Comma 2 2 2 2 5 3 2 3" xfId="52228" xr:uid="{A57F1FF8-9262-49FD-BB32-BF6F3C84A062}"/>
    <cellStyle name="Comma 2 2 2 2 5 3 3" xfId="16808" xr:uid="{660C1E0B-8D06-4366-9381-6B3B3164B244}"/>
    <cellStyle name="Comma 2 2 2 2 5 3 4" xfId="30498" xr:uid="{38966106-1D9D-4603-9031-33AE10228B9C}"/>
    <cellStyle name="Comma 2 2 2 2 5 3 5" xfId="45382" xr:uid="{A7A2D108-9105-4434-8E83-63B719F46247}"/>
    <cellStyle name="Comma 2 2 2 2 5 4" xfId="20230" xr:uid="{8A869F5C-3CED-493D-9E62-0EEC5AD8F8BF}"/>
    <cellStyle name="Comma 2 2 2 2 5 4 2" xfId="33922" xr:uid="{565672A7-3A8E-4090-83E4-720C23C3BF3D}"/>
    <cellStyle name="Comma 2 2 2 2 5 4 3" xfId="48806" xr:uid="{87DE958E-3A23-43FA-AAB9-A65F614DDB33}"/>
    <cellStyle name="Comma 2 2 2 2 5 5" xfId="13386" xr:uid="{B8E671B4-CA24-48BD-9376-1A4004D5F585}"/>
    <cellStyle name="Comma 2 2 2 2 5 6" xfId="27076" xr:uid="{48CCC152-887A-4C5B-BBDA-81692825ED3A}"/>
    <cellStyle name="Comma 2 2 2 2 5 7" xfId="41960" xr:uid="{1F82E19E-0E11-49B2-AB5C-BAD6BE94F836}"/>
    <cellStyle name="Comma 2 2 2 2 6" xfId="6539" xr:uid="{CBC32038-F29D-4CDB-B1E1-AEF9E97D9DEF}"/>
    <cellStyle name="Comma 2 2 2 2 6 2" xfId="8253" xr:uid="{F5D5B0DE-7F99-4A11-9816-091096315E6B}"/>
    <cellStyle name="Comma 2 2 2 2 6 2 2" xfId="11675" xr:uid="{E0C317DE-51EC-4B57-8FAA-7E106B5DDA20}"/>
    <cellStyle name="Comma 2 2 2 2 6 2 2 2" xfId="25365" xr:uid="{32E65061-1A4B-44E0-ABC3-B2CEFE5886E6}"/>
    <cellStyle name="Comma 2 2 2 2 6 2 2 2 2" xfId="39057" xr:uid="{789858EE-2624-4B58-BD79-CEFAF4CA7762}"/>
    <cellStyle name="Comma 2 2 2 2 6 2 2 2 3" xfId="53941" xr:uid="{5856EDE4-6309-43F1-81E5-763357E3A4D3}"/>
    <cellStyle name="Comma 2 2 2 2 6 2 2 3" xfId="18521" xr:uid="{6D064599-3EA2-4A74-A1AA-DEDC606BD35A}"/>
    <cellStyle name="Comma 2 2 2 2 6 2 2 4" xfId="32211" xr:uid="{79B73898-DCC4-448A-8565-D08FB228D5E7}"/>
    <cellStyle name="Comma 2 2 2 2 6 2 2 5" xfId="47095" xr:uid="{D519972D-5893-44A6-8842-CCB47E52144E}"/>
    <cellStyle name="Comma 2 2 2 2 6 2 3" xfId="21943" xr:uid="{24318C82-5A55-4C57-B5F6-CF6E878008F1}"/>
    <cellStyle name="Comma 2 2 2 2 6 2 3 2" xfId="35635" xr:uid="{9AA7A11D-8500-47EE-A801-377DFC57EB8A}"/>
    <cellStyle name="Comma 2 2 2 2 6 2 3 3" xfId="50519" xr:uid="{920A8953-67AE-4B93-A2BF-28943EBE6605}"/>
    <cellStyle name="Comma 2 2 2 2 6 2 4" xfId="15099" xr:uid="{E94A929C-2B0C-4319-B127-402ED4B33AA5}"/>
    <cellStyle name="Comma 2 2 2 2 6 2 5" xfId="28789" xr:uid="{EBAADC28-244B-4261-80D9-D4713913ECE2}"/>
    <cellStyle name="Comma 2 2 2 2 6 2 6" xfId="43673" xr:uid="{B620DD2F-1205-4F5D-88A0-F294163EE5C6}"/>
    <cellStyle name="Comma 2 2 2 2 6 3" xfId="9963" xr:uid="{DEF43FC3-AD13-4723-98C4-72613936EB81}"/>
    <cellStyle name="Comma 2 2 2 2 6 3 2" xfId="23653" xr:uid="{B8E5B970-DFE4-4F6A-86D4-059C308F9AC6}"/>
    <cellStyle name="Comma 2 2 2 2 6 3 2 2" xfId="37345" xr:uid="{2F3043CD-F767-4752-BA82-8C2ABF6193D4}"/>
    <cellStyle name="Comma 2 2 2 2 6 3 2 3" xfId="52229" xr:uid="{54AD24E6-6CE4-446B-A4D1-20608FB4A230}"/>
    <cellStyle name="Comma 2 2 2 2 6 3 3" xfId="16809" xr:uid="{ACA02C5A-6AE7-41E8-8949-7129273C56AF}"/>
    <cellStyle name="Comma 2 2 2 2 6 3 4" xfId="30499" xr:uid="{78D466FC-D86E-44E4-AAED-5B51EF8D3A7D}"/>
    <cellStyle name="Comma 2 2 2 2 6 3 5" xfId="45383" xr:uid="{94850847-E7AF-4616-861F-77DC0D343DF7}"/>
    <cellStyle name="Comma 2 2 2 2 6 4" xfId="20231" xr:uid="{639A465B-3699-44DE-9255-BD7BB3EEF7A5}"/>
    <cellStyle name="Comma 2 2 2 2 6 4 2" xfId="33923" xr:uid="{BAB70502-EBB6-4A7F-8C93-7A7DE18983E9}"/>
    <cellStyle name="Comma 2 2 2 2 6 4 3" xfId="48807" xr:uid="{5863EDFC-0586-4C3D-B0BF-06BF2BA5CF69}"/>
    <cellStyle name="Comma 2 2 2 2 6 5" xfId="13387" xr:uid="{F62F6794-E2D2-4153-B0B3-957150F03893}"/>
    <cellStyle name="Comma 2 2 2 2 6 6" xfId="27077" xr:uid="{5E04E973-F003-499C-8634-31C057964E9F}"/>
    <cellStyle name="Comma 2 2 2 2 6 7" xfId="41961" xr:uid="{715AC222-115E-4235-9F12-7D4A30A5FEDF}"/>
    <cellStyle name="Comma 2 2 2 2 7" xfId="8239" xr:uid="{CA05DD9F-CF25-4E97-BDBD-69303E582BBB}"/>
    <cellStyle name="Comma 2 2 2 2 7 2" xfId="11661" xr:uid="{FD6B9AB1-E638-4786-8C18-56ECCF06472C}"/>
    <cellStyle name="Comma 2 2 2 2 7 2 2" xfId="25351" xr:uid="{F12B9205-9B57-4B6C-9229-3DB041E01FB3}"/>
    <cellStyle name="Comma 2 2 2 2 7 2 2 2" xfId="39043" xr:uid="{4CFEA6F7-3E8C-4306-8F04-33D3B3C6BC6F}"/>
    <cellStyle name="Comma 2 2 2 2 7 2 2 3" xfId="53927" xr:uid="{9F4E51E0-07E0-44C5-B107-3248B033FD43}"/>
    <cellStyle name="Comma 2 2 2 2 7 2 3" xfId="18507" xr:uid="{AF8E62F7-CB07-46BB-B90C-1591014FC331}"/>
    <cellStyle name="Comma 2 2 2 2 7 2 4" xfId="32197" xr:uid="{DD9C9A3C-E6BC-4F1C-9213-BA6C6CAF1302}"/>
    <cellStyle name="Comma 2 2 2 2 7 2 5" xfId="47081" xr:uid="{830A2EB0-69C1-4CEA-A414-DE880722A056}"/>
    <cellStyle name="Comma 2 2 2 2 7 3" xfId="21929" xr:uid="{5D22A6C5-7BCD-4B9C-936E-F260F57D25D0}"/>
    <cellStyle name="Comma 2 2 2 2 7 3 2" xfId="35621" xr:uid="{97C10E41-B9A4-45CE-942D-38A5830632BA}"/>
    <cellStyle name="Comma 2 2 2 2 7 3 3" xfId="50505" xr:uid="{5D3F08A9-F386-4D11-94E6-82745F923955}"/>
    <cellStyle name="Comma 2 2 2 2 7 4" xfId="15085" xr:uid="{60A133A9-B476-4311-B728-9DAFFB7C83ED}"/>
    <cellStyle name="Comma 2 2 2 2 7 5" xfId="28775" xr:uid="{B7608A58-E663-41EA-AA5B-9C180F4C8C32}"/>
    <cellStyle name="Comma 2 2 2 2 7 6" xfId="43659" xr:uid="{078277A8-FDD4-4402-BC2D-7613309CCFF3}"/>
    <cellStyle name="Comma 2 2 2 2 8" xfId="9949" xr:uid="{D9FE38F4-2DB9-4D4F-B338-0620D7A03140}"/>
    <cellStyle name="Comma 2 2 2 2 8 2" xfId="23639" xr:uid="{FB780522-612D-41E2-BDA0-DD8F761D09D1}"/>
    <cellStyle name="Comma 2 2 2 2 8 2 2" xfId="37331" xr:uid="{4B926B4A-05D6-488B-A4D8-7F04F8E07B11}"/>
    <cellStyle name="Comma 2 2 2 2 8 2 3" xfId="52215" xr:uid="{5A08778B-4934-49A4-AD8D-24B51CD677E1}"/>
    <cellStyle name="Comma 2 2 2 2 8 3" xfId="16795" xr:uid="{8BF76DD1-5FFB-4B98-91B4-C2F4A6B75638}"/>
    <cellStyle name="Comma 2 2 2 2 8 4" xfId="30485" xr:uid="{1757C701-6DD0-40D6-928B-3D8A173344AE}"/>
    <cellStyle name="Comma 2 2 2 2 8 5" xfId="45369" xr:uid="{4724CD41-EC54-4512-A767-DD1A19FEE89A}"/>
    <cellStyle name="Comma 2 2 2 2 9" xfId="20217" xr:uid="{D928CC21-758B-49A2-BF53-1DA5658218AD}"/>
    <cellStyle name="Comma 2 2 2 2 9 2" xfId="33909" xr:uid="{E735CA13-0A4C-4733-80A3-7EBF9C5F8F19}"/>
    <cellStyle name="Comma 2 2 2 2 9 3" xfId="48793" xr:uid="{202F57A6-4D22-4DB2-A401-BC103AF90FB0}"/>
    <cellStyle name="Comma 2 2 2 3" xfId="6540" xr:uid="{DB5075AB-3061-445A-A2D0-72040B1F4E32}"/>
    <cellStyle name="Comma 2 2 2 3 10" xfId="41962" xr:uid="{770E95CC-BC3D-4EAA-87CF-06805BD504CA}"/>
    <cellStyle name="Comma 2 2 2 3 2" xfId="6541" xr:uid="{33FA9378-F536-42BB-9B8E-42D06C2F94DD}"/>
    <cellStyle name="Comma 2 2 2 3 2 2" xfId="6542" xr:uid="{60AFD766-DBB4-4D07-9CB5-DB5C2E142DFE}"/>
    <cellStyle name="Comma 2 2 2 3 2 2 2" xfId="8256" xr:uid="{FE95D954-ECF3-4C37-BDBC-80923548AB5A}"/>
    <cellStyle name="Comma 2 2 2 3 2 2 2 2" xfId="11678" xr:uid="{8C5D7410-8B7C-4449-B83E-34F5B7DF82F5}"/>
    <cellStyle name="Comma 2 2 2 3 2 2 2 2 2" xfId="25368" xr:uid="{D545366B-0CB9-4A63-8427-9254F104E03D}"/>
    <cellStyle name="Comma 2 2 2 3 2 2 2 2 2 2" xfId="39060" xr:uid="{12AF4FCC-ADF3-41A8-A50C-54261E8BB23C}"/>
    <cellStyle name="Comma 2 2 2 3 2 2 2 2 2 3" xfId="53944" xr:uid="{1E5DDB1D-18B7-47DC-8A0C-590362C0CC40}"/>
    <cellStyle name="Comma 2 2 2 3 2 2 2 2 3" xfId="18524" xr:uid="{F775B0DC-277E-4836-8725-3EA6CE4BEF94}"/>
    <cellStyle name="Comma 2 2 2 3 2 2 2 2 4" xfId="32214" xr:uid="{1A293C62-E0AE-4879-B4EF-5859DFE370DA}"/>
    <cellStyle name="Comma 2 2 2 3 2 2 2 2 5" xfId="47098" xr:uid="{EEF98DA2-23D1-444E-98A0-BC3CE22F8308}"/>
    <cellStyle name="Comma 2 2 2 3 2 2 2 3" xfId="21946" xr:uid="{9400D395-03D5-4CED-8028-DCA0A44866B2}"/>
    <cellStyle name="Comma 2 2 2 3 2 2 2 3 2" xfId="35638" xr:uid="{1081AC97-85F7-41EB-A881-57E473A33126}"/>
    <cellStyle name="Comma 2 2 2 3 2 2 2 3 3" xfId="50522" xr:uid="{154FABB1-3A3B-4A39-9D8E-746D6E96C699}"/>
    <cellStyle name="Comma 2 2 2 3 2 2 2 4" xfId="15102" xr:uid="{4646E136-DCA2-44F0-BB12-C3F899ECC7FC}"/>
    <cellStyle name="Comma 2 2 2 3 2 2 2 5" xfId="28792" xr:uid="{C46E369A-6D64-44E3-8A7D-A6F1E763D755}"/>
    <cellStyle name="Comma 2 2 2 3 2 2 2 6" xfId="43676" xr:uid="{6AD50284-544C-4143-824C-181BE3A5433D}"/>
    <cellStyle name="Comma 2 2 2 3 2 2 3" xfId="9966" xr:uid="{4D6BCCF2-62E6-4DED-B2EE-AEAA0C0BB21D}"/>
    <cellStyle name="Comma 2 2 2 3 2 2 3 2" xfId="23656" xr:uid="{10EEE088-F4BA-4955-80B1-E61B24F79586}"/>
    <cellStyle name="Comma 2 2 2 3 2 2 3 2 2" xfId="37348" xr:uid="{D211CEC8-2901-491E-9954-C35D7A7011C2}"/>
    <cellStyle name="Comma 2 2 2 3 2 2 3 2 3" xfId="52232" xr:uid="{D2A3CF9C-7A16-42D5-9491-C03B79CB3B7E}"/>
    <cellStyle name="Comma 2 2 2 3 2 2 3 3" xfId="16812" xr:uid="{96FFE416-99BB-466D-B9A0-8FADEC9799F8}"/>
    <cellStyle name="Comma 2 2 2 3 2 2 3 4" xfId="30502" xr:uid="{0036E40E-32A7-4E17-B550-FE44880DE0F2}"/>
    <cellStyle name="Comma 2 2 2 3 2 2 3 5" xfId="45386" xr:uid="{8E1AFF81-24DB-4F19-A6B9-FA8D81563692}"/>
    <cellStyle name="Comma 2 2 2 3 2 2 4" xfId="20234" xr:uid="{303C4BA3-85E6-40B9-B545-FD4E69F7E6EA}"/>
    <cellStyle name="Comma 2 2 2 3 2 2 4 2" xfId="33926" xr:uid="{D0118AB2-5237-4E67-AF53-BE915B4C85D2}"/>
    <cellStyle name="Comma 2 2 2 3 2 2 4 3" xfId="48810" xr:uid="{DFD77858-DDD4-427F-82BD-8411E1C02AB9}"/>
    <cellStyle name="Comma 2 2 2 3 2 2 5" xfId="13390" xr:uid="{E260827D-4BBA-40B1-9888-A183D8277459}"/>
    <cellStyle name="Comma 2 2 2 3 2 2 6" xfId="27080" xr:uid="{DDA60F1E-30AB-411B-9AA8-A0A22581C17F}"/>
    <cellStyle name="Comma 2 2 2 3 2 2 7" xfId="41964" xr:uid="{763257A5-A1BA-49EA-B8AA-6D4EE53BDBF0}"/>
    <cellStyle name="Comma 2 2 2 3 2 3" xfId="8255" xr:uid="{1837BF24-8AA2-4C03-BE05-4541D2BE9811}"/>
    <cellStyle name="Comma 2 2 2 3 2 3 2" xfId="11677" xr:uid="{8FC4A44A-4012-4AEA-8202-F9C78F4DCA63}"/>
    <cellStyle name="Comma 2 2 2 3 2 3 2 2" xfId="25367" xr:uid="{5BCDCE4E-2645-44CA-A4BF-D3AF9FBAE15D}"/>
    <cellStyle name="Comma 2 2 2 3 2 3 2 2 2" xfId="39059" xr:uid="{C62D4147-6E3C-4EA4-9F61-87AA1AFA2B78}"/>
    <cellStyle name="Comma 2 2 2 3 2 3 2 2 3" xfId="53943" xr:uid="{03293B98-BEB8-46C0-84C2-95283FD4DD07}"/>
    <cellStyle name="Comma 2 2 2 3 2 3 2 3" xfId="18523" xr:uid="{1EED5325-5515-4BBA-B79E-9858282DFDED}"/>
    <cellStyle name="Comma 2 2 2 3 2 3 2 4" xfId="32213" xr:uid="{95A46FD9-40DF-4151-B320-389D3A299EEC}"/>
    <cellStyle name="Comma 2 2 2 3 2 3 2 5" xfId="47097" xr:uid="{6B281AFE-71C8-41BF-BC43-3F6755AA544D}"/>
    <cellStyle name="Comma 2 2 2 3 2 3 3" xfId="21945" xr:uid="{5792E5D5-3C4B-461F-A4E5-3D55F99F155D}"/>
    <cellStyle name="Comma 2 2 2 3 2 3 3 2" xfId="35637" xr:uid="{F57A3821-7CC7-48DA-8B08-077F1DBA675A}"/>
    <cellStyle name="Comma 2 2 2 3 2 3 3 3" xfId="50521" xr:uid="{F7318958-C39B-4F37-8A04-CC035C89EFCD}"/>
    <cellStyle name="Comma 2 2 2 3 2 3 4" xfId="15101" xr:uid="{66A02426-45E3-47EC-9C62-0C1A26A4222C}"/>
    <cellStyle name="Comma 2 2 2 3 2 3 5" xfId="28791" xr:uid="{8B73C1D3-65B3-4A99-95E4-1BC5DA7A7717}"/>
    <cellStyle name="Comma 2 2 2 3 2 3 6" xfId="43675" xr:uid="{3F117C6B-5258-4F4D-B37B-30509C6E3EFF}"/>
    <cellStyle name="Comma 2 2 2 3 2 4" xfId="9965" xr:uid="{24C7CA95-E65D-44A5-83E9-EF3377CE4A94}"/>
    <cellStyle name="Comma 2 2 2 3 2 4 2" xfId="23655" xr:uid="{6A4798F5-E66F-41A0-AC03-D6CA33C90760}"/>
    <cellStyle name="Comma 2 2 2 3 2 4 2 2" xfId="37347" xr:uid="{0B5B8FE1-5821-44D9-8B51-09471BB53079}"/>
    <cellStyle name="Comma 2 2 2 3 2 4 2 3" xfId="52231" xr:uid="{421CF44C-A712-4FA7-803A-096DE3C92751}"/>
    <cellStyle name="Comma 2 2 2 3 2 4 3" xfId="16811" xr:uid="{DA30761D-C71F-49AF-A1D3-1D280F5EC961}"/>
    <cellStyle name="Comma 2 2 2 3 2 4 4" xfId="30501" xr:uid="{51EB8D42-8456-4754-881B-8A0B1B46CBB6}"/>
    <cellStyle name="Comma 2 2 2 3 2 4 5" xfId="45385" xr:uid="{2E955938-7208-4CC0-B6E8-9E21E4D294DD}"/>
    <cellStyle name="Comma 2 2 2 3 2 5" xfId="20233" xr:uid="{95576B44-D7B1-4A80-B234-913FE47DDCF9}"/>
    <cellStyle name="Comma 2 2 2 3 2 5 2" xfId="33925" xr:uid="{01230034-C038-476F-A584-BCB6B2DF63A0}"/>
    <cellStyle name="Comma 2 2 2 3 2 5 3" xfId="48809" xr:uid="{A5557A62-B30E-4383-8411-E21E9599376A}"/>
    <cellStyle name="Comma 2 2 2 3 2 6" xfId="13389" xr:uid="{DE78A8FC-4ACA-4E14-A706-5CE5C51DDB24}"/>
    <cellStyle name="Comma 2 2 2 3 2 7" xfId="27079" xr:uid="{D919909E-5734-4D87-A118-E67BAA886D6A}"/>
    <cellStyle name="Comma 2 2 2 3 2 8" xfId="41963" xr:uid="{288AE7AB-8DC7-43EA-B142-D428BBF99D21}"/>
    <cellStyle name="Comma 2 2 2 3 3" xfId="6543" xr:uid="{8248F3EB-A910-4F7A-8584-C7A1B94424F9}"/>
    <cellStyle name="Comma 2 2 2 3 3 2" xfId="8257" xr:uid="{84058D67-C65D-4063-A69D-16D4FE78D28E}"/>
    <cellStyle name="Comma 2 2 2 3 3 2 2" xfId="11679" xr:uid="{584AAB9D-CA5B-4111-9451-23045E706349}"/>
    <cellStyle name="Comma 2 2 2 3 3 2 2 2" xfId="25369" xr:uid="{AB16F94E-D359-4C9D-B96A-E9DB3DEBF13F}"/>
    <cellStyle name="Comma 2 2 2 3 3 2 2 2 2" xfId="39061" xr:uid="{87DDE663-E503-4487-8A03-64057D1C5D9E}"/>
    <cellStyle name="Comma 2 2 2 3 3 2 2 2 3" xfId="53945" xr:uid="{B5B24081-E151-467C-9486-C0C25D223B54}"/>
    <cellStyle name="Comma 2 2 2 3 3 2 2 3" xfId="18525" xr:uid="{B40DB396-9B9C-4439-B878-BBE240F54B98}"/>
    <cellStyle name="Comma 2 2 2 3 3 2 2 4" xfId="32215" xr:uid="{A8A10F0E-866D-4A40-BF8F-AE1271731C41}"/>
    <cellStyle name="Comma 2 2 2 3 3 2 2 5" xfId="47099" xr:uid="{F155F670-72CD-462C-AACB-DB7252DE6C02}"/>
    <cellStyle name="Comma 2 2 2 3 3 2 3" xfId="21947" xr:uid="{5842D4FB-48DD-48D4-A0F0-171528030B95}"/>
    <cellStyle name="Comma 2 2 2 3 3 2 3 2" xfId="35639" xr:uid="{8E29412A-4D01-407B-92FA-37828FFEE58C}"/>
    <cellStyle name="Comma 2 2 2 3 3 2 3 3" xfId="50523" xr:uid="{463973CD-AC4B-4575-8FB5-CA040DBCE121}"/>
    <cellStyle name="Comma 2 2 2 3 3 2 4" xfId="15103" xr:uid="{E1CE3529-4C52-47A3-B986-A64FE58BF2B1}"/>
    <cellStyle name="Comma 2 2 2 3 3 2 5" xfId="28793" xr:uid="{3F9CB797-768E-4DDE-806D-498DD7678824}"/>
    <cellStyle name="Comma 2 2 2 3 3 2 6" xfId="43677" xr:uid="{07F30180-F638-4BA2-B78A-23A666497542}"/>
    <cellStyle name="Comma 2 2 2 3 3 3" xfId="9967" xr:uid="{59C5CBCF-44A2-4D29-B672-D0980A40A483}"/>
    <cellStyle name="Comma 2 2 2 3 3 3 2" xfId="23657" xr:uid="{69FB68BB-38E2-4395-8CB3-BF13CF17DEDD}"/>
    <cellStyle name="Comma 2 2 2 3 3 3 2 2" xfId="37349" xr:uid="{1693AC17-246B-45CF-8156-603BA87E41FE}"/>
    <cellStyle name="Comma 2 2 2 3 3 3 2 3" xfId="52233" xr:uid="{009870B8-6D22-461E-94DB-078E7C25312A}"/>
    <cellStyle name="Comma 2 2 2 3 3 3 3" xfId="16813" xr:uid="{6B8703F0-1BCE-48AA-97B2-B1CD9C4B1231}"/>
    <cellStyle name="Comma 2 2 2 3 3 3 4" xfId="30503" xr:uid="{FDFC2649-6F14-4F65-96D3-A4028EDFAC56}"/>
    <cellStyle name="Comma 2 2 2 3 3 3 5" xfId="45387" xr:uid="{041F1388-78FD-4594-A498-7E9AC4BB0095}"/>
    <cellStyle name="Comma 2 2 2 3 3 4" xfId="20235" xr:uid="{2CC833A4-1C3B-4BBE-8FB7-95306DA81460}"/>
    <cellStyle name="Comma 2 2 2 3 3 4 2" xfId="33927" xr:uid="{2E03F2E1-18A0-4E95-8129-9F241DE95561}"/>
    <cellStyle name="Comma 2 2 2 3 3 4 3" xfId="48811" xr:uid="{A58D387E-D8A4-462D-888B-71D546F8D601}"/>
    <cellStyle name="Comma 2 2 2 3 3 5" xfId="13391" xr:uid="{2E4B63B5-D4E7-42AE-9262-39023E80D478}"/>
    <cellStyle name="Comma 2 2 2 3 3 6" xfId="27081" xr:uid="{5A9C9261-9BD3-40C3-AA02-76EA630075C5}"/>
    <cellStyle name="Comma 2 2 2 3 3 7" xfId="41965" xr:uid="{4142AD9F-DBED-4B84-8FD2-123F1A0E6673}"/>
    <cellStyle name="Comma 2 2 2 3 4" xfId="6544" xr:uid="{FD1DCA0E-4CD8-4F06-83A7-E19552962FD9}"/>
    <cellStyle name="Comma 2 2 2 3 4 2" xfId="8258" xr:uid="{8EF400BF-D58A-4D12-B21A-6B498A602024}"/>
    <cellStyle name="Comma 2 2 2 3 4 2 2" xfId="11680" xr:uid="{B92EE1D2-EEC5-49C1-BB95-5E601CCC7511}"/>
    <cellStyle name="Comma 2 2 2 3 4 2 2 2" xfId="25370" xr:uid="{D3C1AB5B-D96D-477E-8193-33E7B9F03C90}"/>
    <cellStyle name="Comma 2 2 2 3 4 2 2 2 2" xfId="39062" xr:uid="{F0E705FB-0175-4B2C-B9FE-1079961F471C}"/>
    <cellStyle name="Comma 2 2 2 3 4 2 2 2 3" xfId="53946" xr:uid="{7E1621C0-B31A-458F-B10D-13D5AC47A57D}"/>
    <cellStyle name="Comma 2 2 2 3 4 2 2 3" xfId="18526" xr:uid="{C55468C9-F7B6-49AE-9A5E-D59CF3E7C5DB}"/>
    <cellStyle name="Comma 2 2 2 3 4 2 2 4" xfId="32216" xr:uid="{12BE20E8-FC5A-4042-B6EA-E1F483ABAA1A}"/>
    <cellStyle name="Comma 2 2 2 3 4 2 2 5" xfId="47100" xr:uid="{1A149D3B-FE24-4F33-98D7-8934FFA3008A}"/>
    <cellStyle name="Comma 2 2 2 3 4 2 3" xfId="21948" xr:uid="{1A3709D5-85A6-4EBF-A6FE-68D748CE89B7}"/>
    <cellStyle name="Comma 2 2 2 3 4 2 3 2" xfId="35640" xr:uid="{4D9776A3-79FB-444B-AEC7-1AC2D80C39C7}"/>
    <cellStyle name="Comma 2 2 2 3 4 2 3 3" xfId="50524" xr:uid="{EF031368-DD55-4AC3-A9EB-B88E749E9D66}"/>
    <cellStyle name="Comma 2 2 2 3 4 2 4" xfId="15104" xr:uid="{6F2F712F-7F69-4094-980F-CA735C54BB75}"/>
    <cellStyle name="Comma 2 2 2 3 4 2 5" xfId="28794" xr:uid="{32A8708C-D09D-48AD-9A28-0B456580F632}"/>
    <cellStyle name="Comma 2 2 2 3 4 2 6" xfId="43678" xr:uid="{83028114-0A56-436A-875A-7DCE40BDF72E}"/>
    <cellStyle name="Comma 2 2 2 3 4 3" xfId="9968" xr:uid="{E1B878A1-E512-4EFD-A9B1-312478825A86}"/>
    <cellStyle name="Comma 2 2 2 3 4 3 2" xfId="23658" xr:uid="{DB58E760-7788-48D6-9C22-8732D04B10C6}"/>
    <cellStyle name="Comma 2 2 2 3 4 3 2 2" xfId="37350" xr:uid="{7BEE57C6-788D-4DCE-AFF1-FD212E49BB35}"/>
    <cellStyle name="Comma 2 2 2 3 4 3 2 3" xfId="52234" xr:uid="{FA93F050-8E85-4149-8E8B-DCE99BC74E17}"/>
    <cellStyle name="Comma 2 2 2 3 4 3 3" xfId="16814" xr:uid="{C50EF7C4-A785-4ABB-A5CA-3BF280C4BF33}"/>
    <cellStyle name="Comma 2 2 2 3 4 3 4" xfId="30504" xr:uid="{6B885509-D204-4CFF-AC4F-36156411BD89}"/>
    <cellStyle name="Comma 2 2 2 3 4 3 5" xfId="45388" xr:uid="{59C8108A-DAFF-4EF9-B685-FAE09767941A}"/>
    <cellStyle name="Comma 2 2 2 3 4 4" xfId="20236" xr:uid="{36531916-4B93-4066-961C-99119D613E0F}"/>
    <cellStyle name="Comma 2 2 2 3 4 4 2" xfId="33928" xr:uid="{4F7505A0-868C-4CFB-9C36-8171071696E4}"/>
    <cellStyle name="Comma 2 2 2 3 4 4 3" xfId="48812" xr:uid="{9CAB2238-40DF-4771-BA40-E2FB9F5F7275}"/>
    <cellStyle name="Comma 2 2 2 3 4 5" xfId="13392" xr:uid="{35A2559B-D80E-47F0-88C9-79CEC60F5744}"/>
    <cellStyle name="Comma 2 2 2 3 4 6" xfId="27082" xr:uid="{272E2855-93DF-4608-BEA0-970DFA1A523D}"/>
    <cellStyle name="Comma 2 2 2 3 4 7" xfId="41966" xr:uid="{14A07A4F-0F7C-4248-84B6-D737699CFD23}"/>
    <cellStyle name="Comma 2 2 2 3 5" xfId="8254" xr:uid="{0FC18D50-5EBE-41AB-81CF-76A86B2AA1BF}"/>
    <cellStyle name="Comma 2 2 2 3 5 2" xfId="11676" xr:uid="{9271D23F-3ED5-46CD-B7C5-6E33B8D1AD5D}"/>
    <cellStyle name="Comma 2 2 2 3 5 2 2" xfId="25366" xr:uid="{14AFD17E-0A7E-4DBD-86AB-A1FBB1C5E29E}"/>
    <cellStyle name="Comma 2 2 2 3 5 2 2 2" xfId="39058" xr:uid="{76B4D0A2-C061-48DC-8637-C8466138473D}"/>
    <cellStyle name="Comma 2 2 2 3 5 2 2 3" xfId="53942" xr:uid="{191E53C3-37F6-4121-B52E-4E5C2C6C4DCA}"/>
    <cellStyle name="Comma 2 2 2 3 5 2 3" xfId="18522" xr:uid="{7CC303F6-4007-4169-AABD-C0192DCCF522}"/>
    <cellStyle name="Comma 2 2 2 3 5 2 4" xfId="32212" xr:uid="{A78BDFDB-B459-4677-9D76-D261B9AD2176}"/>
    <cellStyle name="Comma 2 2 2 3 5 2 5" xfId="47096" xr:uid="{69747BDD-86C5-4C2B-8BBB-2A0A13D3CA9C}"/>
    <cellStyle name="Comma 2 2 2 3 5 3" xfId="21944" xr:uid="{DE0BA9EC-ABF6-4ADB-85D5-51FEDE8ACC63}"/>
    <cellStyle name="Comma 2 2 2 3 5 3 2" xfId="35636" xr:uid="{24CC670F-F087-4AD9-B84D-66466BAF5557}"/>
    <cellStyle name="Comma 2 2 2 3 5 3 3" xfId="50520" xr:uid="{61B6D6FC-DA8F-4B48-A2F3-13B026FDAB4C}"/>
    <cellStyle name="Comma 2 2 2 3 5 4" xfId="15100" xr:uid="{BB3E6F01-EEA1-4B10-93F4-BAE0E7B00889}"/>
    <cellStyle name="Comma 2 2 2 3 5 5" xfId="28790" xr:uid="{4D3789BC-B228-435D-A9B9-A330E4D27463}"/>
    <cellStyle name="Comma 2 2 2 3 5 6" xfId="43674" xr:uid="{5A344570-1744-4D52-8849-C2B5C44C8468}"/>
    <cellStyle name="Comma 2 2 2 3 6" xfId="9964" xr:uid="{117614C1-EF54-4B51-83D6-AA6103F12F6F}"/>
    <cellStyle name="Comma 2 2 2 3 6 2" xfId="23654" xr:uid="{97C2DC8F-2D31-49A7-AA2B-BCCC6A112ACD}"/>
    <cellStyle name="Comma 2 2 2 3 6 2 2" xfId="37346" xr:uid="{0C67373D-B457-4683-8965-0D1BA87A23E1}"/>
    <cellStyle name="Comma 2 2 2 3 6 2 3" xfId="52230" xr:uid="{64D90852-BA4E-4374-A65D-07639EB57C48}"/>
    <cellStyle name="Comma 2 2 2 3 6 3" xfId="16810" xr:uid="{632B982D-7D8F-47E7-9EE4-43ADCD8BF2B0}"/>
    <cellStyle name="Comma 2 2 2 3 6 4" xfId="30500" xr:uid="{1C7E284E-2354-4B6D-94A4-357CC09EB62E}"/>
    <cellStyle name="Comma 2 2 2 3 6 5" xfId="45384" xr:uid="{437C7D04-A82A-41D1-B0F3-0DBC610C7637}"/>
    <cellStyle name="Comma 2 2 2 3 7" xfId="20232" xr:uid="{E5762A1D-3584-4161-A2CE-2C1045C5FB46}"/>
    <cellStyle name="Comma 2 2 2 3 7 2" xfId="33924" xr:uid="{E942EE38-BA18-4A3B-99E8-A2F7E8EC865F}"/>
    <cellStyle name="Comma 2 2 2 3 7 3" xfId="48808" xr:uid="{EEE93D78-EAFA-4E39-866E-50203A694E8F}"/>
    <cellStyle name="Comma 2 2 2 3 8" xfId="13388" xr:uid="{1D064990-5EA2-4E71-A93A-0EC853B281B7}"/>
    <cellStyle name="Comma 2 2 2 3 9" xfId="27078" xr:uid="{640080B0-562A-44FB-8C57-C86D7B6F6A47}"/>
    <cellStyle name="Comma 2 2 2 4" xfId="6545" xr:uid="{FC9740A0-E5F6-4BC3-9C1F-ECD47E86FCA9}"/>
    <cellStyle name="Comma 2 2 2 4 10" xfId="41967" xr:uid="{D8B2F8E8-CB18-4C33-B993-D1C3718C93FE}"/>
    <cellStyle name="Comma 2 2 2 4 2" xfId="6546" xr:uid="{AFD76205-C0FA-4E32-9D63-DA593C0F049D}"/>
    <cellStyle name="Comma 2 2 2 4 2 2" xfId="6547" xr:uid="{CC316544-C19F-47C8-888A-A7EE0634B5E6}"/>
    <cellStyle name="Comma 2 2 2 4 2 2 2" xfId="8261" xr:uid="{10FC70EF-860F-44F0-A0DD-137584DF7A72}"/>
    <cellStyle name="Comma 2 2 2 4 2 2 2 2" xfId="11683" xr:uid="{6128DDB9-9865-46C1-A8D1-5519117C8503}"/>
    <cellStyle name="Comma 2 2 2 4 2 2 2 2 2" xfId="25373" xr:uid="{EE26AE5A-9479-424A-BDF9-6DF69CE3128D}"/>
    <cellStyle name="Comma 2 2 2 4 2 2 2 2 2 2" xfId="39065" xr:uid="{71F794D7-CA39-4630-856B-CD68B08AEBF6}"/>
    <cellStyle name="Comma 2 2 2 4 2 2 2 2 2 3" xfId="53949" xr:uid="{3FDE541A-B327-41DC-AFBE-FCE8C9E77498}"/>
    <cellStyle name="Comma 2 2 2 4 2 2 2 2 3" xfId="18529" xr:uid="{A73BF539-7B18-421C-BB78-0EFA86EC391E}"/>
    <cellStyle name="Comma 2 2 2 4 2 2 2 2 4" xfId="32219" xr:uid="{BF2C5EA3-8F43-4B9C-AD1C-01BA37729618}"/>
    <cellStyle name="Comma 2 2 2 4 2 2 2 2 5" xfId="47103" xr:uid="{4A00F9F8-9428-4B67-98E8-46A2D996167F}"/>
    <cellStyle name="Comma 2 2 2 4 2 2 2 3" xfId="21951" xr:uid="{35ED38D2-33EF-4EF2-9403-A2B7F2AB8E7B}"/>
    <cellStyle name="Comma 2 2 2 4 2 2 2 3 2" xfId="35643" xr:uid="{3F4137A7-FFFC-44F7-BE28-93124BD3E7A3}"/>
    <cellStyle name="Comma 2 2 2 4 2 2 2 3 3" xfId="50527" xr:uid="{D19D8FCB-2ABA-4D4F-8FA1-5980AA99700E}"/>
    <cellStyle name="Comma 2 2 2 4 2 2 2 4" xfId="15107" xr:uid="{E1DDA5A4-2CDC-40F1-8F63-C79C5C09AAFD}"/>
    <cellStyle name="Comma 2 2 2 4 2 2 2 5" xfId="28797" xr:uid="{342BAC10-E8DF-4894-9D56-EF0B201A67A5}"/>
    <cellStyle name="Comma 2 2 2 4 2 2 2 6" xfId="43681" xr:uid="{CE1E3451-B738-460D-8A42-91C23D002D39}"/>
    <cellStyle name="Comma 2 2 2 4 2 2 3" xfId="9971" xr:uid="{79B64F76-9CBD-4CE5-9CFD-3C098F4DD848}"/>
    <cellStyle name="Comma 2 2 2 4 2 2 3 2" xfId="23661" xr:uid="{A8EA1A5D-4B7E-4660-B508-23118F59EB9B}"/>
    <cellStyle name="Comma 2 2 2 4 2 2 3 2 2" xfId="37353" xr:uid="{76743D8A-D2E4-4920-AAD6-801ECB3C306C}"/>
    <cellStyle name="Comma 2 2 2 4 2 2 3 2 3" xfId="52237" xr:uid="{73010099-F97D-4CEE-93E8-E297C7AE9268}"/>
    <cellStyle name="Comma 2 2 2 4 2 2 3 3" xfId="16817" xr:uid="{1DCD5201-6856-4E77-86C1-1A7C86B24E97}"/>
    <cellStyle name="Comma 2 2 2 4 2 2 3 4" xfId="30507" xr:uid="{A6506BB9-2E16-4A32-ABEF-8F51CCC386C9}"/>
    <cellStyle name="Comma 2 2 2 4 2 2 3 5" xfId="45391" xr:uid="{2E78C422-3212-4B3E-949D-099E861D336C}"/>
    <cellStyle name="Comma 2 2 2 4 2 2 4" xfId="20239" xr:uid="{EF1D81E0-57E7-48EB-BF0E-590CA5D0C27F}"/>
    <cellStyle name="Comma 2 2 2 4 2 2 4 2" xfId="33931" xr:uid="{D6D8DE56-86C1-4847-BD36-8BBA91022831}"/>
    <cellStyle name="Comma 2 2 2 4 2 2 4 3" xfId="48815" xr:uid="{94BDE80C-C8DE-4939-AC57-CB4F69C78573}"/>
    <cellStyle name="Comma 2 2 2 4 2 2 5" xfId="13395" xr:uid="{3960588C-1978-40C5-AD69-EDF0436A2AD7}"/>
    <cellStyle name="Comma 2 2 2 4 2 2 6" xfId="27085" xr:uid="{E6031120-98FD-45DB-BA2B-30DD7F35F959}"/>
    <cellStyle name="Comma 2 2 2 4 2 2 7" xfId="41969" xr:uid="{BE9AFADF-E339-4B7E-8528-74A36416065A}"/>
    <cellStyle name="Comma 2 2 2 4 2 3" xfId="8260" xr:uid="{A1652771-D780-4184-A732-02BE35EBAD21}"/>
    <cellStyle name="Comma 2 2 2 4 2 3 2" xfId="11682" xr:uid="{B952849D-EE5D-451C-80DC-82F7A6618993}"/>
    <cellStyle name="Comma 2 2 2 4 2 3 2 2" xfId="25372" xr:uid="{B1923334-02B6-4AB7-AEB5-6AF7BB846B93}"/>
    <cellStyle name="Comma 2 2 2 4 2 3 2 2 2" xfId="39064" xr:uid="{93B1D559-F130-47A7-A67D-75EAA155F74D}"/>
    <cellStyle name="Comma 2 2 2 4 2 3 2 2 3" xfId="53948" xr:uid="{23FAF2A3-96E3-44A3-A286-41C9B81FF87D}"/>
    <cellStyle name="Comma 2 2 2 4 2 3 2 3" xfId="18528" xr:uid="{7AB7E928-D6E5-4C39-BDD9-7EF2CBF11AE1}"/>
    <cellStyle name="Comma 2 2 2 4 2 3 2 4" xfId="32218" xr:uid="{12282518-6359-4F31-8E90-B3C71286872C}"/>
    <cellStyle name="Comma 2 2 2 4 2 3 2 5" xfId="47102" xr:uid="{4B8A41D6-4C31-40CF-B885-517A35E6ABA6}"/>
    <cellStyle name="Comma 2 2 2 4 2 3 3" xfId="21950" xr:uid="{7261536F-4EAE-42FD-A48D-642FC76E5375}"/>
    <cellStyle name="Comma 2 2 2 4 2 3 3 2" xfId="35642" xr:uid="{91A2D9F0-FA3C-450B-90B5-D9F4CEF6E390}"/>
    <cellStyle name="Comma 2 2 2 4 2 3 3 3" xfId="50526" xr:uid="{8EB44581-E5D4-4184-B226-E9103F8C74D2}"/>
    <cellStyle name="Comma 2 2 2 4 2 3 4" xfId="15106" xr:uid="{F09A137E-1686-4A62-9D9B-721D851FE673}"/>
    <cellStyle name="Comma 2 2 2 4 2 3 5" xfId="28796" xr:uid="{382FC9C4-C834-4144-B5ED-FEB891D6C416}"/>
    <cellStyle name="Comma 2 2 2 4 2 3 6" xfId="43680" xr:uid="{DE71C1E7-350A-4CB8-A27C-AA74535940C6}"/>
    <cellStyle name="Comma 2 2 2 4 2 4" xfId="9970" xr:uid="{F541A639-A26A-4123-8082-9A3AC827ACF9}"/>
    <cellStyle name="Comma 2 2 2 4 2 4 2" xfId="23660" xr:uid="{1A0514E9-AA29-4398-B74C-893E4CD5FA19}"/>
    <cellStyle name="Comma 2 2 2 4 2 4 2 2" xfId="37352" xr:uid="{7EC9335F-59DC-411E-9614-4D9795124FDC}"/>
    <cellStyle name="Comma 2 2 2 4 2 4 2 3" xfId="52236" xr:uid="{DEC5F4A3-EAEF-487A-A1F9-082ACF4A46BA}"/>
    <cellStyle name="Comma 2 2 2 4 2 4 3" xfId="16816" xr:uid="{E7F12E6D-18EF-4A51-AA1D-DFC1E58A536A}"/>
    <cellStyle name="Comma 2 2 2 4 2 4 4" xfId="30506" xr:uid="{17439C61-B778-4BF2-A11D-CEABC74D2EAB}"/>
    <cellStyle name="Comma 2 2 2 4 2 4 5" xfId="45390" xr:uid="{9D9F77D9-7635-47AF-81CE-04988BE38460}"/>
    <cellStyle name="Comma 2 2 2 4 2 5" xfId="20238" xr:uid="{5C4C911B-12A4-40C4-BC87-DEEBFA883963}"/>
    <cellStyle name="Comma 2 2 2 4 2 5 2" xfId="33930" xr:uid="{D564E9FB-F04F-42DC-98DD-8BEAEFFF4487}"/>
    <cellStyle name="Comma 2 2 2 4 2 5 3" xfId="48814" xr:uid="{5382B6B7-F9FF-48CD-8769-41E0B4C00F4D}"/>
    <cellStyle name="Comma 2 2 2 4 2 6" xfId="13394" xr:uid="{C55DB4D3-C13D-499C-9A56-35CC540BEBE8}"/>
    <cellStyle name="Comma 2 2 2 4 2 7" xfId="27084" xr:uid="{1FAF5AA5-A8F7-4C67-AA1E-EF4B7F018674}"/>
    <cellStyle name="Comma 2 2 2 4 2 8" xfId="41968" xr:uid="{399BE817-13C5-4ED5-BACA-5B6305A194CA}"/>
    <cellStyle name="Comma 2 2 2 4 3" xfId="6548" xr:uid="{951272BF-3F02-47D5-8746-FB6B9D403861}"/>
    <cellStyle name="Comma 2 2 2 4 3 2" xfId="8262" xr:uid="{1D2FAA38-99CE-4B7F-B873-7438DA67C7C1}"/>
    <cellStyle name="Comma 2 2 2 4 3 2 2" xfId="11684" xr:uid="{2E8E3F14-C04B-4EE8-A64B-6C6701B65BCC}"/>
    <cellStyle name="Comma 2 2 2 4 3 2 2 2" xfId="25374" xr:uid="{846C648C-3B84-41C4-8877-81F450301F05}"/>
    <cellStyle name="Comma 2 2 2 4 3 2 2 2 2" xfId="39066" xr:uid="{F0D001F3-E196-4BE9-9C20-92C9AFEA8AAA}"/>
    <cellStyle name="Comma 2 2 2 4 3 2 2 2 3" xfId="53950" xr:uid="{51F61807-298E-46C7-810B-2B2AEACFF5AE}"/>
    <cellStyle name="Comma 2 2 2 4 3 2 2 3" xfId="18530" xr:uid="{331332F5-A261-4DE4-A879-5346A5844DFE}"/>
    <cellStyle name="Comma 2 2 2 4 3 2 2 4" xfId="32220" xr:uid="{4C7E4D00-3F2E-413E-AC5F-08762CF6DB54}"/>
    <cellStyle name="Comma 2 2 2 4 3 2 2 5" xfId="47104" xr:uid="{04D70C39-40AD-4AD8-8283-D49A2FD09E02}"/>
    <cellStyle name="Comma 2 2 2 4 3 2 3" xfId="21952" xr:uid="{FA31700C-3DFE-4E28-9EDA-49B0A1402EF4}"/>
    <cellStyle name="Comma 2 2 2 4 3 2 3 2" xfId="35644" xr:uid="{9EB55425-72D7-4E20-9F80-F6BDE9744035}"/>
    <cellStyle name="Comma 2 2 2 4 3 2 3 3" xfId="50528" xr:uid="{14B902F4-730D-4527-81D5-D9950D2FCF49}"/>
    <cellStyle name="Comma 2 2 2 4 3 2 4" xfId="15108" xr:uid="{0578A06E-052F-4E51-8C83-44535ACD986F}"/>
    <cellStyle name="Comma 2 2 2 4 3 2 5" xfId="28798" xr:uid="{C1DF52E7-6292-494B-9A27-921EAE8FA414}"/>
    <cellStyle name="Comma 2 2 2 4 3 2 6" xfId="43682" xr:uid="{E25315D1-2129-4CBF-B026-70294B278B72}"/>
    <cellStyle name="Comma 2 2 2 4 3 3" xfId="9972" xr:uid="{D6E7EC5F-42A9-4E80-9C8D-67A4592C41FE}"/>
    <cellStyle name="Comma 2 2 2 4 3 3 2" xfId="23662" xr:uid="{59CAC168-B455-49DB-B07F-39D4339A80DC}"/>
    <cellStyle name="Comma 2 2 2 4 3 3 2 2" xfId="37354" xr:uid="{CB5697CC-6597-4D30-B8E7-1570B08BF9D7}"/>
    <cellStyle name="Comma 2 2 2 4 3 3 2 3" xfId="52238" xr:uid="{C323DB98-6252-4BE0-8DB9-587BD10EFE83}"/>
    <cellStyle name="Comma 2 2 2 4 3 3 3" xfId="16818" xr:uid="{71224052-097C-416F-B998-7BF17E8B36DD}"/>
    <cellStyle name="Comma 2 2 2 4 3 3 4" xfId="30508" xr:uid="{F65F73AE-E264-4CE3-B3D8-0BC7A634CDED}"/>
    <cellStyle name="Comma 2 2 2 4 3 3 5" xfId="45392" xr:uid="{94E61641-4506-4776-9369-2224BAD729AD}"/>
    <cellStyle name="Comma 2 2 2 4 3 4" xfId="20240" xr:uid="{B24A03AD-8C01-4D63-9CA7-9FD5195F3128}"/>
    <cellStyle name="Comma 2 2 2 4 3 4 2" xfId="33932" xr:uid="{FA9B5840-D7FE-4489-817E-94076C3EF1D3}"/>
    <cellStyle name="Comma 2 2 2 4 3 4 3" xfId="48816" xr:uid="{59748D9F-1410-4998-A662-C948D4B92485}"/>
    <cellStyle name="Comma 2 2 2 4 3 5" xfId="13396" xr:uid="{626A60B7-E2E2-4492-82AB-C518E750E3C6}"/>
    <cellStyle name="Comma 2 2 2 4 3 6" xfId="27086" xr:uid="{54540B69-DBD3-410D-B394-BA8EDF4D50CE}"/>
    <cellStyle name="Comma 2 2 2 4 3 7" xfId="41970" xr:uid="{797B7BF7-C6E5-4CAD-B1F9-19059937F449}"/>
    <cellStyle name="Comma 2 2 2 4 4" xfId="6549" xr:uid="{D8E407D1-56F8-4362-AE4D-BBBEC59DEEA9}"/>
    <cellStyle name="Comma 2 2 2 4 4 2" xfId="8263" xr:uid="{5C44BE79-0778-4A71-87D4-CAC0DC112A0D}"/>
    <cellStyle name="Comma 2 2 2 4 4 2 2" xfId="11685" xr:uid="{57D5FA29-E103-4548-85D0-9E80B725D0FF}"/>
    <cellStyle name="Comma 2 2 2 4 4 2 2 2" xfId="25375" xr:uid="{A29AA6FC-0440-4768-A6E0-78C483BBF01B}"/>
    <cellStyle name="Comma 2 2 2 4 4 2 2 2 2" xfId="39067" xr:uid="{B2DFA9C5-B567-46E5-B0B0-351030E8EF5E}"/>
    <cellStyle name="Comma 2 2 2 4 4 2 2 2 3" xfId="53951" xr:uid="{97343D21-3F33-47EB-8300-A96BF28E40A3}"/>
    <cellStyle name="Comma 2 2 2 4 4 2 2 3" xfId="18531" xr:uid="{D9C49D0E-80F6-4086-99FB-FE26FA57F380}"/>
    <cellStyle name="Comma 2 2 2 4 4 2 2 4" xfId="32221" xr:uid="{D072244F-6ADE-4C6C-B5F1-23D2F859A31F}"/>
    <cellStyle name="Comma 2 2 2 4 4 2 2 5" xfId="47105" xr:uid="{B64DB0BB-9F47-4411-BA64-617D49FDA1CA}"/>
    <cellStyle name="Comma 2 2 2 4 4 2 3" xfId="21953" xr:uid="{8344123E-500E-4817-B3E6-50817A8A3AE3}"/>
    <cellStyle name="Comma 2 2 2 4 4 2 3 2" xfId="35645" xr:uid="{E6C23AAF-0228-487E-8E8A-4EB480D03C73}"/>
    <cellStyle name="Comma 2 2 2 4 4 2 3 3" xfId="50529" xr:uid="{CBCC8F8C-8E54-497B-B18D-4987A4E3F5FA}"/>
    <cellStyle name="Comma 2 2 2 4 4 2 4" xfId="15109" xr:uid="{AA3564B0-16EC-4B1B-8393-D5A90E6FE98B}"/>
    <cellStyle name="Comma 2 2 2 4 4 2 5" xfId="28799" xr:uid="{F7D2EEA9-6D3A-4F1A-8828-F6613C3E6D44}"/>
    <cellStyle name="Comma 2 2 2 4 4 2 6" xfId="43683" xr:uid="{A2CB463F-8857-4807-A9E2-1EAE19293971}"/>
    <cellStyle name="Comma 2 2 2 4 4 3" xfId="9973" xr:uid="{510C943D-DD8E-4846-8C2F-757F86D1D824}"/>
    <cellStyle name="Comma 2 2 2 4 4 3 2" xfId="23663" xr:uid="{B78B8B6F-81FB-4CCC-A1AA-5B3711BF77C0}"/>
    <cellStyle name="Comma 2 2 2 4 4 3 2 2" xfId="37355" xr:uid="{F40E7E4E-8A2C-4313-ADEF-23BBFCD2D2AD}"/>
    <cellStyle name="Comma 2 2 2 4 4 3 2 3" xfId="52239" xr:uid="{1B7E2E9E-9EA4-4C48-A72B-030D1BD922D9}"/>
    <cellStyle name="Comma 2 2 2 4 4 3 3" xfId="16819" xr:uid="{909CD9D2-FCD8-41BF-B1CE-E995242F5251}"/>
    <cellStyle name="Comma 2 2 2 4 4 3 4" xfId="30509" xr:uid="{BE7B1C10-F7AA-4060-B122-07475C3D6349}"/>
    <cellStyle name="Comma 2 2 2 4 4 3 5" xfId="45393" xr:uid="{B2AFE913-DB12-4BFD-8FA2-36F9205AD1AE}"/>
    <cellStyle name="Comma 2 2 2 4 4 4" xfId="20241" xr:uid="{EA74CC83-6C98-41C8-855F-F96184237207}"/>
    <cellStyle name="Comma 2 2 2 4 4 4 2" xfId="33933" xr:uid="{BC0CF596-B824-4E9B-BD39-0727665307F2}"/>
    <cellStyle name="Comma 2 2 2 4 4 4 3" xfId="48817" xr:uid="{D94A6928-BD71-4E9A-8A12-382E910F22CC}"/>
    <cellStyle name="Comma 2 2 2 4 4 5" xfId="13397" xr:uid="{40A885B6-3337-4EFA-A422-E9B5F84B2CBE}"/>
    <cellStyle name="Comma 2 2 2 4 4 6" xfId="27087" xr:uid="{69F22772-6A7B-4A97-88D8-A2CFF5E24F1F}"/>
    <cellStyle name="Comma 2 2 2 4 4 7" xfId="41971" xr:uid="{D22B8BB1-355E-4261-AB00-A85CB0D2B832}"/>
    <cellStyle name="Comma 2 2 2 4 5" xfId="8259" xr:uid="{1FB1FACE-9D5A-4EF6-BE20-5DB53A35F497}"/>
    <cellStyle name="Comma 2 2 2 4 5 2" xfId="11681" xr:uid="{3575B457-659E-4955-891E-31F2AF8369A1}"/>
    <cellStyle name="Comma 2 2 2 4 5 2 2" xfId="25371" xr:uid="{AC092DF9-EF6B-4AFC-8949-6B545220C057}"/>
    <cellStyle name="Comma 2 2 2 4 5 2 2 2" xfId="39063" xr:uid="{888830B2-67C8-493B-8333-30F52651D907}"/>
    <cellStyle name="Comma 2 2 2 4 5 2 2 3" xfId="53947" xr:uid="{F9D6605B-9D81-4954-AE01-70494C2F63CB}"/>
    <cellStyle name="Comma 2 2 2 4 5 2 3" xfId="18527" xr:uid="{4621D52C-27EB-40D3-BFFC-541895D8C354}"/>
    <cellStyle name="Comma 2 2 2 4 5 2 4" xfId="32217" xr:uid="{0784645D-22E6-4B3A-8268-FA87521073E8}"/>
    <cellStyle name="Comma 2 2 2 4 5 2 5" xfId="47101" xr:uid="{0D81188A-E8F0-485F-9ABA-4B4BB7592832}"/>
    <cellStyle name="Comma 2 2 2 4 5 3" xfId="21949" xr:uid="{498FBE4F-F477-46DA-904A-DF0581D019D9}"/>
    <cellStyle name="Comma 2 2 2 4 5 3 2" xfId="35641" xr:uid="{3FB8A15C-93F3-40B1-ABB0-59215D28D693}"/>
    <cellStyle name="Comma 2 2 2 4 5 3 3" xfId="50525" xr:uid="{37FE028E-E56E-4480-ADAF-4DABBC54714C}"/>
    <cellStyle name="Comma 2 2 2 4 5 4" xfId="15105" xr:uid="{9AB41CB1-005E-49D5-BDD9-13B08A31B210}"/>
    <cellStyle name="Comma 2 2 2 4 5 5" xfId="28795" xr:uid="{79A99A56-F703-4743-B840-FF9E38459E7B}"/>
    <cellStyle name="Comma 2 2 2 4 5 6" xfId="43679" xr:uid="{06297C20-943B-4CCD-9208-8BDC224BEAB4}"/>
    <cellStyle name="Comma 2 2 2 4 6" xfId="9969" xr:uid="{3F926243-DC51-4284-9403-C1F18B5CD7B2}"/>
    <cellStyle name="Comma 2 2 2 4 6 2" xfId="23659" xr:uid="{A49904C6-4960-47DD-BA4A-71A902925875}"/>
    <cellStyle name="Comma 2 2 2 4 6 2 2" xfId="37351" xr:uid="{4EAF98EA-0257-4AC5-9129-4CDA3A56DF4D}"/>
    <cellStyle name="Comma 2 2 2 4 6 2 3" xfId="52235" xr:uid="{76BEBA8B-F98E-49B8-B6CA-4619875175CA}"/>
    <cellStyle name="Comma 2 2 2 4 6 3" xfId="16815" xr:uid="{E2A595C8-8ABA-44C5-AFBB-5CFEA10E9381}"/>
    <cellStyle name="Comma 2 2 2 4 6 4" xfId="30505" xr:uid="{DA76DCB7-7FAC-4499-91DB-3BC7852E4F01}"/>
    <cellStyle name="Comma 2 2 2 4 6 5" xfId="45389" xr:uid="{C638B684-457D-494F-A850-67BBF344FCE9}"/>
    <cellStyle name="Comma 2 2 2 4 7" xfId="20237" xr:uid="{4353A5F3-06E9-4783-881F-8EAA13088A7E}"/>
    <cellStyle name="Comma 2 2 2 4 7 2" xfId="33929" xr:uid="{98AE2793-8F5C-427C-9715-1BC2679AE463}"/>
    <cellStyle name="Comma 2 2 2 4 7 3" xfId="48813" xr:uid="{70065E9D-E60E-44E5-9BB3-BCC242ADA323}"/>
    <cellStyle name="Comma 2 2 2 4 8" xfId="13393" xr:uid="{628E8788-A545-41C7-8FEF-D5F0F494DB7C}"/>
    <cellStyle name="Comma 2 2 2 4 9" xfId="27083" xr:uid="{B0D8548F-265D-4B52-8E6A-D91722CBDF1D}"/>
    <cellStyle name="Comma 2 2 2 5" xfId="6550" xr:uid="{97474B12-4DB3-455F-A697-1BBB5E23B3EB}"/>
    <cellStyle name="Comma 2 2 2 5 2" xfId="6551" xr:uid="{2DBCA663-7182-479B-B1BC-AF5E471E671D}"/>
    <cellStyle name="Comma 2 2 2 5 2 2" xfId="8265" xr:uid="{62003EB0-B0DF-45A9-8EE4-4C4235ACDD20}"/>
    <cellStyle name="Comma 2 2 2 5 2 2 2" xfId="11687" xr:uid="{27360568-6EDE-47E3-B6B0-54B8E4308889}"/>
    <cellStyle name="Comma 2 2 2 5 2 2 2 2" xfId="25377" xr:uid="{C48F15DE-989C-4503-92B1-55435969E46F}"/>
    <cellStyle name="Comma 2 2 2 5 2 2 2 2 2" xfId="39069" xr:uid="{0AD41C1D-6735-4766-9714-A3CF5BAABA60}"/>
    <cellStyle name="Comma 2 2 2 5 2 2 2 2 3" xfId="53953" xr:uid="{01877914-4190-41EA-83F5-25CAFD258FA3}"/>
    <cellStyle name="Comma 2 2 2 5 2 2 2 3" xfId="18533" xr:uid="{D73D8258-945C-4C8F-888B-178D0E97191A}"/>
    <cellStyle name="Comma 2 2 2 5 2 2 2 4" xfId="32223" xr:uid="{C8015299-8A9E-4344-AD64-8F566F83EC5C}"/>
    <cellStyle name="Comma 2 2 2 5 2 2 2 5" xfId="47107" xr:uid="{3020327D-612A-4A04-B66C-87CE654FEBF9}"/>
    <cellStyle name="Comma 2 2 2 5 2 2 3" xfId="21955" xr:uid="{BF9C7C46-25A2-4B9F-855A-20D1DB63C98F}"/>
    <cellStyle name="Comma 2 2 2 5 2 2 3 2" xfId="35647" xr:uid="{FDC3F3B2-7A4A-41E5-91B8-2676C82BB594}"/>
    <cellStyle name="Comma 2 2 2 5 2 2 3 3" xfId="50531" xr:uid="{59CB421C-CC4B-429A-BABA-DF258B76A528}"/>
    <cellStyle name="Comma 2 2 2 5 2 2 4" xfId="15111" xr:uid="{009FCB79-4837-4660-980D-3061CFAFDBAC}"/>
    <cellStyle name="Comma 2 2 2 5 2 2 5" xfId="28801" xr:uid="{AF2011B2-7236-4BAE-9597-8DE63BF11177}"/>
    <cellStyle name="Comma 2 2 2 5 2 2 6" xfId="43685" xr:uid="{E5AF48CD-5C26-47E4-A5FF-0AEE3E3E8664}"/>
    <cellStyle name="Comma 2 2 2 5 2 3" xfId="9975" xr:uid="{EC216283-61BD-4D24-A392-9BB9466B4ADC}"/>
    <cellStyle name="Comma 2 2 2 5 2 3 2" xfId="23665" xr:uid="{F9F3D9EA-6353-4258-A5C5-676CBC0C9DBB}"/>
    <cellStyle name="Comma 2 2 2 5 2 3 2 2" xfId="37357" xr:uid="{09585953-0E50-44CA-B21E-7C73B8A51852}"/>
    <cellStyle name="Comma 2 2 2 5 2 3 2 3" xfId="52241" xr:uid="{F4179771-005C-4219-B3A3-D3F5C4650271}"/>
    <cellStyle name="Comma 2 2 2 5 2 3 3" xfId="16821" xr:uid="{C7A6D690-22BC-42C3-9673-5336E5D4F6A6}"/>
    <cellStyle name="Comma 2 2 2 5 2 3 4" xfId="30511" xr:uid="{83DE4B4A-CC84-4162-88FC-943D1EBFD142}"/>
    <cellStyle name="Comma 2 2 2 5 2 3 5" xfId="45395" xr:uid="{EE34D28F-1610-434D-A971-66F923B82A22}"/>
    <cellStyle name="Comma 2 2 2 5 2 4" xfId="20243" xr:uid="{31669E7C-A828-4AD7-A956-347967834D0A}"/>
    <cellStyle name="Comma 2 2 2 5 2 4 2" xfId="33935" xr:uid="{104D3343-39E5-4B00-9966-303E1D0A2200}"/>
    <cellStyle name="Comma 2 2 2 5 2 4 3" xfId="48819" xr:uid="{114F70B1-2272-4957-A3BB-8B95D7B62CD9}"/>
    <cellStyle name="Comma 2 2 2 5 2 5" xfId="13399" xr:uid="{155FD0DF-E5CD-4763-81C5-C0A12496E8E7}"/>
    <cellStyle name="Comma 2 2 2 5 2 6" xfId="27089" xr:uid="{984BE668-40C4-4640-8EBA-1FBF88E452BB}"/>
    <cellStyle name="Comma 2 2 2 5 2 7" xfId="41973" xr:uid="{1486C7B0-C455-4C31-B763-3FCF2A213390}"/>
    <cellStyle name="Comma 2 2 2 5 3" xfId="8264" xr:uid="{1730947C-D248-4405-96D0-F6C892A3C5C1}"/>
    <cellStyle name="Comma 2 2 2 5 3 2" xfId="11686" xr:uid="{4DC5471B-4D52-458E-A7FA-C34E6A3836A3}"/>
    <cellStyle name="Comma 2 2 2 5 3 2 2" xfId="25376" xr:uid="{6AED1FAB-3F43-4209-BF9D-27311C1263E4}"/>
    <cellStyle name="Comma 2 2 2 5 3 2 2 2" xfId="39068" xr:uid="{582A5A0F-D4B2-4734-9CD8-ED1945CB96CB}"/>
    <cellStyle name="Comma 2 2 2 5 3 2 2 3" xfId="53952" xr:uid="{30A6F3F8-707B-4674-98D0-8ECE24C711E3}"/>
    <cellStyle name="Comma 2 2 2 5 3 2 3" xfId="18532" xr:uid="{17BA75B9-A188-4F9F-8D72-3110A92640DD}"/>
    <cellStyle name="Comma 2 2 2 5 3 2 4" xfId="32222" xr:uid="{E3B8BC89-CB79-4558-81CF-DAB4721A2132}"/>
    <cellStyle name="Comma 2 2 2 5 3 2 5" xfId="47106" xr:uid="{F92F83A0-3C69-4E71-A0CC-84B1FB34B62C}"/>
    <cellStyle name="Comma 2 2 2 5 3 3" xfId="21954" xr:uid="{1960F7D1-FB17-4048-A3F4-A50BAE24156B}"/>
    <cellStyle name="Comma 2 2 2 5 3 3 2" xfId="35646" xr:uid="{9CB2A10E-34A0-4B04-8C8B-341924008892}"/>
    <cellStyle name="Comma 2 2 2 5 3 3 3" xfId="50530" xr:uid="{3602FBEF-62E2-40CD-A4B0-3B719E9A99F4}"/>
    <cellStyle name="Comma 2 2 2 5 3 4" xfId="15110" xr:uid="{63B1D845-CB96-46B4-A995-6A4CF667E50D}"/>
    <cellStyle name="Comma 2 2 2 5 3 5" xfId="28800" xr:uid="{B45974AC-F288-4FA9-AA3B-482F1FA5EF8A}"/>
    <cellStyle name="Comma 2 2 2 5 3 6" xfId="43684" xr:uid="{8B7BCB72-4151-43FF-8FB9-2959CA68EC54}"/>
    <cellStyle name="Comma 2 2 2 5 4" xfId="9974" xr:uid="{56C04208-ADF9-46D9-A2B3-4313511F5C00}"/>
    <cellStyle name="Comma 2 2 2 5 4 2" xfId="23664" xr:uid="{1EB984C3-A1FC-4B48-B2E7-4448AFA70ECB}"/>
    <cellStyle name="Comma 2 2 2 5 4 2 2" xfId="37356" xr:uid="{5A64A564-585F-4845-B87D-D5FD7A304707}"/>
    <cellStyle name="Comma 2 2 2 5 4 2 3" xfId="52240" xr:uid="{9B37BC55-22CE-4FC1-9FBA-826ADA98685C}"/>
    <cellStyle name="Comma 2 2 2 5 4 3" xfId="16820" xr:uid="{766C9EFB-E96D-42AC-BF31-A4B51165BC48}"/>
    <cellStyle name="Comma 2 2 2 5 4 4" xfId="30510" xr:uid="{3054CCBB-FCF1-4FBA-AE98-ABFEFB6D118C}"/>
    <cellStyle name="Comma 2 2 2 5 4 5" xfId="45394" xr:uid="{BDEAAD59-71FD-4472-9F43-C218D74EBEA9}"/>
    <cellStyle name="Comma 2 2 2 5 5" xfId="20242" xr:uid="{D95306D1-4F02-4312-9143-C4F67B1FE1EF}"/>
    <cellStyle name="Comma 2 2 2 5 5 2" xfId="33934" xr:uid="{179A3327-8063-4B9F-B7C1-ED040D1BAD40}"/>
    <cellStyle name="Comma 2 2 2 5 5 3" xfId="48818" xr:uid="{5E42023F-E4B5-46DF-B755-794B5D6E6F82}"/>
    <cellStyle name="Comma 2 2 2 5 6" xfId="13398" xr:uid="{E388E6DA-57CE-4FF4-914A-8C1AA51C4725}"/>
    <cellStyle name="Comma 2 2 2 5 7" xfId="27088" xr:uid="{86D36C02-D39F-4621-BE1F-6170740AB038}"/>
    <cellStyle name="Comma 2 2 2 5 8" xfId="41972" xr:uid="{35071551-D27F-4045-9579-EFA10368D364}"/>
    <cellStyle name="Comma 2 2 2 6" xfId="6552" xr:uid="{141B61BC-2B9A-4402-9D27-9D5218A1608C}"/>
    <cellStyle name="Comma 2 2 2 6 2" xfId="8266" xr:uid="{C3475104-C85C-4A57-8884-0E76FCC5786F}"/>
    <cellStyle name="Comma 2 2 2 6 2 2" xfId="11688" xr:uid="{4804B8A6-306C-4F66-AB9E-980BA65945A2}"/>
    <cellStyle name="Comma 2 2 2 6 2 2 2" xfId="25378" xr:uid="{E6AE4F96-C0D1-4094-86D4-EC467C4E19CB}"/>
    <cellStyle name="Comma 2 2 2 6 2 2 2 2" xfId="39070" xr:uid="{3D4061BC-0438-422A-8B01-E2F00E37A955}"/>
    <cellStyle name="Comma 2 2 2 6 2 2 2 3" xfId="53954" xr:uid="{8A3182F2-6367-481C-B436-D25F47F62190}"/>
    <cellStyle name="Comma 2 2 2 6 2 2 3" xfId="18534" xr:uid="{CB29D230-EF37-469B-B934-78943CB68826}"/>
    <cellStyle name="Comma 2 2 2 6 2 2 4" xfId="32224" xr:uid="{50CF6F08-2C07-493F-865B-D4689BDE559B}"/>
    <cellStyle name="Comma 2 2 2 6 2 2 5" xfId="47108" xr:uid="{80DBCF5C-ACA7-40C1-BD81-AD118DD319F8}"/>
    <cellStyle name="Comma 2 2 2 6 2 3" xfId="21956" xr:uid="{B987F775-DA0B-40D5-8CBD-009A1EB793E2}"/>
    <cellStyle name="Comma 2 2 2 6 2 3 2" xfId="35648" xr:uid="{4A3C4D47-97D9-40F0-B53F-7091A8A905F1}"/>
    <cellStyle name="Comma 2 2 2 6 2 3 3" xfId="50532" xr:uid="{C606B68E-1493-437F-B88F-130B15AA74E5}"/>
    <cellStyle name="Comma 2 2 2 6 2 4" xfId="15112" xr:uid="{FD6C0BA9-3251-449F-81ED-11A7C94BBB69}"/>
    <cellStyle name="Comma 2 2 2 6 2 5" xfId="28802" xr:uid="{0D3E6D4A-D2A9-4A56-9B83-B465ED18D94D}"/>
    <cellStyle name="Comma 2 2 2 6 2 6" xfId="43686" xr:uid="{A03F369F-EB08-450C-9ED3-BC7C7848C20B}"/>
    <cellStyle name="Comma 2 2 2 6 3" xfId="9976" xr:uid="{33A201C9-DC9E-458A-8652-5EEEA3B586B5}"/>
    <cellStyle name="Comma 2 2 2 6 3 2" xfId="23666" xr:uid="{1745DCCC-6207-47F7-8102-CD8D84BFB797}"/>
    <cellStyle name="Comma 2 2 2 6 3 2 2" xfId="37358" xr:uid="{DD84BAB2-0574-40DF-8DA6-4D72894048BD}"/>
    <cellStyle name="Comma 2 2 2 6 3 2 3" xfId="52242" xr:uid="{60ABA8E5-B21C-4887-BD31-33E6027D1538}"/>
    <cellStyle name="Comma 2 2 2 6 3 3" xfId="16822" xr:uid="{63BB0F47-0C10-4870-81CF-5B96B3B65918}"/>
    <cellStyle name="Comma 2 2 2 6 3 4" xfId="30512" xr:uid="{E4E71B37-C526-4EB6-804C-540396E3ACA1}"/>
    <cellStyle name="Comma 2 2 2 6 3 5" xfId="45396" xr:uid="{D3EDB310-6A18-4C9D-A965-6F9795754D4A}"/>
    <cellStyle name="Comma 2 2 2 6 4" xfId="20244" xr:uid="{07D186AA-4448-46DE-8F6A-5E36435E1631}"/>
    <cellStyle name="Comma 2 2 2 6 4 2" xfId="33936" xr:uid="{79D6CEBB-3EB1-44C1-B7C2-42437425DE95}"/>
    <cellStyle name="Comma 2 2 2 6 4 3" xfId="48820" xr:uid="{10E7DE72-8569-42F8-95DD-F32E2C1E44CB}"/>
    <cellStyle name="Comma 2 2 2 6 5" xfId="13400" xr:uid="{139D95DF-8CB4-4E94-B7C6-85FCA6AAC352}"/>
    <cellStyle name="Comma 2 2 2 6 6" xfId="27090" xr:uid="{7F47B359-B9EE-4241-9B04-8A9FBFF8C60B}"/>
    <cellStyle name="Comma 2 2 2 6 7" xfId="41974" xr:uid="{8A8441E5-53E0-48D0-A606-1571B2C995F8}"/>
    <cellStyle name="Comma 2 2 2 7" xfId="6553" xr:uid="{16CDD3C7-83E5-4ED2-8D6F-719432053640}"/>
    <cellStyle name="Comma 2 2 2 7 2" xfId="8267" xr:uid="{708DC51E-2C52-4BA4-98E0-E15920C27789}"/>
    <cellStyle name="Comma 2 2 2 7 2 2" xfId="11689" xr:uid="{633E68A0-DBBE-45B7-92D8-02AC9B44F9E5}"/>
    <cellStyle name="Comma 2 2 2 7 2 2 2" xfId="25379" xr:uid="{0A180549-A355-4E05-B860-8A26F36B59AA}"/>
    <cellStyle name="Comma 2 2 2 7 2 2 2 2" xfId="39071" xr:uid="{02BFCE55-F6C7-4A2A-AB42-0A9815CF76B1}"/>
    <cellStyle name="Comma 2 2 2 7 2 2 2 3" xfId="53955" xr:uid="{B23E8134-C7ED-42D5-BCBC-CF2BCF6D0E02}"/>
    <cellStyle name="Comma 2 2 2 7 2 2 3" xfId="18535" xr:uid="{53F75D64-E92A-49E1-9055-9D5681AE1819}"/>
    <cellStyle name="Comma 2 2 2 7 2 2 4" xfId="32225" xr:uid="{B9D53D4D-4FD8-4AE2-8787-FF56323633A6}"/>
    <cellStyle name="Comma 2 2 2 7 2 2 5" xfId="47109" xr:uid="{4989C947-591D-423D-8743-5C18ED059B96}"/>
    <cellStyle name="Comma 2 2 2 7 2 3" xfId="21957" xr:uid="{ECBC1FB6-D72C-4A09-9D42-DE79160178B5}"/>
    <cellStyle name="Comma 2 2 2 7 2 3 2" xfId="35649" xr:uid="{373BF07F-6307-4110-AE2F-7D7EAC21C954}"/>
    <cellStyle name="Comma 2 2 2 7 2 3 3" xfId="50533" xr:uid="{F3390150-0CA4-48B5-9B7B-23FDB683110B}"/>
    <cellStyle name="Comma 2 2 2 7 2 4" xfId="15113" xr:uid="{3298790A-23EB-432C-97AA-D7A0043FF140}"/>
    <cellStyle name="Comma 2 2 2 7 2 5" xfId="28803" xr:uid="{E3415834-4EF3-4B01-90AA-405CB1E52634}"/>
    <cellStyle name="Comma 2 2 2 7 2 6" xfId="43687" xr:uid="{065CCDA1-B660-437A-958D-9D61E240C8B9}"/>
    <cellStyle name="Comma 2 2 2 7 3" xfId="9977" xr:uid="{EDD82FEE-8E7E-41DC-A6E2-251BC3E1CCBE}"/>
    <cellStyle name="Comma 2 2 2 7 3 2" xfId="23667" xr:uid="{E7019274-C01E-45B6-BE21-4285CE7E45BF}"/>
    <cellStyle name="Comma 2 2 2 7 3 2 2" xfId="37359" xr:uid="{474EB67B-857B-4D57-9875-C798F6F588D8}"/>
    <cellStyle name="Comma 2 2 2 7 3 2 3" xfId="52243" xr:uid="{B8743364-6C7D-4A68-AAC7-69898E9D97F4}"/>
    <cellStyle name="Comma 2 2 2 7 3 3" xfId="16823" xr:uid="{8E7282C7-E847-4687-A24E-3FBE87B99B37}"/>
    <cellStyle name="Comma 2 2 2 7 3 4" xfId="30513" xr:uid="{E8A65B11-52EE-4380-8883-6568571FB802}"/>
    <cellStyle name="Comma 2 2 2 7 3 5" xfId="45397" xr:uid="{01FDCE49-9AC2-4378-A058-A3A61282CAC1}"/>
    <cellStyle name="Comma 2 2 2 7 4" xfId="20245" xr:uid="{99FA6C05-2CCD-4D4E-AB92-E28F29AE5A16}"/>
    <cellStyle name="Comma 2 2 2 7 4 2" xfId="33937" xr:uid="{D1022F79-87C1-4756-8448-57CF1D530D9E}"/>
    <cellStyle name="Comma 2 2 2 7 4 3" xfId="48821" xr:uid="{BF80DBAD-65EE-4981-B1A4-4EAFC4F7F2A9}"/>
    <cellStyle name="Comma 2 2 2 7 5" xfId="13401" xr:uid="{72D5A541-52D3-4C4B-9D39-08D283130A6A}"/>
    <cellStyle name="Comma 2 2 2 7 6" xfId="27091" xr:uid="{15EED884-259A-4419-8FBE-285E83891D63}"/>
    <cellStyle name="Comma 2 2 2 7 7" xfId="41975" xr:uid="{F69F3BD6-3F19-47DF-8F2C-DEE194969AC6}"/>
    <cellStyle name="Comma 2 2 2 8" xfId="8238" xr:uid="{FFADE365-0CD7-4756-9195-A704244B45B3}"/>
    <cellStyle name="Comma 2 2 2 8 2" xfId="11660" xr:uid="{3B090A2F-CB57-41E2-B6EE-497460D3FBAA}"/>
    <cellStyle name="Comma 2 2 2 8 2 2" xfId="25350" xr:uid="{704BACD5-7E9C-47B3-BC90-1720190E1B0E}"/>
    <cellStyle name="Comma 2 2 2 8 2 2 2" xfId="39042" xr:uid="{1E697B6D-0910-4C44-957B-E35BA7D1C97B}"/>
    <cellStyle name="Comma 2 2 2 8 2 2 3" xfId="53926" xr:uid="{2ABFDD2B-B01D-427B-9330-90F8D39AFE2A}"/>
    <cellStyle name="Comma 2 2 2 8 2 3" xfId="18506" xr:uid="{CA5D5D9D-BAD7-4643-8125-5888BC7D8506}"/>
    <cellStyle name="Comma 2 2 2 8 2 4" xfId="32196" xr:uid="{FA78BAEA-DDEC-4231-897B-C77B2C43A09B}"/>
    <cellStyle name="Comma 2 2 2 8 2 5" xfId="47080" xr:uid="{30E884E4-067A-4859-9D73-DCC238519C3A}"/>
    <cellStyle name="Comma 2 2 2 8 3" xfId="21928" xr:uid="{C6BC8BFC-D5DB-4A95-BA7A-921F30A58267}"/>
    <cellStyle name="Comma 2 2 2 8 3 2" xfId="35620" xr:uid="{46B97CC8-AF41-4AD4-B6B4-4E48C2B142F1}"/>
    <cellStyle name="Comma 2 2 2 8 3 3" xfId="50504" xr:uid="{B5C268D6-CAE7-429C-BD20-D65991F8C862}"/>
    <cellStyle name="Comma 2 2 2 8 4" xfId="15084" xr:uid="{F6D9414D-CC41-46E6-8675-1BBD0EF714A2}"/>
    <cellStyle name="Comma 2 2 2 8 5" xfId="28774" xr:uid="{90472F76-D332-4DCF-A5EB-235B99D4778C}"/>
    <cellStyle name="Comma 2 2 2 8 6" xfId="43658" xr:uid="{AB76A29C-D1BB-436E-8929-00E50923B85A}"/>
    <cellStyle name="Comma 2 2 2 9" xfId="9948" xr:uid="{F4138669-E34D-4CC1-90DF-0022D800CC6E}"/>
    <cellStyle name="Comma 2 2 2 9 2" xfId="23638" xr:uid="{A94DDBF2-220E-4F9D-ABB1-ABBD4D55AE8B}"/>
    <cellStyle name="Comma 2 2 2 9 2 2" xfId="37330" xr:uid="{4ECD90C8-6A17-4FE0-B48D-4CA764BD5FBF}"/>
    <cellStyle name="Comma 2 2 2 9 2 3" xfId="52214" xr:uid="{E7FD9225-B9EE-447F-A93F-335145500327}"/>
    <cellStyle name="Comma 2 2 2 9 3" xfId="16794" xr:uid="{0FD991AE-3BD5-4CC9-B0F3-D91F1546FA34}"/>
    <cellStyle name="Comma 2 2 2 9 4" xfId="30484" xr:uid="{0FB9FFAB-FCA8-4340-B090-2E805773DAEB}"/>
    <cellStyle name="Comma 2 2 2 9 5" xfId="45368" xr:uid="{5B377E14-7ADA-4EED-924F-AE04D151CA1B}"/>
    <cellStyle name="Comma 2 2 3" xfId="4594" xr:uid="{396514B7-152E-49FB-AE5C-F39F914375EE}"/>
    <cellStyle name="Comma 2 2 3 10" xfId="13402" xr:uid="{476EAFF8-B6D6-4131-8F38-4C6B9F0683DD}"/>
    <cellStyle name="Comma 2 2 3 10 2" xfId="41363" xr:uid="{864882E4-221A-40FA-B596-08DACFD7201A}"/>
    <cellStyle name="Comma 2 2 3 11" xfId="27092" xr:uid="{638F8B62-2BBF-4C0E-8BDA-F127440E173A}"/>
    <cellStyle name="Comma 2 2 3 12" xfId="41976" xr:uid="{16C1E7BE-655B-4964-9DE8-26F6ADC5E7F4}"/>
    <cellStyle name="Comma 2 2 3 13" xfId="6554" xr:uid="{E597ABD6-B863-4F61-BB56-64A7EF130CB6}"/>
    <cellStyle name="Comma 2 2 3 2" xfId="6555" xr:uid="{FC90E89E-BFA0-4E5C-B77A-A45FE6B14C4B}"/>
    <cellStyle name="Comma 2 2 3 2 10" xfId="41977" xr:uid="{EEEDC3A5-32AD-4588-B027-43A1FF16BA19}"/>
    <cellStyle name="Comma 2 2 3 2 2" xfId="6556" xr:uid="{F8BA9E77-A1B2-4BB8-B003-65860D4003AF}"/>
    <cellStyle name="Comma 2 2 3 2 2 2" xfId="6557" xr:uid="{594BC55B-D3DB-490A-B39A-813CB3894152}"/>
    <cellStyle name="Comma 2 2 3 2 2 2 2" xfId="8271" xr:uid="{C204E6C3-B031-4FF9-B52F-FED6E43C369C}"/>
    <cellStyle name="Comma 2 2 3 2 2 2 2 2" xfId="11693" xr:uid="{9A370D40-5E13-4056-9271-350C75414DC0}"/>
    <cellStyle name="Comma 2 2 3 2 2 2 2 2 2" xfId="25383" xr:uid="{0D2C6218-4BAE-443A-82B0-8730FF2322E2}"/>
    <cellStyle name="Comma 2 2 3 2 2 2 2 2 2 2" xfId="39075" xr:uid="{863044A7-5B38-4C56-B57C-396E81134F47}"/>
    <cellStyle name="Comma 2 2 3 2 2 2 2 2 2 3" xfId="53959" xr:uid="{05D8878C-F9C2-4FB7-83E3-DBC07B9CE55A}"/>
    <cellStyle name="Comma 2 2 3 2 2 2 2 2 3" xfId="18539" xr:uid="{B6C52C0B-DBFA-4B95-BEA5-E0826884968D}"/>
    <cellStyle name="Comma 2 2 3 2 2 2 2 2 4" xfId="32229" xr:uid="{89D051F4-2565-4E11-938C-5A3B90691BB7}"/>
    <cellStyle name="Comma 2 2 3 2 2 2 2 2 5" xfId="47113" xr:uid="{50E5FFBA-D34E-457E-A1B3-CC271AC1F015}"/>
    <cellStyle name="Comma 2 2 3 2 2 2 2 3" xfId="21961" xr:uid="{8F8256E0-3957-467A-8E55-804424CB8D37}"/>
    <cellStyle name="Comma 2 2 3 2 2 2 2 3 2" xfId="35653" xr:uid="{1AD431AD-8169-43B4-9C42-9CD5F6DE9EA9}"/>
    <cellStyle name="Comma 2 2 3 2 2 2 2 3 3" xfId="50537" xr:uid="{2BE9DE7B-C2D0-4DC5-92F5-18075D67BADF}"/>
    <cellStyle name="Comma 2 2 3 2 2 2 2 4" xfId="15117" xr:uid="{58B43929-F631-49D9-905A-75B6508205D4}"/>
    <cellStyle name="Comma 2 2 3 2 2 2 2 5" xfId="28807" xr:uid="{3F3A82B8-5503-4CD0-938D-E6C193D3FFF7}"/>
    <cellStyle name="Comma 2 2 3 2 2 2 2 6" xfId="43691" xr:uid="{E11C06E0-8F5C-4DB7-AE09-63778C398886}"/>
    <cellStyle name="Comma 2 2 3 2 2 2 3" xfId="9981" xr:uid="{4D44C850-4C3C-4B98-BF95-D24FBD7A9141}"/>
    <cellStyle name="Comma 2 2 3 2 2 2 3 2" xfId="23671" xr:uid="{8E8B8EEE-2321-4468-89AF-A2D11BAEDF94}"/>
    <cellStyle name="Comma 2 2 3 2 2 2 3 2 2" xfId="37363" xr:uid="{50FFBA8B-0992-4153-881A-B9048AA8E0B1}"/>
    <cellStyle name="Comma 2 2 3 2 2 2 3 2 3" xfId="52247" xr:uid="{32C78791-82ED-4AE5-B608-82BFA0857AF1}"/>
    <cellStyle name="Comma 2 2 3 2 2 2 3 3" xfId="16827" xr:uid="{A10592E3-41E9-4742-93C1-CBA9B08DAA6E}"/>
    <cellStyle name="Comma 2 2 3 2 2 2 3 4" xfId="30517" xr:uid="{B8984880-83F8-4AC4-80C3-22BBE8D60EAF}"/>
    <cellStyle name="Comma 2 2 3 2 2 2 3 5" xfId="45401" xr:uid="{95140192-A9AD-4B90-A273-F05E2BBD2F2E}"/>
    <cellStyle name="Comma 2 2 3 2 2 2 4" xfId="20249" xr:uid="{0BC06F32-E168-4AC4-BADD-F048F1B2D071}"/>
    <cellStyle name="Comma 2 2 3 2 2 2 4 2" xfId="33941" xr:uid="{FDD268CF-167B-4218-A7F2-EC225DDCF18F}"/>
    <cellStyle name="Comma 2 2 3 2 2 2 4 3" xfId="48825" xr:uid="{AC1D3DDC-3783-4E16-8C94-EF211BB29FA8}"/>
    <cellStyle name="Comma 2 2 3 2 2 2 5" xfId="13405" xr:uid="{4513048C-64D2-4A4E-B8A0-3C6EFDE345DA}"/>
    <cellStyle name="Comma 2 2 3 2 2 2 6" xfId="27095" xr:uid="{2102CDAA-90C5-45F8-8368-1DEB56321084}"/>
    <cellStyle name="Comma 2 2 3 2 2 2 7" xfId="41979" xr:uid="{9E3CF0AF-DD8A-4924-90BF-EB1CF7CF5B61}"/>
    <cellStyle name="Comma 2 2 3 2 2 3" xfId="8270" xr:uid="{2D3FDBC7-8E66-42BF-97E6-7A7FABDB14A8}"/>
    <cellStyle name="Comma 2 2 3 2 2 3 2" xfId="11692" xr:uid="{6B454EEB-CEF7-43AE-AD55-0AB1FFC17CD2}"/>
    <cellStyle name="Comma 2 2 3 2 2 3 2 2" xfId="25382" xr:uid="{7F7D2C38-1104-4D6F-A278-68919BDC2CF0}"/>
    <cellStyle name="Comma 2 2 3 2 2 3 2 2 2" xfId="39074" xr:uid="{6D41F5CE-A742-4FBD-9BAF-FEAFDA09E66D}"/>
    <cellStyle name="Comma 2 2 3 2 2 3 2 2 3" xfId="53958" xr:uid="{123686AC-0A22-4B04-81C4-DBBFA80CAAB9}"/>
    <cellStyle name="Comma 2 2 3 2 2 3 2 3" xfId="18538" xr:uid="{20A3E306-3EEA-44FF-85FC-7AFB2B849284}"/>
    <cellStyle name="Comma 2 2 3 2 2 3 2 4" xfId="32228" xr:uid="{F942C220-5E51-4C1A-9082-ACE09DDE1FB8}"/>
    <cellStyle name="Comma 2 2 3 2 2 3 2 5" xfId="47112" xr:uid="{7282ABD2-C863-4E02-A53A-764EF66F3648}"/>
    <cellStyle name="Comma 2 2 3 2 2 3 3" xfId="21960" xr:uid="{E792CC81-1680-4D1E-942F-57FBD4E51C3A}"/>
    <cellStyle name="Comma 2 2 3 2 2 3 3 2" xfId="35652" xr:uid="{323FF412-5981-4B85-9BE9-48641476C0AA}"/>
    <cellStyle name="Comma 2 2 3 2 2 3 3 3" xfId="50536" xr:uid="{5F868E79-B7F9-4FE0-AE9B-6BC726316A5E}"/>
    <cellStyle name="Comma 2 2 3 2 2 3 4" xfId="15116" xr:uid="{439A58C2-312C-4781-B97B-9A40C1A0CE9A}"/>
    <cellStyle name="Comma 2 2 3 2 2 3 5" xfId="28806" xr:uid="{9F1BFA3C-C398-4F10-B8CF-39478EA47E3C}"/>
    <cellStyle name="Comma 2 2 3 2 2 3 6" xfId="43690" xr:uid="{05F49286-E952-40C3-9DF1-0EECECD0F672}"/>
    <cellStyle name="Comma 2 2 3 2 2 4" xfId="9980" xr:uid="{4903A9F3-0BF9-4AB2-84A8-73FB46BB743E}"/>
    <cellStyle name="Comma 2 2 3 2 2 4 2" xfId="23670" xr:uid="{9921BF21-E259-480B-99D0-0375163C752C}"/>
    <cellStyle name="Comma 2 2 3 2 2 4 2 2" xfId="37362" xr:uid="{C2B7B368-ABEA-4BE6-B28C-71EBEE065445}"/>
    <cellStyle name="Comma 2 2 3 2 2 4 2 3" xfId="52246" xr:uid="{0AE0D9F8-3712-414A-ADED-9FEFDCD290C4}"/>
    <cellStyle name="Comma 2 2 3 2 2 4 3" xfId="16826" xr:uid="{05D0E250-288C-4D32-A6BF-63CF69D4131F}"/>
    <cellStyle name="Comma 2 2 3 2 2 4 4" xfId="30516" xr:uid="{4E02AEF1-1863-47ED-B04E-CE7AFBD6E18F}"/>
    <cellStyle name="Comma 2 2 3 2 2 4 5" xfId="45400" xr:uid="{52A268A7-CC33-4571-83F4-6B38E5329389}"/>
    <cellStyle name="Comma 2 2 3 2 2 5" xfId="20248" xr:uid="{4EC756FF-2C92-4538-A89D-6CDC6D5C4B64}"/>
    <cellStyle name="Comma 2 2 3 2 2 5 2" xfId="33940" xr:uid="{D860E615-5517-4B42-9FD6-13561C0D9F4F}"/>
    <cellStyle name="Comma 2 2 3 2 2 5 3" xfId="48824" xr:uid="{8EAEF02C-4599-4463-92EF-86D957194351}"/>
    <cellStyle name="Comma 2 2 3 2 2 6" xfId="13404" xr:uid="{1EFEA32C-4C3D-424D-BE74-D922F646A48B}"/>
    <cellStyle name="Comma 2 2 3 2 2 7" xfId="27094" xr:uid="{5412A84E-2189-49A9-B6B9-945077B024B1}"/>
    <cellStyle name="Comma 2 2 3 2 2 8" xfId="41978" xr:uid="{F3415A37-A956-417A-ACDE-8527DEFDBBF0}"/>
    <cellStyle name="Comma 2 2 3 2 3" xfId="6558" xr:uid="{620D8F4E-61DF-47AB-B7C6-6938607F6668}"/>
    <cellStyle name="Comma 2 2 3 2 3 2" xfId="8272" xr:uid="{44C8D90D-38DB-4B4D-8367-17FA234C87D4}"/>
    <cellStyle name="Comma 2 2 3 2 3 2 2" xfId="11694" xr:uid="{769C1C24-9DB6-4BE9-8B28-A30850E225FC}"/>
    <cellStyle name="Comma 2 2 3 2 3 2 2 2" xfId="25384" xr:uid="{840C4802-CF8F-46EA-919D-530F1EDDC7D9}"/>
    <cellStyle name="Comma 2 2 3 2 3 2 2 2 2" xfId="39076" xr:uid="{4F1D53B1-9780-4B56-8FEE-F59221A6C5EC}"/>
    <cellStyle name="Comma 2 2 3 2 3 2 2 2 3" xfId="53960" xr:uid="{4BE6F966-BA77-47A1-B7CC-8C1B6C2616DF}"/>
    <cellStyle name="Comma 2 2 3 2 3 2 2 3" xfId="18540" xr:uid="{9215C7E7-F3CD-42EB-8476-3CBDAFC69D63}"/>
    <cellStyle name="Comma 2 2 3 2 3 2 2 4" xfId="32230" xr:uid="{907D9030-71B4-48DF-AEF5-2D04D83FD994}"/>
    <cellStyle name="Comma 2 2 3 2 3 2 2 5" xfId="47114" xr:uid="{DD38AA62-2508-4B3F-9B79-6D79D7D6D9B8}"/>
    <cellStyle name="Comma 2 2 3 2 3 2 3" xfId="21962" xr:uid="{0192EF8A-DBB0-4C87-BE19-799646047C21}"/>
    <cellStyle name="Comma 2 2 3 2 3 2 3 2" xfId="35654" xr:uid="{3985DA84-04F5-436E-A462-9472BC0ACCD5}"/>
    <cellStyle name="Comma 2 2 3 2 3 2 3 3" xfId="50538" xr:uid="{85C0FBF8-FF16-4AB0-98C2-5607388993BA}"/>
    <cellStyle name="Comma 2 2 3 2 3 2 4" xfId="15118" xr:uid="{251102B7-6FE1-496B-B2A9-CA953BB9CD74}"/>
    <cellStyle name="Comma 2 2 3 2 3 2 5" xfId="28808" xr:uid="{90A6AC9A-D196-4F01-97C2-C94488400B04}"/>
    <cellStyle name="Comma 2 2 3 2 3 2 6" xfId="43692" xr:uid="{E40AAD67-2BE1-4913-B075-942D642077D3}"/>
    <cellStyle name="Comma 2 2 3 2 3 3" xfId="9982" xr:uid="{85914251-DA22-4ACA-8C95-1C1D4BAE4D48}"/>
    <cellStyle name="Comma 2 2 3 2 3 3 2" xfId="23672" xr:uid="{DD3E246C-8A77-4AF1-9865-E440971E2686}"/>
    <cellStyle name="Comma 2 2 3 2 3 3 2 2" xfId="37364" xr:uid="{CE899519-B149-4F18-996F-15C4E763A5B5}"/>
    <cellStyle name="Comma 2 2 3 2 3 3 2 3" xfId="52248" xr:uid="{5E9AB2B2-B838-4A3F-B43D-BAD3540536C5}"/>
    <cellStyle name="Comma 2 2 3 2 3 3 3" xfId="16828" xr:uid="{D2B19B1D-EF47-4692-960F-FF8BF5DDD48C}"/>
    <cellStyle name="Comma 2 2 3 2 3 3 4" xfId="30518" xr:uid="{D4E7EAB7-550E-416F-AC6C-4143C4335ACB}"/>
    <cellStyle name="Comma 2 2 3 2 3 3 5" xfId="45402" xr:uid="{D9237EDA-BC24-4BB4-9C0C-8A3EED768012}"/>
    <cellStyle name="Comma 2 2 3 2 3 4" xfId="20250" xr:uid="{18F900BB-2860-4E1B-8889-A9BE9DFDAD15}"/>
    <cellStyle name="Comma 2 2 3 2 3 4 2" xfId="33942" xr:uid="{4B7311DC-6D59-4E11-AD89-9A8A375A1C41}"/>
    <cellStyle name="Comma 2 2 3 2 3 4 3" xfId="48826" xr:uid="{93A9BB86-345A-42DE-8E20-297B08B8DBF6}"/>
    <cellStyle name="Comma 2 2 3 2 3 5" xfId="13406" xr:uid="{E1B492A4-E2AB-4830-BCDA-F0DE0A3E7F9C}"/>
    <cellStyle name="Comma 2 2 3 2 3 6" xfId="27096" xr:uid="{090672B9-3B70-4DD7-96B2-C3F5EC38CD14}"/>
    <cellStyle name="Comma 2 2 3 2 3 7" xfId="41980" xr:uid="{44C34EA8-2EAE-4F31-88D5-87236C449D13}"/>
    <cellStyle name="Comma 2 2 3 2 4" xfId="6559" xr:uid="{158C18C6-E577-4CE7-A0C2-57C979D175FB}"/>
    <cellStyle name="Comma 2 2 3 2 4 2" xfId="8273" xr:uid="{34967C70-9203-4824-A054-4476B8FB7BC5}"/>
    <cellStyle name="Comma 2 2 3 2 4 2 2" xfId="11695" xr:uid="{02C3BAD1-5B8A-4E70-A1A3-D0F26BCB5741}"/>
    <cellStyle name="Comma 2 2 3 2 4 2 2 2" xfId="25385" xr:uid="{C748473C-9E3B-4146-B455-58FC41347B4B}"/>
    <cellStyle name="Comma 2 2 3 2 4 2 2 2 2" xfId="39077" xr:uid="{DF7D5D80-8A20-40B2-927A-DA3193502B5F}"/>
    <cellStyle name="Comma 2 2 3 2 4 2 2 2 3" xfId="53961" xr:uid="{B1A51F6E-265E-46E3-B2AF-CCADC4749902}"/>
    <cellStyle name="Comma 2 2 3 2 4 2 2 3" xfId="18541" xr:uid="{E72FC9A8-C2CE-4AA6-BEAD-39B32301112D}"/>
    <cellStyle name="Comma 2 2 3 2 4 2 2 4" xfId="32231" xr:uid="{1ACAF0E9-E197-4451-8B56-33EAFCA07D6A}"/>
    <cellStyle name="Comma 2 2 3 2 4 2 2 5" xfId="47115" xr:uid="{30DEDD20-2EC6-4107-9FED-31B61893AF17}"/>
    <cellStyle name="Comma 2 2 3 2 4 2 3" xfId="21963" xr:uid="{4D0A0B50-CB1B-43C9-B30F-A22AE9D4C3A7}"/>
    <cellStyle name="Comma 2 2 3 2 4 2 3 2" xfId="35655" xr:uid="{5642E395-1310-42EE-AA58-E00446F0E2D6}"/>
    <cellStyle name="Comma 2 2 3 2 4 2 3 3" xfId="50539" xr:uid="{DF6DDD12-0745-4A08-9C12-AF9A475CEE1A}"/>
    <cellStyle name="Comma 2 2 3 2 4 2 4" xfId="15119" xr:uid="{2051FEAD-FCE0-4B66-AB7C-19BB9934259D}"/>
    <cellStyle name="Comma 2 2 3 2 4 2 5" xfId="28809" xr:uid="{640586F8-DE12-4719-8887-4D536DFDB2AE}"/>
    <cellStyle name="Comma 2 2 3 2 4 2 6" xfId="43693" xr:uid="{4036AE02-6277-4882-BF8D-825DD869758E}"/>
    <cellStyle name="Comma 2 2 3 2 4 3" xfId="9983" xr:uid="{160A7718-BC72-4FAE-BFDD-847C6095A5AD}"/>
    <cellStyle name="Comma 2 2 3 2 4 3 2" xfId="23673" xr:uid="{8F5AFA80-8A5A-4E4B-BBD3-CF03DDA63F5D}"/>
    <cellStyle name="Comma 2 2 3 2 4 3 2 2" xfId="37365" xr:uid="{67441881-9395-44C9-B6BC-F9AD74DBFF69}"/>
    <cellStyle name="Comma 2 2 3 2 4 3 2 3" xfId="52249" xr:uid="{8B4CFD7F-35DA-42E9-AA25-6D3ACEFC7B9D}"/>
    <cellStyle name="Comma 2 2 3 2 4 3 3" xfId="16829" xr:uid="{1C85BD29-1118-48A6-923B-80D7B29B1B41}"/>
    <cellStyle name="Comma 2 2 3 2 4 3 4" xfId="30519" xr:uid="{E05F888C-E04B-4DCB-BC68-C3854DEFB75F}"/>
    <cellStyle name="Comma 2 2 3 2 4 3 5" xfId="45403" xr:uid="{9D446E39-369F-402E-B1BA-1310C2E9A093}"/>
    <cellStyle name="Comma 2 2 3 2 4 4" xfId="20251" xr:uid="{E18E8E3A-9330-4D15-88EB-039A754CD8D8}"/>
    <cellStyle name="Comma 2 2 3 2 4 4 2" xfId="33943" xr:uid="{7FA80414-3408-44A1-9D7E-6C226B0CCCF9}"/>
    <cellStyle name="Comma 2 2 3 2 4 4 3" xfId="48827" xr:uid="{F195714F-7A3E-43B1-9158-2BB7F5CEC15E}"/>
    <cellStyle name="Comma 2 2 3 2 4 5" xfId="13407" xr:uid="{E0A9A081-4989-400C-82C5-8DF1F68A2B47}"/>
    <cellStyle name="Comma 2 2 3 2 4 6" xfId="27097" xr:uid="{61B7D219-80D8-4C46-BD49-93D4C36BD8B0}"/>
    <cellStyle name="Comma 2 2 3 2 4 7" xfId="41981" xr:uid="{6F21601A-1001-4B9A-A9ED-9ABD551349CC}"/>
    <cellStyle name="Comma 2 2 3 2 5" xfId="8269" xr:uid="{AEFFC6E0-6E28-427A-A089-80B016991B04}"/>
    <cellStyle name="Comma 2 2 3 2 5 2" xfId="11691" xr:uid="{411A2D39-C324-4FB5-8D21-8BB29A393F59}"/>
    <cellStyle name="Comma 2 2 3 2 5 2 2" xfId="25381" xr:uid="{4B8DB99E-9FA8-4C0A-91B2-4D3DF52AB92B}"/>
    <cellStyle name="Comma 2 2 3 2 5 2 2 2" xfId="39073" xr:uid="{37E31141-9F01-469B-8C91-EC9632355BA6}"/>
    <cellStyle name="Comma 2 2 3 2 5 2 2 3" xfId="53957" xr:uid="{5C60280C-F8A4-4C1A-BC0B-7DA37324D4FD}"/>
    <cellStyle name="Comma 2 2 3 2 5 2 3" xfId="18537" xr:uid="{0E8F8EA2-5896-4BE0-A657-4CFF6E1B3C5C}"/>
    <cellStyle name="Comma 2 2 3 2 5 2 4" xfId="32227" xr:uid="{6C8A07B5-0226-4552-B309-9E73C26D078B}"/>
    <cellStyle name="Comma 2 2 3 2 5 2 5" xfId="47111" xr:uid="{B71D5804-06D7-49B2-AE86-1BEFEF4EDDFF}"/>
    <cellStyle name="Comma 2 2 3 2 5 3" xfId="21959" xr:uid="{911F4451-14CE-4A25-9ED9-A5819A78355B}"/>
    <cellStyle name="Comma 2 2 3 2 5 3 2" xfId="35651" xr:uid="{984751F5-F1F9-4F2D-88C8-232D0BCE3941}"/>
    <cellStyle name="Comma 2 2 3 2 5 3 3" xfId="50535" xr:uid="{907A0C01-7D9C-4088-92B5-9A73AA4FBF49}"/>
    <cellStyle name="Comma 2 2 3 2 5 4" xfId="15115" xr:uid="{94D2D2EC-55B4-4EFF-A14D-3F5E61C6CE91}"/>
    <cellStyle name="Comma 2 2 3 2 5 5" xfId="28805" xr:uid="{8EE7EAD8-CE2E-45BF-9A10-48E969591DFB}"/>
    <cellStyle name="Comma 2 2 3 2 5 6" xfId="43689" xr:uid="{EFD562F1-1618-4719-9EFE-29273B4E684B}"/>
    <cellStyle name="Comma 2 2 3 2 6" xfId="9979" xr:uid="{72E028BC-FE29-4D6F-87D8-CC97FF29686D}"/>
    <cellStyle name="Comma 2 2 3 2 6 2" xfId="23669" xr:uid="{F8273FD3-D821-4322-9425-A42FD8D11CCA}"/>
    <cellStyle name="Comma 2 2 3 2 6 2 2" xfId="37361" xr:uid="{FE8A0E54-4DEB-4296-AE4C-4FC3891262C6}"/>
    <cellStyle name="Comma 2 2 3 2 6 2 3" xfId="52245" xr:uid="{300F372F-9C17-4C87-885A-C2E9E065D726}"/>
    <cellStyle name="Comma 2 2 3 2 6 3" xfId="16825" xr:uid="{70249DB1-257E-44F8-84DD-2C20B6A17093}"/>
    <cellStyle name="Comma 2 2 3 2 6 4" xfId="30515" xr:uid="{F16470E6-A37C-4D00-9878-02397FD96F9A}"/>
    <cellStyle name="Comma 2 2 3 2 6 5" xfId="45399" xr:uid="{6F162BD1-FF77-4709-BD83-26BF12BF4EE2}"/>
    <cellStyle name="Comma 2 2 3 2 7" xfId="20247" xr:uid="{E7102364-D9F6-4197-B7A7-067041278477}"/>
    <cellStyle name="Comma 2 2 3 2 7 2" xfId="33939" xr:uid="{8F836463-0F6D-46E6-AA3E-1B0847D09357}"/>
    <cellStyle name="Comma 2 2 3 2 7 3" xfId="48823" xr:uid="{48B0C217-56AE-4DDE-B2E1-7CDE9417208D}"/>
    <cellStyle name="Comma 2 2 3 2 8" xfId="13403" xr:uid="{D1847CD3-689D-4DB2-981F-B33699AEE6A9}"/>
    <cellStyle name="Comma 2 2 3 2 9" xfId="27093" xr:uid="{DE1D0728-6BF8-4E6F-A8DB-0A7A8B619D9D}"/>
    <cellStyle name="Comma 2 2 3 3" xfId="6560" xr:uid="{1B7B279E-ECDD-4B1F-BDFD-8D7E172F7623}"/>
    <cellStyle name="Comma 2 2 3 3 10" xfId="41982" xr:uid="{4EB4A774-83C1-4013-BA94-DCBD8BF9825F}"/>
    <cellStyle name="Comma 2 2 3 3 2" xfId="6561" xr:uid="{FF6259EF-6988-406F-8A06-B9FFA68B87B3}"/>
    <cellStyle name="Comma 2 2 3 3 2 2" xfId="6562" xr:uid="{77F9559D-46A1-45D1-879B-A6144677177D}"/>
    <cellStyle name="Comma 2 2 3 3 2 2 2" xfId="8276" xr:uid="{CC72F16A-AE00-443A-A7C7-2C9CCA66D4CD}"/>
    <cellStyle name="Comma 2 2 3 3 2 2 2 2" xfId="11698" xr:uid="{2D78B3FE-35E6-4D96-A4B8-21CDAA1A8E9D}"/>
    <cellStyle name="Comma 2 2 3 3 2 2 2 2 2" xfId="25388" xr:uid="{5551D4B4-D89D-4696-AB65-D3797E8021AE}"/>
    <cellStyle name="Comma 2 2 3 3 2 2 2 2 2 2" xfId="39080" xr:uid="{67B609CE-14F3-4BF0-8459-540293546CC8}"/>
    <cellStyle name="Comma 2 2 3 3 2 2 2 2 2 3" xfId="53964" xr:uid="{54513731-8271-4B2C-A298-77368FE8C347}"/>
    <cellStyle name="Comma 2 2 3 3 2 2 2 2 3" xfId="18544" xr:uid="{6C39EE6D-245C-4FBE-8361-8EED47006601}"/>
    <cellStyle name="Comma 2 2 3 3 2 2 2 2 4" xfId="32234" xr:uid="{60FDEDDF-293F-42CB-846C-413768348F7C}"/>
    <cellStyle name="Comma 2 2 3 3 2 2 2 2 5" xfId="47118" xr:uid="{6975C82A-68DE-4C75-81CC-8CF7B4D80F80}"/>
    <cellStyle name="Comma 2 2 3 3 2 2 2 3" xfId="21966" xr:uid="{3C83AD10-0961-4111-8DDB-49EAE1FDD0ED}"/>
    <cellStyle name="Comma 2 2 3 3 2 2 2 3 2" xfId="35658" xr:uid="{958B4DEA-BF15-4156-9C8E-D01A8DCB2B4E}"/>
    <cellStyle name="Comma 2 2 3 3 2 2 2 3 3" xfId="50542" xr:uid="{5322206D-B31E-4A7E-BFFD-860BE9BD8E20}"/>
    <cellStyle name="Comma 2 2 3 3 2 2 2 4" xfId="15122" xr:uid="{F8962F69-7ABD-49AC-8FD9-46AA52CFD0A6}"/>
    <cellStyle name="Comma 2 2 3 3 2 2 2 5" xfId="28812" xr:uid="{5CDC4EFF-4D5A-4F31-B895-5D4A8CC034E4}"/>
    <cellStyle name="Comma 2 2 3 3 2 2 2 6" xfId="43696" xr:uid="{54CCCE89-D9F5-4761-B09C-C0A946289D96}"/>
    <cellStyle name="Comma 2 2 3 3 2 2 3" xfId="9986" xr:uid="{1BF4673D-3648-45D5-B98C-DEE0AC4B2E1A}"/>
    <cellStyle name="Comma 2 2 3 3 2 2 3 2" xfId="23676" xr:uid="{9D75FDC6-86B6-4B0C-92FA-FA87B2E547A4}"/>
    <cellStyle name="Comma 2 2 3 3 2 2 3 2 2" xfId="37368" xr:uid="{83D96C92-39F6-4F38-BE18-97FBB8954692}"/>
    <cellStyle name="Comma 2 2 3 3 2 2 3 2 3" xfId="52252" xr:uid="{A423BAF1-8A35-44C1-B3EF-D268AC9D00E5}"/>
    <cellStyle name="Comma 2 2 3 3 2 2 3 3" xfId="16832" xr:uid="{D1D8195D-0980-4E54-9688-913F309A4505}"/>
    <cellStyle name="Comma 2 2 3 3 2 2 3 4" xfId="30522" xr:uid="{35B4D4A0-5CF6-45CB-AB5F-66E26974D60C}"/>
    <cellStyle name="Comma 2 2 3 3 2 2 3 5" xfId="45406" xr:uid="{F04869B0-708E-4518-835E-C83F670DCF2F}"/>
    <cellStyle name="Comma 2 2 3 3 2 2 4" xfId="20254" xr:uid="{6A222A82-976F-4C04-8C8C-38CB9A49AB9C}"/>
    <cellStyle name="Comma 2 2 3 3 2 2 4 2" xfId="33946" xr:uid="{4ADBBE31-F642-4DDE-86DF-A4436CD06562}"/>
    <cellStyle name="Comma 2 2 3 3 2 2 4 3" xfId="48830" xr:uid="{85FAD1F5-66F0-4AF1-BF83-05F0378EF449}"/>
    <cellStyle name="Comma 2 2 3 3 2 2 5" xfId="13410" xr:uid="{392AECB7-8AE4-43A9-AE4D-27D4A9AB3C7F}"/>
    <cellStyle name="Comma 2 2 3 3 2 2 6" xfId="27100" xr:uid="{2293F6FF-1C09-43B6-BBF7-886732FB789A}"/>
    <cellStyle name="Comma 2 2 3 3 2 2 7" xfId="41984" xr:uid="{83497BAA-7D4D-49D8-8308-81DEADA0C495}"/>
    <cellStyle name="Comma 2 2 3 3 2 3" xfId="8275" xr:uid="{9D182EE8-74F7-4D0A-A4AF-85B17E945036}"/>
    <cellStyle name="Comma 2 2 3 3 2 3 2" xfId="11697" xr:uid="{6B066BDE-14D2-4B24-A63C-08206978102D}"/>
    <cellStyle name="Comma 2 2 3 3 2 3 2 2" xfId="25387" xr:uid="{9594C0A9-1484-414C-BD60-9C78E2692B8B}"/>
    <cellStyle name="Comma 2 2 3 3 2 3 2 2 2" xfId="39079" xr:uid="{AE0E09AA-14C8-48E6-88AD-7312A5698BD7}"/>
    <cellStyle name="Comma 2 2 3 3 2 3 2 2 3" xfId="53963" xr:uid="{707FA964-BDA5-4843-AAFA-154B9A97FE59}"/>
    <cellStyle name="Comma 2 2 3 3 2 3 2 3" xfId="18543" xr:uid="{8BEB59BE-4B8B-46C4-933D-4D468BC8D73F}"/>
    <cellStyle name="Comma 2 2 3 3 2 3 2 4" xfId="32233" xr:uid="{23C0886E-C9AC-46C7-A109-CB23852F521B}"/>
    <cellStyle name="Comma 2 2 3 3 2 3 2 5" xfId="47117" xr:uid="{8B756B98-8E7C-488C-BC75-89E00A37784C}"/>
    <cellStyle name="Comma 2 2 3 3 2 3 3" xfId="21965" xr:uid="{CF0BE32D-377A-4945-9499-230279B7670B}"/>
    <cellStyle name="Comma 2 2 3 3 2 3 3 2" xfId="35657" xr:uid="{3707908D-28FA-4AD5-85BE-F6C9D394B531}"/>
    <cellStyle name="Comma 2 2 3 3 2 3 3 3" xfId="50541" xr:uid="{309D957D-E30F-4890-B540-7EB19B521E7C}"/>
    <cellStyle name="Comma 2 2 3 3 2 3 4" xfId="15121" xr:uid="{7D88BAC8-33B9-4855-9AF0-520901B13652}"/>
    <cellStyle name="Comma 2 2 3 3 2 3 5" xfId="28811" xr:uid="{15499D7B-2CF4-49E8-A843-F9CE579C1221}"/>
    <cellStyle name="Comma 2 2 3 3 2 3 6" xfId="43695" xr:uid="{C282926D-9CA3-4C91-9B16-4593F0FBBE02}"/>
    <cellStyle name="Comma 2 2 3 3 2 4" xfId="9985" xr:uid="{20E6FB0E-295A-4720-8A01-49DEE0FBF865}"/>
    <cellStyle name="Comma 2 2 3 3 2 4 2" xfId="23675" xr:uid="{8C65AC84-9CC3-4F90-8FFF-5855830BA2E8}"/>
    <cellStyle name="Comma 2 2 3 3 2 4 2 2" xfId="37367" xr:uid="{B57EE213-EFE7-47E3-9763-419FB58337D9}"/>
    <cellStyle name="Comma 2 2 3 3 2 4 2 3" xfId="52251" xr:uid="{F5C50D62-2070-4A8E-9945-C47B038618BF}"/>
    <cellStyle name="Comma 2 2 3 3 2 4 3" xfId="16831" xr:uid="{955920CF-3660-47D4-A45A-7D4E8395D7A6}"/>
    <cellStyle name="Comma 2 2 3 3 2 4 4" xfId="30521" xr:uid="{2C064EDE-FA3A-4CB2-8F11-D87008F2BDB3}"/>
    <cellStyle name="Comma 2 2 3 3 2 4 5" xfId="45405" xr:uid="{E35FD856-F05F-4DD8-915F-4CDE7728953A}"/>
    <cellStyle name="Comma 2 2 3 3 2 5" xfId="20253" xr:uid="{1A9E1EF6-A36E-4460-8BDE-9A5C4E49F1FE}"/>
    <cellStyle name="Comma 2 2 3 3 2 5 2" xfId="33945" xr:uid="{53121281-DF1C-4506-B200-C227069CB6A6}"/>
    <cellStyle name="Comma 2 2 3 3 2 5 3" xfId="48829" xr:uid="{2E755C62-3D1C-47A7-8928-2374C955E636}"/>
    <cellStyle name="Comma 2 2 3 3 2 6" xfId="13409" xr:uid="{DBE432FD-937E-41B4-9EFE-35A5CC84871D}"/>
    <cellStyle name="Comma 2 2 3 3 2 7" xfId="27099" xr:uid="{2868C5D9-D7CF-49D1-9D7B-95CCAEFCABA9}"/>
    <cellStyle name="Comma 2 2 3 3 2 8" xfId="41983" xr:uid="{DD31C43C-D7C3-4740-BF34-2177CBD0CE43}"/>
    <cellStyle name="Comma 2 2 3 3 3" xfId="6563" xr:uid="{734E7882-F252-492E-BACF-AAF60C983D4B}"/>
    <cellStyle name="Comma 2 2 3 3 3 2" xfId="8277" xr:uid="{12113C60-9192-4F07-89B0-14124C202CF9}"/>
    <cellStyle name="Comma 2 2 3 3 3 2 2" xfId="11699" xr:uid="{4384004E-91BB-434E-ABCA-C274CD182C6B}"/>
    <cellStyle name="Comma 2 2 3 3 3 2 2 2" xfId="25389" xr:uid="{F7715283-524D-419D-BEBD-19ADB7D1A6AD}"/>
    <cellStyle name="Comma 2 2 3 3 3 2 2 2 2" xfId="39081" xr:uid="{E8DD3F3E-7D3B-49BC-89CD-098F3D931337}"/>
    <cellStyle name="Comma 2 2 3 3 3 2 2 2 3" xfId="53965" xr:uid="{8437C877-7ED2-4495-9796-C4760F6D9441}"/>
    <cellStyle name="Comma 2 2 3 3 3 2 2 3" xfId="18545" xr:uid="{6B3B803E-287A-4432-8E78-98141301C621}"/>
    <cellStyle name="Comma 2 2 3 3 3 2 2 4" xfId="32235" xr:uid="{B993002D-403B-4B0E-A965-F57A486F01AA}"/>
    <cellStyle name="Comma 2 2 3 3 3 2 2 5" xfId="47119" xr:uid="{C1288388-9BE2-402A-92B7-6026AEE2B0EC}"/>
    <cellStyle name="Comma 2 2 3 3 3 2 3" xfId="21967" xr:uid="{557B6CF7-8013-4FD5-BE80-F559A83D3E0E}"/>
    <cellStyle name="Comma 2 2 3 3 3 2 3 2" xfId="35659" xr:uid="{D303E81F-23D8-40E7-A1DC-4E8E738398B1}"/>
    <cellStyle name="Comma 2 2 3 3 3 2 3 3" xfId="50543" xr:uid="{43719925-25ED-4BFF-92F8-B81907FF8443}"/>
    <cellStyle name="Comma 2 2 3 3 3 2 4" xfId="15123" xr:uid="{3C64BCD0-3D7D-42C6-B7F3-04DFDC7910D3}"/>
    <cellStyle name="Comma 2 2 3 3 3 2 5" xfId="28813" xr:uid="{DB167DAB-9D3D-406F-9576-240983552D19}"/>
    <cellStyle name="Comma 2 2 3 3 3 2 6" xfId="43697" xr:uid="{4A8B1946-CE83-44DA-AE8A-0FB5176924B6}"/>
    <cellStyle name="Comma 2 2 3 3 3 3" xfId="9987" xr:uid="{E02A903C-DEAE-443B-9555-FBC9F2589E7F}"/>
    <cellStyle name="Comma 2 2 3 3 3 3 2" xfId="23677" xr:uid="{48DDD697-3FF1-4975-A960-82746D23B471}"/>
    <cellStyle name="Comma 2 2 3 3 3 3 2 2" xfId="37369" xr:uid="{B3AFCEF5-6733-4147-B478-2C1D59C3CF6A}"/>
    <cellStyle name="Comma 2 2 3 3 3 3 2 3" xfId="52253" xr:uid="{4E84EABB-4F85-4389-B160-715E51916A8C}"/>
    <cellStyle name="Comma 2 2 3 3 3 3 3" xfId="16833" xr:uid="{24098066-E3A7-4284-A603-A4907F66539B}"/>
    <cellStyle name="Comma 2 2 3 3 3 3 4" xfId="30523" xr:uid="{6C340210-3F39-4074-8110-E5E6716DCC0D}"/>
    <cellStyle name="Comma 2 2 3 3 3 3 5" xfId="45407" xr:uid="{29FE3E46-7EFA-4D21-B57C-42E55976F3BE}"/>
    <cellStyle name="Comma 2 2 3 3 3 4" xfId="20255" xr:uid="{3F88046F-C215-4F12-93FF-B39E20FA525F}"/>
    <cellStyle name="Comma 2 2 3 3 3 4 2" xfId="33947" xr:uid="{FDC19562-95AF-43DF-981D-CA1B0A389ECE}"/>
    <cellStyle name="Comma 2 2 3 3 3 4 3" xfId="48831" xr:uid="{2A6CAFAE-78E3-4B4F-AB65-2FD285B7C607}"/>
    <cellStyle name="Comma 2 2 3 3 3 5" xfId="13411" xr:uid="{1A04AC19-DE1D-4C56-96D7-A5A588F73B3D}"/>
    <cellStyle name="Comma 2 2 3 3 3 6" xfId="27101" xr:uid="{3160CFAC-632D-40A2-8B14-C374554041F0}"/>
    <cellStyle name="Comma 2 2 3 3 3 7" xfId="41985" xr:uid="{D78DEE38-E30E-4867-99D8-5EA1B1DC88C1}"/>
    <cellStyle name="Comma 2 2 3 3 4" xfId="6564" xr:uid="{C709BFB6-ABF6-47EB-9AE3-1DF1CB7D0046}"/>
    <cellStyle name="Comma 2 2 3 3 4 2" xfId="8278" xr:uid="{7AA8A3E7-7391-470D-B2C5-A508849E5918}"/>
    <cellStyle name="Comma 2 2 3 3 4 2 2" xfId="11700" xr:uid="{4DBE0C9B-4464-44C9-B1E3-26D7EB1BF9FA}"/>
    <cellStyle name="Comma 2 2 3 3 4 2 2 2" xfId="25390" xr:uid="{974C3422-6381-4280-A0DC-7BF3139CB147}"/>
    <cellStyle name="Comma 2 2 3 3 4 2 2 2 2" xfId="39082" xr:uid="{2DB0B0CD-5E40-4959-BEC7-11E7D7911D3A}"/>
    <cellStyle name="Comma 2 2 3 3 4 2 2 2 3" xfId="53966" xr:uid="{DA5FEFB6-9164-455B-887D-E567E25084AC}"/>
    <cellStyle name="Comma 2 2 3 3 4 2 2 3" xfId="18546" xr:uid="{869FD341-4A49-4700-9A2B-133BC6FD09E9}"/>
    <cellStyle name="Comma 2 2 3 3 4 2 2 4" xfId="32236" xr:uid="{C4407EBE-3137-4C02-8FCE-04404C8B3F73}"/>
    <cellStyle name="Comma 2 2 3 3 4 2 2 5" xfId="47120" xr:uid="{81681599-7385-456C-97B0-C7324C81B0A9}"/>
    <cellStyle name="Comma 2 2 3 3 4 2 3" xfId="21968" xr:uid="{8D7F1762-EF62-4DE7-8A3F-A4C509D67ADF}"/>
    <cellStyle name="Comma 2 2 3 3 4 2 3 2" xfId="35660" xr:uid="{7D80FC95-B292-4DA3-B821-AB48223A02F9}"/>
    <cellStyle name="Comma 2 2 3 3 4 2 3 3" xfId="50544" xr:uid="{8DB00C4A-D7EF-4309-9DEE-D11A01B5307C}"/>
    <cellStyle name="Comma 2 2 3 3 4 2 4" xfId="15124" xr:uid="{82665C30-FF44-4022-A561-3148BEBBD15D}"/>
    <cellStyle name="Comma 2 2 3 3 4 2 5" xfId="28814" xr:uid="{52C0EE65-A485-4936-A647-F2794063F96F}"/>
    <cellStyle name="Comma 2 2 3 3 4 2 6" xfId="43698" xr:uid="{B88DB32D-7135-484A-8C2E-73288015DC03}"/>
    <cellStyle name="Comma 2 2 3 3 4 3" xfId="9988" xr:uid="{2BC13B63-59B8-4AD2-A77A-634B3B7FB93A}"/>
    <cellStyle name="Comma 2 2 3 3 4 3 2" xfId="23678" xr:uid="{598EA8A4-FB67-43BE-B576-26BBF59E7FC7}"/>
    <cellStyle name="Comma 2 2 3 3 4 3 2 2" xfId="37370" xr:uid="{48F30DFB-DF78-4C4E-8C80-2EE695A6C5BF}"/>
    <cellStyle name="Comma 2 2 3 3 4 3 2 3" xfId="52254" xr:uid="{DBB57707-BCD1-4012-A2EE-093F9D628636}"/>
    <cellStyle name="Comma 2 2 3 3 4 3 3" xfId="16834" xr:uid="{60A3D2BA-4BF1-4DB8-A2DF-667C799AE76B}"/>
    <cellStyle name="Comma 2 2 3 3 4 3 4" xfId="30524" xr:uid="{6696C35D-A3D0-413C-B12F-6D4E79231AB1}"/>
    <cellStyle name="Comma 2 2 3 3 4 3 5" xfId="45408" xr:uid="{0C851D49-42DE-4168-9BE7-0A566FC3F083}"/>
    <cellStyle name="Comma 2 2 3 3 4 4" xfId="20256" xr:uid="{D7ED5121-0AD3-447A-9F7E-81326FDC5211}"/>
    <cellStyle name="Comma 2 2 3 3 4 4 2" xfId="33948" xr:uid="{E11DD965-1932-43D1-9375-A1EF972B77B0}"/>
    <cellStyle name="Comma 2 2 3 3 4 4 3" xfId="48832" xr:uid="{FAD54BF5-1FD1-4101-BC96-093A1CE01872}"/>
    <cellStyle name="Comma 2 2 3 3 4 5" xfId="13412" xr:uid="{F6799BF2-4B1F-4CC3-A594-ED886FA67119}"/>
    <cellStyle name="Comma 2 2 3 3 4 6" xfId="27102" xr:uid="{70B2D4D8-D2F8-41F9-A004-B1DF96D9B85E}"/>
    <cellStyle name="Comma 2 2 3 3 4 7" xfId="41986" xr:uid="{05061079-24E0-48DA-B9F3-3881128A45EA}"/>
    <cellStyle name="Comma 2 2 3 3 5" xfId="8274" xr:uid="{A062EF0D-21DC-40A1-84F8-D1BDDE72EBC9}"/>
    <cellStyle name="Comma 2 2 3 3 5 2" xfId="11696" xr:uid="{9D8D8670-E260-4277-A645-642EB80872E0}"/>
    <cellStyle name="Comma 2 2 3 3 5 2 2" xfId="25386" xr:uid="{022F8B96-37F6-4747-9B7C-F6BBC4BFAA4A}"/>
    <cellStyle name="Comma 2 2 3 3 5 2 2 2" xfId="39078" xr:uid="{55CF69C9-C704-4A33-AF5F-0F8A04AFAF71}"/>
    <cellStyle name="Comma 2 2 3 3 5 2 2 3" xfId="53962" xr:uid="{871B5E82-55E1-4D9E-9C7B-E2FEEBD5FA8C}"/>
    <cellStyle name="Comma 2 2 3 3 5 2 3" xfId="18542" xr:uid="{594C8309-654E-47AE-8649-B9F88AEAB9E7}"/>
    <cellStyle name="Comma 2 2 3 3 5 2 4" xfId="32232" xr:uid="{79023C6A-5210-4BEE-A832-17367722C9E5}"/>
    <cellStyle name="Comma 2 2 3 3 5 2 5" xfId="47116" xr:uid="{4E51EC0D-2012-4ABA-9FB9-35EFF03497D1}"/>
    <cellStyle name="Comma 2 2 3 3 5 3" xfId="21964" xr:uid="{FBCDED76-7B82-4209-BE2F-FE957E193132}"/>
    <cellStyle name="Comma 2 2 3 3 5 3 2" xfId="35656" xr:uid="{25D3ADDD-F3E8-468D-A6AF-842394EED8C9}"/>
    <cellStyle name="Comma 2 2 3 3 5 3 3" xfId="50540" xr:uid="{63C33942-5A8C-4C40-88CB-3C435425E945}"/>
    <cellStyle name="Comma 2 2 3 3 5 4" xfId="15120" xr:uid="{6E588C42-B83E-45C1-8CB3-CC293C72E3D4}"/>
    <cellStyle name="Comma 2 2 3 3 5 5" xfId="28810" xr:uid="{84218FC7-3D83-4F16-9C02-6ED6E0DF22E8}"/>
    <cellStyle name="Comma 2 2 3 3 5 6" xfId="43694" xr:uid="{160F06D2-B796-498C-A576-26E1217B1CBC}"/>
    <cellStyle name="Comma 2 2 3 3 6" xfId="9984" xr:uid="{9EF0B850-EA1F-4838-A1B1-139D71701C35}"/>
    <cellStyle name="Comma 2 2 3 3 6 2" xfId="23674" xr:uid="{14184B11-0A3B-451A-BEBC-64F45DD8DDBB}"/>
    <cellStyle name="Comma 2 2 3 3 6 2 2" xfId="37366" xr:uid="{E8550F0D-6FD2-47E8-804F-07FCF83E1422}"/>
    <cellStyle name="Comma 2 2 3 3 6 2 3" xfId="52250" xr:uid="{51F7802F-2CBF-489D-8822-F7B9BA4B5BA7}"/>
    <cellStyle name="Comma 2 2 3 3 6 3" xfId="16830" xr:uid="{7693852E-D9E1-40A2-9293-6BE43618D2B0}"/>
    <cellStyle name="Comma 2 2 3 3 6 4" xfId="30520" xr:uid="{EB8F2CD0-1CBC-4EA7-B3E7-9573DAD22774}"/>
    <cellStyle name="Comma 2 2 3 3 6 5" xfId="45404" xr:uid="{FB77BF59-4E8B-48AC-B856-391801F2C442}"/>
    <cellStyle name="Comma 2 2 3 3 7" xfId="20252" xr:uid="{57902E9A-4B32-46B6-A105-89F184A19C28}"/>
    <cellStyle name="Comma 2 2 3 3 7 2" xfId="33944" xr:uid="{E9237DEA-EBD9-4A96-8D09-96B419F845BD}"/>
    <cellStyle name="Comma 2 2 3 3 7 3" xfId="48828" xr:uid="{3F1E232D-8AD1-4B64-81B5-44A876C74256}"/>
    <cellStyle name="Comma 2 2 3 3 8" xfId="13408" xr:uid="{4565A477-F3C4-47B1-8D5C-932771BE255A}"/>
    <cellStyle name="Comma 2 2 3 3 9" xfId="27098" xr:uid="{60ED4F72-6C37-4F72-83FB-B4ED75145494}"/>
    <cellStyle name="Comma 2 2 3 4" xfId="6565" xr:uid="{9ED61BC6-7DC6-47BE-AB3C-6BCA8140BDD1}"/>
    <cellStyle name="Comma 2 2 3 4 2" xfId="6566" xr:uid="{F83DC4D1-B35B-47E9-84F0-ED3E18DE52D4}"/>
    <cellStyle name="Comma 2 2 3 4 2 2" xfId="8280" xr:uid="{A508D8BB-F983-41E4-BDAE-DB738662CFBD}"/>
    <cellStyle name="Comma 2 2 3 4 2 2 2" xfId="11702" xr:uid="{8C93FCB5-5085-4388-8D5B-36B4B3A2F35A}"/>
    <cellStyle name="Comma 2 2 3 4 2 2 2 2" xfId="25392" xr:uid="{FB1A2548-4450-47C9-B56B-F1AE4EF557A2}"/>
    <cellStyle name="Comma 2 2 3 4 2 2 2 2 2" xfId="39084" xr:uid="{27AC6187-A501-4975-8488-F68C978A6813}"/>
    <cellStyle name="Comma 2 2 3 4 2 2 2 2 3" xfId="53968" xr:uid="{5716483B-FAA4-468F-9F7C-01B77A80C769}"/>
    <cellStyle name="Comma 2 2 3 4 2 2 2 3" xfId="18548" xr:uid="{E66618BF-E8CB-40FF-BA41-4B38DB30CAAC}"/>
    <cellStyle name="Comma 2 2 3 4 2 2 2 4" xfId="32238" xr:uid="{ACBCD99E-076A-4DD0-B7DE-7321C2EB87B8}"/>
    <cellStyle name="Comma 2 2 3 4 2 2 2 5" xfId="47122" xr:uid="{7DF0D702-47EF-44DE-97C0-BC253E6EA334}"/>
    <cellStyle name="Comma 2 2 3 4 2 2 3" xfId="21970" xr:uid="{777D0538-A3FC-4D16-A085-7A57522346FE}"/>
    <cellStyle name="Comma 2 2 3 4 2 2 3 2" xfId="35662" xr:uid="{4E516F70-424B-40AF-B328-A2C6DDAB7FB9}"/>
    <cellStyle name="Comma 2 2 3 4 2 2 3 3" xfId="50546" xr:uid="{3E53AACC-0D08-4C5A-8538-073E0F2FCBEA}"/>
    <cellStyle name="Comma 2 2 3 4 2 2 4" xfId="15126" xr:uid="{AE377F78-4D1B-4EEA-9A79-434FE7CAAE74}"/>
    <cellStyle name="Comma 2 2 3 4 2 2 5" xfId="28816" xr:uid="{95976268-E50E-4306-A4AD-97CB5B274E61}"/>
    <cellStyle name="Comma 2 2 3 4 2 2 6" xfId="43700" xr:uid="{D09527EF-B646-455A-A0AA-46EF5D6AECE6}"/>
    <cellStyle name="Comma 2 2 3 4 2 3" xfId="9990" xr:uid="{94ACD44B-6167-4A1C-9AD3-4A4F7825E5F6}"/>
    <cellStyle name="Comma 2 2 3 4 2 3 2" xfId="23680" xr:uid="{AE141654-1A3C-453B-B0E7-F72627883764}"/>
    <cellStyle name="Comma 2 2 3 4 2 3 2 2" xfId="37372" xr:uid="{8AD8A552-A596-4E0E-A84B-F4B2E332D758}"/>
    <cellStyle name="Comma 2 2 3 4 2 3 2 3" xfId="52256" xr:uid="{7A6DEFB3-5F73-417B-9421-40BC2B5BA538}"/>
    <cellStyle name="Comma 2 2 3 4 2 3 3" xfId="16836" xr:uid="{E6B5B9AB-E3A5-4449-B18F-784B30B0474B}"/>
    <cellStyle name="Comma 2 2 3 4 2 3 4" xfId="30526" xr:uid="{22616CDD-EE60-48EF-9ABC-D6D760588327}"/>
    <cellStyle name="Comma 2 2 3 4 2 3 5" xfId="45410" xr:uid="{645825C9-3B65-4646-9D6E-C913E158E995}"/>
    <cellStyle name="Comma 2 2 3 4 2 4" xfId="20258" xr:uid="{094907B9-7D36-4FED-BEE6-1FE77A14FB4C}"/>
    <cellStyle name="Comma 2 2 3 4 2 4 2" xfId="33950" xr:uid="{7054E3CF-ABA5-4ADE-804A-D30A8790C90A}"/>
    <cellStyle name="Comma 2 2 3 4 2 4 3" xfId="48834" xr:uid="{5065A797-D119-4E8C-ABCD-231168D5CFCE}"/>
    <cellStyle name="Comma 2 2 3 4 2 5" xfId="13414" xr:uid="{8F612312-C11B-44B7-816C-06E1F4C4AFE1}"/>
    <cellStyle name="Comma 2 2 3 4 2 6" xfId="27104" xr:uid="{96933700-9DE4-4585-9975-EF4EC957BC9F}"/>
    <cellStyle name="Comma 2 2 3 4 2 7" xfId="41988" xr:uid="{A2703CA9-235C-4F73-8FDD-3B9517FC52E7}"/>
    <cellStyle name="Comma 2 2 3 4 3" xfId="8279" xr:uid="{FE90ABE2-B6A1-4543-AE4C-28D63946EFD5}"/>
    <cellStyle name="Comma 2 2 3 4 3 2" xfId="11701" xr:uid="{5D155C5A-9F4F-47B1-AE89-6A10F14AA624}"/>
    <cellStyle name="Comma 2 2 3 4 3 2 2" xfId="25391" xr:uid="{6A417F57-E3C6-4D5D-9943-5A28BFDE1BB9}"/>
    <cellStyle name="Comma 2 2 3 4 3 2 2 2" xfId="39083" xr:uid="{6EA3A071-5968-4971-8BDE-0C03263A40BE}"/>
    <cellStyle name="Comma 2 2 3 4 3 2 2 3" xfId="53967" xr:uid="{A7E26904-6636-42A8-BA55-9E27124ECE5A}"/>
    <cellStyle name="Comma 2 2 3 4 3 2 3" xfId="18547" xr:uid="{BCB9D016-F5CB-436D-A4AF-3D40E10E234A}"/>
    <cellStyle name="Comma 2 2 3 4 3 2 4" xfId="32237" xr:uid="{A3428AAF-91EE-4DE9-A2E7-BE98EE30CD94}"/>
    <cellStyle name="Comma 2 2 3 4 3 2 5" xfId="47121" xr:uid="{06277750-362F-4F3C-9363-8678680535DD}"/>
    <cellStyle name="Comma 2 2 3 4 3 3" xfId="21969" xr:uid="{49B8655E-F0CB-411A-BA43-DD628B5C4F28}"/>
    <cellStyle name="Comma 2 2 3 4 3 3 2" xfId="35661" xr:uid="{1746F136-F7D9-42E9-88F8-BFECCDA4F731}"/>
    <cellStyle name="Comma 2 2 3 4 3 3 3" xfId="50545" xr:uid="{B682D640-6AB2-4547-BC7D-BFA7C9FE9FCE}"/>
    <cellStyle name="Comma 2 2 3 4 3 4" xfId="15125" xr:uid="{5DBEC6A6-8291-44A2-BD28-9344D8F7203C}"/>
    <cellStyle name="Comma 2 2 3 4 3 5" xfId="28815" xr:uid="{11411F97-AE8C-411F-A751-864947F2A307}"/>
    <cellStyle name="Comma 2 2 3 4 3 6" xfId="43699" xr:uid="{F47C2CA6-1E31-46FD-869B-7CE417ABADD0}"/>
    <cellStyle name="Comma 2 2 3 4 4" xfId="9989" xr:uid="{96FFA62F-8D8F-4274-A726-814ABA24268E}"/>
    <cellStyle name="Comma 2 2 3 4 4 2" xfId="23679" xr:uid="{E090F773-DC45-47C5-A21F-B24D42A16103}"/>
    <cellStyle name="Comma 2 2 3 4 4 2 2" xfId="37371" xr:uid="{1F737847-E4EA-4271-8785-4B249746A731}"/>
    <cellStyle name="Comma 2 2 3 4 4 2 3" xfId="52255" xr:uid="{50950F3A-853B-47FB-A04A-33698DB17A42}"/>
    <cellStyle name="Comma 2 2 3 4 4 3" xfId="16835" xr:uid="{822D6519-5BC4-481B-89B1-E2ACECA55C3E}"/>
    <cellStyle name="Comma 2 2 3 4 4 4" xfId="30525" xr:uid="{D33BEE76-BC2B-468B-B1A3-30144D9112BC}"/>
    <cellStyle name="Comma 2 2 3 4 4 5" xfId="45409" xr:uid="{1DBD2164-AA51-4315-99E1-4BFCF505B377}"/>
    <cellStyle name="Comma 2 2 3 4 5" xfId="20257" xr:uid="{AF5FFA66-37AE-4D7C-A4B9-223A622421A2}"/>
    <cellStyle name="Comma 2 2 3 4 5 2" xfId="33949" xr:uid="{B5852D27-A6B3-45F6-B28E-625DFD25232F}"/>
    <cellStyle name="Comma 2 2 3 4 5 3" xfId="48833" xr:uid="{7275DA5D-F7AD-4359-AA41-E5F6B9CD4916}"/>
    <cellStyle name="Comma 2 2 3 4 6" xfId="13413" xr:uid="{54436AE6-0E8A-4657-BDD1-8AD0FE16EC43}"/>
    <cellStyle name="Comma 2 2 3 4 7" xfId="27103" xr:uid="{3488D203-A31D-4226-8621-813E2F7241E6}"/>
    <cellStyle name="Comma 2 2 3 4 8" xfId="41987" xr:uid="{66325273-F655-4C36-BFEE-0F6ED14BE94A}"/>
    <cellStyle name="Comma 2 2 3 5" xfId="6567" xr:uid="{FE238E4D-BBDF-4A67-B09A-AD56B45FD663}"/>
    <cellStyle name="Comma 2 2 3 5 2" xfId="8281" xr:uid="{E195C98E-ED7D-42EC-A72B-F10EB73F3E30}"/>
    <cellStyle name="Comma 2 2 3 5 2 2" xfId="11703" xr:uid="{E37725F6-CA41-4C76-A48A-86D514D96D35}"/>
    <cellStyle name="Comma 2 2 3 5 2 2 2" xfId="25393" xr:uid="{90886333-1781-4074-A671-21964DC9DF3F}"/>
    <cellStyle name="Comma 2 2 3 5 2 2 2 2" xfId="39085" xr:uid="{A3E74B1B-9E26-4609-97CA-0D6B118900BC}"/>
    <cellStyle name="Comma 2 2 3 5 2 2 2 3" xfId="53969" xr:uid="{96FCEC6C-FF00-40F4-81DB-49FB2D17BFFB}"/>
    <cellStyle name="Comma 2 2 3 5 2 2 3" xfId="18549" xr:uid="{3C966C9A-D20B-43CC-B3D6-7C8A1258E70D}"/>
    <cellStyle name="Comma 2 2 3 5 2 2 4" xfId="32239" xr:uid="{21CDC3F5-3E0D-4898-AE33-7400DB60FFAC}"/>
    <cellStyle name="Comma 2 2 3 5 2 2 5" xfId="47123" xr:uid="{B47CBF31-D15E-448A-BFB9-7F2F1C587D0A}"/>
    <cellStyle name="Comma 2 2 3 5 2 3" xfId="21971" xr:uid="{55F43E7D-EB8E-4F07-AAC4-2C0D5BA8CCD0}"/>
    <cellStyle name="Comma 2 2 3 5 2 3 2" xfId="35663" xr:uid="{460D1AE0-93A8-4208-B152-86D7B2776F6F}"/>
    <cellStyle name="Comma 2 2 3 5 2 3 3" xfId="50547" xr:uid="{0A7B3F2D-5A63-4954-BE89-0BA768DA9924}"/>
    <cellStyle name="Comma 2 2 3 5 2 4" xfId="15127" xr:uid="{D9FA8C34-3314-48A2-9CF6-CEDADEEED044}"/>
    <cellStyle name="Comma 2 2 3 5 2 5" xfId="28817" xr:uid="{D2611E3F-3964-40E3-AD82-5F147B58DAAF}"/>
    <cellStyle name="Comma 2 2 3 5 2 6" xfId="43701" xr:uid="{2AF05A4B-29BB-4F97-BE20-50B741F0A31B}"/>
    <cellStyle name="Comma 2 2 3 5 3" xfId="9991" xr:uid="{E5E00591-A339-4C30-B676-D4E698738B55}"/>
    <cellStyle name="Comma 2 2 3 5 3 2" xfId="23681" xr:uid="{0A8A7595-ABAF-49F7-AF5A-B58C48112A54}"/>
    <cellStyle name="Comma 2 2 3 5 3 2 2" xfId="37373" xr:uid="{15E5659E-E12C-46CA-A2A2-9C914D0839F2}"/>
    <cellStyle name="Comma 2 2 3 5 3 2 3" xfId="52257" xr:uid="{FAFDAE6C-B250-48F7-975A-F15B7E7DFA56}"/>
    <cellStyle name="Comma 2 2 3 5 3 3" xfId="16837" xr:uid="{3F22E655-4AF0-4430-AA8D-DE1E983A8C5F}"/>
    <cellStyle name="Comma 2 2 3 5 3 4" xfId="30527" xr:uid="{3D8EAA8A-9D56-4D34-849E-012F8991F991}"/>
    <cellStyle name="Comma 2 2 3 5 3 5" xfId="45411" xr:uid="{0C267A77-1BD5-413B-958D-3C6F9840FB44}"/>
    <cellStyle name="Comma 2 2 3 5 4" xfId="20259" xr:uid="{535CCFB7-B518-4662-B1E8-308CF38A132B}"/>
    <cellStyle name="Comma 2 2 3 5 4 2" xfId="33951" xr:uid="{E86DF77C-7E96-4D8B-A99E-2FDC445FA7A2}"/>
    <cellStyle name="Comma 2 2 3 5 4 3" xfId="48835" xr:uid="{344D213E-B57F-4935-A456-7F9769BD5C7E}"/>
    <cellStyle name="Comma 2 2 3 5 5" xfId="13415" xr:uid="{308BC25B-6C7B-4F66-B1BC-9DBFE988E331}"/>
    <cellStyle name="Comma 2 2 3 5 6" xfId="27105" xr:uid="{75848B52-0439-467F-9C78-58AC185F1A86}"/>
    <cellStyle name="Comma 2 2 3 5 7" xfId="41989" xr:uid="{75B92731-8D72-42A9-B492-8C5DB85C86B2}"/>
    <cellStyle name="Comma 2 2 3 6" xfId="6568" xr:uid="{60200E9A-940E-444A-8005-6BE72D08CF40}"/>
    <cellStyle name="Comma 2 2 3 6 2" xfId="8282" xr:uid="{B85BB0BA-9F5A-4B71-9658-186DF864D8CA}"/>
    <cellStyle name="Comma 2 2 3 6 2 2" xfId="11704" xr:uid="{B70C57F4-A834-45C0-B7A8-0D8135A72580}"/>
    <cellStyle name="Comma 2 2 3 6 2 2 2" xfId="25394" xr:uid="{04C53D60-7D8D-416D-A733-174790E533A7}"/>
    <cellStyle name="Comma 2 2 3 6 2 2 2 2" xfId="39086" xr:uid="{B0EC59AA-8E9B-49D8-A4C8-D5CB0966945F}"/>
    <cellStyle name="Comma 2 2 3 6 2 2 2 3" xfId="53970" xr:uid="{50D597DB-4A6A-416F-8DE7-160895A46D25}"/>
    <cellStyle name="Comma 2 2 3 6 2 2 3" xfId="18550" xr:uid="{A3825288-0241-4178-BCD0-F1D5B4B51209}"/>
    <cellStyle name="Comma 2 2 3 6 2 2 4" xfId="32240" xr:uid="{172FFEC0-951E-49AB-A31A-60F96302F8C0}"/>
    <cellStyle name="Comma 2 2 3 6 2 2 5" xfId="47124" xr:uid="{AC2367AD-D950-4D0D-A674-0CEF4A019BAB}"/>
    <cellStyle name="Comma 2 2 3 6 2 3" xfId="21972" xr:uid="{17097057-E750-49F1-895D-2DF397184AC6}"/>
    <cellStyle name="Comma 2 2 3 6 2 3 2" xfId="35664" xr:uid="{CC4E7BD9-0DB4-48C6-AF98-66A2F9659C6A}"/>
    <cellStyle name="Comma 2 2 3 6 2 3 3" xfId="50548" xr:uid="{AA01DF0A-D11F-4DC3-900C-59E182568C4F}"/>
    <cellStyle name="Comma 2 2 3 6 2 4" xfId="15128" xr:uid="{8FBB363D-4314-4B99-A614-7B18B7CB902F}"/>
    <cellStyle name="Comma 2 2 3 6 2 5" xfId="28818" xr:uid="{C0E84DF5-8878-4304-8DD1-0BF0C73987A6}"/>
    <cellStyle name="Comma 2 2 3 6 2 6" xfId="43702" xr:uid="{8DECF30A-4EF4-4EF2-84AC-2338CCBE82D2}"/>
    <cellStyle name="Comma 2 2 3 6 3" xfId="9992" xr:uid="{4B314DF3-4FE9-444D-A7C3-FD436A559199}"/>
    <cellStyle name="Comma 2 2 3 6 3 2" xfId="23682" xr:uid="{C3917F79-46A8-4C2E-8831-8C7B6D4CF457}"/>
    <cellStyle name="Comma 2 2 3 6 3 2 2" xfId="37374" xr:uid="{11797385-A3C6-4C35-9C6A-2EA1A4216C15}"/>
    <cellStyle name="Comma 2 2 3 6 3 2 3" xfId="52258" xr:uid="{8D399B1B-6D00-4BF8-A434-1224D99788A1}"/>
    <cellStyle name="Comma 2 2 3 6 3 3" xfId="16838" xr:uid="{34A5E112-3C99-495D-A833-6A6C2F7757A5}"/>
    <cellStyle name="Comma 2 2 3 6 3 4" xfId="30528" xr:uid="{9CD37E99-B961-4D87-A1F3-6127A2FF928D}"/>
    <cellStyle name="Comma 2 2 3 6 3 5" xfId="45412" xr:uid="{906A986D-9F90-4306-B60E-CDAB57D48FD1}"/>
    <cellStyle name="Comma 2 2 3 6 4" xfId="20260" xr:uid="{8E8E3701-9E0A-440A-889A-42EEB45AEC80}"/>
    <cellStyle name="Comma 2 2 3 6 4 2" xfId="33952" xr:uid="{E23B182E-F77D-40FC-A240-625BCB12979F}"/>
    <cellStyle name="Comma 2 2 3 6 4 3" xfId="48836" xr:uid="{D6A30B99-8451-467D-B2F1-670743263172}"/>
    <cellStyle name="Comma 2 2 3 6 5" xfId="13416" xr:uid="{83399270-A414-458D-8B9A-1CD4220460F4}"/>
    <cellStyle name="Comma 2 2 3 6 6" xfId="27106" xr:uid="{04E5B4C2-4ECA-42EC-A829-415599E30876}"/>
    <cellStyle name="Comma 2 2 3 6 7" xfId="41990" xr:uid="{1A135B81-E7F5-4A5E-9B91-BACB2D2AFEBC}"/>
    <cellStyle name="Comma 2 2 3 7" xfId="8268" xr:uid="{F195E572-C515-497B-BFC7-A949605CD3D0}"/>
    <cellStyle name="Comma 2 2 3 7 2" xfId="11690" xr:uid="{1964A1F2-EA5A-4938-BDBD-8F628293F6F1}"/>
    <cellStyle name="Comma 2 2 3 7 2 2" xfId="25380" xr:uid="{1285A55D-DFA0-46C0-B302-CFA5D2706AB0}"/>
    <cellStyle name="Comma 2 2 3 7 2 2 2" xfId="39072" xr:uid="{A7188C15-74BC-43E9-9DAD-B3F564308B97}"/>
    <cellStyle name="Comma 2 2 3 7 2 2 3" xfId="53956" xr:uid="{98759739-0106-48EF-BC81-3C40C2C99051}"/>
    <cellStyle name="Comma 2 2 3 7 2 3" xfId="18536" xr:uid="{7C9F090A-2E19-447C-A417-0B4CA23E373B}"/>
    <cellStyle name="Comma 2 2 3 7 2 4" xfId="32226" xr:uid="{2B594F62-7217-4BA8-9C31-B1AB2BE09C77}"/>
    <cellStyle name="Comma 2 2 3 7 2 5" xfId="47110" xr:uid="{B3F68089-782A-467B-9F06-523EF0B0DE6F}"/>
    <cellStyle name="Comma 2 2 3 7 3" xfId="21958" xr:uid="{BFBB4C57-2B84-4692-8FA6-99767810FC58}"/>
    <cellStyle name="Comma 2 2 3 7 3 2" xfId="35650" xr:uid="{55662698-3C0A-4333-BDEF-FC0F47D65B7F}"/>
    <cellStyle name="Comma 2 2 3 7 3 3" xfId="50534" xr:uid="{A5B69315-AA3A-42A2-BA03-14802DB25AD6}"/>
    <cellStyle name="Comma 2 2 3 7 4" xfId="15114" xr:uid="{E17A189E-DE23-4746-8838-5872B4008E8B}"/>
    <cellStyle name="Comma 2 2 3 7 5" xfId="28804" xr:uid="{C9C774A6-55BD-4553-8FC3-DCD27D4420DB}"/>
    <cellStyle name="Comma 2 2 3 7 6" xfId="43688" xr:uid="{36D5D42A-514F-4F34-A13F-F20A191A5401}"/>
    <cellStyle name="Comma 2 2 3 8" xfId="9978" xr:uid="{AB3D098B-17EF-4F78-9F5E-36F721447143}"/>
    <cellStyle name="Comma 2 2 3 8 2" xfId="23668" xr:uid="{6A4703E6-FC08-4D1A-BBA1-FE8692CD972E}"/>
    <cellStyle name="Comma 2 2 3 8 2 2" xfId="37360" xr:uid="{14F86C10-C137-4970-A30A-E0D0588A65C7}"/>
    <cellStyle name="Comma 2 2 3 8 2 3" xfId="52244" xr:uid="{26992E30-31CE-469E-AD0A-B52B573C16DA}"/>
    <cellStyle name="Comma 2 2 3 8 3" xfId="16824" xr:uid="{759B3032-ABD3-41FB-ACD2-B834460DD0DF}"/>
    <cellStyle name="Comma 2 2 3 8 4" xfId="30514" xr:uid="{BEFE612B-C6DC-48B8-A57C-DAC2690B12AD}"/>
    <cellStyle name="Comma 2 2 3 8 5" xfId="45398" xr:uid="{D1FFE82E-AD52-4900-8273-615BFD81DFCE}"/>
    <cellStyle name="Comma 2 2 3 9" xfId="20246" xr:uid="{8EDAB3FB-9A27-4B62-B360-F25468107586}"/>
    <cellStyle name="Comma 2 2 3 9 2" xfId="33938" xr:uid="{FB3BD383-5571-4C3C-9A6F-E5DE91BD5EE4}"/>
    <cellStyle name="Comma 2 2 3 9 3" xfId="48822" xr:uid="{BFAC7216-DBEA-4755-A79D-58040B6AD0D1}"/>
    <cellStyle name="Comma 2 2 4" xfId="6569" xr:uid="{8A555021-86DF-48BA-9F91-300CE22543FC}"/>
    <cellStyle name="Comma 2 2 4 10" xfId="13417" xr:uid="{3858212C-078F-442A-BDD2-6E58A7077FE4}"/>
    <cellStyle name="Comma 2 2 4 11" xfId="27107" xr:uid="{B7666AB9-9B9F-4B78-8E93-8162F1B93073}"/>
    <cellStyle name="Comma 2 2 4 12" xfId="41991" xr:uid="{BC9DE1B4-8332-468D-BE4E-D2FB1FCC1EBC}"/>
    <cellStyle name="Comma 2 2 4 2" xfId="6570" xr:uid="{B307C08A-6A50-4C53-8AED-A54AC2BA3885}"/>
    <cellStyle name="Comma 2 2 4 2 10" xfId="41992" xr:uid="{E6CC0510-201D-45B8-8B1F-E8B494297F87}"/>
    <cellStyle name="Comma 2 2 4 2 2" xfId="6571" xr:uid="{951F2BAC-C80A-40F1-998A-D56407967900}"/>
    <cellStyle name="Comma 2 2 4 2 2 2" xfId="6572" xr:uid="{76723C34-09A3-40E7-9E02-6DE218F66130}"/>
    <cellStyle name="Comma 2 2 4 2 2 2 2" xfId="8286" xr:uid="{AA86D9F5-ECD0-4A62-95DD-622D5F935AE2}"/>
    <cellStyle name="Comma 2 2 4 2 2 2 2 2" xfId="11708" xr:uid="{F920168F-5043-4135-8244-D44C250EC5F5}"/>
    <cellStyle name="Comma 2 2 4 2 2 2 2 2 2" xfId="25398" xr:uid="{EAF029EA-0B24-4516-8BEB-CA50688BAB7F}"/>
    <cellStyle name="Comma 2 2 4 2 2 2 2 2 2 2" xfId="39090" xr:uid="{981D8448-25B2-4021-BF60-C36E3C9200EF}"/>
    <cellStyle name="Comma 2 2 4 2 2 2 2 2 2 3" xfId="53974" xr:uid="{5577544D-5BEF-40B0-914F-C1DBB1CF2FF7}"/>
    <cellStyle name="Comma 2 2 4 2 2 2 2 2 3" xfId="18554" xr:uid="{2F7CE10B-C19D-418F-929D-837647251E1A}"/>
    <cellStyle name="Comma 2 2 4 2 2 2 2 2 4" xfId="32244" xr:uid="{F4591DEB-E426-482E-92FC-1FC9C55F988F}"/>
    <cellStyle name="Comma 2 2 4 2 2 2 2 2 5" xfId="47128" xr:uid="{3A2644AA-AA85-4EF8-86E7-982D11A40146}"/>
    <cellStyle name="Comma 2 2 4 2 2 2 2 3" xfId="21976" xr:uid="{059BAAA2-01AD-4320-907D-25B8ABB6EC9F}"/>
    <cellStyle name="Comma 2 2 4 2 2 2 2 3 2" xfId="35668" xr:uid="{6CFCF562-D535-4557-A900-75D33CFB5D92}"/>
    <cellStyle name="Comma 2 2 4 2 2 2 2 3 3" xfId="50552" xr:uid="{752749A5-AFB2-4D22-BE78-6E8BBA2641EF}"/>
    <cellStyle name="Comma 2 2 4 2 2 2 2 4" xfId="15132" xr:uid="{0F1D807E-AF05-479A-BCB3-E4F25057CD93}"/>
    <cellStyle name="Comma 2 2 4 2 2 2 2 5" xfId="28822" xr:uid="{8687F693-9CA2-46BA-BE1D-DF6C208D382F}"/>
    <cellStyle name="Comma 2 2 4 2 2 2 2 6" xfId="43706" xr:uid="{FEBA65DD-C25A-4CEF-A4A4-4B0A8AF4A878}"/>
    <cellStyle name="Comma 2 2 4 2 2 2 3" xfId="9996" xr:uid="{D88FA0FD-61F1-413E-AF82-3EDF1B0AAA14}"/>
    <cellStyle name="Comma 2 2 4 2 2 2 3 2" xfId="23686" xr:uid="{F3A5F464-4C72-47F7-BF03-4DD891B5C45C}"/>
    <cellStyle name="Comma 2 2 4 2 2 2 3 2 2" xfId="37378" xr:uid="{54A4C08F-99BA-4FB1-B0EA-FD9027A3A53A}"/>
    <cellStyle name="Comma 2 2 4 2 2 2 3 2 3" xfId="52262" xr:uid="{D4D188A6-9FE2-4982-9AC9-17999AC36242}"/>
    <cellStyle name="Comma 2 2 4 2 2 2 3 3" xfId="16842" xr:uid="{378DEDA9-4E64-43FD-904F-CED91B4A2E75}"/>
    <cellStyle name="Comma 2 2 4 2 2 2 3 4" xfId="30532" xr:uid="{C4B9D402-F725-49C3-9CAD-5D106A63A3FE}"/>
    <cellStyle name="Comma 2 2 4 2 2 2 3 5" xfId="45416" xr:uid="{9213ACAF-2D5C-43F9-8034-2775D07885BD}"/>
    <cellStyle name="Comma 2 2 4 2 2 2 4" xfId="20264" xr:uid="{17BE70C4-4C3E-4325-B48B-89B5A7071160}"/>
    <cellStyle name="Comma 2 2 4 2 2 2 4 2" xfId="33956" xr:uid="{64721DC5-1F01-4D62-9EF3-35C9F8AC895E}"/>
    <cellStyle name="Comma 2 2 4 2 2 2 4 3" xfId="48840" xr:uid="{1C6EAE32-7C02-4ABF-9E4B-8A26761F6C35}"/>
    <cellStyle name="Comma 2 2 4 2 2 2 5" xfId="13420" xr:uid="{040740F0-89F5-4DBA-B498-F86C541EF710}"/>
    <cellStyle name="Comma 2 2 4 2 2 2 6" xfId="27110" xr:uid="{8C873A78-BF81-42E6-A347-F5D84C3D448F}"/>
    <cellStyle name="Comma 2 2 4 2 2 2 7" xfId="41994" xr:uid="{2B34B9A2-8FBD-4883-B8AB-6AE21BA84B8A}"/>
    <cellStyle name="Comma 2 2 4 2 2 3" xfId="8285" xr:uid="{3FF43F4E-63E7-4E04-B747-97FA3EF3E008}"/>
    <cellStyle name="Comma 2 2 4 2 2 3 2" xfId="11707" xr:uid="{0EF78C51-5840-430A-814A-C29F8BABB91B}"/>
    <cellStyle name="Comma 2 2 4 2 2 3 2 2" xfId="25397" xr:uid="{00D0422C-C691-4C1E-AC56-66CB217B5650}"/>
    <cellStyle name="Comma 2 2 4 2 2 3 2 2 2" xfId="39089" xr:uid="{A5B5E638-0595-4C02-9A78-ACBB495679AC}"/>
    <cellStyle name="Comma 2 2 4 2 2 3 2 2 3" xfId="53973" xr:uid="{A421FA81-9C78-428A-B2FB-528FEE4BFA19}"/>
    <cellStyle name="Comma 2 2 4 2 2 3 2 3" xfId="18553" xr:uid="{F255AFE9-541A-4428-A99E-A2547D05B4F5}"/>
    <cellStyle name="Comma 2 2 4 2 2 3 2 4" xfId="32243" xr:uid="{E42B9B68-E9F2-4F0F-B0FC-E736E7890558}"/>
    <cellStyle name="Comma 2 2 4 2 2 3 2 5" xfId="47127" xr:uid="{C89D6679-C127-469A-B6C1-97DBBE15BC0A}"/>
    <cellStyle name="Comma 2 2 4 2 2 3 3" xfId="21975" xr:uid="{893EECEE-5EBD-489B-9B95-997DAA838C1D}"/>
    <cellStyle name="Comma 2 2 4 2 2 3 3 2" xfId="35667" xr:uid="{E3A137F9-30E7-48E6-989F-F8D04D62DCFD}"/>
    <cellStyle name="Comma 2 2 4 2 2 3 3 3" xfId="50551" xr:uid="{F534447B-B8AB-4228-9995-1D14C8C830C0}"/>
    <cellStyle name="Comma 2 2 4 2 2 3 4" xfId="15131" xr:uid="{8D0B4991-25C7-45D1-B520-0AE66F886239}"/>
    <cellStyle name="Comma 2 2 4 2 2 3 5" xfId="28821" xr:uid="{CA688C58-2B8B-43EF-A286-652B3A2D9C09}"/>
    <cellStyle name="Comma 2 2 4 2 2 3 6" xfId="43705" xr:uid="{7BC6045A-443D-4FD2-8D07-168F29CA20FE}"/>
    <cellStyle name="Comma 2 2 4 2 2 4" xfId="9995" xr:uid="{9FD8AD48-676E-4CD1-8C23-307F816782E6}"/>
    <cellStyle name="Comma 2 2 4 2 2 4 2" xfId="23685" xr:uid="{F001C638-D9A7-43D7-858F-B48D5207F7B7}"/>
    <cellStyle name="Comma 2 2 4 2 2 4 2 2" xfId="37377" xr:uid="{35F5E47D-51A7-4459-B806-5F8917FB5C1E}"/>
    <cellStyle name="Comma 2 2 4 2 2 4 2 3" xfId="52261" xr:uid="{EBD92AF1-805F-45CD-A3CE-2F2287005F9C}"/>
    <cellStyle name="Comma 2 2 4 2 2 4 3" xfId="16841" xr:uid="{4760302C-FE7D-40DC-941C-39301D2D74AF}"/>
    <cellStyle name="Comma 2 2 4 2 2 4 4" xfId="30531" xr:uid="{9DEF5068-7407-4D48-86EA-4E2DBBCED229}"/>
    <cellStyle name="Comma 2 2 4 2 2 4 5" xfId="45415" xr:uid="{BF8D9AA0-5F18-4A1E-B384-033D2D58C48E}"/>
    <cellStyle name="Comma 2 2 4 2 2 5" xfId="20263" xr:uid="{7694DF84-38DA-4A7D-B5E2-87AD76203A63}"/>
    <cellStyle name="Comma 2 2 4 2 2 5 2" xfId="33955" xr:uid="{CD5320F2-6803-4B1F-8554-9D13381770BB}"/>
    <cellStyle name="Comma 2 2 4 2 2 5 3" xfId="48839" xr:uid="{0EA489E8-EC4A-44F6-978E-28F40D09D847}"/>
    <cellStyle name="Comma 2 2 4 2 2 6" xfId="13419" xr:uid="{EA23DE3C-0769-4452-AFEE-DC9F5F8FAE57}"/>
    <cellStyle name="Comma 2 2 4 2 2 7" xfId="27109" xr:uid="{6AC7FA9E-9847-4C42-9824-10D1C8DD04FC}"/>
    <cellStyle name="Comma 2 2 4 2 2 8" xfId="41993" xr:uid="{50127A73-5498-4455-8A8C-D4980A8FC50C}"/>
    <cellStyle name="Comma 2 2 4 2 3" xfId="6573" xr:uid="{BAB29459-CA3D-44F6-A96A-F98F05C821BA}"/>
    <cellStyle name="Comma 2 2 4 2 3 2" xfId="8287" xr:uid="{4525ABA7-3D60-42D6-AE55-4B240349601E}"/>
    <cellStyle name="Comma 2 2 4 2 3 2 2" xfId="11709" xr:uid="{51AF39B7-64F2-4048-B560-4EAB9932F2A7}"/>
    <cellStyle name="Comma 2 2 4 2 3 2 2 2" xfId="25399" xr:uid="{A08389E2-9903-40C7-9377-2BDB6354F1B6}"/>
    <cellStyle name="Comma 2 2 4 2 3 2 2 2 2" xfId="39091" xr:uid="{80C21DD1-5B73-4177-A809-CBDC2BD3A881}"/>
    <cellStyle name="Comma 2 2 4 2 3 2 2 2 3" xfId="53975" xr:uid="{C6BA1047-1C44-43F5-A1D9-2C786B8FECE9}"/>
    <cellStyle name="Comma 2 2 4 2 3 2 2 3" xfId="18555" xr:uid="{1FCBF89A-662F-4755-A5E0-F3BCB0D17FB5}"/>
    <cellStyle name="Comma 2 2 4 2 3 2 2 4" xfId="32245" xr:uid="{746A43F5-3244-4C94-8069-7E0D547E52DE}"/>
    <cellStyle name="Comma 2 2 4 2 3 2 2 5" xfId="47129" xr:uid="{02C53B7D-D216-44E8-9D45-315C52C8C707}"/>
    <cellStyle name="Comma 2 2 4 2 3 2 3" xfId="21977" xr:uid="{4F2AF5B1-C62C-428E-AF92-E864686E6465}"/>
    <cellStyle name="Comma 2 2 4 2 3 2 3 2" xfId="35669" xr:uid="{1FD0FBCF-6507-43AD-BB64-49A40C9F6F68}"/>
    <cellStyle name="Comma 2 2 4 2 3 2 3 3" xfId="50553" xr:uid="{EF8DC0DB-67E5-429B-9B81-22F275313321}"/>
    <cellStyle name="Comma 2 2 4 2 3 2 4" xfId="15133" xr:uid="{E7FFCD6F-DA60-4B25-AD16-BB426F8F5052}"/>
    <cellStyle name="Comma 2 2 4 2 3 2 5" xfId="28823" xr:uid="{F6931F70-4C41-409D-9890-5A85CC383FF8}"/>
    <cellStyle name="Comma 2 2 4 2 3 2 6" xfId="43707" xr:uid="{CAEE6B18-AD60-42C7-AAAB-252F32459F34}"/>
    <cellStyle name="Comma 2 2 4 2 3 3" xfId="9997" xr:uid="{C075AE27-A9AB-4D00-A9E8-B9BE6053BB87}"/>
    <cellStyle name="Comma 2 2 4 2 3 3 2" xfId="23687" xr:uid="{F668EA9C-6207-4CB4-8ECE-B4BA8CEF6EE4}"/>
    <cellStyle name="Comma 2 2 4 2 3 3 2 2" xfId="37379" xr:uid="{0A3677D6-55E6-4A02-AE2C-42F8466344EA}"/>
    <cellStyle name="Comma 2 2 4 2 3 3 2 3" xfId="52263" xr:uid="{E065A9A6-0211-4093-9052-B14CAD472516}"/>
    <cellStyle name="Comma 2 2 4 2 3 3 3" xfId="16843" xr:uid="{1CE822DB-24F3-475C-8FF0-613FC5F8B87C}"/>
    <cellStyle name="Comma 2 2 4 2 3 3 4" xfId="30533" xr:uid="{FE7740F5-0196-4208-8F8C-52CDC005E28F}"/>
    <cellStyle name="Comma 2 2 4 2 3 3 5" xfId="45417" xr:uid="{50D9E12B-A7EB-4C4D-82FF-CDE296FD321E}"/>
    <cellStyle name="Comma 2 2 4 2 3 4" xfId="20265" xr:uid="{C333EE10-538F-4097-9419-6C6B2E5B29FA}"/>
    <cellStyle name="Comma 2 2 4 2 3 4 2" xfId="33957" xr:uid="{C16412A3-92AB-418D-B2F5-EBAFD7EE4274}"/>
    <cellStyle name="Comma 2 2 4 2 3 4 3" xfId="48841" xr:uid="{8807597D-5AE0-4CAB-A2A5-7EB671AA4A1B}"/>
    <cellStyle name="Comma 2 2 4 2 3 5" xfId="13421" xr:uid="{447EA699-C87E-4253-B0C7-D241A3293918}"/>
    <cellStyle name="Comma 2 2 4 2 3 6" xfId="27111" xr:uid="{E1716EEA-6393-415C-B002-37A51B62116F}"/>
    <cellStyle name="Comma 2 2 4 2 3 7" xfId="41995" xr:uid="{A30D537F-BC62-4BC9-AF64-9A80D09C4692}"/>
    <cellStyle name="Comma 2 2 4 2 4" xfId="6574" xr:uid="{1ED1F81B-F339-4ACD-BBC7-5CFF9C26882F}"/>
    <cellStyle name="Comma 2 2 4 2 4 2" xfId="8288" xr:uid="{ECA17721-0018-4BC5-AC42-002A4E958BAF}"/>
    <cellStyle name="Comma 2 2 4 2 4 2 2" xfId="11710" xr:uid="{E181AB46-1675-48D6-856D-EB339884A648}"/>
    <cellStyle name="Comma 2 2 4 2 4 2 2 2" xfId="25400" xr:uid="{5B0DA573-A887-4C71-8F30-DDF34CE76948}"/>
    <cellStyle name="Comma 2 2 4 2 4 2 2 2 2" xfId="39092" xr:uid="{E9080C6B-670E-4EA2-9A37-969F450FE14B}"/>
    <cellStyle name="Comma 2 2 4 2 4 2 2 2 3" xfId="53976" xr:uid="{D6AECFB7-FBC7-4F0D-9865-0D98D0F725CD}"/>
    <cellStyle name="Comma 2 2 4 2 4 2 2 3" xfId="18556" xr:uid="{13A7AFCE-A9DB-46FA-AABD-C11176C79B1E}"/>
    <cellStyle name="Comma 2 2 4 2 4 2 2 4" xfId="32246" xr:uid="{16F3A1AA-084D-439E-91C5-751D26077DB0}"/>
    <cellStyle name="Comma 2 2 4 2 4 2 2 5" xfId="47130" xr:uid="{0E0DD9D7-5C2B-4EEE-97DD-C5926157EB42}"/>
    <cellStyle name="Comma 2 2 4 2 4 2 3" xfId="21978" xr:uid="{496F3B09-0DE0-4ACA-A46F-A3A7717A466C}"/>
    <cellStyle name="Comma 2 2 4 2 4 2 3 2" xfId="35670" xr:uid="{515B5291-9CDE-4502-BB55-1BF3D00136F2}"/>
    <cellStyle name="Comma 2 2 4 2 4 2 3 3" xfId="50554" xr:uid="{916F3ED2-CEE9-4555-A146-3A97FC248B96}"/>
    <cellStyle name="Comma 2 2 4 2 4 2 4" xfId="15134" xr:uid="{7A020F20-B88A-4E37-9008-475344DCFA31}"/>
    <cellStyle name="Comma 2 2 4 2 4 2 5" xfId="28824" xr:uid="{69608218-486B-422F-A053-7C5DBA74187C}"/>
    <cellStyle name="Comma 2 2 4 2 4 2 6" xfId="43708" xr:uid="{C3B89810-50F2-474F-A292-D971CC7EA886}"/>
    <cellStyle name="Comma 2 2 4 2 4 3" xfId="9998" xr:uid="{6F42F532-66E3-4990-BD04-B67FB92C5250}"/>
    <cellStyle name="Comma 2 2 4 2 4 3 2" xfId="23688" xr:uid="{B76D4186-9D17-4328-A6E1-CD8C129C31A7}"/>
    <cellStyle name="Comma 2 2 4 2 4 3 2 2" xfId="37380" xr:uid="{AB401B89-503E-442D-8B41-436F7C2722A1}"/>
    <cellStyle name="Comma 2 2 4 2 4 3 2 3" xfId="52264" xr:uid="{0668D6ED-AA17-436C-9366-8AFA917DC7A9}"/>
    <cellStyle name="Comma 2 2 4 2 4 3 3" xfId="16844" xr:uid="{2B55FF4F-C566-4A76-AA0D-FAE097AFCA58}"/>
    <cellStyle name="Comma 2 2 4 2 4 3 4" xfId="30534" xr:uid="{DC519094-7CDB-4BFB-89D2-9EA401D5B20F}"/>
    <cellStyle name="Comma 2 2 4 2 4 3 5" xfId="45418" xr:uid="{5E1F0AC6-FE46-4BF3-B51F-EC4EE33F5F3E}"/>
    <cellStyle name="Comma 2 2 4 2 4 4" xfId="20266" xr:uid="{ED096267-A53F-40BC-AFB0-156A78B62663}"/>
    <cellStyle name="Comma 2 2 4 2 4 4 2" xfId="33958" xr:uid="{47E53275-79D7-4F39-8CDC-5417B3DF0390}"/>
    <cellStyle name="Comma 2 2 4 2 4 4 3" xfId="48842" xr:uid="{7877BA47-F5DC-4F0C-86F7-E2C51ED71412}"/>
    <cellStyle name="Comma 2 2 4 2 4 5" xfId="13422" xr:uid="{A733C9C9-6051-4483-BBE2-88E613BE427A}"/>
    <cellStyle name="Comma 2 2 4 2 4 6" xfId="27112" xr:uid="{CAD58AD1-6039-4B06-BBDA-734AE32E52F2}"/>
    <cellStyle name="Comma 2 2 4 2 4 7" xfId="41996" xr:uid="{7EEF6F8E-250C-493D-8418-E3C5E24E51E8}"/>
    <cellStyle name="Comma 2 2 4 2 5" xfId="8284" xr:uid="{08852F6E-8B6D-45AD-ABBC-38EC514965B1}"/>
    <cellStyle name="Comma 2 2 4 2 5 2" xfId="11706" xr:uid="{AFEB1086-31CB-411F-BB7B-77E7B7160329}"/>
    <cellStyle name="Comma 2 2 4 2 5 2 2" xfId="25396" xr:uid="{8B4987C3-FEEF-40F7-B788-2EDC328FA07A}"/>
    <cellStyle name="Comma 2 2 4 2 5 2 2 2" xfId="39088" xr:uid="{5819E370-44C3-4955-8E31-B4A7770751DA}"/>
    <cellStyle name="Comma 2 2 4 2 5 2 2 3" xfId="53972" xr:uid="{910C8AE1-447E-4895-BB17-DE32DE3E08F4}"/>
    <cellStyle name="Comma 2 2 4 2 5 2 3" xfId="18552" xr:uid="{D1E47033-6286-41AD-8BDD-8BC44AE05870}"/>
    <cellStyle name="Comma 2 2 4 2 5 2 4" xfId="32242" xr:uid="{62EAE177-2037-4EFE-B20F-D3EF4412E07D}"/>
    <cellStyle name="Comma 2 2 4 2 5 2 5" xfId="47126" xr:uid="{1F2AD2E0-35E2-47BE-BC32-E964818F2F02}"/>
    <cellStyle name="Comma 2 2 4 2 5 3" xfId="21974" xr:uid="{13748937-909A-4A3C-8535-E37AC03C975A}"/>
    <cellStyle name="Comma 2 2 4 2 5 3 2" xfId="35666" xr:uid="{D99CCF48-6DF4-4A80-99D1-C5909802E964}"/>
    <cellStyle name="Comma 2 2 4 2 5 3 3" xfId="50550" xr:uid="{081973C5-442C-4CB7-976D-B9974FE495D1}"/>
    <cellStyle name="Comma 2 2 4 2 5 4" xfId="15130" xr:uid="{4B39200C-C55A-453B-BE9D-567B6D475AEE}"/>
    <cellStyle name="Comma 2 2 4 2 5 5" xfId="28820" xr:uid="{14797ED6-CCD0-4632-8D1B-C7A9E828A550}"/>
    <cellStyle name="Comma 2 2 4 2 5 6" xfId="43704" xr:uid="{3BDB6448-D3A5-4A74-9D0E-C1769A06C3EA}"/>
    <cellStyle name="Comma 2 2 4 2 6" xfId="9994" xr:uid="{67593246-B4C2-46C9-8690-87AA745595ED}"/>
    <cellStyle name="Comma 2 2 4 2 6 2" xfId="23684" xr:uid="{0206D1E2-A9BC-46EC-8245-5EC0603919AC}"/>
    <cellStyle name="Comma 2 2 4 2 6 2 2" xfId="37376" xr:uid="{C8731119-4C82-473E-9F04-633FF0DB28FA}"/>
    <cellStyle name="Comma 2 2 4 2 6 2 3" xfId="52260" xr:uid="{0F648DA0-7407-499B-8066-BDC873138B46}"/>
    <cellStyle name="Comma 2 2 4 2 6 3" xfId="16840" xr:uid="{01E635D0-049F-48CE-A408-7D97C62F5583}"/>
    <cellStyle name="Comma 2 2 4 2 6 4" xfId="30530" xr:uid="{86049634-E48C-45FC-B172-23B417521A16}"/>
    <cellStyle name="Comma 2 2 4 2 6 5" xfId="45414" xr:uid="{6B440744-D6A6-483F-964F-0E24CC1352AA}"/>
    <cellStyle name="Comma 2 2 4 2 7" xfId="20262" xr:uid="{A2039699-39D8-4BD1-8C48-844536B43C18}"/>
    <cellStyle name="Comma 2 2 4 2 7 2" xfId="33954" xr:uid="{EF9A7BA2-AC8E-455E-A0DF-97B36BE90DCF}"/>
    <cellStyle name="Comma 2 2 4 2 7 3" xfId="48838" xr:uid="{B3568015-0D2E-4690-8E12-DE93FDD8B796}"/>
    <cellStyle name="Comma 2 2 4 2 8" xfId="13418" xr:uid="{C8B368BC-FE6B-4793-9529-50AFE925781C}"/>
    <cellStyle name="Comma 2 2 4 2 9" xfId="27108" xr:uid="{E19A9431-F83E-40D0-8E0C-709D6CDA3745}"/>
    <cellStyle name="Comma 2 2 4 3" xfId="6575" xr:uid="{7CCF6F6A-AC0D-4799-91BA-9E923EB56695}"/>
    <cellStyle name="Comma 2 2 4 3 10" xfId="41997" xr:uid="{E50E4E2D-F29D-4153-A883-84B50A55860A}"/>
    <cellStyle name="Comma 2 2 4 3 2" xfId="6576" xr:uid="{1E5CE389-A866-4ED3-BC97-5FF3C73CDE3C}"/>
    <cellStyle name="Comma 2 2 4 3 2 2" xfId="6577" xr:uid="{2FF07482-6C31-4D6C-8E40-1DC038DF4890}"/>
    <cellStyle name="Comma 2 2 4 3 2 2 2" xfId="8291" xr:uid="{AFCA991B-F176-4A38-B689-E040EA9564C8}"/>
    <cellStyle name="Comma 2 2 4 3 2 2 2 2" xfId="11713" xr:uid="{8B7339E8-10D5-4DF4-8DBD-44AC7EED6F5C}"/>
    <cellStyle name="Comma 2 2 4 3 2 2 2 2 2" xfId="25403" xr:uid="{7F6CD588-996C-4529-8CF9-EACB7D012586}"/>
    <cellStyle name="Comma 2 2 4 3 2 2 2 2 2 2" xfId="39095" xr:uid="{A8AAD8A0-FC37-442C-B38A-A759E5490F1A}"/>
    <cellStyle name="Comma 2 2 4 3 2 2 2 2 2 3" xfId="53979" xr:uid="{94728A6E-B995-4F55-B4DB-80913894E116}"/>
    <cellStyle name="Comma 2 2 4 3 2 2 2 2 3" xfId="18559" xr:uid="{20790462-180C-4962-9A39-E7321CEFD1CD}"/>
    <cellStyle name="Comma 2 2 4 3 2 2 2 2 4" xfId="32249" xr:uid="{35FEBD09-2045-44FA-AD7C-AF165EC113FA}"/>
    <cellStyle name="Comma 2 2 4 3 2 2 2 2 5" xfId="47133" xr:uid="{AF44B80D-2CCC-427E-9C10-F8A2D40D40C1}"/>
    <cellStyle name="Comma 2 2 4 3 2 2 2 3" xfId="21981" xr:uid="{BDAB2D31-5D16-401D-831C-9A7A94F76AF6}"/>
    <cellStyle name="Comma 2 2 4 3 2 2 2 3 2" xfId="35673" xr:uid="{96C4D1A4-441F-4083-A700-DFA1E9C23929}"/>
    <cellStyle name="Comma 2 2 4 3 2 2 2 3 3" xfId="50557" xr:uid="{AE92BA82-EF2D-40D7-A133-AF98822773E0}"/>
    <cellStyle name="Comma 2 2 4 3 2 2 2 4" xfId="15137" xr:uid="{9D5CFA21-6B8A-4CD9-A79B-E2468444469E}"/>
    <cellStyle name="Comma 2 2 4 3 2 2 2 5" xfId="28827" xr:uid="{45915589-E719-4EC5-B5A8-473E5E35CEE7}"/>
    <cellStyle name="Comma 2 2 4 3 2 2 2 6" xfId="43711" xr:uid="{57DBED43-A69B-4524-8842-09F14F3C276D}"/>
    <cellStyle name="Comma 2 2 4 3 2 2 3" xfId="10001" xr:uid="{E39B552D-1544-4D49-A6DA-D33B80230A80}"/>
    <cellStyle name="Comma 2 2 4 3 2 2 3 2" xfId="23691" xr:uid="{2A3F60D2-F7AB-4D33-850A-33673128A7D8}"/>
    <cellStyle name="Comma 2 2 4 3 2 2 3 2 2" xfId="37383" xr:uid="{D5382C82-ECBD-48A5-9FC7-EE1BA0EC9E13}"/>
    <cellStyle name="Comma 2 2 4 3 2 2 3 2 3" xfId="52267" xr:uid="{626736F0-487B-42C1-AC91-0D62105B2A96}"/>
    <cellStyle name="Comma 2 2 4 3 2 2 3 3" xfId="16847" xr:uid="{62371448-CDAB-47F0-B23D-53623CE17300}"/>
    <cellStyle name="Comma 2 2 4 3 2 2 3 4" xfId="30537" xr:uid="{53F17DEB-2561-4201-9256-FA9C23BFF57B}"/>
    <cellStyle name="Comma 2 2 4 3 2 2 3 5" xfId="45421" xr:uid="{310B9CD5-6DE6-4D42-A872-9589FF84F765}"/>
    <cellStyle name="Comma 2 2 4 3 2 2 4" xfId="20269" xr:uid="{282CCB2F-E15B-49AD-A64C-5DDB5606791B}"/>
    <cellStyle name="Comma 2 2 4 3 2 2 4 2" xfId="33961" xr:uid="{02DC6132-D61C-48D5-BF52-2DD388864B53}"/>
    <cellStyle name="Comma 2 2 4 3 2 2 4 3" xfId="48845" xr:uid="{EA04B950-C434-486B-960A-945BE2E4D4AC}"/>
    <cellStyle name="Comma 2 2 4 3 2 2 5" xfId="13425" xr:uid="{6077CBF4-25D5-42B8-A67B-51F59568A58D}"/>
    <cellStyle name="Comma 2 2 4 3 2 2 6" xfId="27115" xr:uid="{792E2C24-949D-4785-9853-D6B3623A2041}"/>
    <cellStyle name="Comma 2 2 4 3 2 2 7" xfId="41999" xr:uid="{EE586768-073C-4254-B83D-D7D3BB2E25D0}"/>
    <cellStyle name="Comma 2 2 4 3 2 3" xfId="8290" xr:uid="{398B8C9D-6858-4C90-BD1B-443947D2A61A}"/>
    <cellStyle name="Comma 2 2 4 3 2 3 2" xfId="11712" xr:uid="{4FEA34A5-EB84-4D23-8AD2-F4A376CFA3B4}"/>
    <cellStyle name="Comma 2 2 4 3 2 3 2 2" xfId="25402" xr:uid="{FD786349-D370-4944-B60C-C685CA6DC117}"/>
    <cellStyle name="Comma 2 2 4 3 2 3 2 2 2" xfId="39094" xr:uid="{2065D846-4A99-45FD-9A0A-75C71D055D26}"/>
    <cellStyle name="Comma 2 2 4 3 2 3 2 2 3" xfId="53978" xr:uid="{15068F50-2F70-4268-9965-5256016280C3}"/>
    <cellStyle name="Comma 2 2 4 3 2 3 2 3" xfId="18558" xr:uid="{143A4961-2177-45AF-8E34-F7CB141626F1}"/>
    <cellStyle name="Comma 2 2 4 3 2 3 2 4" xfId="32248" xr:uid="{8C403B8D-99CB-41F2-8CA7-45F00E87D060}"/>
    <cellStyle name="Comma 2 2 4 3 2 3 2 5" xfId="47132" xr:uid="{48EE832A-3369-4AED-8D91-38F2EAF820AE}"/>
    <cellStyle name="Comma 2 2 4 3 2 3 3" xfId="21980" xr:uid="{311EF5D2-5F2F-4D8F-AC47-EE9E9324F664}"/>
    <cellStyle name="Comma 2 2 4 3 2 3 3 2" xfId="35672" xr:uid="{638B1B3A-121A-4DDD-92BA-D817C7D2B007}"/>
    <cellStyle name="Comma 2 2 4 3 2 3 3 3" xfId="50556" xr:uid="{7D4BB206-3DD9-4599-940F-05654038DC36}"/>
    <cellStyle name="Comma 2 2 4 3 2 3 4" xfId="15136" xr:uid="{5DA5DC45-03B6-44A1-AE48-FBCFDCD9772E}"/>
    <cellStyle name="Comma 2 2 4 3 2 3 5" xfId="28826" xr:uid="{F38D1AB0-7761-452E-9CCF-A0D7F7444897}"/>
    <cellStyle name="Comma 2 2 4 3 2 3 6" xfId="43710" xr:uid="{18E98220-9B2F-4656-BD39-D85C0E31076B}"/>
    <cellStyle name="Comma 2 2 4 3 2 4" xfId="10000" xr:uid="{DE1816A5-D416-419F-813D-C74536D41B4C}"/>
    <cellStyle name="Comma 2 2 4 3 2 4 2" xfId="23690" xr:uid="{A6CBD48A-D7B5-48C8-A0C6-23E3627CB9B4}"/>
    <cellStyle name="Comma 2 2 4 3 2 4 2 2" xfId="37382" xr:uid="{AB99E2A0-06BC-40E7-8D48-A3DF9025AD64}"/>
    <cellStyle name="Comma 2 2 4 3 2 4 2 3" xfId="52266" xr:uid="{50547BC9-5940-4B85-8130-C13F14EF12D3}"/>
    <cellStyle name="Comma 2 2 4 3 2 4 3" xfId="16846" xr:uid="{9D702273-A444-4A18-9828-C355C4C0B417}"/>
    <cellStyle name="Comma 2 2 4 3 2 4 4" xfId="30536" xr:uid="{549D36AA-EEE1-409E-88CD-34B28DAF9DCE}"/>
    <cellStyle name="Comma 2 2 4 3 2 4 5" xfId="45420" xr:uid="{61F2AB50-F039-407D-AC75-3B52165C036D}"/>
    <cellStyle name="Comma 2 2 4 3 2 5" xfId="20268" xr:uid="{F7450E9F-8657-4D19-9E0D-60D217BA7FAF}"/>
    <cellStyle name="Comma 2 2 4 3 2 5 2" xfId="33960" xr:uid="{DAF44466-FF90-4CB7-BAAB-DEA75B9437AF}"/>
    <cellStyle name="Comma 2 2 4 3 2 5 3" xfId="48844" xr:uid="{0EF8460E-07E3-438D-997E-889FD144B76C}"/>
    <cellStyle name="Comma 2 2 4 3 2 6" xfId="13424" xr:uid="{F453B1AC-4EDE-4EA0-B54D-FE91A67AFF03}"/>
    <cellStyle name="Comma 2 2 4 3 2 7" xfId="27114" xr:uid="{ABB811A5-530F-4228-A4E1-56205F99C171}"/>
    <cellStyle name="Comma 2 2 4 3 2 8" xfId="41998" xr:uid="{48329414-EAFB-4A7C-AA3C-FE7BFCC4B639}"/>
    <cellStyle name="Comma 2 2 4 3 3" xfId="6578" xr:uid="{B9208F3F-6D56-42EA-AC71-556E62EFDC30}"/>
    <cellStyle name="Comma 2 2 4 3 3 2" xfId="8292" xr:uid="{DB91A401-00D6-4B71-9A8B-617180696EC3}"/>
    <cellStyle name="Comma 2 2 4 3 3 2 2" xfId="11714" xr:uid="{7E13B720-F400-4385-AFCF-9BBBDFF37EBA}"/>
    <cellStyle name="Comma 2 2 4 3 3 2 2 2" xfId="25404" xr:uid="{B5AAB84B-BF19-44FB-B6A0-7796492EBDD0}"/>
    <cellStyle name="Comma 2 2 4 3 3 2 2 2 2" xfId="39096" xr:uid="{FF469F4E-855F-4C33-A62C-CC8F1FE8A14B}"/>
    <cellStyle name="Comma 2 2 4 3 3 2 2 2 3" xfId="53980" xr:uid="{2DE3EE2E-2DD0-4551-9458-1457975794D6}"/>
    <cellStyle name="Comma 2 2 4 3 3 2 2 3" xfId="18560" xr:uid="{0434F849-5F4E-46BE-BC70-7CC28BC0148E}"/>
    <cellStyle name="Comma 2 2 4 3 3 2 2 4" xfId="32250" xr:uid="{25AED1AE-BD49-463A-BEDE-F2CF620E7233}"/>
    <cellStyle name="Comma 2 2 4 3 3 2 2 5" xfId="47134" xr:uid="{B7760931-23D7-4CCA-9B5D-1DC0993417D6}"/>
    <cellStyle name="Comma 2 2 4 3 3 2 3" xfId="21982" xr:uid="{FA90381A-BC37-4385-A3C0-8FB88910B651}"/>
    <cellStyle name="Comma 2 2 4 3 3 2 3 2" xfId="35674" xr:uid="{936A62B0-3BE7-415D-A33E-DDAA25A0CF25}"/>
    <cellStyle name="Comma 2 2 4 3 3 2 3 3" xfId="50558" xr:uid="{1422D9C7-43A0-4D9A-A471-F1462173B355}"/>
    <cellStyle name="Comma 2 2 4 3 3 2 4" xfId="15138" xr:uid="{44E515F2-F88F-440E-8030-FF843C6E9B24}"/>
    <cellStyle name="Comma 2 2 4 3 3 2 5" xfId="28828" xr:uid="{B8BFB373-BC77-4582-85FF-6369B719748E}"/>
    <cellStyle name="Comma 2 2 4 3 3 2 6" xfId="43712" xr:uid="{A50C0411-62F6-4FED-9B04-C8D73EF844E9}"/>
    <cellStyle name="Comma 2 2 4 3 3 3" xfId="10002" xr:uid="{BCC5954E-7A38-405E-B4E6-188C903ACD49}"/>
    <cellStyle name="Comma 2 2 4 3 3 3 2" xfId="23692" xr:uid="{FB35FB1A-F643-4247-9DFD-D59B637B342A}"/>
    <cellStyle name="Comma 2 2 4 3 3 3 2 2" xfId="37384" xr:uid="{86385151-3226-4C22-8901-0718B8F685A9}"/>
    <cellStyle name="Comma 2 2 4 3 3 3 2 3" xfId="52268" xr:uid="{E782B0DA-9824-4F05-AFC3-28C8CB539B74}"/>
    <cellStyle name="Comma 2 2 4 3 3 3 3" xfId="16848" xr:uid="{55FBC1FA-DD7F-45B6-B4DD-03F8F59F9F54}"/>
    <cellStyle name="Comma 2 2 4 3 3 3 4" xfId="30538" xr:uid="{49B264C1-9F30-4194-B61F-29A10A741304}"/>
    <cellStyle name="Comma 2 2 4 3 3 3 5" xfId="45422" xr:uid="{AEA35021-BC9A-48CB-9F7B-5434EA03C2DD}"/>
    <cellStyle name="Comma 2 2 4 3 3 4" xfId="20270" xr:uid="{67DA9E49-3ED1-465D-B39A-AA4E588A4395}"/>
    <cellStyle name="Comma 2 2 4 3 3 4 2" xfId="33962" xr:uid="{B274327F-1CD0-49B2-A1E0-FBD713F07521}"/>
    <cellStyle name="Comma 2 2 4 3 3 4 3" xfId="48846" xr:uid="{4CE94979-1437-45E9-9ACB-BDABB9B7B62A}"/>
    <cellStyle name="Comma 2 2 4 3 3 5" xfId="13426" xr:uid="{64017FFD-7FDA-4BC6-A4D7-0766E7B8EA0B}"/>
    <cellStyle name="Comma 2 2 4 3 3 6" xfId="27116" xr:uid="{71F297C6-7266-4058-8006-9129A43FE326}"/>
    <cellStyle name="Comma 2 2 4 3 3 7" xfId="42000" xr:uid="{8D0ECBE9-092E-4F04-AFA6-F3914E533CFD}"/>
    <cellStyle name="Comma 2 2 4 3 4" xfId="6579" xr:uid="{65216B65-775E-4AC0-B35F-6ADD6377579E}"/>
    <cellStyle name="Comma 2 2 4 3 4 2" xfId="8293" xr:uid="{ED85694C-DDC0-4C19-A280-465B57A8563D}"/>
    <cellStyle name="Comma 2 2 4 3 4 2 2" xfId="11715" xr:uid="{3339E0FB-0E0B-4C39-8488-6C2F7579353D}"/>
    <cellStyle name="Comma 2 2 4 3 4 2 2 2" xfId="25405" xr:uid="{71FE1193-BCA0-4455-81B4-A787CB115F7B}"/>
    <cellStyle name="Comma 2 2 4 3 4 2 2 2 2" xfId="39097" xr:uid="{9EB62732-9D99-4B87-B191-91884047A885}"/>
    <cellStyle name="Comma 2 2 4 3 4 2 2 2 3" xfId="53981" xr:uid="{29401528-F614-4947-912D-233FDCD98284}"/>
    <cellStyle name="Comma 2 2 4 3 4 2 2 3" xfId="18561" xr:uid="{FEF9E846-9DE5-4855-8EAF-912A962B38F1}"/>
    <cellStyle name="Comma 2 2 4 3 4 2 2 4" xfId="32251" xr:uid="{33D291E4-7605-4FF7-9945-BD2ADFBE38C4}"/>
    <cellStyle name="Comma 2 2 4 3 4 2 2 5" xfId="47135" xr:uid="{43BDAC24-852A-4F3B-9FE4-8E2CB8DA92A1}"/>
    <cellStyle name="Comma 2 2 4 3 4 2 3" xfId="21983" xr:uid="{479F036B-6100-44AF-BDAA-74A86BF40979}"/>
    <cellStyle name="Comma 2 2 4 3 4 2 3 2" xfId="35675" xr:uid="{7B0047D9-3E74-4945-A6B5-AFE24D27D73D}"/>
    <cellStyle name="Comma 2 2 4 3 4 2 3 3" xfId="50559" xr:uid="{3D047B9D-9BC8-4A25-B04E-6AB61221F29A}"/>
    <cellStyle name="Comma 2 2 4 3 4 2 4" xfId="15139" xr:uid="{72800A9D-76B1-4CF8-9145-6C71DFF0BFCA}"/>
    <cellStyle name="Comma 2 2 4 3 4 2 5" xfId="28829" xr:uid="{048776BF-B8D9-496B-B3F6-38A0603387E6}"/>
    <cellStyle name="Comma 2 2 4 3 4 2 6" xfId="43713" xr:uid="{DFC441ED-693D-4498-9E90-44EFD3F5E4FE}"/>
    <cellStyle name="Comma 2 2 4 3 4 3" xfId="10003" xr:uid="{39B3C854-E57A-49F4-88B9-95D5C06EAE81}"/>
    <cellStyle name="Comma 2 2 4 3 4 3 2" xfId="23693" xr:uid="{7A493C7A-7232-421A-A8C7-B8BFAF64286A}"/>
    <cellStyle name="Comma 2 2 4 3 4 3 2 2" xfId="37385" xr:uid="{B5A7D12D-B91B-441B-93C0-E4FACAA938F1}"/>
    <cellStyle name="Comma 2 2 4 3 4 3 2 3" xfId="52269" xr:uid="{2C0CF77E-0478-4ECD-8FC4-935F2EC7E03E}"/>
    <cellStyle name="Comma 2 2 4 3 4 3 3" xfId="16849" xr:uid="{982BD1ED-0E7F-44ED-87F3-AA6771C30328}"/>
    <cellStyle name="Comma 2 2 4 3 4 3 4" xfId="30539" xr:uid="{EAE8DE9C-35B5-4E55-8EF8-6B57DA5D8E48}"/>
    <cellStyle name="Comma 2 2 4 3 4 3 5" xfId="45423" xr:uid="{43D5C4C4-E861-4ACF-8238-C1866734B335}"/>
    <cellStyle name="Comma 2 2 4 3 4 4" xfId="20271" xr:uid="{0388FB19-CA37-4A09-871A-B2E23C96C4E0}"/>
    <cellStyle name="Comma 2 2 4 3 4 4 2" xfId="33963" xr:uid="{4B305A73-8128-4EEB-83CB-20C8AB954F20}"/>
    <cellStyle name="Comma 2 2 4 3 4 4 3" xfId="48847" xr:uid="{7607ABE0-06AC-4EC8-BAAD-F0EB614BE217}"/>
    <cellStyle name="Comma 2 2 4 3 4 5" xfId="13427" xr:uid="{DE0E44E0-50DD-4C05-AD7A-5F0C0750ADEB}"/>
    <cellStyle name="Comma 2 2 4 3 4 6" xfId="27117" xr:uid="{024CF643-251B-4542-8514-504619F0186A}"/>
    <cellStyle name="Comma 2 2 4 3 4 7" xfId="42001" xr:uid="{A113398B-DBB3-4C71-83C3-2C741E8EFDF9}"/>
    <cellStyle name="Comma 2 2 4 3 5" xfId="8289" xr:uid="{5111B7AD-FE5A-4089-B864-ECB891988F4D}"/>
    <cellStyle name="Comma 2 2 4 3 5 2" xfId="11711" xr:uid="{E85C60ED-FD87-4A68-AE5A-C3AB91964CD3}"/>
    <cellStyle name="Comma 2 2 4 3 5 2 2" xfId="25401" xr:uid="{91DCEFF5-4E2D-4473-AEAD-89D47954005A}"/>
    <cellStyle name="Comma 2 2 4 3 5 2 2 2" xfId="39093" xr:uid="{5370211A-EF12-4A46-A923-3751D47D0FDE}"/>
    <cellStyle name="Comma 2 2 4 3 5 2 2 3" xfId="53977" xr:uid="{A4968622-AF51-4B1B-B88C-BEBA3CE6A7C4}"/>
    <cellStyle name="Comma 2 2 4 3 5 2 3" xfId="18557" xr:uid="{FE4ED9EA-0ACB-4CC2-AC2F-DC19F263A575}"/>
    <cellStyle name="Comma 2 2 4 3 5 2 4" xfId="32247" xr:uid="{309D83F3-9D2A-4133-B6C5-C4149F3EF268}"/>
    <cellStyle name="Comma 2 2 4 3 5 2 5" xfId="47131" xr:uid="{534F9A15-1C80-4FF4-9B72-71969544EB6A}"/>
    <cellStyle name="Comma 2 2 4 3 5 3" xfId="21979" xr:uid="{9BFDF219-8C95-4D43-873A-D28C64087AA0}"/>
    <cellStyle name="Comma 2 2 4 3 5 3 2" xfId="35671" xr:uid="{25821573-C7E4-415B-97F9-C95C2435BBEF}"/>
    <cellStyle name="Comma 2 2 4 3 5 3 3" xfId="50555" xr:uid="{7268AA29-5C07-4DCC-9FBE-DE11964ABB9F}"/>
    <cellStyle name="Comma 2 2 4 3 5 4" xfId="15135" xr:uid="{16070CC9-0275-48FF-83F9-00DDB8175B60}"/>
    <cellStyle name="Comma 2 2 4 3 5 5" xfId="28825" xr:uid="{CBE17506-79BB-4639-8EA3-B939465B242F}"/>
    <cellStyle name="Comma 2 2 4 3 5 6" xfId="43709" xr:uid="{25A6D4DD-7D8B-48F5-A7C9-A7DD5F95017A}"/>
    <cellStyle name="Comma 2 2 4 3 6" xfId="9999" xr:uid="{269143AD-159E-4F46-B064-121E11CE4CEB}"/>
    <cellStyle name="Comma 2 2 4 3 6 2" xfId="23689" xr:uid="{CF660B45-F45C-46AE-A4C7-3E119F4F6F99}"/>
    <cellStyle name="Comma 2 2 4 3 6 2 2" xfId="37381" xr:uid="{0AD2F334-A5A2-40EC-9964-BC70EF27CF8B}"/>
    <cellStyle name="Comma 2 2 4 3 6 2 3" xfId="52265" xr:uid="{67441BD5-6D08-4D89-A66F-9C06240DA285}"/>
    <cellStyle name="Comma 2 2 4 3 6 3" xfId="16845" xr:uid="{FCE62DAC-2014-4B39-8214-C2B7F4A6A2AB}"/>
    <cellStyle name="Comma 2 2 4 3 6 4" xfId="30535" xr:uid="{5A440BF4-D7B6-453C-9391-B6D149645B8D}"/>
    <cellStyle name="Comma 2 2 4 3 6 5" xfId="45419" xr:uid="{9D9808E9-45CF-4EA2-818F-C2514E628AB8}"/>
    <cellStyle name="Comma 2 2 4 3 7" xfId="20267" xr:uid="{32EC1F30-A745-42C7-BF3E-C0A8DE635DBB}"/>
    <cellStyle name="Comma 2 2 4 3 7 2" xfId="33959" xr:uid="{332BFBF7-C0E2-4845-901E-5D0905D5FB12}"/>
    <cellStyle name="Comma 2 2 4 3 7 3" xfId="48843" xr:uid="{9A884514-DEA1-47A5-9880-75D9667CBC73}"/>
    <cellStyle name="Comma 2 2 4 3 8" xfId="13423" xr:uid="{18653D2A-E657-4D8A-9EB9-AC70CE12799A}"/>
    <cellStyle name="Comma 2 2 4 3 9" xfId="27113" xr:uid="{BEA46A64-1CC7-4E5A-9CA0-06BFF9E54DA1}"/>
    <cellStyle name="Comma 2 2 4 4" xfId="6580" xr:uid="{17681F4D-FBE7-4FC6-88C2-F7A885D8E104}"/>
    <cellStyle name="Comma 2 2 4 4 2" xfId="6581" xr:uid="{F17D5B4F-F15E-476D-8A02-F50B91C77E09}"/>
    <cellStyle name="Comma 2 2 4 4 2 2" xfId="8295" xr:uid="{8B9EEB09-C119-4EBF-9965-03B3361DE8D9}"/>
    <cellStyle name="Comma 2 2 4 4 2 2 2" xfId="11717" xr:uid="{B92B08F4-C138-450E-BAD0-ABC45DE61B32}"/>
    <cellStyle name="Comma 2 2 4 4 2 2 2 2" xfId="25407" xr:uid="{6E7512D4-744D-4E59-AF0E-09831A667FA9}"/>
    <cellStyle name="Comma 2 2 4 4 2 2 2 2 2" xfId="39099" xr:uid="{02471E7D-7E8C-4A3D-B74C-B9FF439ADE50}"/>
    <cellStyle name="Comma 2 2 4 4 2 2 2 2 3" xfId="53983" xr:uid="{702033AB-3037-42B2-AFDA-A201036B840A}"/>
    <cellStyle name="Comma 2 2 4 4 2 2 2 3" xfId="18563" xr:uid="{5189FC0E-B46D-4CD8-B036-843241912B2B}"/>
    <cellStyle name="Comma 2 2 4 4 2 2 2 4" xfId="32253" xr:uid="{3DC363DC-EBB1-48B0-ABCF-24971E600831}"/>
    <cellStyle name="Comma 2 2 4 4 2 2 2 5" xfId="47137" xr:uid="{5919D5D4-F9E8-49A4-8721-1E334C66A3E4}"/>
    <cellStyle name="Comma 2 2 4 4 2 2 3" xfId="21985" xr:uid="{0D4C37DC-A095-4093-99CF-B654E588953E}"/>
    <cellStyle name="Comma 2 2 4 4 2 2 3 2" xfId="35677" xr:uid="{B9936B4F-6165-4E8D-B1ED-372663913EAA}"/>
    <cellStyle name="Comma 2 2 4 4 2 2 3 3" xfId="50561" xr:uid="{D0DC752C-451E-40E4-9B63-319ED9D35D15}"/>
    <cellStyle name="Comma 2 2 4 4 2 2 4" xfId="15141" xr:uid="{1108C20C-618F-4333-BFD0-B94781A588FF}"/>
    <cellStyle name="Comma 2 2 4 4 2 2 5" xfId="28831" xr:uid="{CFBF69B3-985B-49C7-956F-BDF1880962D3}"/>
    <cellStyle name="Comma 2 2 4 4 2 2 6" xfId="43715" xr:uid="{BDA3BDAF-4016-4B01-B902-1ED6F480FE09}"/>
    <cellStyle name="Comma 2 2 4 4 2 3" xfId="10005" xr:uid="{230BE9E1-DA09-4360-87D1-1FCE5C281F7A}"/>
    <cellStyle name="Comma 2 2 4 4 2 3 2" xfId="23695" xr:uid="{4DA7A65D-EBD6-422E-8718-0BC0ABB301F6}"/>
    <cellStyle name="Comma 2 2 4 4 2 3 2 2" xfId="37387" xr:uid="{E684DA15-9D5E-484A-8518-D665855E0F91}"/>
    <cellStyle name="Comma 2 2 4 4 2 3 2 3" xfId="52271" xr:uid="{4D2B6CEB-D7F2-4EA8-97C9-BB87E45A16A1}"/>
    <cellStyle name="Comma 2 2 4 4 2 3 3" xfId="16851" xr:uid="{DE1F7517-FC07-4EA0-8FCD-170237488703}"/>
    <cellStyle name="Comma 2 2 4 4 2 3 4" xfId="30541" xr:uid="{D116EED4-F082-440D-9476-EAAC0457C893}"/>
    <cellStyle name="Comma 2 2 4 4 2 3 5" xfId="45425" xr:uid="{2C76B927-FE72-4B6A-ADE4-EAFF76367158}"/>
    <cellStyle name="Comma 2 2 4 4 2 4" xfId="20273" xr:uid="{AD3EFF3B-66FC-46AB-B66C-28B840CAFE08}"/>
    <cellStyle name="Comma 2 2 4 4 2 4 2" xfId="33965" xr:uid="{2698A1BB-0B32-4515-BB78-822E12F68D68}"/>
    <cellStyle name="Comma 2 2 4 4 2 4 3" xfId="48849" xr:uid="{3F6DAEFC-9B1D-45E6-86CC-7C30E0728FD0}"/>
    <cellStyle name="Comma 2 2 4 4 2 5" xfId="13429" xr:uid="{2CF1CE9A-AB5B-44B6-9ABD-5E89C77965C2}"/>
    <cellStyle name="Comma 2 2 4 4 2 6" xfId="27119" xr:uid="{146DB963-DA4A-4B93-9EEF-88982FFB7613}"/>
    <cellStyle name="Comma 2 2 4 4 2 7" xfId="42003" xr:uid="{E85BB507-DF70-4694-AD33-105D6ACD4CAF}"/>
    <cellStyle name="Comma 2 2 4 4 3" xfId="8294" xr:uid="{E74FBB92-3B89-4630-8D4E-9FDABE1B5251}"/>
    <cellStyle name="Comma 2 2 4 4 3 2" xfId="11716" xr:uid="{D601EE33-09F2-48FA-BFEA-4E50220EFB58}"/>
    <cellStyle name="Comma 2 2 4 4 3 2 2" xfId="25406" xr:uid="{7B486842-3D68-467F-9940-8DE907147625}"/>
    <cellStyle name="Comma 2 2 4 4 3 2 2 2" xfId="39098" xr:uid="{6C0C9C73-7668-48CA-8AFE-CE1B9DB1FC03}"/>
    <cellStyle name="Comma 2 2 4 4 3 2 2 3" xfId="53982" xr:uid="{BD3EDD4E-4BC6-48BB-8CA8-B7AFC47EB34D}"/>
    <cellStyle name="Comma 2 2 4 4 3 2 3" xfId="18562" xr:uid="{C9F1DA14-BDC6-44A8-ADD7-8ACBA7F5EF9B}"/>
    <cellStyle name="Comma 2 2 4 4 3 2 4" xfId="32252" xr:uid="{637FE476-3969-4942-9182-41BD0E659601}"/>
    <cellStyle name="Comma 2 2 4 4 3 2 5" xfId="47136" xr:uid="{02A8397B-A77F-4478-ADDE-E0852BB59161}"/>
    <cellStyle name="Comma 2 2 4 4 3 3" xfId="21984" xr:uid="{B637D6E9-91C8-4A1B-88B8-1EC70B68FD95}"/>
    <cellStyle name="Comma 2 2 4 4 3 3 2" xfId="35676" xr:uid="{4CB8A0D9-5438-4B45-ACB5-63A479A6F6B3}"/>
    <cellStyle name="Comma 2 2 4 4 3 3 3" xfId="50560" xr:uid="{54E4CBDA-0307-49A7-B65E-4305223B17DA}"/>
    <cellStyle name="Comma 2 2 4 4 3 4" xfId="15140" xr:uid="{F3FD893C-5015-4746-8F25-F593E85CE17B}"/>
    <cellStyle name="Comma 2 2 4 4 3 5" xfId="28830" xr:uid="{C8D82D2A-099C-45B7-9EA3-C6FCA8F35FBA}"/>
    <cellStyle name="Comma 2 2 4 4 3 6" xfId="43714" xr:uid="{0F555911-29A6-4EC7-B0C6-AD2E9CA30BF0}"/>
    <cellStyle name="Comma 2 2 4 4 4" xfId="10004" xr:uid="{36B244EA-06B2-49A4-B36E-12AC3DBA0EA2}"/>
    <cellStyle name="Comma 2 2 4 4 4 2" xfId="23694" xr:uid="{FBE8F70F-8B31-489F-B662-1BDFC3DF3334}"/>
    <cellStyle name="Comma 2 2 4 4 4 2 2" xfId="37386" xr:uid="{81168840-666E-4D1C-BF95-45FB3E2157B8}"/>
    <cellStyle name="Comma 2 2 4 4 4 2 3" xfId="52270" xr:uid="{41FD796C-E431-473A-BA4B-96BFDC94C7E6}"/>
    <cellStyle name="Comma 2 2 4 4 4 3" xfId="16850" xr:uid="{EFD3DCAA-B807-43AC-B9AB-5908CF7E4ADE}"/>
    <cellStyle name="Comma 2 2 4 4 4 4" xfId="30540" xr:uid="{31FC0B29-9946-4BA2-8DC6-4204C68ABE5A}"/>
    <cellStyle name="Comma 2 2 4 4 4 5" xfId="45424" xr:uid="{602FDF3A-BD77-493C-A50D-BBED4EAFAA9E}"/>
    <cellStyle name="Comma 2 2 4 4 5" xfId="20272" xr:uid="{9001699C-ADB8-4D5A-94F5-A32B83882788}"/>
    <cellStyle name="Comma 2 2 4 4 5 2" xfId="33964" xr:uid="{6D69CA1C-9A26-431B-80F3-FEE58161FB90}"/>
    <cellStyle name="Comma 2 2 4 4 5 3" xfId="48848" xr:uid="{6F2DE94D-CCBA-4740-85D8-7F3EF104ADF8}"/>
    <cellStyle name="Comma 2 2 4 4 6" xfId="13428" xr:uid="{FCC295D6-2AA7-46BE-81C2-D5EEAE1A7F33}"/>
    <cellStyle name="Comma 2 2 4 4 7" xfId="27118" xr:uid="{CCFC8E31-F301-4091-8057-9814ECBAC4D3}"/>
    <cellStyle name="Comma 2 2 4 4 8" xfId="42002" xr:uid="{85A8B61A-C053-4F97-9132-8C912EFA36AA}"/>
    <cellStyle name="Comma 2 2 4 5" xfId="6582" xr:uid="{02215831-08F0-4238-AE91-5F5EA364967C}"/>
    <cellStyle name="Comma 2 2 4 5 2" xfId="8296" xr:uid="{B5419E93-443D-4E17-8B1A-794FAF4A1825}"/>
    <cellStyle name="Comma 2 2 4 5 2 2" xfId="11718" xr:uid="{64819420-CFDE-4202-B63F-D1BC29FAB3ED}"/>
    <cellStyle name="Comma 2 2 4 5 2 2 2" xfId="25408" xr:uid="{D64B700F-85FB-46E5-906D-5A36F28BE2E3}"/>
    <cellStyle name="Comma 2 2 4 5 2 2 2 2" xfId="39100" xr:uid="{53E6B000-757B-4E88-9096-04580470554A}"/>
    <cellStyle name="Comma 2 2 4 5 2 2 2 3" xfId="53984" xr:uid="{E4A9C29A-5CAC-4E3F-90BD-1807F42BF157}"/>
    <cellStyle name="Comma 2 2 4 5 2 2 3" xfId="18564" xr:uid="{3386B04A-52A3-4C92-9217-1A41C01F7250}"/>
    <cellStyle name="Comma 2 2 4 5 2 2 4" xfId="32254" xr:uid="{1925C693-2571-446C-AC59-FE416DACBC9F}"/>
    <cellStyle name="Comma 2 2 4 5 2 2 5" xfId="47138" xr:uid="{ABD3E7DB-E099-42F5-93EC-84F568B9B78C}"/>
    <cellStyle name="Comma 2 2 4 5 2 3" xfId="21986" xr:uid="{6648B913-B6F2-4E90-AEF8-D94F07050341}"/>
    <cellStyle name="Comma 2 2 4 5 2 3 2" xfId="35678" xr:uid="{7B49188B-98F7-4DD9-AB55-E58BD7E50C07}"/>
    <cellStyle name="Comma 2 2 4 5 2 3 3" xfId="50562" xr:uid="{CA298033-83BD-4836-A71F-9185D38CE4AC}"/>
    <cellStyle name="Comma 2 2 4 5 2 4" xfId="15142" xr:uid="{216BCDC8-2109-43F4-AC78-427A2AAD1372}"/>
    <cellStyle name="Comma 2 2 4 5 2 5" xfId="28832" xr:uid="{95EFB6B6-9E9C-4B1D-85CA-04AE2A3C02E1}"/>
    <cellStyle name="Comma 2 2 4 5 2 6" xfId="43716" xr:uid="{829BA005-9756-4233-B587-40BBCF355470}"/>
    <cellStyle name="Comma 2 2 4 5 3" xfId="10006" xr:uid="{3638C03B-484A-4CB1-A079-93850B4747C8}"/>
    <cellStyle name="Comma 2 2 4 5 3 2" xfId="23696" xr:uid="{C8A552D1-1169-4A9D-927D-880BAC48457C}"/>
    <cellStyle name="Comma 2 2 4 5 3 2 2" xfId="37388" xr:uid="{03146CCE-24C3-4499-9B03-D1968195965B}"/>
    <cellStyle name="Comma 2 2 4 5 3 2 3" xfId="52272" xr:uid="{17912B15-F574-4081-BC8A-352CC73451EA}"/>
    <cellStyle name="Comma 2 2 4 5 3 3" xfId="16852" xr:uid="{941E5AC1-EAD9-4199-8F7D-91217BDCE3FA}"/>
    <cellStyle name="Comma 2 2 4 5 3 4" xfId="30542" xr:uid="{B183AD54-D992-49D5-AEA6-756B4A347BDE}"/>
    <cellStyle name="Comma 2 2 4 5 3 5" xfId="45426" xr:uid="{83A3D135-DE22-4F2E-AC35-46501B6B9DFC}"/>
    <cellStyle name="Comma 2 2 4 5 4" xfId="20274" xr:uid="{A399B37D-6C32-4F8E-BA95-3685F26112A2}"/>
    <cellStyle name="Comma 2 2 4 5 4 2" xfId="33966" xr:uid="{00657E4A-445C-40AB-AAE7-FDE969D552FF}"/>
    <cellStyle name="Comma 2 2 4 5 4 3" xfId="48850" xr:uid="{FE434BF4-392C-4CA3-AAFD-30AEACABAB46}"/>
    <cellStyle name="Comma 2 2 4 5 5" xfId="13430" xr:uid="{CACCD5BE-E614-4748-BCE4-B3A71E1E578B}"/>
    <cellStyle name="Comma 2 2 4 5 6" xfId="27120" xr:uid="{35456F79-6F14-44EE-B94D-8DB53A2C2131}"/>
    <cellStyle name="Comma 2 2 4 5 7" xfId="42004" xr:uid="{5CDAE5C3-EE92-42B8-8C38-97ACAC316B33}"/>
    <cellStyle name="Comma 2 2 4 6" xfId="6583" xr:uid="{7CC3F60A-49AF-4161-8739-0E57FC3B604F}"/>
    <cellStyle name="Comma 2 2 4 6 2" xfId="8297" xr:uid="{51E356AE-EFF0-4446-B3A8-A4FCEA9A4D61}"/>
    <cellStyle name="Comma 2 2 4 6 2 2" xfId="11719" xr:uid="{C2629ACC-23A6-4A75-9137-A4137C6AD186}"/>
    <cellStyle name="Comma 2 2 4 6 2 2 2" xfId="25409" xr:uid="{E2DF21D9-6D12-44DB-AA27-E6E3797ED431}"/>
    <cellStyle name="Comma 2 2 4 6 2 2 2 2" xfId="39101" xr:uid="{702E4C1A-8267-4A9D-BB65-AAA9CC81A4A4}"/>
    <cellStyle name="Comma 2 2 4 6 2 2 2 3" xfId="53985" xr:uid="{F2DEA988-7E6F-4737-86B0-24C3B02EF50C}"/>
    <cellStyle name="Comma 2 2 4 6 2 2 3" xfId="18565" xr:uid="{17A40315-485D-4601-AA0E-3020E0DAAC76}"/>
    <cellStyle name="Comma 2 2 4 6 2 2 4" xfId="32255" xr:uid="{6AFF9F28-2F85-430E-BD62-536CC4788032}"/>
    <cellStyle name="Comma 2 2 4 6 2 2 5" xfId="47139" xr:uid="{25008414-36B2-44C7-8ED7-E7BCA5303451}"/>
    <cellStyle name="Comma 2 2 4 6 2 3" xfId="21987" xr:uid="{C95C5EF9-9DD9-4272-B09F-5E81433EBB24}"/>
    <cellStyle name="Comma 2 2 4 6 2 3 2" xfId="35679" xr:uid="{6C149A47-8334-4332-8F7F-E3A852F28217}"/>
    <cellStyle name="Comma 2 2 4 6 2 3 3" xfId="50563" xr:uid="{D3B3990C-7FBF-487C-B90F-4692DDCFFD5F}"/>
    <cellStyle name="Comma 2 2 4 6 2 4" xfId="15143" xr:uid="{C7863CA5-84EB-4080-83AE-E42E3EB25591}"/>
    <cellStyle name="Comma 2 2 4 6 2 5" xfId="28833" xr:uid="{3333C33F-7BE5-4BC2-8894-629C59A5ABA3}"/>
    <cellStyle name="Comma 2 2 4 6 2 6" xfId="43717" xr:uid="{211FC69C-398F-47F9-AF2B-94C0ADBDD958}"/>
    <cellStyle name="Comma 2 2 4 6 3" xfId="10007" xr:uid="{04B49D5D-AF00-41A9-83AF-F669E52AE445}"/>
    <cellStyle name="Comma 2 2 4 6 3 2" xfId="23697" xr:uid="{F9357A0C-98C2-4597-8257-F7738C49DD4E}"/>
    <cellStyle name="Comma 2 2 4 6 3 2 2" xfId="37389" xr:uid="{7A134DC8-4B9D-4EE5-AC01-5FF6A0163FB1}"/>
    <cellStyle name="Comma 2 2 4 6 3 2 3" xfId="52273" xr:uid="{54A80160-583B-4FF2-B76A-8F6EB4F209C0}"/>
    <cellStyle name="Comma 2 2 4 6 3 3" xfId="16853" xr:uid="{0B2E8CAF-1048-4348-931D-433B0FDDDAF8}"/>
    <cellStyle name="Comma 2 2 4 6 3 4" xfId="30543" xr:uid="{7B8DDAB6-27CD-428F-9F2F-D1DA7BE764D3}"/>
    <cellStyle name="Comma 2 2 4 6 3 5" xfId="45427" xr:uid="{49D025CF-5DFC-4D41-B002-217C0E978BC3}"/>
    <cellStyle name="Comma 2 2 4 6 4" xfId="20275" xr:uid="{7ACF5196-95F1-47F6-BB16-8A980DB7B848}"/>
    <cellStyle name="Comma 2 2 4 6 4 2" xfId="33967" xr:uid="{BB9AEA83-5E10-4EBE-9FC1-998E931A5BD2}"/>
    <cellStyle name="Comma 2 2 4 6 4 3" xfId="48851" xr:uid="{A8F85A13-3B8A-41AE-A3D8-DCBFA6D5B510}"/>
    <cellStyle name="Comma 2 2 4 6 5" xfId="13431" xr:uid="{82A54295-4EA6-4EBE-8BC3-D1EB8DDEF0FA}"/>
    <cellStyle name="Comma 2 2 4 6 6" xfId="27121" xr:uid="{19ACBEFC-9593-424E-B373-40939CBFD3B8}"/>
    <cellStyle name="Comma 2 2 4 6 7" xfId="42005" xr:uid="{AEE7984B-3C9C-4C01-9637-A57C482510B9}"/>
    <cellStyle name="Comma 2 2 4 7" xfId="8283" xr:uid="{E7462FC0-465A-4658-AACC-53B3C8581367}"/>
    <cellStyle name="Comma 2 2 4 7 2" xfId="11705" xr:uid="{A66B11C2-C0AA-48FC-BEB4-B74F87BAE66F}"/>
    <cellStyle name="Comma 2 2 4 7 2 2" xfId="25395" xr:uid="{CD8E1E0C-15A1-4BD8-BF11-61088191290E}"/>
    <cellStyle name="Comma 2 2 4 7 2 2 2" xfId="39087" xr:uid="{C77CEAA1-04B8-4790-B872-A5225183F2E8}"/>
    <cellStyle name="Comma 2 2 4 7 2 2 3" xfId="53971" xr:uid="{6C26E76B-8447-4F3A-8FB6-7EBCF3EEC7C0}"/>
    <cellStyle name="Comma 2 2 4 7 2 3" xfId="18551" xr:uid="{96331F08-2049-485F-A019-7A5A6DB61449}"/>
    <cellStyle name="Comma 2 2 4 7 2 4" xfId="32241" xr:uid="{92750EDB-CEA0-423A-9E9A-97F0E436C31D}"/>
    <cellStyle name="Comma 2 2 4 7 2 5" xfId="47125" xr:uid="{CF67A4F7-EE5D-43BF-84A0-F9094883EBF8}"/>
    <cellStyle name="Comma 2 2 4 7 3" xfId="21973" xr:uid="{97D5A6F3-C12C-4680-AC80-D802B9687279}"/>
    <cellStyle name="Comma 2 2 4 7 3 2" xfId="35665" xr:uid="{B9ED098B-ACBD-4379-8A88-A6A1E17D5550}"/>
    <cellStyle name="Comma 2 2 4 7 3 3" xfId="50549" xr:uid="{61DC5925-659E-494D-957B-A70508260DC1}"/>
    <cellStyle name="Comma 2 2 4 7 4" xfId="15129" xr:uid="{1EBE1BBE-774A-4FA6-A8FE-3FCA7B1578C7}"/>
    <cellStyle name="Comma 2 2 4 7 5" xfId="28819" xr:uid="{6A8AB54C-7F92-4ACC-B7F1-0371DF39F210}"/>
    <cellStyle name="Comma 2 2 4 7 6" xfId="43703" xr:uid="{C70BE17F-DD93-49F9-9626-862AA73F53A4}"/>
    <cellStyle name="Comma 2 2 4 8" xfId="9993" xr:uid="{BF5E1338-46E2-4BC8-9163-531DFA61A77C}"/>
    <cellStyle name="Comma 2 2 4 8 2" xfId="23683" xr:uid="{FD01B16C-9A13-4678-8510-37DF4E8664D0}"/>
    <cellStyle name="Comma 2 2 4 8 2 2" xfId="37375" xr:uid="{0B7C181F-F407-42B5-A2A4-D2292AA624EF}"/>
    <cellStyle name="Comma 2 2 4 8 2 3" xfId="52259" xr:uid="{8488FE87-FEF8-4E15-9522-C021EFF49DE3}"/>
    <cellStyle name="Comma 2 2 4 8 3" xfId="16839" xr:uid="{EEBCC3D8-425B-49CE-ADBF-2FB8790A6357}"/>
    <cellStyle name="Comma 2 2 4 8 4" xfId="30529" xr:uid="{189DF734-2FEC-4F9D-9E7B-DDD07B464A56}"/>
    <cellStyle name="Comma 2 2 4 8 5" xfId="45413" xr:uid="{08267268-6362-42B0-84AE-B19641484869}"/>
    <cellStyle name="Comma 2 2 4 9" xfId="20261" xr:uid="{F1583BA7-F1E2-46CC-A3A4-28C6555A8860}"/>
    <cellStyle name="Comma 2 2 4 9 2" xfId="33953" xr:uid="{FD7C36C0-EFA4-4139-88E6-1F0ACCE701A6}"/>
    <cellStyle name="Comma 2 2 4 9 3" xfId="48837" xr:uid="{73442575-1FD7-4365-AD24-CA5F30B468C5}"/>
    <cellStyle name="Comma 2 2 5" xfId="6584" xr:uid="{5385F6A2-EF61-472C-94D0-A1971F6C6416}"/>
    <cellStyle name="Comma 2 2 5 10" xfId="42006" xr:uid="{06483EB4-FDEA-45CF-8D1C-0E13131AD426}"/>
    <cellStyle name="Comma 2 2 5 2" xfId="6585" xr:uid="{1C75CBB1-61A1-4045-A0FF-7B445BBBC31A}"/>
    <cellStyle name="Comma 2 2 5 2 2" xfId="6586" xr:uid="{1C4EDBD7-6B6C-402F-B668-24E9A9CC94C9}"/>
    <cellStyle name="Comma 2 2 5 2 2 2" xfId="8300" xr:uid="{828AB4BD-1E47-4F88-B7CE-198FFC8DA260}"/>
    <cellStyle name="Comma 2 2 5 2 2 2 2" xfId="11722" xr:uid="{37F26DD1-A788-4A13-AD8E-997076325192}"/>
    <cellStyle name="Comma 2 2 5 2 2 2 2 2" xfId="25412" xr:uid="{FA52C2A2-F6FE-43AC-BC6A-DBFF98FB7089}"/>
    <cellStyle name="Comma 2 2 5 2 2 2 2 2 2" xfId="39104" xr:uid="{436D1B4D-A435-472C-8C2B-FACE1F7C5280}"/>
    <cellStyle name="Comma 2 2 5 2 2 2 2 2 3" xfId="53988" xr:uid="{ED3881DA-11EC-46E5-8E4A-E9758F6F10B1}"/>
    <cellStyle name="Comma 2 2 5 2 2 2 2 3" xfId="18568" xr:uid="{4E3E3069-2B0B-4CC4-AB1E-D026C0C9D58D}"/>
    <cellStyle name="Comma 2 2 5 2 2 2 2 4" xfId="32258" xr:uid="{BD97326E-79E2-44F8-95C8-EF54F47C2CF1}"/>
    <cellStyle name="Comma 2 2 5 2 2 2 2 5" xfId="47142" xr:uid="{C200946D-0A24-4ECA-AB7E-8E68C81D4910}"/>
    <cellStyle name="Comma 2 2 5 2 2 2 3" xfId="21990" xr:uid="{F400D3BD-E707-4ABA-B9DA-FD53DE11B2D5}"/>
    <cellStyle name="Comma 2 2 5 2 2 2 3 2" xfId="35682" xr:uid="{4E3362BC-A338-46E5-8156-7E18FB03AC23}"/>
    <cellStyle name="Comma 2 2 5 2 2 2 3 3" xfId="50566" xr:uid="{8E7C2624-CA9C-4F45-A5AC-8CED1F50019A}"/>
    <cellStyle name="Comma 2 2 5 2 2 2 4" xfId="15146" xr:uid="{6A7726D9-2E2C-4AFF-B91A-C5CFA08BFB71}"/>
    <cellStyle name="Comma 2 2 5 2 2 2 5" xfId="28836" xr:uid="{6BA0782C-B7DD-428F-B7E1-5CEEAAFC4E12}"/>
    <cellStyle name="Comma 2 2 5 2 2 2 6" xfId="43720" xr:uid="{05B50FA3-4C78-41D1-82EA-0BCDF6B6532A}"/>
    <cellStyle name="Comma 2 2 5 2 2 3" xfId="10010" xr:uid="{B59A0F94-52F3-4670-A519-C82668B338A7}"/>
    <cellStyle name="Comma 2 2 5 2 2 3 2" xfId="23700" xr:uid="{C6B00D4F-CBB6-4CE3-A88B-87394FB16908}"/>
    <cellStyle name="Comma 2 2 5 2 2 3 2 2" xfId="37392" xr:uid="{77B39F5A-53D8-4BA0-8482-FF2648CCFD4E}"/>
    <cellStyle name="Comma 2 2 5 2 2 3 2 3" xfId="52276" xr:uid="{AE5A42DC-DA96-4F70-838C-4064CEFAB3D1}"/>
    <cellStyle name="Comma 2 2 5 2 2 3 3" xfId="16856" xr:uid="{014B0AA2-43BD-4838-B8D8-206A09D9ACE6}"/>
    <cellStyle name="Comma 2 2 5 2 2 3 4" xfId="30546" xr:uid="{0F4AFE0F-5951-4534-8311-4D326D9A19DA}"/>
    <cellStyle name="Comma 2 2 5 2 2 3 5" xfId="45430" xr:uid="{185A9BE7-89D3-4924-9D04-6315D0836274}"/>
    <cellStyle name="Comma 2 2 5 2 2 4" xfId="20278" xr:uid="{7B9E424C-5AE1-4E8E-B746-054B450C450A}"/>
    <cellStyle name="Comma 2 2 5 2 2 4 2" xfId="33970" xr:uid="{D6359582-C47D-48BA-9435-0F1957F8CD13}"/>
    <cellStyle name="Comma 2 2 5 2 2 4 3" xfId="48854" xr:uid="{8B833A90-F7E8-4F84-BF03-409116DF1B95}"/>
    <cellStyle name="Comma 2 2 5 2 2 5" xfId="13434" xr:uid="{5FDBF281-4A2E-4B2F-96DE-6877CC48672A}"/>
    <cellStyle name="Comma 2 2 5 2 2 6" xfId="27124" xr:uid="{47B22329-D027-49EC-B550-FDE1513218FC}"/>
    <cellStyle name="Comma 2 2 5 2 2 7" xfId="42008" xr:uid="{642155F5-59E6-42A6-B796-BAFDD38B943C}"/>
    <cellStyle name="Comma 2 2 5 2 3" xfId="8299" xr:uid="{16353C22-6B31-41D0-962B-10FFC331E168}"/>
    <cellStyle name="Comma 2 2 5 2 3 2" xfId="11721" xr:uid="{4C9CB97A-0F0B-48E5-BFD5-B469250DE51B}"/>
    <cellStyle name="Comma 2 2 5 2 3 2 2" xfId="25411" xr:uid="{B7183C83-23E3-4EE0-BD9F-8D727B0B29E5}"/>
    <cellStyle name="Comma 2 2 5 2 3 2 2 2" xfId="39103" xr:uid="{43EAA23A-427D-479F-B4F0-EA4A6C9E2320}"/>
    <cellStyle name="Comma 2 2 5 2 3 2 2 3" xfId="53987" xr:uid="{24EE9828-15A5-47CA-B3D4-69AF91D10E66}"/>
    <cellStyle name="Comma 2 2 5 2 3 2 3" xfId="18567" xr:uid="{B43EB9C7-4445-43AB-9CB9-8F9F615076CB}"/>
    <cellStyle name="Comma 2 2 5 2 3 2 4" xfId="32257" xr:uid="{FF52FBAC-7DD7-4180-B38A-014F3A777998}"/>
    <cellStyle name="Comma 2 2 5 2 3 2 5" xfId="47141" xr:uid="{891E9CF6-8890-4D7A-9F18-EE146FCEAA67}"/>
    <cellStyle name="Comma 2 2 5 2 3 3" xfId="21989" xr:uid="{27D9D527-9FBD-4C56-A567-6B9E1A7C6289}"/>
    <cellStyle name="Comma 2 2 5 2 3 3 2" xfId="35681" xr:uid="{60E499B6-731D-4E85-80D7-46F64EA956A7}"/>
    <cellStyle name="Comma 2 2 5 2 3 3 3" xfId="50565" xr:uid="{2B847A1C-582E-4191-9869-C2C86E184B7C}"/>
    <cellStyle name="Comma 2 2 5 2 3 4" xfId="15145" xr:uid="{D843749F-C867-45DE-BC69-4B00538FF7AF}"/>
    <cellStyle name="Comma 2 2 5 2 3 5" xfId="28835" xr:uid="{5DF7A63E-C19F-487A-AD99-32918E19BCF2}"/>
    <cellStyle name="Comma 2 2 5 2 3 6" xfId="43719" xr:uid="{1C47F7B1-64A5-431F-AD54-67DC2886232E}"/>
    <cellStyle name="Comma 2 2 5 2 4" xfId="10009" xr:uid="{843EA19D-5FAA-4378-87A7-BA2E7F569E8D}"/>
    <cellStyle name="Comma 2 2 5 2 4 2" xfId="23699" xr:uid="{B8609C78-D23C-4A3B-9328-37647FAFE960}"/>
    <cellStyle name="Comma 2 2 5 2 4 2 2" xfId="37391" xr:uid="{CCF95E68-C99B-4D18-9066-6BD16A4D094D}"/>
    <cellStyle name="Comma 2 2 5 2 4 2 3" xfId="52275" xr:uid="{F6CD100E-8B6F-4D76-9F05-19214D692141}"/>
    <cellStyle name="Comma 2 2 5 2 4 3" xfId="16855" xr:uid="{9FFA475E-2280-4793-858C-AD358127726C}"/>
    <cellStyle name="Comma 2 2 5 2 4 4" xfId="30545" xr:uid="{C0D20057-736C-4A8F-966B-BA1E200054FB}"/>
    <cellStyle name="Comma 2 2 5 2 4 5" xfId="45429" xr:uid="{118F0E2C-F7C4-445B-9149-A9CE1756EC4C}"/>
    <cellStyle name="Comma 2 2 5 2 5" xfId="20277" xr:uid="{A41C2542-8EC8-45EF-BFA7-F59668D395B1}"/>
    <cellStyle name="Comma 2 2 5 2 5 2" xfId="33969" xr:uid="{8CABD903-A323-47B2-9CCA-ECBC004F2DC7}"/>
    <cellStyle name="Comma 2 2 5 2 5 3" xfId="48853" xr:uid="{0182CD06-5152-4F14-9116-D394D5F8B8C1}"/>
    <cellStyle name="Comma 2 2 5 2 6" xfId="13433" xr:uid="{76CB99A7-F2EC-4350-B7BF-8A7666DBF85B}"/>
    <cellStyle name="Comma 2 2 5 2 7" xfId="27123" xr:uid="{49C5719B-F9A5-4590-A4F4-1529AC14A77B}"/>
    <cellStyle name="Comma 2 2 5 2 8" xfId="42007" xr:uid="{5AEB69F4-2EBE-4AEB-A70B-597C4C64E524}"/>
    <cellStyle name="Comma 2 2 5 3" xfId="6587" xr:uid="{89E0CA9A-EFF6-4C91-9E6D-A2BA7AC9C0FB}"/>
    <cellStyle name="Comma 2 2 5 3 2" xfId="8301" xr:uid="{3554B506-474B-42BD-A02F-06526C907B47}"/>
    <cellStyle name="Comma 2 2 5 3 2 2" xfId="11723" xr:uid="{C0D72701-CA36-4233-9A56-EF1EDFFFD53F}"/>
    <cellStyle name="Comma 2 2 5 3 2 2 2" xfId="25413" xr:uid="{E1786E93-DA0A-4DE9-942C-6FBC76CE4384}"/>
    <cellStyle name="Comma 2 2 5 3 2 2 2 2" xfId="39105" xr:uid="{0AEB4AF4-4726-47CF-8D31-23B575DCD531}"/>
    <cellStyle name="Comma 2 2 5 3 2 2 2 3" xfId="53989" xr:uid="{7F7E8AB6-B333-4CCE-92E4-93B870073F66}"/>
    <cellStyle name="Comma 2 2 5 3 2 2 3" xfId="18569" xr:uid="{36593A7D-9170-48C1-9358-A8360DF40D77}"/>
    <cellStyle name="Comma 2 2 5 3 2 2 4" xfId="32259" xr:uid="{13F93847-F4FE-40EF-88A9-2482FEF66A73}"/>
    <cellStyle name="Comma 2 2 5 3 2 2 5" xfId="47143" xr:uid="{758A5C53-A4BB-4D62-BF42-64A69EAEBD23}"/>
    <cellStyle name="Comma 2 2 5 3 2 3" xfId="21991" xr:uid="{74071D77-03B1-4EC7-9827-EB8ABCD95C25}"/>
    <cellStyle name="Comma 2 2 5 3 2 3 2" xfId="35683" xr:uid="{2F52DC29-B28C-4F56-89C7-F8E1D23F34AD}"/>
    <cellStyle name="Comma 2 2 5 3 2 3 3" xfId="50567" xr:uid="{B7CF969B-2E07-491C-9BD2-AE32F1CBF6FA}"/>
    <cellStyle name="Comma 2 2 5 3 2 4" xfId="15147" xr:uid="{AE448A8D-B228-49AB-BC56-FCADEB35BC2A}"/>
    <cellStyle name="Comma 2 2 5 3 2 5" xfId="28837" xr:uid="{E7341A2E-E202-4065-AACA-83DA5276E0E5}"/>
    <cellStyle name="Comma 2 2 5 3 2 6" xfId="43721" xr:uid="{2EFB1F44-BACC-4E00-A21D-9DBBE506948D}"/>
    <cellStyle name="Comma 2 2 5 3 3" xfId="10011" xr:uid="{1E89B991-A2F9-4E25-8702-4B47F25EFADC}"/>
    <cellStyle name="Comma 2 2 5 3 3 2" xfId="23701" xr:uid="{CF60C1BF-011D-4ABC-8E6D-BCE28D230A8D}"/>
    <cellStyle name="Comma 2 2 5 3 3 2 2" xfId="37393" xr:uid="{49AC65CC-9F39-4838-BB95-204EA2CE36BB}"/>
    <cellStyle name="Comma 2 2 5 3 3 2 3" xfId="52277" xr:uid="{BF45D392-058B-4E8F-B5B3-0CA264823325}"/>
    <cellStyle name="Comma 2 2 5 3 3 3" xfId="16857" xr:uid="{3630AE21-708D-45B3-A5CB-0FD26E1C751D}"/>
    <cellStyle name="Comma 2 2 5 3 3 4" xfId="30547" xr:uid="{94FC423F-9FFB-4816-86AB-12141A3BA70D}"/>
    <cellStyle name="Comma 2 2 5 3 3 5" xfId="45431" xr:uid="{C2BC9760-5A6F-4A71-9CE2-414312F5347E}"/>
    <cellStyle name="Comma 2 2 5 3 4" xfId="20279" xr:uid="{7D092D6D-99D6-4B08-921B-B64BB26D90FF}"/>
    <cellStyle name="Comma 2 2 5 3 4 2" xfId="33971" xr:uid="{23BAF10D-530D-41EF-97D4-AD7F55900AE6}"/>
    <cellStyle name="Comma 2 2 5 3 4 3" xfId="48855" xr:uid="{071DC4A4-B401-4948-9B5A-7A32E21FC145}"/>
    <cellStyle name="Comma 2 2 5 3 5" xfId="13435" xr:uid="{7CE4E902-4E79-4C08-B523-C94CC055AF56}"/>
    <cellStyle name="Comma 2 2 5 3 6" xfId="27125" xr:uid="{4A3FF8AA-4467-4074-B167-8E6D8D8A54AE}"/>
    <cellStyle name="Comma 2 2 5 3 7" xfId="42009" xr:uid="{41305B8A-9119-45BC-8821-29E3A469EE1F}"/>
    <cellStyle name="Comma 2 2 5 4" xfId="6588" xr:uid="{F1710809-E56A-4A9D-9896-0CB7C87EFA12}"/>
    <cellStyle name="Comma 2 2 5 4 2" xfId="8302" xr:uid="{6D0E5539-AF0F-4360-9562-65E5DA08C787}"/>
    <cellStyle name="Comma 2 2 5 4 2 2" xfId="11724" xr:uid="{36A618A4-4EE4-4D0B-B423-577AAA0D4526}"/>
    <cellStyle name="Comma 2 2 5 4 2 2 2" xfId="25414" xr:uid="{69912C10-B1EB-4B57-9119-EFAFED79D6A1}"/>
    <cellStyle name="Comma 2 2 5 4 2 2 2 2" xfId="39106" xr:uid="{65DD5A52-4CD1-433B-8E36-3193994B04F9}"/>
    <cellStyle name="Comma 2 2 5 4 2 2 2 3" xfId="53990" xr:uid="{D6B2FAA7-E74B-4782-AA50-6A7BED971477}"/>
    <cellStyle name="Comma 2 2 5 4 2 2 3" xfId="18570" xr:uid="{E2B43B76-E203-4BD2-BAB5-1988718AFF45}"/>
    <cellStyle name="Comma 2 2 5 4 2 2 4" xfId="32260" xr:uid="{B688082D-3ABE-48BC-8062-D74ABA973738}"/>
    <cellStyle name="Comma 2 2 5 4 2 2 5" xfId="47144" xr:uid="{160E0382-3E88-4CB2-B31C-59FD8E5AACF7}"/>
    <cellStyle name="Comma 2 2 5 4 2 3" xfId="21992" xr:uid="{071B91B5-8189-46A9-A0B1-E31962CA5AF7}"/>
    <cellStyle name="Comma 2 2 5 4 2 3 2" xfId="35684" xr:uid="{A07ADFCC-BF1B-4A76-92B9-181411B6279F}"/>
    <cellStyle name="Comma 2 2 5 4 2 3 3" xfId="50568" xr:uid="{55BA2CB9-B449-4EF4-9EA4-A22CDEA59B13}"/>
    <cellStyle name="Comma 2 2 5 4 2 4" xfId="15148" xr:uid="{D240DC78-5DE8-4CFF-A84D-36720A7D9C4F}"/>
    <cellStyle name="Comma 2 2 5 4 2 5" xfId="28838" xr:uid="{FB6D3BA4-9F92-4FF1-AFF4-25FE9ABB394A}"/>
    <cellStyle name="Comma 2 2 5 4 2 6" xfId="43722" xr:uid="{2F3D8AB9-5031-4F73-B3EB-B345C5AD2B0E}"/>
    <cellStyle name="Comma 2 2 5 4 3" xfId="10012" xr:uid="{838F5DC0-987E-4CA8-BDDE-71FB4EDC475F}"/>
    <cellStyle name="Comma 2 2 5 4 3 2" xfId="23702" xr:uid="{9A3DF932-B8AB-4821-A4B5-BF43BCC11544}"/>
    <cellStyle name="Comma 2 2 5 4 3 2 2" xfId="37394" xr:uid="{718F2F02-A56E-4CCB-873F-FF815023DC57}"/>
    <cellStyle name="Comma 2 2 5 4 3 2 3" xfId="52278" xr:uid="{6AD56918-9469-42E3-8C88-600EEF5AEDFB}"/>
    <cellStyle name="Comma 2 2 5 4 3 3" xfId="16858" xr:uid="{81E6E43C-C0C0-44BE-99D3-65C5445BA0FA}"/>
    <cellStyle name="Comma 2 2 5 4 3 4" xfId="30548" xr:uid="{627EBFFD-D4F4-472C-8270-E99950796E12}"/>
    <cellStyle name="Comma 2 2 5 4 3 5" xfId="45432" xr:uid="{913ED278-A858-4EA4-99EE-F8F9260C1C14}"/>
    <cellStyle name="Comma 2 2 5 4 4" xfId="20280" xr:uid="{FD7733CA-6BE3-4E33-9940-39B8D74D992B}"/>
    <cellStyle name="Comma 2 2 5 4 4 2" xfId="33972" xr:uid="{1F5D4064-6F8A-42C5-9475-AFC96FF57F48}"/>
    <cellStyle name="Comma 2 2 5 4 4 3" xfId="48856" xr:uid="{E921E6B6-9D16-4790-8B66-27093D4EA0C0}"/>
    <cellStyle name="Comma 2 2 5 4 5" xfId="13436" xr:uid="{921AC84E-192F-4FBC-9C59-6BF26CC774FA}"/>
    <cellStyle name="Comma 2 2 5 4 6" xfId="27126" xr:uid="{E47BEEAC-4EA0-48FA-8631-19EC244A5ACD}"/>
    <cellStyle name="Comma 2 2 5 4 7" xfId="42010" xr:uid="{8BBC10F7-7114-4A72-89D4-1C3CD42959EC}"/>
    <cellStyle name="Comma 2 2 5 5" xfId="8298" xr:uid="{89E8A4D6-0C06-4EF0-BDBB-2F6273365D67}"/>
    <cellStyle name="Comma 2 2 5 5 2" xfId="11720" xr:uid="{48430E68-445C-418D-800E-6975EB884594}"/>
    <cellStyle name="Comma 2 2 5 5 2 2" xfId="25410" xr:uid="{23254F63-03F8-4655-B405-AA4A275CE10E}"/>
    <cellStyle name="Comma 2 2 5 5 2 2 2" xfId="39102" xr:uid="{97CDC37B-86BF-4423-932A-1859604EEFA7}"/>
    <cellStyle name="Comma 2 2 5 5 2 2 3" xfId="53986" xr:uid="{5900EAB7-1AA9-4549-8482-73601958C011}"/>
    <cellStyle name="Comma 2 2 5 5 2 3" xfId="18566" xr:uid="{D852DCE4-2845-4BF9-A507-653AB0DFC51B}"/>
    <cellStyle name="Comma 2 2 5 5 2 4" xfId="32256" xr:uid="{7E3B2669-4B7B-420A-90AB-07EB95600F42}"/>
    <cellStyle name="Comma 2 2 5 5 2 5" xfId="47140" xr:uid="{39721A9A-EE63-4519-8073-B03323FB2582}"/>
    <cellStyle name="Comma 2 2 5 5 3" xfId="21988" xr:uid="{754C833E-2C67-4344-9694-D4A32A41E2F2}"/>
    <cellStyle name="Comma 2 2 5 5 3 2" xfId="35680" xr:uid="{5CB5AEEC-53D5-4B7D-B68A-A995F7FCFD0B}"/>
    <cellStyle name="Comma 2 2 5 5 3 3" xfId="50564" xr:uid="{602FA623-73AB-40A0-815C-3D4D8F04B60A}"/>
    <cellStyle name="Comma 2 2 5 5 4" xfId="15144" xr:uid="{F8B17B55-773C-451F-9889-ED34BB05A5B8}"/>
    <cellStyle name="Comma 2 2 5 5 5" xfId="28834" xr:uid="{E5A06236-6966-4C20-8A77-77E7183FFB3E}"/>
    <cellStyle name="Comma 2 2 5 5 6" xfId="43718" xr:uid="{718BD0B7-8AA4-44DC-A508-A93A1211E035}"/>
    <cellStyle name="Comma 2 2 5 6" xfId="10008" xr:uid="{032BABB4-D274-4AED-936C-EFCF1478A443}"/>
    <cellStyle name="Comma 2 2 5 6 2" xfId="23698" xr:uid="{7B1B958C-E3E4-4687-819E-D6A231C43BBD}"/>
    <cellStyle name="Comma 2 2 5 6 2 2" xfId="37390" xr:uid="{B4285B3D-A305-49BB-82CF-2D58C574C486}"/>
    <cellStyle name="Comma 2 2 5 6 2 3" xfId="52274" xr:uid="{2A4561DE-967C-42C4-937E-7F9DD7744DDF}"/>
    <cellStyle name="Comma 2 2 5 6 3" xfId="16854" xr:uid="{BF12055C-B8C4-4187-88C2-B41FBFE497D9}"/>
    <cellStyle name="Comma 2 2 5 6 4" xfId="30544" xr:uid="{1CD941EE-9C1B-4056-A5B4-969641B097EE}"/>
    <cellStyle name="Comma 2 2 5 6 5" xfId="45428" xr:uid="{2ECBB4E1-81DD-4630-BD47-1789111BBEF5}"/>
    <cellStyle name="Comma 2 2 5 7" xfId="20276" xr:uid="{325C5FB0-E389-4292-9DFB-1DDEAEDB1BE4}"/>
    <cellStyle name="Comma 2 2 5 7 2" xfId="33968" xr:uid="{CC68067C-5821-41CA-BBB8-292A069F5582}"/>
    <cellStyle name="Comma 2 2 5 7 3" xfId="48852" xr:uid="{443BC37D-B9E6-41D5-9B62-1C8C6ED2880B}"/>
    <cellStyle name="Comma 2 2 5 8" xfId="13432" xr:uid="{153FD207-402F-483F-A1B7-2EBEB804FD6D}"/>
    <cellStyle name="Comma 2 2 5 9" xfId="27122" xr:uid="{80CD38C2-6A6C-4949-8B8E-74D62C42BB9D}"/>
    <cellStyle name="Comma 2 2 6" xfId="6589" xr:uid="{8CAC6F71-F099-49D9-9745-DD720D54B942}"/>
    <cellStyle name="Comma 2 2 6 10" xfId="42011" xr:uid="{B4DA28D7-FC91-4D77-BCC4-4B9B1A67C9C4}"/>
    <cellStyle name="Comma 2 2 6 2" xfId="6590" xr:uid="{30A85B04-A898-4298-8798-1C9156537DFA}"/>
    <cellStyle name="Comma 2 2 6 2 2" xfId="6591" xr:uid="{5C00F06D-4089-4064-8403-7401ADAC268D}"/>
    <cellStyle name="Comma 2 2 6 2 2 2" xfId="8305" xr:uid="{67E8BF34-3737-47B8-BBDA-866A240BBAA1}"/>
    <cellStyle name="Comma 2 2 6 2 2 2 2" xfId="11727" xr:uid="{4A0B63B9-3FAC-4C12-A8A1-FDAAC326AC65}"/>
    <cellStyle name="Comma 2 2 6 2 2 2 2 2" xfId="25417" xr:uid="{2EEC985B-61DF-4E41-AFF4-012B1E3F3ECB}"/>
    <cellStyle name="Comma 2 2 6 2 2 2 2 2 2" xfId="39109" xr:uid="{5B8D0BC5-94C5-4205-B718-05A375E03FBA}"/>
    <cellStyle name="Comma 2 2 6 2 2 2 2 2 3" xfId="53993" xr:uid="{1F4418FB-2F5E-4A68-B06B-5201805C9DAA}"/>
    <cellStyle name="Comma 2 2 6 2 2 2 2 3" xfId="18573" xr:uid="{CB059C41-B084-487A-80EA-0076206DA55F}"/>
    <cellStyle name="Comma 2 2 6 2 2 2 2 4" xfId="32263" xr:uid="{7206085D-11F6-4441-9174-1CE0A6494098}"/>
    <cellStyle name="Comma 2 2 6 2 2 2 2 5" xfId="47147" xr:uid="{9CD7D392-4AB1-4AD0-AAFF-E44DB77B69A5}"/>
    <cellStyle name="Comma 2 2 6 2 2 2 3" xfId="21995" xr:uid="{92ADBDDF-A927-4CFC-8D89-FC462F3904BD}"/>
    <cellStyle name="Comma 2 2 6 2 2 2 3 2" xfId="35687" xr:uid="{26692548-FF13-4F66-9EE7-B79BF8786A51}"/>
    <cellStyle name="Comma 2 2 6 2 2 2 3 3" xfId="50571" xr:uid="{116A776E-2B34-4DBB-AF64-37953025E54F}"/>
    <cellStyle name="Comma 2 2 6 2 2 2 4" xfId="15151" xr:uid="{8EE6D2BC-03DE-4FE3-8CE3-D8170FDAC98D}"/>
    <cellStyle name="Comma 2 2 6 2 2 2 5" xfId="28841" xr:uid="{AB543DC8-DCCB-46D9-BA89-5DD8A7305640}"/>
    <cellStyle name="Comma 2 2 6 2 2 2 6" xfId="43725" xr:uid="{0F3E6252-05D7-4080-AD2F-94F67B2EA28E}"/>
    <cellStyle name="Comma 2 2 6 2 2 3" xfId="10015" xr:uid="{9CB2F1DF-076B-4A87-B38E-AA3FDFAA5093}"/>
    <cellStyle name="Comma 2 2 6 2 2 3 2" xfId="23705" xr:uid="{CD7B976A-8776-4C6A-9C49-8D867B57EF27}"/>
    <cellStyle name="Comma 2 2 6 2 2 3 2 2" xfId="37397" xr:uid="{99B282B0-8CF5-4898-912D-4D9C4EDE5B66}"/>
    <cellStyle name="Comma 2 2 6 2 2 3 2 3" xfId="52281" xr:uid="{D197A2CB-0807-478F-932A-C0BFFCF033E7}"/>
    <cellStyle name="Comma 2 2 6 2 2 3 3" xfId="16861" xr:uid="{83EA0F5B-2C42-48BD-BA71-7B4309AAD7AF}"/>
    <cellStyle name="Comma 2 2 6 2 2 3 4" xfId="30551" xr:uid="{318716E7-EAD1-47E8-83E3-C7FB9F37D662}"/>
    <cellStyle name="Comma 2 2 6 2 2 3 5" xfId="45435" xr:uid="{E2A927E5-A288-4892-BC5F-2E310025AC67}"/>
    <cellStyle name="Comma 2 2 6 2 2 4" xfId="20283" xr:uid="{89072D33-C444-4F46-AE46-165EF8B2D040}"/>
    <cellStyle name="Comma 2 2 6 2 2 4 2" xfId="33975" xr:uid="{65BD46DE-853F-4C9F-AAC3-06AB21E7B3D7}"/>
    <cellStyle name="Comma 2 2 6 2 2 4 3" xfId="48859" xr:uid="{825253DE-6ED0-4913-8035-3CD242B54184}"/>
    <cellStyle name="Comma 2 2 6 2 2 5" xfId="13439" xr:uid="{6AC0F8FD-09D0-49BB-9541-1E56FD752665}"/>
    <cellStyle name="Comma 2 2 6 2 2 6" xfId="27129" xr:uid="{9987F20F-CEB3-4579-A95F-3D179BCBB28E}"/>
    <cellStyle name="Comma 2 2 6 2 2 7" xfId="42013" xr:uid="{5B2D6A8B-4FD0-40AB-8204-EACCAAB45BAD}"/>
    <cellStyle name="Comma 2 2 6 2 3" xfId="8304" xr:uid="{2B5A204E-687A-4654-B8E9-137EDE733DA8}"/>
    <cellStyle name="Comma 2 2 6 2 3 2" xfId="11726" xr:uid="{2706F57D-0B59-45BF-AE55-51EE5C4BE3C4}"/>
    <cellStyle name="Comma 2 2 6 2 3 2 2" xfId="25416" xr:uid="{0567D735-CDC3-47B1-9FD8-FC31FBFC0675}"/>
    <cellStyle name="Comma 2 2 6 2 3 2 2 2" xfId="39108" xr:uid="{BBD3D86D-26C9-4BB7-8F76-68E6F3078CD2}"/>
    <cellStyle name="Comma 2 2 6 2 3 2 2 3" xfId="53992" xr:uid="{BC84585E-55ED-4AF5-8B8C-28A710EAF612}"/>
    <cellStyle name="Comma 2 2 6 2 3 2 3" xfId="18572" xr:uid="{2A59971E-6BBE-4D7B-AA8D-F487632BBB2A}"/>
    <cellStyle name="Comma 2 2 6 2 3 2 4" xfId="32262" xr:uid="{8ECC11DB-DF8E-4714-A30F-38DF0BEFCF35}"/>
    <cellStyle name="Comma 2 2 6 2 3 2 5" xfId="47146" xr:uid="{164A90CB-5725-4366-B90A-C9B60E0F6C46}"/>
    <cellStyle name="Comma 2 2 6 2 3 3" xfId="21994" xr:uid="{36D74EDF-4FA7-427C-9BEF-B5E7E161642E}"/>
    <cellStyle name="Comma 2 2 6 2 3 3 2" xfId="35686" xr:uid="{B43ACD66-F3BC-4F25-A2A3-403B52024F1A}"/>
    <cellStyle name="Comma 2 2 6 2 3 3 3" xfId="50570" xr:uid="{A368D362-F269-470D-BBF5-05DC0A6511C6}"/>
    <cellStyle name="Comma 2 2 6 2 3 4" xfId="15150" xr:uid="{62C4B702-2741-45F7-B9C0-25A858A2CA99}"/>
    <cellStyle name="Comma 2 2 6 2 3 5" xfId="28840" xr:uid="{30867742-79BB-49C6-8F38-00053CEDB7A4}"/>
    <cellStyle name="Comma 2 2 6 2 3 6" xfId="43724" xr:uid="{DF620015-CF19-41A3-8EFA-BDF3C35E8762}"/>
    <cellStyle name="Comma 2 2 6 2 4" xfId="10014" xr:uid="{DE7C7C4D-278E-4CCB-8C3D-5A830DE25BF4}"/>
    <cellStyle name="Comma 2 2 6 2 4 2" xfId="23704" xr:uid="{32404AAE-C0EA-4E54-999C-148DF9474B38}"/>
    <cellStyle name="Comma 2 2 6 2 4 2 2" xfId="37396" xr:uid="{3D80B7C1-A5AC-4231-8616-B3C9625614B5}"/>
    <cellStyle name="Comma 2 2 6 2 4 2 3" xfId="52280" xr:uid="{218DC3CF-557C-4EA5-9421-841C2A43D68F}"/>
    <cellStyle name="Comma 2 2 6 2 4 3" xfId="16860" xr:uid="{22CEEA14-D335-4EF4-BF56-E791A00B0C4D}"/>
    <cellStyle name="Comma 2 2 6 2 4 4" xfId="30550" xr:uid="{4AC22228-8A39-4D51-90E5-9CBBC5AB44DB}"/>
    <cellStyle name="Comma 2 2 6 2 4 5" xfId="45434" xr:uid="{D317A22D-D677-4185-8671-3BA75A9EBCDC}"/>
    <cellStyle name="Comma 2 2 6 2 5" xfId="20282" xr:uid="{5D5AF366-4B81-4419-B061-1D067CA1FF13}"/>
    <cellStyle name="Comma 2 2 6 2 5 2" xfId="33974" xr:uid="{1593E35F-6F34-4B49-BBF3-E7AFEFDE33CC}"/>
    <cellStyle name="Comma 2 2 6 2 5 3" xfId="48858" xr:uid="{2AEC76C2-9911-425C-9B33-72229185E0B0}"/>
    <cellStyle name="Comma 2 2 6 2 6" xfId="13438" xr:uid="{873BBD2E-500C-4CA9-BF94-240D7B55410C}"/>
    <cellStyle name="Comma 2 2 6 2 7" xfId="27128" xr:uid="{C87B3D16-B193-4C86-9290-D9148A39BA9B}"/>
    <cellStyle name="Comma 2 2 6 2 8" xfId="42012" xr:uid="{6DCDA431-8559-465E-A1D3-C71A87CCDDD3}"/>
    <cellStyle name="Comma 2 2 6 3" xfId="6592" xr:uid="{84F63ADE-83D8-4C46-B573-3C9E2BD70CAD}"/>
    <cellStyle name="Comma 2 2 6 3 2" xfId="8306" xr:uid="{62EC0331-FE03-433D-A744-A59A3A04EFE1}"/>
    <cellStyle name="Comma 2 2 6 3 2 2" xfId="11728" xr:uid="{30F5557C-5CD2-4F10-9091-7AAFAAB24291}"/>
    <cellStyle name="Comma 2 2 6 3 2 2 2" xfId="25418" xr:uid="{71E971E2-67B1-4292-B539-00E86B4B77BE}"/>
    <cellStyle name="Comma 2 2 6 3 2 2 2 2" xfId="39110" xr:uid="{A8301662-E3BD-4A90-98E6-1743CBA0A668}"/>
    <cellStyle name="Comma 2 2 6 3 2 2 2 3" xfId="53994" xr:uid="{4E89A453-C19A-4103-A765-873BBD24FF8E}"/>
    <cellStyle name="Comma 2 2 6 3 2 2 3" xfId="18574" xr:uid="{FE97A8C3-5370-498D-A145-48C560554A9D}"/>
    <cellStyle name="Comma 2 2 6 3 2 2 4" xfId="32264" xr:uid="{F4B785B1-F732-4FA4-92ED-F2B3923B28A4}"/>
    <cellStyle name="Comma 2 2 6 3 2 2 5" xfId="47148" xr:uid="{A020331A-B13D-434A-AF8A-00A1AC4E8E43}"/>
    <cellStyle name="Comma 2 2 6 3 2 3" xfId="21996" xr:uid="{88F2BB1C-1171-40CF-8654-4A33FBEE2813}"/>
    <cellStyle name="Comma 2 2 6 3 2 3 2" xfId="35688" xr:uid="{9C8873D5-97B8-42A3-A992-23C1A995C0E3}"/>
    <cellStyle name="Comma 2 2 6 3 2 3 3" xfId="50572" xr:uid="{B413314B-1D06-4B36-B263-11917EFD8BB9}"/>
    <cellStyle name="Comma 2 2 6 3 2 4" xfId="15152" xr:uid="{779DE230-7F83-420D-AB46-1E1C87CE4A8F}"/>
    <cellStyle name="Comma 2 2 6 3 2 5" xfId="28842" xr:uid="{6AFD7308-F282-4934-98E4-4F1F14A0CB79}"/>
    <cellStyle name="Comma 2 2 6 3 2 6" xfId="43726" xr:uid="{7F7CE2BE-3CF8-4A10-A0A6-5EC92C29FC32}"/>
    <cellStyle name="Comma 2 2 6 3 3" xfId="10016" xr:uid="{6E75D689-1B82-4307-9CCF-60A08713C04D}"/>
    <cellStyle name="Comma 2 2 6 3 3 2" xfId="23706" xr:uid="{12483285-9345-4EC1-9E7D-BEC748081A24}"/>
    <cellStyle name="Comma 2 2 6 3 3 2 2" xfId="37398" xr:uid="{3ED38890-1A37-4036-A2E5-1DE824D5B506}"/>
    <cellStyle name="Comma 2 2 6 3 3 2 3" xfId="52282" xr:uid="{84912C09-03A3-47C9-A6D3-344EC541E351}"/>
    <cellStyle name="Comma 2 2 6 3 3 3" xfId="16862" xr:uid="{36D94E4C-DE5B-47A1-91DD-12E4DFE8D48F}"/>
    <cellStyle name="Comma 2 2 6 3 3 4" xfId="30552" xr:uid="{6BA30234-3F66-4C7A-BFCB-87B0C21DEA1C}"/>
    <cellStyle name="Comma 2 2 6 3 3 5" xfId="45436" xr:uid="{35EFE64C-AD57-4D30-8B8E-716456CC4242}"/>
    <cellStyle name="Comma 2 2 6 3 4" xfId="20284" xr:uid="{777CB40C-49B9-466C-97DA-E28B34E3FAD2}"/>
    <cellStyle name="Comma 2 2 6 3 4 2" xfId="33976" xr:uid="{C1A2B70D-4FDD-43B9-A353-5FB760A5EA48}"/>
    <cellStyle name="Comma 2 2 6 3 4 3" xfId="48860" xr:uid="{883D46B4-CB1A-4A4B-ADE5-8C9830406625}"/>
    <cellStyle name="Comma 2 2 6 3 5" xfId="13440" xr:uid="{B9284DB4-FA9F-4841-AF67-2047FD1F02AB}"/>
    <cellStyle name="Comma 2 2 6 3 6" xfId="27130" xr:uid="{441ED565-E1D7-4870-9012-B9CE2EE0B929}"/>
    <cellStyle name="Comma 2 2 6 3 7" xfId="42014" xr:uid="{1C115626-9FBA-4581-B4BF-609688701650}"/>
    <cellStyle name="Comma 2 2 6 4" xfId="6593" xr:uid="{F36AAC5F-554A-4546-950F-DD1175D838EF}"/>
    <cellStyle name="Comma 2 2 6 4 2" xfId="8307" xr:uid="{E29464B8-0F80-48D7-AB6F-24AA5A938919}"/>
    <cellStyle name="Comma 2 2 6 4 2 2" xfId="11729" xr:uid="{01D26BE0-BBFB-44D8-AE51-487B4A8F18F4}"/>
    <cellStyle name="Comma 2 2 6 4 2 2 2" xfId="25419" xr:uid="{E67563CC-A6E5-4880-8FA8-48A663B10DF4}"/>
    <cellStyle name="Comma 2 2 6 4 2 2 2 2" xfId="39111" xr:uid="{AD72FFB8-6425-4471-81BF-B096DF654492}"/>
    <cellStyle name="Comma 2 2 6 4 2 2 2 3" xfId="53995" xr:uid="{E806FFC8-C993-468B-8133-0011E38DA0E0}"/>
    <cellStyle name="Comma 2 2 6 4 2 2 3" xfId="18575" xr:uid="{55548760-7BDB-4B6D-896E-95C8B69E4C7C}"/>
    <cellStyle name="Comma 2 2 6 4 2 2 4" xfId="32265" xr:uid="{91DD2343-24ED-4456-96C5-7316011F38DC}"/>
    <cellStyle name="Comma 2 2 6 4 2 2 5" xfId="47149" xr:uid="{2731F053-7290-4441-8147-9946C03AA301}"/>
    <cellStyle name="Comma 2 2 6 4 2 3" xfId="21997" xr:uid="{CEF2C41C-FB8C-4CE5-AD25-4FE7C0CEB27E}"/>
    <cellStyle name="Comma 2 2 6 4 2 3 2" xfId="35689" xr:uid="{ACB4B607-E146-4060-B05B-29FDA11A1CCF}"/>
    <cellStyle name="Comma 2 2 6 4 2 3 3" xfId="50573" xr:uid="{F26E559A-41AB-4469-9787-46085245E45A}"/>
    <cellStyle name="Comma 2 2 6 4 2 4" xfId="15153" xr:uid="{E9F09CFC-DD28-40C7-BC4C-34E5215EFDFF}"/>
    <cellStyle name="Comma 2 2 6 4 2 5" xfId="28843" xr:uid="{BCFEF7EB-3977-4607-85AA-E14F0555F51C}"/>
    <cellStyle name="Comma 2 2 6 4 2 6" xfId="43727" xr:uid="{6C879D88-3000-4AF8-AEC9-4F5C76E6838C}"/>
    <cellStyle name="Comma 2 2 6 4 3" xfId="10017" xr:uid="{BBDBD11A-C4BB-4320-9488-8FB7F09793EC}"/>
    <cellStyle name="Comma 2 2 6 4 3 2" xfId="23707" xr:uid="{A9A3F9C0-75DC-4A11-A4D8-246511579D0C}"/>
    <cellStyle name="Comma 2 2 6 4 3 2 2" xfId="37399" xr:uid="{85BDA6AB-26AD-4EFE-8C1F-6C4043664F3C}"/>
    <cellStyle name="Comma 2 2 6 4 3 2 3" xfId="52283" xr:uid="{A20231BC-AE6C-4BA3-BACF-31494FFBAF0E}"/>
    <cellStyle name="Comma 2 2 6 4 3 3" xfId="16863" xr:uid="{2D4EAB1F-2321-48A7-B087-D751187B179D}"/>
    <cellStyle name="Comma 2 2 6 4 3 4" xfId="30553" xr:uid="{533229CB-64BD-4605-B578-230EFB35F78E}"/>
    <cellStyle name="Comma 2 2 6 4 3 5" xfId="45437" xr:uid="{DBA2CAF7-2E72-4E19-9911-E57DD685DE7D}"/>
    <cellStyle name="Comma 2 2 6 4 4" xfId="20285" xr:uid="{0FBAD088-5128-46CF-9CFB-F17FFE75FB32}"/>
    <cellStyle name="Comma 2 2 6 4 4 2" xfId="33977" xr:uid="{E0FFD1B5-0DFA-4A47-9A07-9B885D06A3DA}"/>
    <cellStyle name="Comma 2 2 6 4 4 3" xfId="48861" xr:uid="{4E06C9F6-2559-4A38-B1F6-97C53D68A929}"/>
    <cellStyle name="Comma 2 2 6 4 5" xfId="13441" xr:uid="{C3D7DC12-1502-4B55-8799-AFE752E3B2EB}"/>
    <cellStyle name="Comma 2 2 6 4 6" xfId="27131" xr:uid="{6FCFB18C-E7C7-46AF-91B5-0F01D13797CB}"/>
    <cellStyle name="Comma 2 2 6 4 7" xfId="42015" xr:uid="{6C848464-EF99-4220-8B88-3E98BEA028DE}"/>
    <cellStyle name="Comma 2 2 6 5" xfId="8303" xr:uid="{C4489DEE-93FF-42E6-8030-767D182257F5}"/>
    <cellStyle name="Comma 2 2 6 5 2" xfId="11725" xr:uid="{FFD723ED-5146-48C9-8F14-86AC8133036F}"/>
    <cellStyle name="Comma 2 2 6 5 2 2" xfId="25415" xr:uid="{77C352AD-2A09-48F3-A2C9-6706B49C0C62}"/>
    <cellStyle name="Comma 2 2 6 5 2 2 2" xfId="39107" xr:uid="{421FDC2E-7553-48B3-A913-CD23DF22409C}"/>
    <cellStyle name="Comma 2 2 6 5 2 2 3" xfId="53991" xr:uid="{49D4687A-9106-411E-941A-250291CD8970}"/>
    <cellStyle name="Comma 2 2 6 5 2 3" xfId="18571" xr:uid="{A8F314E8-591B-4AB8-AB71-B26E330F47C9}"/>
    <cellStyle name="Comma 2 2 6 5 2 4" xfId="32261" xr:uid="{F5DEC28B-40C3-4D63-B9F3-05F5B1A0A249}"/>
    <cellStyle name="Comma 2 2 6 5 2 5" xfId="47145" xr:uid="{6BD78346-D570-47D5-8DB8-34A9D1434714}"/>
    <cellStyle name="Comma 2 2 6 5 3" xfId="21993" xr:uid="{8960CC80-3DE8-49E5-8908-4A391FCF6E4A}"/>
    <cellStyle name="Comma 2 2 6 5 3 2" xfId="35685" xr:uid="{F2118762-1DC9-404F-A669-0AA55251F2DB}"/>
    <cellStyle name="Comma 2 2 6 5 3 3" xfId="50569" xr:uid="{09A0A582-31ED-435A-A0B1-4CE5D12FA2EF}"/>
    <cellStyle name="Comma 2 2 6 5 4" xfId="15149" xr:uid="{086CE1D2-8A77-447D-8466-7105422A53C9}"/>
    <cellStyle name="Comma 2 2 6 5 5" xfId="28839" xr:uid="{0E74E654-F327-408B-979C-B1B3EC21C42C}"/>
    <cellStyle name="Comma 2 2 6 5 6" xfId="43723" xr:uid="{C1DE66A9-CD2A-41E0-B77F-C8A8CA751AA6}"/>
    <cellStyle name="Comma 2 2 6 6" xfId="10013" xr:uid="{38FD4EE7-BD43-457A-88C1-E17051A86431}"/>
    <cellStyle name="Comma 2 2 6 6 2" xfId="23703" xr:uid="{DEA1F6AE-412D-4C02-AE41-E081D2C0C322}"/>
    <cellStyle name="Comma 2 2 6 6 2 2" xfId="37395" xr:uid="{C97D1599-328F-4DBB-929C-239214577C11}"/>
    <cellStyle name="Comma 2 2 6 6 2 3" xfId="52279" xr:uid="{CAED2034-92A4-4F71-9291-5DC63956058C}"/>
    <cellStyle name="Comma 2 2 6 6 3" xfId="16859" xr:uid="{B4C69FBC-7FBC-4A43-B97D-8CCECE14CE22}"/>
    <cellStyle name="Comma 2 2 6 6 4" xfId="30549" xr:uid="{EE22F96B-669C-47A2-B292-36B15A4682DA}"/>
    <cellStyle name="Comma 2 2 6 6 5" xfId="45433" xr:uid="{3DD1AE90-9B5B-4CF2-A2F4-1E28CB769186}"/>
    <cellStyle name="Comma 2 2 6 7" xfId="20281" xr:uid="{C054D7E8-25E9-44EA-A472-C51D330714F7}"/>
    <cellStyle name="Comma 2 2 6 7 2" xfId="33973" xr:uid="{F7668D87-576F-455D-B5B0-37093B732244}"/>
    <cellStyle name="Comma 2 2 6 7 3" xfId="48857" xr:uid="{04A8CEA7-48A6-4B08-8E0C-3D308A54F7B4}"/>
    <cellStyle name="Comma 2 2 6 8" xfId="13437" xr:uid="{A5B7BEE7-0C48-43C4-8167-2C19662F5C1B}"/>
    <cellStyle name="Comma 2 2 6 9" xfId="27127" xr:uid="{157A7254-3E57-4073-B356-718A62D9EDB9}"/>
    <cellStyle name="Comma 2 2 7" xfId="6594" xr:uid="{E23667BA-C900-45F5-862A-846F8464898E}"/>
    <cellStyle name="Comma 2 2 7 2" xfId="6595" xr:uid="{DDB10A84-8D71-4D29-AC1A-9F300A396373}"/>
    <cellStyle name="Comma 2 2 7 2 2" xfId="8309" xr:uid="{54D0878E-E103-4804-B058-F0FBC1E71D42}"/>
    <cellStyle name="Comma 2 2 7 2 2 2" xfId="11731" xr:uid="{EEFBAD13-8E46-4EEE-B954-31DDAFA39413}"/>
    <cellStyle name="Comma 2 2 7 2 2 2 2" xfId="25421" xr:uid="{C9495340-262E-46AF-A4CB-D5ECB8A7CF4B}"/>
    <cellStyle name="Comma 2 2 7 2 2 2 2 2" xfId="39113" xr:uid="{994C277F-FA16-4180-B885-1EF8C76A6529}"/>
    <cellStyle name="Comma 2 2 7 2 2 2 2 3" xfId="53997" xr:uid="{D89D1DF8-64F0-480D-AFF7-FB085B448392}"/>
    <cellStyle name="Comma 2 2 7 2 2 2 3" xfId="18577" xr:uid="{D925EF28-8D7B-4992-8DAB-10858E859922}"/>
    <cellStyle name="Comma 2 2 7 2 2 2 4" xfId="32267" xr:uid="{5E5E3DEF-5531-4698-B659-2141F879549F}"/>
    <cellStyle name="Comma 2 2 7 2 2 2 5" xfId="47151" xr:uid="{A331811F-552E-48CA-8FB4-9A60561EFA65}"/>
    <cellStyle name="Comma 2 2 7 2 2 3" xfId="21999" xr:uid="{0738F27B-5AD6-41F2-A7C4-F8B905882A47}"/>
    <cellStyle name="Comma 2 2 7 2 2 3 2" xfId="35691" xr:uid="{1A33B95C-1585-4308-90CA-0C25F91C70E3}"/>
    <cellStyle name="Comma 2 2 7 2 2 3 3" xfId="50575" xr:uid="{315BA14A-B45B-46DF-8CEE-8F3771BDFE6F}"/>
    <cellStyle name="Comma 2 2 7 2 2 4" xfId="15155" xr:uid="{968D2AE2-7A6B-47E5-AEB4-B49EDA1072EA}"/>
    <cellStyle name="Comma 2 2 7 2 2 5" xfId="28845" xr:uid="{47048AE6-4446-4FCB-9E0A-5A6A1F4AFB05}"/>
    <cellStyle name="Comma 2 2 7 2 2 6" xfId="43729" xr:uid="{E069A396-2A62-4F9D-8D6D-802847413C74}"/>
    <cellStyle name="Comma 2 2 7 2 3" xfId="10019" xr:uid="{4305A4F5-38E5-40FB-8FC4-41C0357F2D77}"/>
    <cellStyle name="Comma 2 2 7 2 3 2" xfId="23709" xr:uid="{C72EC613-9D3A-4F26-AECB-E35850270CD0}"/>
    <cellStyle name="Comma 2 2 7 2 3 2 2" xfId="37401" xr:uid="{2322779B-E429-4BDB-BE3B-974C9CF70034}"/>
    <cellStyle name="Comma 2 2 7 2 3 2 3" xfId="52285" xr:uid="{E88E4E1E-7F65-43AB-B31D-2C4B6DACF802}"/>
    <cellStyle name="Comma 2 2 7 2 3 3" xfId="16865" xr:uid="{5636C3C9-3843-4D40-8759-76611FB81BAD}"/>
    <cellStyle name="Comma 2 2 7 2 3 4" xfId="30555" xr:uid="{579401E3-055F-4087-A13A-D454F63E9852}"/>
    <cellStyle name="Comma 2 2 7 2 3 5" xfId="45439" xr:uid="{83553B3B-3048-4739-A4CD-24A938EF5D40}"/>
    <cellStyle name="Comma 2 2 7 2 4" xfId="20287" xr:uid="{EF73DA0F-3D88-4039-920F-8E14BCE47EE9}"/>
    <cellStyle name="Comma 2 2 7 2 4 2" xfId="33979" xr:uid="{7E5DA1EC-BFFA-40F0-A509-B4748BDC47DD}"/>
    <cellStyle name="Comma 2 2 7 2 4 3" xfId="48863" xr:uid="{AF6CC766-B18D-4E71-9DE5-C19A4DAB221C}"/>
    <cellStyle name="Comma 2 2 7 2 5" xfId="13443" xr:uid="{3E6DB99C-34C8-4D9A-AA09-81B207FA20D4}"/>
    <cellStyle name="Comma 2 2 7 2 6" xfId="27133" xr:uid="{F853F17C-EF08-4200-B061-35B729978B69}"/>
    <cellStyle name="Comma 2 2 7 2 7" xfId="42017" xr:uid="{D2DB99FB-C553-4D28-9A7C-7C352E59DF40}"/>
    <cellStyle name="Comma 2 2 7 3" xfId="8308" xr:uid="{AD93ED18-596E-4FE2-98CB-0D3BBF79BA5D}"/>
    <cellStyle name="Comma 2 2 7 3 2" xfId="11730" xr:uid="{64A83BB3-532A-4F14-868F-F137C0633CD1}"/>
    <cellStyle name="Comma 2 2 7 3 2 2" xfId="25420" xr:uid="{0BDAD9EB-50D1-4061-93D4-90716D096A3F}"/>
    <cellStyle name="Comma 2 2 7 3 2 2 2" xfId="39112" xr:uid="{3DDB0911-F7E3-4FF3-BBE2-91F93860286A}"/>
    <cellStyle name="Comma 2 2 7 3 2 2 3" xfId="53996" xr:uid="{67A34172-0BBE-4DD8-BBBF-6818E1AA6BED}"/>
    <cellStyle name="Comma 2 2 7 3 2 3" xfId="18576" xr:uid="{F9A0E29F-48DC-4DAA-9894-B65C13920B27}"/>
    <cellStyle name="Comma 2 2 7 3 2 4" xfId="32266" xr:uid="{649ADE0E-AC47-41C1-A5CE-C6C847DE0DF5}"/>
    <cellStyle name="Comma 2 2 7 3 2 5" xfId="47150" xr:uid="{BB74180F-4DDA-4EFE-B7D6-E5B737C6B9EF}"/>
    <cellStyle name="Comma 2 2 7 3 3" xfId="21998" xr:uid="{9AA45EEF-1145-4207-B72D-74CF74A81D57}"/>
    <cellStyle name="Comma 2 2 7 3 3 2" xfId="35690" xr:uid="{56084029-3E93-41B1-90C0-3EEDE7097D2F}"/>
    <cellStyle name="Comma 2 2 7 3 3 3" xfId="50574" xr:uid="{B4A90F64-E5F9-4121-8BC9-F1464AF6F2CF}"/>
    <cellStyle name="Comma 2 2 7 3 4" xfId="15154" xr:uid="{83DA9132-2BD0-4FC2-92A8-F786314961BA}"/>
    <cellStyle name="Comma 2 2 7 3 5" xfId="28844" xr:uid="{E3DBA144-564F-4051-BA9F-5A16BA329332}"/>
    <cellStyle name="Comma 2 2 7 3 6" xfId="43728" xr:uid="{DA702F60-6B77-48B8-A3AA-E15DBB1A176D}"/>
    <cellStyle name="Comma 2 2 7 4" xfId="10018" xr:uid="{232ABA7E-2717-4A71-9F86-EBF84254C02C}"/>
    <cellStyle name="Comma 2 2 7 4 2" xfId="23708" xr:uid="{2371D833-BEEB-44E9-BFC2-6FA13FEB67EA}"/>
    <cellStyle name="Comma 2 2 7 4 2 2" xfId="37400" xr:uid="{F0CE23D7-2997-494E-8039-26DD78AFCCA1}"/>
    <cellStyle name="Comma 2 2 7 4 2 3" xfId="52284" xr:uid="{162A9613-4BF3-48A3-A242-87680FB95E53}"/>
    <cellStyle name="Comma 2 2 7 4 3" xfId="16864" xr:uid="{EAEE81E1-A9E5-477B-8D64-C55041B0427D}"/>
    <cellStyle name="Comma 2 2 7 4 4" xfId="30554" xr:uid="{72559979-B025-4FD2-BDDD-0266A98AAD07}"/>
    <cellStyle name="Comma 2 2 7 4 5" xfId="45438" xr:uid="{95CB826E-33D3-4067-9BC2-BB8F36688371}"/>
    <cellStyle name="Comma 2 2 7 5" xfId="20286" xr:uid="{AD3E4ADB-D69E-4550-A512-5B96DAE020AF}"/>
    <cellStyle name="Comma 2 2 7 5 2" xfId="33978" xr:uid="{F4B33919-F3D5-4495-9A29-B8F064E98BAF}"/>
    <cellStyle name="Comma 2 2 7 5 3" xfId="48862" xr:uid="{568532B0-88FD-413C-B1A5-40ADF1C67CC5}"/>
    <cellStyle name="Comma 2 2 7 6" xfId="13442" xr:uid="{74DB6309-590F-44BE-80C6-1F09A83AEA17}"/>
    <cellStyle name="Comma 2 2 7 7" xfId="27132" xr:uid="{9F8EE28D-9DE4-46EB-83D6-39F81DEA5378}"/>
    <cellStyle name="Comma 2 2 7 8" xfId="42016" xr:uid="{35833F06-0453-404C-836D-B67B31839D9C}"/>
    <cellStyle name="Comma 2 2 8" xfId="6596" xr:uid="{BD8EB64A-7073-4585-B379-E854CCF4A352}"/>
    <cellStyle name="Comma 2 2 8 2" xfId="8310" xr:uid="{8FA871B1-1436-4BC7-8C07-75D063B7865C}"/>
    <cellStyle name="Comma 2 2 8 2 2" xfId="11732" xr:uid="{93E14760-C848-435B-A57C-565B955BC2CA}"/>
    <cellStyle name="Comma 2 2 8 2 2 2" xfId="25422" xr:uid="{E48A068A-5738-4322-9163-FF344498AE27}"/>
    <cellStyle name="Comma 2 2 8 2 2 2 2" xfId="39114" xr:uid="{58423D91-19B5-49BB-97AF-F68D33CE3661}"/>
    <cellStyle name="Comma 2 2 8 2 2 2 3" xfId="53998" xr:uid="{34E44C7A-5CFA-4297-A91C-56F7DE3D244B}"/>
    <cellStyle name="Comma 2 2 8 2 2 3" xfId="18578" xr:uid="{AE730DE4-69BD-4084-A11C-8683E6C194C8}"/>
    <cellStyle name="Comma 2 2 8 2 2 4" xfId="32268" xr:uid="{778728EC-17BC-44E2-8A87-7DAA3296ED83}"/>
    <cellStyle name="Comma 2 2 8 2 2 5" xfId="47152" xr:uid="{1219A4D0-FBA2-4927-A35F-EBC2F4E12FBB}"/>
    <cellStyle name="Comma 2 2 8 2 3" xfId="22000" xr:uid="{5DEF4FB8-6ED3-4043-A91F-DA1E9E106CB3}"/>
    <cellStyle name="Comma 2 2 8 2 3 2" xfId="35692" xr:uid="{A7DE26ED-F2B7-4F53-97C6-7A690B62B15B}"/>
    <cellStyle name="Comma 2 2 8 2 3 3" xfId="50576" xr:uid="{42FF73F6-E2D4-4651-A07E-0CF48A075153}"/>
    <cellStyle name="Comma 2 2 8 2 4" xfId="15156" xr:uid="{6859BDBE-DAE3-4D09-A267-B7D3F8C9CAC3}"/>
    <cellStyle name="Comma 2 2 8 2 5" xfId="28846" xr:uid="{7473B55B-157F-4D31-9DE2-62C56E0CF373}"/>
    <cellStyle name="Comma 2 2 8 2 6" xfId="43730" xr:uid="{CBECB657-813F-4CBC-AF9D-1069488FABC4}"/>
    <cellStyle name="Comma 2 2 8 3" xfId="10020" xr:uid="{F3D827BA-93B9-4E47-AD3D-D97782660F4A}"/>
    <cellStyle name="Comma 2 2 8 3 2" xfId="23710" xr:uid="{4FEDB13D-5D80-424C-96B8-CEC9DAF95A60}"/>
    <cellStyle name="Comma 2 2 8 3 2 2" xfId="37402" xr:uid="{D22D6A7F-D8CD-432C-B2CD-C65073412CE4}"/>
    <cellStyle name="Comma 2 2 8 3 2 3" xfId="52286" xr:uid="{24D3F01B-425B-41B7-AC23-79EFE96A29F1}"/>
    <cellStyle name="Comma 2 2 8 3 3" xfId="16866" xr:uid="{DBA01579-9A4D-46B1-B7EA-F7494D01C430}"/>
    <cellStyle name="Comma 2 2 8 3 4" xfId="30556" xr:uid="{5B92ED3E-D7FA-442A-A7D0-FAE0F834775A}"/>
    <cellStyle name="Comma 2 2 8 3 5" xfId="45440" xr:uid="{5245FE7F-24B2-4CE0-AFC3-6489CC7D50B1}"/>
    <cellStyle name="Comma 2 2 8 4" xfId="20288" xr:uid="{8CACDE91-49FC-4EB5-82CC-3F6D004B6E4F}"/>
    <cellStyle name="Comma 2 2 8 4 2" xfId="33980" xr:uid="{7C4F3BBB-A870-4F89-BD7B-C3F1D83EDBA5}"/>
    <cellStyle name="Comma 2 2 8 4 3" xfId="48864" xr:uid="{0420E6EC-F491-4DC6-8B71-C064DA54A039}"/>
    <cellStyle name="Comma 2 2 8 5" xfId="13444" xr:uid="{11FD6E44-7DE6-4CF3-8E99-76ECD450E21A}"/>
    <cellStyle name="Comma 2 2 8 6" xfId="27134" xr:uid="{47CA594C-1EA5-4718-A3D9-A33CE358DD78}"/>
    <cellStyle name="Comma 2 2 8 7" xfId="42018" xr:uid="{80E3A7E7-BC8E-4D58-B9E9-B70F49708BB1}"/>
    <cellStyle name="Comma 2 2 9" xfId="6597" xr:uid="{F994D0BA-A921-4558-A300-4C6A3D93A949}"/>
    <cellStyle name="Comma 2 2 9 2" xfId="8311" xr:uid="{B967DF5B-BC12-47B7-8C37-AF066C17A79B}"/>
    <cellStyle name="Comma 2 2 9 2 2" xfId="11733" xr:uid="{4474607F-8FAC-4066-AD7E-506F13AE32A3}"/>
    <cellStyle name="Comma 2 2 9 2 2 2" xfId="25423" xr:uid="{41D4B0CD-DCD1-4CEF-973E-3A24D755D698}"/>
    <cellStyle name="Comma 2 2 9 2 2 2 2" xfId="39115" xr:uid="{36BB9E4D-C08B-438D-A476-FB4963E47202}"/>
    <cellStyle name="Comma 2 2 9 2 2 2 3" xfId="53999" xr:uid="{77E6EFCA-8FF4-478B-9F46-3398418BAE7F}"/>
    <cellStyle name="Comma 2 2 9 2 2 3" xfId="18579" xr:uid="{FFFD78A8-8E32-4AC3-9A71-C5DC0BDF8476}"/>
    <cellStyle name="Comma 2 2 9 2 2 4" xfId="32269" xr:uid="{A4015F4E-7208-46F3-9F6A-382651EEDB61}"/>
    <cellStyle name="Comma 2 2 9 2 2 5" xfId="47153" xr:uid="{C87BE620-412B-4F95-A5EA-BE4F151E0283}"/>
    <cellStyle name="Comma 2 2 9 2 3" xfId="22001" xr:uid="{C2CF11D8-6013-4FDC-A5E8-BB53AA6FC7B5}"/>
    <cellStyle name="Comma 2 2 9 2 3 2" xfId="35693" xr:uid="{A4900B7E-6581-4BBE-956B-D40ED24287A0}"/>
    <cellStyle name="Comma 2 2 9 2 3 3" xfId="50577" xr:uid="{1E029859-E235-4938-B7D3-6E1399C56C41}"/>
    <cellStyle name="Comma 2 2 9 2 4" xfId="15157" xr:uid="{252CCE57-3C29-4A59-BB81-5DE6A9980619}"/>
    <cellStyle name="Comma 2 2 9 2 5" xfId="28847" xr:uid="{F4DEB12A-0204-4DBA-B19B-030BBCC42F93}"/>
    <cellStyle name="Comma 2 2 9 2 6" xfId="43731" xr:uid="{9B0959D3-F30A-4767-9563-5BEF91DC386A}"/>
    <cellStyle name="Comma 2 2 9 3" xfId="10021" xr:uid="{9D7082D3-3FED-4963-8CE4-28AFB22B0EA6}"/>
    <cellStyle name="Comma 2 2 9 3 2" xfId="23711" xr:uid="{0234FC2F-83A4-40CC-8790-13F4CD1F5911}"/>
    <cellStyle name="Comma 2 2 9 3 2 2" xfId="37403" xr:uid="{DC0D7B96-8EDF-4872-B64B-018FF231836B}"/>
    <cellStyle name="Comma 2 2 9 3 2 3" xfId="52287" xr:uid="{01479BE0-4235-4780-BC83-E4A8FFEE507C}"/>
    <cellStyle name="Comma 2 2 9 3 3" xfId="16867" xr:uid="{AE1743F9-4D1D-4AA6-9E48-FBD4149B3143}"/>
    <cellStyle name="Comma 2 2 9 3 4" xfId="30557" xr:uid="{9D75F478-EA35-46AC-BE0A-C07A1E188320}"/>
    <cellStyle name="Comma 2 2 9 3 5" xfId="45441" xr:uid="{F18A6621-A58E-4D48-AA1C-175C222BCA3E}"/>
    <cellStyle name="Comma 2 2 9 4" xfId="20289" xr:uid="{64B9D417-820E-4E93-87D7-40DE4DCC19BD}"/>
    <cellStyle name="Comma 2 2 9 4 2" xfId="33981" xr:uid="{F5F156E2-A2DF-4627-91DC-EFBF9063CA88}"/>
    <cellStyle name="Comma 2 2 9 4 3" xfId="48865" xr:uid="{26AA51C7-337C-4333-9BFD-12930F7DB050}"/>
    <cellStyle name="Comma 2 2 9 5" xfId="13445" xr:uid="{D625FF43-D9B1-4C14-AFEC-FC3CE50C8E29}"/>
    <cellStyle name="Comma 2 2 9 6" xfId="27135" xr:uid="{E3B51F8F-75EC-4CDA-B651-42825855E76A}"/>
    <cellStyle name="Comma 2 2 9 7" xfId="42019" xr:uid="{62CB0F94-38F6-4183-8BB8-4C7F3B3D7046}"/>
    <cellStyle name="Comma 2 3" xfId="6598" xr:uid="{D0F9BE37-DA36-4143-BD12-D2E0BE8DA4CB}"/>
    <cellStyle name="Comma 2 3 10" xfId="20290" xr:uid="{217DD1D0-E845-4890-8396-503C03CC4CCE}"/>
    <cellStyle name="Comma 2 3 10 2" xfId="33982" xr:uid="{A1BB27FD-B8C5-493D-BA2F-DAE28CD1CFAA}"/>
    <cellStyle name="Comma 2 3 10 3" xfId="48866" xr:uid="{788F193C-DBF5-4F47-A802-904FD4EACF02}"/>
    <cellStyle name="Comma 2 3 11" xfId="13446" xr:uid="{E8534562-5850-4E25-91BA-84310F9582C4}"/>
    <cellStyle name="Comma 2 3 12" xfId="27136" xr:uid="{6CA801E5-52E1-409F-B8B8-29B292C94C6E}"/>
    <cellStyle name="Comma 2 3 13" xfId="42020" xr:uid="{CCB63F9C-8A08-46C5-93F8-B5EE4671C9DF}"/>
    <cellStyle name="Comma 2 3 2" xfId="6599" xr:uid="{4608BD62-1EB7-4288-83A9-7B62F3CD7BCB}"/>
    <cellStyle name="Comma 2 3 2 10" xfId="13447" xr:uid="{1E2DD0ED-638D-41D1-A27C-EA9AB8CBFC11}"/>
    <cellStyle name="Comma 2 3 2 11" xfId="27137" xr:uid="{AC66C928-3177-4279-A086-8AF07BF2AE1D}"/>
    <cellStyle name="Comma 2 3 2 12" xfId="42021" xr:uid="{8063A3AF-F990-442C-90B4-9CAB3EFB6FF9}"/>
    <cellStyle name="Comma 2 3 2 2" xfId="6600" xr:uid="{7F823E10-7263-44AF-93B7-311A8D04B6E2}"/>
    <cellStyle name="Comma 2 3 2 2 10" xfId="42022" xr:uid="{9F3C0A78-AC87-4BE0-8D96-07896B31F255}"/>
    <cellStyle name="Comma 2 3 2 2 2" xfId="6601" xr:uid="{569E89C9-0871-40D5-BA55-A00DDDFA85BD}"/>
    <cellStyle name="Comma 2 3 2 2 2 2" xfId="6602" xr:uid="{50A68E57-DA4D-4DB1-91F6-440EB47DC352}"/>
    <cellStyle name="Comma 2 3 2 2 2 2 2" xfId="8316" xr:uid="{EB1A0450-883F-45D0-8453-C95B9AAAD760}"/>
    <cellStyle name="Comma 2 3 2 2 2 2 2 2" xfId="11738" xr:uid="{62189793-1E03-4508-924F-6DE81E32D4BE}"/>
    <cellStyle name="Comma 2 3 2 2 2 2 2 2 2" xfId="25428" xr:uid="{E29B6361-0586-4103-A05A-DF070C531BEE}"/>
    <cellStyle name="Comma 2 3 2 2 2 2 2 2 2 2" xfId="39120" xr:uid="{E3360243-7819-49AF-BDFF-2F15BF9195AE}"/>
    <cellStyle name="Comma 2 3 2 2 2 2 2 2 2 3" xfId="54004" xr:uid="{F8060748-8AB1-41E4-A765-EE525C414D12}"/>
    <cellStyle name="Comma 2 3 2 2 2 2 2 2 3" xfId="18584" xr:uid="{DFCAF107-7CC9-4B33-BCEA-A05490A9182F}"/>
    <cellStyle name="Comma 2 3 2 2 2 2 2 2 4" xfId="32274" xr:uid="{27950AE7-DC47-447C-8F08-95EFD8016E1A}"/>
    <cellStyle name="Comma 2 3 2 2 2 2 2 2 5" xfId="47158" xr:uid="{5D004200-AD0D-488C-A959-8BB9906BD77C}"/>
    <cellStyle name="Comma 2 3 2 2 2 2 2 3" xfId="22006" xr:uid="{83483CDB-2CC4-4319-BCC3-F0A659576C2A}"/>
    <cellStyle name="Comma 2 3 2 2 2 2 2 3 2" xfId="35698" xr:uid="{8FBC7455-00A8-4056-A97F-F940C26B5953}"/>
    <cellStyle name="Comma 2 3 2 2 2 2 2 3 3" xfId="50582" xr:uid="{85FAFAA9-98E1-4695-97F0-B40B9CAFA6B8}"/>
    <cellStyle name="Comma 2 3 2 2 2 2 2 4" xfId="15162" xr:uid="{BD75D633-8933-4650-99AF-797202CC3970}"/>
    <cellStyle name="Comma 2 3 2 2 2 2 2 5" xfId="28852" xr:uid="{07C44590-C54E-47D8-A7C3-D474E2B74677}"/>
    <cellStyle name="Comma 2 3 2 2 2 2 2 6" xfId="43736" xr:uid="{46CB0EE5-1D8C-4A55-93D8-4E99AE232AA8}"/>
    <cellStyle name="Comma 2 3 2 2 2 2 3" xfId="10026" xr:uid="{D20AEEDC-F7E7-4782-8994-83F55176A82F}"/>
    <cellStyle name="Comma 2 3 2 2 2 2 3 2" xfId="23716" xr:uid="{433BF707-68C4-468F-B640-E1AF28C47AE2}"/>
    <cellStyle name="Comma 2 3 2 2 2 2 3 2 2" xfId="37408" xr:uid="{8AAD1C06-7DD7-4BC3-843E-790A79337B40}"/>
    <cellStyle name="Comma 2 3 2 2 2 2 3 2 3" xfId="52292" xr:uid="{C9E5DD10-4E38-4BDA-B426-F6CE646EFE2D}"/>
    <cellStyle name="Comma 2 3 2 2 2 2 3 3" xfId="16872" xr:uid="{647B50B5-08F2-4CDA-AD1A-0D7B308395E5}"/>
    <cellStyle name="Comma 2 3 2 2 2 2 3 4" xfId="30562" xr:uid="{9F0B3F7B-4BE8-4046-8929-7418C69DDE91}"/>
    <cellStyle name="Comma 2 3 2 2 2 2 3 5" xfId="45446" xr:uid="{B80328E0-655E-467D-B7F0-B45A2E1842D4}"/>
    <cellStyle name="Comma 2 3 2 2 2 2 4" xfId="20294" xr:uid="{F55719AD-E30F-4690-AD83-A9FFF6CB6A7D}"/>
    <cellStyle name="Comma 2 3 2 2 2 2 4 2" xfId="33986" xr:uid="{564B4D83-D068-4786-9D22-BE072E5F1AA2}"/>
    <cellStyle name="Comma 2 3 2 2 2 2 4 3" xfId="48870" xr:uid="{07B0A02F-842C-4000-AA47-D4CD9027F908}"/>
    <cellStyle name="Comma 2 3 2 2 2 2 5" xfId="13450" xr:uid="{F0DEE1D8-DED5-46FA-A858-5742BB234FAA}"/>
    <cellStyle name="Comma 2 3 2 2 2 2 6" xfId="27140" xr:uid="{996417CE-7450-4F2F-B52F-F6FF23F5330D}"/>
    <cellStyle name="Comma 2 3 2 2 2 2 7" xfId="42024" xr:uid="{300A0AE1-86B9-410D-A05D-7742FAF9BAFD}"/>
    <cellStyle name="Comma 2 3 2 2 2 3" xfId="8315" xr:uid="{103BA98B-05B4-48CE-BA62-5A84A1C51A49}"/>
    <cellStyle name="Comma 2 3 2 2 2 3 2" xfId="11737" xr:uid="{554A7FF9-A8DC-4517-BEC2-FC16385EF0BB}"/>
    <cellStyle name="Comma 2 3 2 2 2 3 2 2" xfId="25427" xr:uid="{259B8D86-9D11-4B38-8664-0082540EB82A}"/>
    <cellStyle name="Comma 2 3 2 2 2 3 2 2 2" xfId="39119" xr:uid="{DBBA5EE0-7943-4ABD-9D18-9C255BE61F18}"/>
    <cellStyle name="Comma 2 3 2 2 2 3 2 2 3" xfId="54003" xr:uid="{E0433FAF-8AC4-491B-B2B9-07EFF0165622}"/>
    <cellStyle name="Comma 2 3 2 2 2 3 2 3" xfId="18583" xr:uid="{ECF3879C-381E-4B86-A5F1-2CF2E6973855}"/>
    <cellStyle name="Comma 2 3 2 2 2 3 2 4" xfId="32273" xr:uid="{6A4810DF-1E24-4B44-AB08-1457C54692A8}"/>
    <cellStyle name="Comma 2 3 2 2 2 3 2 5" xfId="47157" xr:uid="{2A3D0328-8CFB-4CE6-B61B-4AE09C4ECFA2}"/>
    <cellStyle name="Comma 2 3 2 2 2 3 3" xfId="22005" xr:uid="{4F6811F6-65E9-4D5C-9D0C-1CCA7C19D5BF}"/>
    <cellStyle name="Comma 2 3 2 2 2 3 3 2" xfId="35697" xr:uid="{407B7367-0448-4952-9F42-EA7F93BB3FB0}"/>
    <cellStyle name="Comma 2 3 2 2 2 3 3 3" xfId="50581" xr:uid="{F526B31E-F171-49E0-B7AF-18407A56496E}"/>
    <cellStyle name="Comma 2 3 2 2 2 3 4" xfId="15161" xr:uid="{684EF548-C5DB-4754-A72A-04E962590850}"/>
    <cellStyle name="Comma 2 3 2 2 2 3 5" xfId="28851" xr:uid="{32C28D00-6C3B-4741-9118-241AD96CA1C1}"/>
    <cellStyle name="Comma 2 3 2 2 2 3 6" xfId="43735" xr:uid="{67D683E6-C5FA-42FD-BDB0-E31768A584E8}"/>
    <cellStyle name="Comma 2 3 2 2 2 4" xfId="10025" xr:uid="{8E86720C-E88D-45A5-9094-7CB1D5749D66}"/>
    <cellStyle name="Comma 2 3 2 2 2 4 2" xfId="23715" xr:uid="{BC909BF8-F9CE-4BD8-BFD7-946CD30025C1}"/>
    <cellStyle name="Comma 2 3 2 2 2 4 2 2" xfId="37407" xr:uid="{7D94B595-EED3-48AE-853C-647CA178EACF}"/>
    <cellStyle name="Comma 2 3 2 2 2 4 2 3" xfId="52291" xr:uid="{55D5645C-ED30-4CE9-B6F1-55E9C06271DA}"/>
    <cellStyle name="Comma 2 3 2 2 2 4 3" xfId="16871" xr:uid="{058F33E2-C0C1-4303-BE55-9E031C89FEDE}"/>
    <cellStyle name="Comma 2 3 2 2 2 4 4" xfId="30561" xr:uid="{31EE0810-2288-401B-9B4A-06A858EAB3E6}"/>
    <cellStyle name="Comma 2 3 2 2 2 4 5" xfId="45445" xr:uid="{F06527C9-5AF3-451F-B74F-317316593A99}"/>
    <cellStyle name="Comma 2 3 2 2 2 5" xfId="20293" xr:uid="{4CFC0F2F-BC95-41C0-9AD6-F55185B79398}"/>
    <cellStyle name="Comma 2 3 2 2 2 5 2" xfId="33985" xr:uid="{2C10393C-7E0C-4152-A5B8-830992943E8F}"/>
    <cellStyle name="Comma 2 3 2 2 2 5 3" xfId="48869" xr:uid="{D972103E-9646-4985-998D-0475E73B019C}"/>
    <cellStyle name="Comma 2 3 2 2 2 6" xfId="13449" xr:uid="{298EE0EC-6517-4688-8019-0446C1A85794}"/>
    <cellStyle name="Comma 2 3 2 2 2 7" xfId="27139" xr:uid="{35A1EA5C-7B87-493D-AFE0-5EB6F39D69A0}"/>
    <cellStyle name="Comma 2 3 2 2 2 8" xfId="42023" xr:uid="{E42B43AC-6202-44CF-A3B1-373F1765E3C5}"/>
    <cellStyle name="Comma 2 3 2 2 3" xfId="6603" xr:uid="{18E04554-2A9B-470E-A9DB-C172D584FF72}"/>
    <cellStyle name="Comma 2 3 2 2 3 2" xfId="8317" xr:uid="{E0875883-6B4A-43DF-9915-B7B740195F80}"/>
    <cellStyle name="Comma 2 3 2 2 3 2 2" xfId="11739" xr:uid="{7798C063-6E7A-490D-AE33-12316076EE77}"/>
    <cellStyle name="Comma 2 3 2 2 3 2 2 2" xfId="25429" xr:uid="{55055D91-6CAE-48F8-8C37-3EB69F538CC6}"/>
    <cellStyle name="Comma 2 3 2 2 3 2 2 2 2" xfId="39121" xr:uid="{C0642C11-0B6F-479D-87C1-CB117D598DD3}"/>
    <cellStyle name="Comma 2 3 2 2 3 2 2 2 3" xfId="54005" xr:uid="{55CCD18B-8408-4913-9B7C-CD932EDCEF7F}"/>
    <cellStyle name="Comma 2 3 2 2 3 2 2 3" xfId="18585" xr:uid="{B00C1C44-53A9-43D8-8D3B-4FD98E6E1404}"/>
    <cellStyle name="Comma 2 3 2 2 3 2 2 4" xfId="32275" xr:uid="{C9006132-6A6C-49D3-B634-2DCCC6F5E465}"/>
    <cellStyle name="Comma 2 3 2 2 3 2 2 5" xfId="47159" xr:uid="{3BC8992B-D06B-4F1B-80EB-EC8E920A043D}"/>
    <cellStyle name="Comma 2 3 2 2 3 2 3" xfId="22007" xr:uid="{F22521B3-3467-4F85-94F9-2705D2E93247}"/>
    <cellStyle name="Comma 2 3 2 2 3 2 3 2" xfId="35699" xr:uid="{E6FDB687-7C21-4AB5-BC6C-2612AA1535F2}"/>
    <cellStyle name="Comma 2 3 2 2 3 2 3 3" xfId="50583" xr:uid="{B009DA8B-893B-4CCF-A9CB-86AC6CA3B2C3}"/>
    <cellStyle name="Comma 2 3 2 2 3 2 4" xfId="15163" xr:uid="{7A007855-732B-4170-AC08-602029025735}"/>
    <cellStyle name="Comma 2 3 2 2 3 2 5" xfId="28853" xr:uid="{F541EE80-7EDC-4CE6-BA75-78C4B0F7765F}"/>
    <cellStyle name="Comma 2 3 2 2 3 2 6" xfId="43737" xr:uid="{8C77CDC6-C3B6-43B7-A584-D3A405E35CE1}"/>
    <cellStyle name="Comma 2 3 2 2 3 3" xfId="10027" xr:uid="{958FCE23-A1DA-47F2-A509-7179D1FCF8CF}"/>
    <cellStyle name="Comma 2 3 2 2 3 3 2" xfId="23717" xr:uid="{E281D98D-A7EA-4634-8DE5-2771EFEBFC6E}"/>
    <cellStyle name="Comma 2 3 2 2 3 3 2 2" xfId="37409" xr:uid="{F1950CA4-BDAE-4E93-9E00-43D48681A3BE}"/>
    <cellStyle name="Comma 2 3 2 2 3 3 2 3" xfId="52293" xr:uid="{866FF3E2-0145-4D21-8584-7EAE417A8C78}"/>
    <cellStyle name="Comma 2 3 2 2 3 3 3" xfId="16873" xr:uid="{FF2F2315-D0C1-4D8D-A868-9F94276876AA}"/>
    <cellStyle name="Comma 2 3 2 2 3 3 4" xfId="30563" xr:uid="{F4073E37-2FF7-44A1-9F64-CD0E41F0B95B}"/>
    <cellStyle name="Comma 2 3 2 2 3 3 5" xfId="45447" xr:uid="{7AAE6F35-35AE-4A31-9EBE-3A9D33B8170C}"/>
    <cellStyle name="Comma 2 3 2 2 3 4" xfId="20295" xr:uid="{96F46425-F371-4023-913B-FD3E66AEB010}"/>
    <cellStyle name="Comma 2 3 2 2 3 4 2" xfId="33987" xr:uid="{B60EF249-14F2-4387-B166-2A2CAB5E02D8}"/>
    <cellStyle name="Comma 2 3 2 2 3 4 3" xfId="48871" xr:uid="{9F60E648-7B43-4281-8E82-C2EAEFFD700E}"/>
    <cellStyle name="Comma 2 3 2 2 3 5" xfId="13451" xr:uid="{BDDE161A-92E3-41CC-ABB5-BB2E1A5A891C}"/>
    <cellStyle name="Comma 2 3 2 2 3 6" xfId="27141" xr:uid="{BBD36DA7-5AB3-4F59-BBB2-D6468116F057}"/>
    <cellStyle name="Comma 2 3 2 2 3 7" xfId="42025" xr:uid="{C3731FB3-EC71-4E96-84C9-7B6D602DEBAF}"/>
    <cellStyle name="Comma 2 3 2 2 4" xfId="6604" xr:uid="{D7A73174-26BE-4FFD-9F03-5055CFCA6CB9}"/>
    <cellStyle name="Comma 2 3 2 2 4 2" xfId="8318" xr:uid="{151BD568-54EC-4531-9E7F-6F096E4A2083}"/>
    <cellStyle name="Comma 2 3 2 2 4 2 2" xfId="11740" xr:uid="{15299BC0-E064-4714-97B3-7BA8B756987D}"/>
    <cellStyle name="Comma 2 3 2 2 4 2 2 2" xfId="25430" xr:uid="{9B08E555-4C5D-4D69-9A3D-9E7DEEE7C98F}"/>
    <cellStyle name="Comma 2 3 2 2 4 2 2 2 2" xfId="39122" xr:uid="{92EBB24A-119A-45AE-AB3C-FF90970C519E}"/>
    <cellStyle name="Comma 2 3 2 2 4 2 2 2 3" xfId="54006" xr:uid="{31E04002-4B30-4312-8385-79962BA00378}"/>
    <cellStyle name="Comma 2 3 2 2 4 2 2 3" xfId="18586" xr:uid="{39A1FB82-4CE7-4503-83F4-9B2847478317}"/>
    <cellStyle name="Comma 2 3 2 2 4 2 2 4" xfId="32276" xr:uid="{594BD500-D45B-4B02-A76C-30BBC5BC03A3}"/>
    <cellStyle name="Comma 2 3 2 2 4 2 2 5" xfId="47160" xr:uid="{0E036850-5FA2-49CB-BF75-247ACF30C7E0}"/>
    <cellStyle name="Comma 2 3 2 2 4 2 3" xfId="22008" xr:uid="{47C52256-1252-4CFE-969E-14AFEF9A45A5}"/>
    <cellStyle name="Comma 2 3 2 2 4 2 3 2" xfId="35700" xr:uid="{5EF6E2DC-B3CD-4C74-87DF-A5A1FCE9D882}"/>
    <cellStyle name="Comma 2 3 2 2 4 2 3 3" xfId="50584" xr:uid="{9A327733-32F1-4860-BC91-96E0CECF3916}"/>
    <cellStyle name="Comma 2 3 2 2 4 2 4" xfId="15164" xr:uid="{AF7294AF-3A51-4465-9FB8-FF5715CF5488}"/>
    <cellStyle name="Comma 2 3 2 2 4 2 5" xfId="28854" xr:uid="{DA426B6F-D883-44C5-B860-7C528931F6DC}"/>
    <cellStyle name="Comma 2 3 2 2 4 2 6" xfId="43738" xr:uid="{E8C15C09-B371-4D44-83C5-7D9C786AE57D}"/>
    <cellStyle name="Comma 2 3 2 2 4 3" xfId="10028" xr:uid="{E86AC125-26CF-4A52-B01C-D8E361669223}"/>
    <cellStyle name="Comma 2 3 2 2 4 3 2" xfId="23718" xr:uid="{51FB88EE-32F7-4991-937E-31BFA8A75E75}"/>
    <cellStyle name="Comma 2 3 2 2 4 3 2 2" xfId="37410" xr:uid="{7D25211F-F440-46B6-B628-B10F28B1FE40}"/>
    <cellStyle name="Comma 2 3 2 2 4 3 2 3" xfId="52294" xr:uid="{E97579C4-B08E-48C8-B18B-CEA8793D6CA6}"/>
    <cellStyle name="Comma 2 3 2 2 4 3 3" xfId="16874" xr:uid="{DFE3FEF6-4941-4534-95EA-4595BCBD4529}"/>
    <cellStyle name="Comma 2 3 2 2 4 3 4" xfId="30564" xr:uid="{A3B85AF9-7670-40AC-A1D0-049BE112FD68}"/>
    <cellStyle name="Comma 2 3 2 2 4 3 5" xfId="45448" xr:uid="{E344F3E9-DF08-42E9-8A72-77CED10F306C}"/>
    <cellStyle name="Comma 2 3 2 2 4 4" xfId="20296" xr:uid="{2703740B-1227-4850-A91F-96BBA92D740A}"/>
    <cellStyle name="Comma 2 3 2 2 4 4 2" xfId="33988" xr:uid="{9065A639-A362-4FAB-B09C-CE6C4C4F34F0}"/>
    <cellStyle name="Comma 2 3 2 2 4 4 3" xfId="48872" xr:uid="{DB4E0778-257C-4059-A22F-B083CFD493C1}"/>
    <cellStyle name="Comma 2 3 2 2 4 5" xfId="13452" xr:uid="{BA9AC4F1-512F-4D0A-9C76-8BDCBA3B75B6}"/>
    <cellStyle name="Comma 2 3 2 2 4 6" xfId="27142" xr:uid="{C9472424-B7B3-4BAE-ABB1-2F5964A3561A}"/>
    <cellStyle name="Comma 2 3 2 2 4 7" xfId="42026" xr:uid="{31DD3339-524E-43F8-B1C4-43C308160D2E}"/>
    <cellStyle name="Comma 2 3 2 2 5" xfId="8314" xr:uid="{88C7DDCA-3765-4157-AB9A-564EE3EC9BA3}"/>
    <cellStyle name="Comma 2 3 2 2 5 2" xfId="11736" xr:uid="{262E5CCA-E8AA-4524-9163-F17D05C82C70}"/>
    <cellStyle name="Comma 2 3 2 2 5 2 2" xfId="25426" xr:uid="{813D97EE-A293-4879-ADDE-C1290E69B996}"/>
    <cellStyle name="Comma 2 3 2 2 5 2 2 2" xfId="39118" xr:uid="{64C160F4-5B17-4A93-A8D9-7F952C41B9B1}"/>
    <cellStyle name="Comma 2 3 2 2 5 2 2 3" xfId="54002" xr:uid="{28A274E1-2E90-44FC-AFD7-F5699F108BFE}"/>
    <cellStyle name="Comma 2 3 2 2 5 2 3" xfId="18582" xr:uid="{D43C8719-0930-4E10-B890-6618AF93F273}"/>
    <cellStyle name="Comma 2 3 2 2 5 2 4" xfId="32272" xr:uid="{0A6AF612-9069-4EA3-A8C8-2803A22DBEE2}"/>
    <cellStyle name="Comma 2 3 2 2 5 2 5" xfId="47156" xr:uid="{771018B4-9B49-4069-A150-17DBF72AE10C}"/>
    <cellStyle name="Comma 2 3 2 2 5 3" xfId="22004" xr:uid="{95C64423-802E-474B-8DED-0CB3DB71430C}"/>
    <cellStyle name="Comma 2 3 2 2 5 3 2" xfId="35696" xr:uid="{29315E5E-3A70-4486-A2DF-EA64C9A8C363}"/>
    <cellStyle name="Comma 2 3 2 2 5 3 3" xfId="50580" xr:uid="{93894370-0280-4959-8A2F-B391A1DA60F5}"/>
    <cellStyle name="Comma 2 3 2 2 5 4" xfId="15160" xr:uid="{D2CE1C2D-5776-4115-8270-3EDADE5B9B5A}"/>
    <cellStyle name="Comma 2 3 2 2 5 5" xfId="28850" xr:uid="{1ECA1066-7179-4F7D-B3DC-E9B3BB5D71F5}"/>
    <cellStyle name="Comma 2 3 2 2 5 6" xfId="43734" xr:uid="{74995A80-D902-409B-B5AB-826782F8BB3E}"/>
    <cellStyle name="Comma 2 3 2 2 6" xfId="10024" xr:uid="{302275C3-8E25-4AD1-BFDF-5E80AF9F3B45}"/>
    <cellStyle name="Comma 2 3 2 2 6 2" xfId="23714" xr:uid="{87F80832-41CA-4E9E-9760-ABB79B48507C}"/>
    <cellStyle name="Comma 2 3 2 2 6 2 2" xfId="37406" xr:uid="{78DEA182-C5EC-4FB9-9B17-90313A99DED7}"/>
    <cellStyle name="Comma 2 3 2 2 6 2 3" xfId="52290" xr:uid="{2C8BEE0E-AEBB-41A5-BCC1-1AE836E23974}"/>
    <cellStyle name="Comma 2 3 2 2 6 3" xfId="16870" xr:uid="{4507A48F-2BEF-4A08-9328-8977D408A85E}"/>
    <cellStyle name="Comma 2 3 2 2 6 4" xfId="30560" xr:uid="{DDEBEDB0-50EF-4353-9370-341AFE3B4653}"/>
    <cellStyle name="Comma 2 3 2 2 6 5" xfId="45444" xr:uid="{4C03A1BD-63D0-42D3-8EDC-85533104E880}"/>
    <cellStyle name="Comma 2 3 2 2 7" xfId="20292" xr:uid="{0D92BD98-4164-4846-80BC-B0D7FA61275E}"/>
    <cellStyle name="Comma 2 3 2 2 7 2" xfId="33984" xr:uid="{74E9E7C2-9C8B-48E5-A87D-26ACD158498F}"/>
    <cellStyle name="Comma 2 3 2 2 7 3" xfId="48868" xr:uid="{051A7D73-FD39-4DE7-B1A8-034627C60951}"/>
    <cellStyle name="Comma 2 3 2 2 8" xfId="13448" xr:uid="{20AA42BA-AB0A-4026-A9A9-0D7BD003C7E5}"/>
    <cellStyle name="Comma 2 3 2 2 9" xfId="27138" xr:uid="{68614A96-16AD-474B-AA98-A1359D5D90F3}"/>
    <cellStyle name="Comma 2 3 2 3" xfId="6605" xr:uid="{3C11DE9B-505B-42DF-938B-C45D2501215D}"/>
    <cellStyle name="Comma 2 3 2 3 10" xfId="42027" xr:uid="{15FB3C43-B515-4A01-9EFA-8853D114A593}"/>
    <cellStyle name="Comma 2 3 2 3 2" xfId="6606" xr:uid="{C46C7A89-CE00-4A1F-A253-532D9654B00F}"/>
    <cellStyle name="Comma 2 3 2 3 2 2" xfId="6607" xr:uid="{79C430AD-FF33-4E57-B538-5AC8441160D3}"/>
    <cellStyle name="Comma 2 3 2 3 2 2 2" xfId="8321" xr:uid="{EF8C5E96-2DBB-413B-8D42-56C97B83D204}"/>
    <cellStyle name="Comma 2 3 2 3 2 2 2 2" xfId="11743" xr:uid="{1B09B344-4F5E-4E47-AB01-872CFC91EF4F}"/>
    <cellStyle name="Comma 2 3 2 3 2 2 2 2 2" xfId="25433" xr:uid="{CE4F33EE-D852-4269-BC46-2DB11EA695AA}"/>
    <cellStyle name="Comma 2 3 2 3 2 2 2 2 2 2" xfId="39125" xr:uid="{E1B15901-BD1B-4260-B5C0-23B72705F63C}"/>
    <cellStyle name="Comma 2 3 2 3 2 2 2 2 2 3" xfId="54009" xr:uid="{82582F55-F3AC-458E-B786-6F438174898E}"/>
    <cellStyle name="Comma 2 3 2 3 2 2 2 2 3" xfId="18589" xr:uid="{B59E2455-48C5-47F0-83E0-903D7329EB80}"/>
    <cellStyle name="Comma 2 3 2 3 2 2 2 2 4" xfId="32279" xr:uid="{593F26B3-7F01-4FC9-B492-91F200ECC1CC}"/>
    <cellStyle name="Comma 2 3 2 3 2 2 2 2 5" xfId="47163" xr:uid="{3D102A5E-C3C9-4A19-B0F9-68807C49A92F}"/>
    <cellStyle name="Comma 2 3 2 3 2 2 2 3" xfId="22011" xr:uid="{40C0067B-2EE3-42FE-985E-04561B1A9DA9}"/>
    <cellStyle name="Comma 2 3 2 3 2 2 2 3 2" xfId="35703" xr:uid="{094D5474-AC79-446C-8721-5F0C7FFA5633}"/>
    <cellStyle name="Comma 2 3 2 3 2 2 2 3 3" xfId="50587" xr:uid="{291FBCFB-E517-4905-B41D-79262DBDB781}"/>
    <cellStyle name="Comma 2 3 2 3 2 2 2 4" xfId="15167" xr:uid="{8A8C0166-FAE8-4E39-B8EF-2C3DA86EFD41}"/>
    <cellStyle name="Comma 2 3 2 3 2 2 2 5" xfId="28857" xr:uid="{FEC0EBE1-FF71-4EF4-A99F-F43A51CCCB03}"/>
    <cellStyle name="Comma 2 3 2 3 2 2 2 6" xfId="43741" xr:uid="{78AF8E9A-7E64-49B8-85F3-08695BD112EC}"/>
    <cellStyle name="Comma 2 3 2 3 2 2 3" xfId="10031" xr:uid="{571C35BA-D876-46B7-AC70-1A6EC05E7A66}"/>
    <cellStyle name="Comma 2 3 2 3 2 2 3 2" xfId="23721" xr:uid="{F7DC7269-C289-46BB-98E5-CBC4CB8F52F2}"/>
    <cellStyle name="Comma 2 3 2 3 2 2 3 2 2" xfId="37413" xr:uid="{32B6FB02-3A64-43D4-8F66-82797450080D}"/>
    <cellStyle name="Comma 2 3 2 3 2 2 3 2 3" xfId="52297" xr:uid="{87DF96FD-D47D-427E-B237-E5E0B7051DE3}"/>
    <cellStyle name="Comma 2 3 2 3 2 2 3 3" xfId="16877" xr:uid="{F1381AB0-D8DF-4381-AF49-AC8EF2876B8C}"/>
    <cellStyle name="Comma 2 3 2 3 2 2 3 4" xfId="30567" xr:uid="{80A325CF-11E0-4246-82DA-CDCD17A4B8F8}"/>
    <cellStyle name="Comma 2 3 2 3 2 2 3 5" xfId="45451" xr:uid="{C3C399AE-844F-4054-9668-EA3323256DF2}"/>
    <cellStyle name="Comma 2 3 2 3 2 2 4" xfId="20299" xr:uid="{DC51AA8D-3B54-48F2-AE7D-408FA17E171A}"/>
    <cellStyle name="Comma 2 3 2 3 2 2 4 2" xfId="33991" xr:uid="{D906DB93-FD6F-4D19-9A94-39A0F9FC5DD0}"/>
    <cellStyle name="Comma 2 3 2 3 2 2 4 3" xfId="48875" xr:uid="{0D2308A1-E9C8-490A-90AB-2AA66FC63F12}"/>
    <cellStyle name="Comma 2 3 2 3 2 2 5" xfId="13455" xr:uid="{0FE303E3-8B74-41B2-98E5-E8FC7B54A823}"/>
    <cellStyle name="Comma 2 3 2 3 2 2 6" xfId="27145" xr:uid="{C08AE354-77BE-483C-9CE6-3ECC8F615DC0}"/>
    <cellStyle name="Comma 2 3 2 3 2 2 7" xfId="42029" xr:uid="{CF235771-E6C5-4525-A0B6-AB278413F77C}"/>
    <cellStyle name="Comma 2 3 2 3 2 3" xfId="8320" xr:uid="{38D90AF9-433C-44AC-AB37-E2AB1DA2F555}"/>
    <cellStyle name="Comma 2 3 2 3 2 3 2" xfId="11742" xr:uid="{3856822C-BBDE-49D6-9521-75124658F180}"/>
    <cellStyle name="Comma 2 3 2 3 2 3 2 2" xfId="25432" xr:uid="{7F6C236B-B134-4AFB-9668-509BC7111D55}"/>
    <cellStyle name="Comma 2 3 2 3 2 3 2 2 2" xfId="39124" xr:uid="{0CEEC59F-F6AB-46AF-9BA8-4596DA90DF67}"/>
    <cellStyle name="Comma 2 3 2 3 2 3 2 2 3" xfId="54008" xr:uid="{56688003-2C2C-4BBC-B0D5-C2BB77C48261}"/>
    <cellStyle name="Comma 2 3 2 3 2 3 2 3" xfId="18588" xr:uid="{56C26D27-A2D2-434D-823D-C186A3C8D75C}"/>
    <cellStyle name="Comma 2 3 2 3 2 3 2 4" xfId="32278" xr:uid="{4F68C342-A54A-49F6-8CA9-3904221BCDEE}"/>
    <cellStyle name="Comma 2 3 2 3 2 3 2 5" xfId="47162" xr:uid="{6C0C8F71-F9F9-42DF-82A2-A48B8C8107E2}"/>
    <cellStyle name="Comma 2 3 2 3 2 3 3" xfId="22010" xr:uid="{DD54B969-1E05-4360-A7C9-2D47418E1C18}"/>
    <cellStyle name="Comma 2 3 2 3 2 3 3 2" xfId="35702" xr:uid="{7CAA62D0-5E93-49EE-B9A2-F38BCE6D694B}"/>
    <cellStyle name="Comma 2 3 2 3 2 3 3 3" xfId="50586" xr:uid="{27BAFA70-FF36-40EF-915E-A8FB88F589E7}"/>
    <cellStyle name="Comma 2 3 2 3 2 3 4" xfId="15166" xr:uid="{45978C63-09EA-4B34-ADDA-F1C820832A2B}"/>
    <cellStyle name="Comma 2 3 2 3 2 3 5" xfId="28856" xr:uid="{80EF11BF-09D4-4208-97F8-1DC876B141DB}"/>
    <cellStyle name="Comma 2 3 2 3 2 3 6" xfId="43740" xr:uid="{62463E16-F62B-4BBF-A2C6-EA1B36F421FE}"/>
    <cellStyle name="Comma 2 3 2 3 2 4" xfId="10030" xr:uid="{F5232CDC-A594-43EC-8744-6E9A8D56094E}"/>
    <cellStyle name="Comma 2 3 2 3 2 4 2" xfId="23720" xr:uid="{0BA1008C-EC27-428C-9942-EFC9D4362783}"/>
    <cellStyle name="Comma 2 3 2 3 2 4 2 2" xfId="37412" xr:uid="{A19E87DF-7E33-4F42-8354-7B629158DBD5}"/>
    <cellStyle name="Comma 2 3 2 3 2 4 2 3" xfId="52296" xr:uid="{E095CCDD-8601-493B-840A-EBDFCBE1DEF9}"/>
    <cellStyle name="Comma 2 3 2 3 2 4 3" xfId="16876" xr:uid="{FE994967-890A-4DF9-91E2-DF08A20A22B1}"/>
    <cellStyle name="Comma 2 3 2 3 2 4 4" xfId="30566" xr:uid="{FEA22B2D-B339-45AF-A7D1-8F29BC4F750C}"/>
    <cellStyle name="Comma 2 3 2 3 2 4 5" xfId="45450" xr:uid="{3E15A107-150B-4CFA-94F5-40105E683348}"/>
    <cellStyle name="Comma 2 3 2 3 2 5" xfId="20298" xr:uid="{872BC268-8C21-4DC0-B1DA-2CBF28745A85}"/>
    <cellStyle name="Comma 2 3 2 3 2 5 2" xfId="33990" xr:uid="{16E575E1-936B-4911-8337-B76CE8353229}"/>
    <cellStyle name="Comma 2 3 2 3 2 5 3" xfId="48874" xr:uid="{49286E3D-9ED8-4F30-B49E-B62A371D108D}"/>
    <cellStyle name="Comma 2 3 2 3 2 6" xfId="13454" xr:uid="{340729C6-0F8B-4BC1-BD2A-4C990C8B26A7}"/>
    <cellStyle name="Comma 2 3 2 3 2 7" xfId="27144" xr:uid="{D4C36E62-BB4C-4BD7-BDA5-DB2332FC4D86}"/>
    <cellStyle name="Comma 2 3 2 3 2 8" xfId="42028" xr:uid="{1F124230-FEBD-4415-B6F7-0677428AF141}"/>
    <cellStyle name="Comma 2 3 2 3 3" xfId="6608" xr:uid="{2045C944-523B-4081-9C7A-1568BC29ED93}"/>
    <cellStyle name="Comma 2 3 2 3 3 2" xfId="8322" xr:uid="{54195CAC-CC07-412F-BAD6-51DB90556408}"/>
    <cellStyle name="Comma 2 3 2 3 3 2 2" xfId="11744" xr:uid="{02D98C76-9116-4FA5-B75B-07EB1386C4EB}"/>
    <cellStyle name="Comma 2 3 2 3 3 2 2 2" xfId="25434" xr:uid="{8F4B0714-C4AD-4748-9EB8-2C5DF1C649FD}"/>
    <cellStyle name="Comma 2 3 2 3 3 2 2 2 2" xfId="39126" xr:uid="{A5859AD1-DC5E-45B7-AD63-18F1988CA67F}"/>
    <cellStyle name="Comma 2 3 2 3 3 2 2 2 3" xfId="54010" xr:uid="{9239887F-FCF8-4B7C-B1B6-D81A811E5F57}"/>
    <cellStyle name="Comma 2 3 2 3 3 2 2 3" xfId="18590" xr:uid="{6E19D1DE-F4A3-4AAE-A323-EE1B79622CE2}"/>
    <cellStyle name="Comma 2 3 2 3 3 2 2 4" xfId="32280" xr:uid="{EF8D5C28-064E-4D9D-A322-383415D4D634}"/>
    <cellStyle name="Comma 2 3 2 3 3 2 2 5" xfId="47164" xr:uid="{65880D58-1B6C-437F-85C7-9672450C9B78}"/>
    <cellStyle name="Comma 2 3 2 3 3 2 3" xfId="22012" xr:uid="{667737CC-6B7E-41C6-A3CF-45647E607065}"/>
    <cellStyle name="Comma 2 3 2 3 3 2 3 2" xfId="35704" xr:uid="{549241C8-BE6B-483E-B1B1-502FA840BBDF}"/>
    <cellStyle name="Comma 2 3 2 3 3 2 3 3" xfId="50588" xr:uid="{45F3B98F-C2E8-403F-8423-2EEAF852A7D4}"/>
    <cellStyle name="Comma 2 3 2 3 3 2 4" xfId="15168" xr:uid="{969C615E-E740-4770-B5ED-E703ACDACE85}"/>
    <cellStyle name="Comma 2 3 2 3 3 2 5" xfId="28858" xr:uid="{2EB24F24-8708-41FB-A6CE-48C3AC37E1B6}"/>
    <cellStyle name="Comma 2 3 2 3 3 2 6" xfId="43742" xr:uid="{EC757F50-D050-4CA1-9ADE-7826E0CF5603}"/>
    <cellStyle name="Comma 2 3 2 3 3 3" xfId="10032" xr:uid="{6E377271-4931-4F2C-9E0C-267D0FB98C82}"/>
    <cellStyle name="Comma 2 3 2 3 3 3 2" xfId="23722" xr:uid="{4CF43441-ADA7-4A76-A3C8-A1CCC331D694}"/>
    <cellStyle name="Comma 2 3 2 3 3 3 2 2" xfId="37414" xr:uid="{07B42F8B-97F7-44D4-9E8C-7FE4DC9F4351}"/>
    <cellStyle name="Comma 2 3 2 3 3 3 2 3" xfId="52298" xr:uid="{933C14ED-6C1E-4BB1-90CE-067F18D2ED58}"/>
    <cellStyle name="Comma 2 3 2 3 3 3 3" xfId="16878" xr:uid="{A0297B1B-9BEF-4AFA-8BBC-4AE6C3F1CEDD}"/>
    <cellStyle name="Comma 2 3 2 3 3 3 4" xfId="30568" xr:uid="{51B4A2B1-48AF-4F1D-9EA3-6D7704C63489}"/>
    <cellStyle name="Comma 2 3 2 3 3 3 5" xfId="45452" xr:uid="{50C3B878-F08F-44D2-B670-EFD76FDF98A9}"/>
    <cellStyle name="Comma 2 3 2 3 3 4" xfId="20300" xr:uid="{AF8F710F-EB04-4C6A-9E49-44C85263774E}"/>
    <cellStyle name="Comma 2 3 2 3 3 4 2" xfId="33992" xr:uid="{7F444831-78FF-4005-A6D7-5C58830BB2E9}"/>
    <cellStyle name="Comma 2 3 2 3 3 4 3" xfId="48876" xr:uid="{4AC1F333-32F4-4F6D-9845-FF7ACC3FBF97}"/>
    <cellStyle name="Comma 2 3 2 3 3 5" xfId="13456" xr:uid="{2184FBDB-CA2B-40EF-9DE9-1A0000A27E7C}"/>
    <cellStyle name="Comma 2 3 2 3 3 6" xfId="27146" xr:uid="{5A6D682C-7796-4B50-A7F1-6EB5BA9864F2}"/>
    <cellStyle name="Comma 2 3 2 3 3 7" xfId="42030" xr:uid="{03CF1E76-B3B1-4C57-8066-2FB69B0FEE82}"/>
    <cellStyle name="Comma 2 3 2 3 4" xfId="6609" xr:uid="{F646B467-6622-41F7-B5BF-57E8CF20A989}"/>
    <cellStyle name="Comma 2 3 2 3 4 2" xfId="8323" xr:uid="{619925BC-6084-4452-829E-37C6F3449ECB}"/>
    <cellStyle name="Comma 2 3 2 3 4 2 2" xfId="11745" xr:uid="{18728FB3-EA5A-496D-8F6B-4655B9C39407}"/>
    <cellStyle name="Comma 2 3 2 3 4 2 2 2" xfId="25435" xr:uid="{89E62A6B-27FA-4383-80FE-37EE81FE4D83}"/>
    <cellStyle name="Comma 2 3 2 3 4 2 2 2 2" xfId="39127" xr:uid="{B0EF5328-11DC-4A40-BD03-2EFBDB534005}"/>
    <cellStyle name="Comma 2 3 2 3 4 2 2 2 3" xfId="54011" xr:uid="{B5006371-AAF3-4D18-BF6F-8A96B25804C2}"/>
    <cellStyle name="Comma 2 3 2 3 4 2 2 3" xfId="18591" xr:uid="{D398877D-1B65-4351-A84C-05E0EA1B638E}"/>
    <cellStyle name="Comma 2 3 2 3 4 2 2 4" xfId="32281" xr:uid="{53A0D3E6-7394-4323-8A2C-99CD8EA4729B}"/>
    <cellStyle name="Comma 2 3 2 3 4 2 2 5" xfId="47165" xr:uid="{0E1FB85C-E427-43C3-BAFD-91E1CD6A3026}"/>
    <cellStyle name="Comma 2 3 2 3 4 2 3" xfId="22013" xr:uid="{031165A2-D766-4E32-B8AA-F9A4F2B4F5C4}"/>
    <cellStyle name="Comma 2 3 2 3 4 2 3 2" xfId="35705" xr:uid="{D4A5F5A8-D970-4FB8-86AA-8A6DAFE2C631}"/>
    <cellStyle name="Comma 2 3 2 3 4 2 3 3" xfId="50589" xr:uid="{235A7A7A-005E-4785-8F8A-FA0EF80D034E}"/>
    <cellStyle name="Comma 2 3 2 3 4 2 4" xfId="15169" xr:uid="{850E58DC-22C3-4EFC-8397-C9CD081D1EC7}"/>
    <cellStyle name="Comma 2 3 2 3 4 2 5" xfId="28859" xr:uid="{DA545AEE-B2AA-4BEA-A4DD-51B06AEBB6AC}"/>
    <cellStyle name="Comma 2 3 2 3 4 2 6" xfId="43743" xr:uid="{D46B8EFB-366B-467A-9E10-AB4FC426EEB4}"/>
    <cellStyle name="Comma 2 3 2 3 4 3" xfId="10033" xr:uid="{EBE79903-43A4-4558-A410-8B0D29605405}"/>
    <cellStyle name="Comma 2 3 2 3 4 3 2" xfId="23723" xr:uid="{9CABC0E0-3087-452C-9DB2-656A8EF08A95}"/>
    <cellStyle name="Comma 2 3 2 3 4 3 2 2" xfId="37415" xr:uid="{71A592DE-20B1-4A63-B793-6EAD5DDFD2D6}"/>
    <cellStyle name="Comma 2 3 2 3 4 3 2 3" xfId="52299" xr:uid="{2EF6306E-4276-4B90-A6CD-16ECC98F251F}"/>
    <cellStyle name="Comma 2 3 2 3 4 3 3" xfId="16879" xr:uid="{EAC16495-E236-4401-9AA2-2EBCA6EA232D}"/>
    <cellStyle name="Comma 2 3 2 3 4 3 4" xfId="30569" xr:uid="{03296A64-DD99-4008-9ACF-97A7964DD10C}"/>
    <cellStyle name="Comma 2 3 2 3 4 3 5" xfId="45453" xr:uid="{373F9E1D-3A4D-4917-ACB1-93662F0A9D7D}"/>
    <cellStyle name="Comma 2 3 2 3 4 4" xfId="20301" xr:uid="{845140C5-9EDC-45EB-BFDA-D28E3792A0E3}"/>
    <cellStyle name="Comma 2 3 2 3 4 4 2" xfId="33993" xr:uid="{B283833E-F226-494E-96C5-4D67283B1FF5}"/>
    <cellStyle name="Comma 2 3 2 3 4 4 3" xfId="48877" xr:uid="{138CC13A-EB95-4CBC-90A0-C09AC5A9DF80}"/>
    <cellStyle name="Comma 2 3 2 3 4 5" xfId="13457" xr:uid="{9AE6E70D-4E86-4307-AB8B-0240686E3074}"/>
    <cellStyle name="Comma 2 3 2 3 4 6" xfId="27147" xr:uid="{2BAD7938-49B9-45FC-AA91-56AE64F755D2}"/>
    <cellStyle name="Comma 2 3 2 3 4 7" xfId="42031" xr:uid="{B21478F9-2DE9-4C38-8211-9AE48D10113A}"/>
    <cellStyle name="Comma 2 3 2 3 5" xfId="8319" xr:uid="{B068EA62-CB5B-43BD-BFAD-114C421CEDC9}"/>
    <cellStyle name="Comma 2 3 2 3 5 2" xfId="11741" xr:uid="{EE2E4926-77A2-430A-9B25-B47D3F6BD9EC}"/>
    <cellStyle name="Comma 2 3 2 3 5 2 2" xfId="25431" xr:uid="{153D58A9-C54C-47AA-9549-236AF8E41DE2}"/>
    <cellStyle name="Comma 2 3 2 3 5 2 2 2" xfId="39123" xr:uid="{B492B0DC-DA7A-4C91-889E-E33A812A66E2}"/>
    <cellStyle name="Comma 2 3 2 3 5 2 2 3" xfId="54007" xr:uid="{D5E3DD7C-BE03-4AB0-8815-79467AF8E6EA}"/>
    <cellStyle name="Comma 2 3 2 3 5 2 3" xfId="18587" xr:uid="{758A3ED5-40CE-42AD-9A2E-4CECA419506C}"/>
    <cellStyle name="Comma 2 3 2 3 5 2 4" xfId="32277" xr:uid="{0D41D8C9-1505-4079-8BB9-63945619EC6A}"/>
    <cellStyle name="Comma 2 3 2 3 5 2 5" xfId="47161" xr:uid="{E780D0C2-2E3B-4576-A337-20D72F2097E7}"/>
    <cellStyle name="Comma 2 3 2 3 5 3" xfId="22009" xr:uid="{1EC36027-BFDC-4F24-BB51-BE091B3C01C1}"/>
    <cellStyle name="Comma 2 3 2 3 5 3 2" xfId="35701" xr:uid="{4229874A-A84E-4ABB-BFE8-54878289E998}"/>
    <cellStyle name="Comma 2 3 2 3 5 3 3" xfId="50585" xr:uid="{B04FFCB5-E4AB-44C2-A04A-E7D924009343}"/>
    <cellStyle name="Comma 2 3 2 3 5 4" xfId="15165" xr:uid="{3C2FF774-30D7-4815-8A1B-1B237B6502D7}"/>
    <cellStyle name="Comma 2 3 2 3 5 5" xfId="28855" xr:uid="{5EB22788-CB26-4DF3-A75B-B30A18CBBE83}"/>
    <cellStyle name="Comma 2 3 2 3 5 6" xfId="43739" xr:uid="{67A63ABE-17BB-4CD4-8B2C-2898714768C6}"/>
    <cellStyle name="Comma 2 3 2 3 6" xfId="10029" xr:uid="{A0571A4A-C2FD-4D69-9880-3C055BDB7D42}"/>
    <cellStyle name="Comma 2 3 2 3 6 2" xfId="23719" xr:uid="{352E65C1-D42B-4C80-87F6-80A79DE31446}"/>
    <cellStyle name="Comma 2 3 2 3 6 2 2" xfId="37411" xr:uid="{2AF067A7-0B47-4C45-8E1C-21D64DE94D04}"/>
    <cellStyle name="Comma 2 3 2 3 6 2 3" xfId="52295" xr:uid="{9D5D7F45-BA27-4FA0-92B8-2B55F9F56510}"/>
    <cellStyle name="Comma 2 3 2 3 6 3" xfId="16875" xr:uid="{7AEA47EF-C264-4DAD-9CDA-ACDE5DCAE487}"/>
    <cellStyle name="Comma 2 3 2 3 6 4" xfId="30565" xr:uid="{9045F1B9-1867-4965-972D-2D57BB646D5A}"/>
    <cellStyle name="Comma 2 3 2 3 6 5" xfId="45449" xr:uid="{3DA00E4B-3656-49C8-B4B1-8168C8BC8932}"/>
    <cellStyle name="Comma 2 3 2 3 7" xfId="20297" xr:uid="{7E1A2A05-E3DD-4387-92F1-D3BCC7D02F54}"/>
    <cellStyle name="Comma 2 3 2 3 7 2" xfId="33989" xr:uid="{C2ACEB72-DD1A-4457-9C99-BEB0FABBC070}"/>
    <cellStyle name="Comma 2 3 2 3 7 3" xfId="48873" xr:uid="{4CAF6984-6080-4651-A90A-6E43F2AEF7C2}"/>
    <cellStyle name="Comma 2 3 2 3 8" xfId="13453" xr:uid="{FBAA9260-13F2-4186-AA73-779070676203}"/>
    <cellStyle name="Comma 2 3 2 3 9" xfId="27143" xr:uid="{821CB126-5ED6-476E-A4C6-EB13651640D2}"/>
    <cellStyle name="Comma 2 3 2 4" xfId="6610" xr:uid="{D6453EA8-AEA2-478F-AC61-41F0C33D60B4}"/>
    <cellStyle name="Comma 2 3 2 4 2" xfId="6611" xr:uid="{A0C93A00-5182-4782-A264-FAF54F214CE5}"/>
    <cellStyle name="Comma 2 3 2 4 2 2" xfId="8325" xr:uid="{F3CF3CDB-21C8-4777-B386-723D801A4FE6}"/>
    <cellStyle name="Comma 2 3 2 4 2 2 2" xfId="11747" xr:uid="{6ED07676-0DCD-4509-8AFA-CEEFA252D2E3}"/>
    <cellStyle name="Comma 2 3 2 4 2 2 2 2" xfId="25437" xr:uid="{6C55FFAE-15AC-4AA6-B215-4058EE6D906D}"/>
    <cellStyle name="Comma 2 3 2 4 2 2 2 2 2" xfId="39129" xr:uid="{3D6A6B0E-70A8-4F44-BA1D-16E81324302E}"/>
    <cellStyle name="Comma 2 3 2 4 2 2 2 2 3" xfId="54013" xr:uid="{E6D3D31F-5F9D-4E02-816B-6CD9E03D9AF8}"/>
    <cellStyle name="Comma 2 3 2 4 2 2 2 3" xfId="18593" xr:uid="{09564F64-2E7C-4920-8F27-341C8A38CCA4}"/>
    <cellStyle name="Comma 2 3 2 4 2 2 2 4" xfId="32283" xr:uid="{D64784A5-6539-43FF-AB53-A22849303994}"/>
    <cellStyle name="Comma 2 3 2 4 2 2 2 5" xfId="47167" xr:uid="{CB2C7081-7ED1-4380-A243-95F4065C5286}"/>
    <cellStyle name="Comma 2 3 2 4 2 2 3" xfId="22015" xr:uid="{6DAE4843-3680-4CD9-B77B-80D29593EA6B}"/>
    <cellStyle name="Comma 2 3 2 4 2 2 3 2" xfId="35707" xr:uid="{D947AC9A-D5CB-47B8-9963-6B8F8B25A1A3}"/>
    <cellStyle name="Comma 2 3 2 4 2 2 3 3" xfId="50591" xr:uid="{FE59211D-C99A-4073-83A4-04A32BC5348E}"/>
    <cellStyle name="Comma 2 3 2 4 2 2 4" xfId="15171" xr:uid="{6EDFDF0E-C181-4AB8-9761-050A39A2FB50}"/>
    <cellStyle name="Comma 2 3 2 4 2 2 5" xfId="28861" xr:uid="{F3214473-A370-4B43-B221-AB16CA40F0DB}"/>
    <cellStyle name="Comma 2 3 2 4 2 2 6" xfId="43745" xr:uid="{24318CB2-52D6-485E-8DFA-94D2DCF55E4F}"/>
    <cellStyle name="Comma 2 3 2 4 2 3" xfId="10035" xr:uid="{B2876554-55F2-4D4D-B765-7A337426C1E4}"/>
    <cellStyle name="Comma 2 3 2 4 2 3 2" xfId="23725" xr:uid="{3E14F473-AA5D-43B3-88FF-FFD204B750E6}"/>
    <cellStyle name="Comma 2 3 2 4 2 3 2 2" xfId="37417" xr:uid="{DF6AB9D5-644B-4D0C-8471-D989706EDDA9}"/>
    <cellStyle name="Comma 2 3 2 4 2 3 2 3" xfId="52301" xr:uid="{91194247-6B6A-47C1-847C-07B8D8218364}"/>
    <cellStyle name="Comma 2 3 2 4 2 3 3" xfId="16881" xr:uid="{65BDE56C-F5A8-472A-BF7D-E98AE07422CC}"/>
    <cellStyle name="Comma 2 3 2 4 2 3 4" xfId="30571" xr:uid="{068F7C83-FD9B-4302-9B98-DDCD628CA8A3}"/>
    <cellStyle name="Comma 2 3 2 4 2 3 5" xfId="45455" xr:uid="{12E4EFEB-0C69-41A4-9DE2-031C2BD9AAB4}"/>
    <cellStyle name="Comma 2 3 2 4 2 4" xfId="20303" xr:uid="{B001F5ED-C434-49EF-A5EF-0B6AD709EEB0}"/>
    <cellStyle name="Comma 2 3 2 4 2 4 2" xfId="33995" xr:uid="{87AA6D67-B5B8-4F37-B747-A43EE9049961}"/>
    <cellStyle name="Comma 2 3 2 4 2 4 3" xfId="48879" xr:uid="{C5299556-5762-4EDA-ADC3-A972F5511ADD}"/>
    <cellStyle name="Comma 2 3 2 4 2 5" xfId="13459" xr:uid="{DD3E402D-A870-42A4-93DA-55E77B321259}"/>
    <cellStyle name="Comma 2 3 2 4 2 6" xfId="27149" xr:uid="{3107F86E-1D4F-4CDB-B940-9A96605A7E73}"/>
    <cellStyle name="Comma 2 3 2 4 2 7" xfId="42033" xr:uid="{6F8D4656-9F02-4CDD-B5D1-5A7F67185094}"/>
    <cellStyle name="Comma 2 3 2 4 3" xfId="8324" xr:uid="{18456C51-2523-4429-A84C-4041520EF658}"/>
    <cellStyle name="Comma 2 3 2 4 3 2" xfId="11746" xr:uid="{4032C9A4-9B48-41E0-9C24-231BCDBA0540}"/>
    <cellStyle name="Comma 2 3 2 4 3 2 2" xfId="25436" xr:uid="{6FB4B6BF-C471-4F00-A697-7B8CB8EBB6D8}"/>
    <cellStyle name="Comma 2 3 2 4 3 2 2 2" xfId="39128" xr:uid="{E4D7F595-DE0A-4760-BB72-D927E2C6CE62}"/>
    <cellStyle name="Comma 2 3 2 4 3 2 2 3" xfId="54012" xr:uid="{7136510F-F96D-4499-A8C3-F9CBAA1A4EF4}"/>
    <cellStyle name="Comma 2 3 2 4 3 2 3" xfId="18592" xr:uid="{5F989211-5A26-4347-80BD-8F20A546655A}"/>
    <cellStyle name="Comma 2 3 2 4 3 2 4" xfId="32282" xr:uid="{D165CEA6-8D8C-42B4-9ECE-A4B6E5F3101E}"/>
    <cellStyle name="Comma 2 3 2 4 3 2 5" xfId="47166" xr:uid="{3D015663-230E-4EDF-9411-3C378E4DC0BC}"/>
    <cellStyle name="Comma 2 3 2 4 3 3" xfId="22014" xr:uid="{8EE0DC62-8537-4332-B2E6-51F9FF6CA56A}"/>
    <cellStyle name="Comma 2 3 2 4 3 3 2" xfId="35706" xr:uid="{9F8FC738-120A-46EA-8446-FDF81A8E19E1}"/>
    <cellStyle name="Comma 2 3 2 4 3 3 3" xfId="50590" xr:uid="{554E17F5-DED6-4D86-ADF6-7389DD602E72}"/>
    <cellStyle name="Comma 2 3 2 4 3 4" xfId="15170" xr:uid="{CD29E46E-5FC3-48E0-BA0E-9B624FD5014D}"/>
    <cellStyle name="Comma 2 3 2 4 3 5" xfId="28860" xr:uid="{01BFCAF9-DB54-4A90-BDCB-5F30E133C3F8}"/>
    <cellStyle name="Comma 2 3 2 4 3 6" xfId="43744" xr:uid="{B2D9E7EC-D35A-413C-8C32-FB2E6DB20FD9}"/>
    <cellStyle name="Comma 2 3 2 4 4" xfId="10034" xr:uid="{2BA15D80-0CBA-4DEA-A7F1-54C9DCAD9EEE}"/>
    <cellStyle name="Comma 2 3 2 4 4 2" xfId="23724" xr:uid="{E800F49B-D123-4AB2-9319-EF8F7ECA585F}"/>
    <cellStyle name="Comma 2 3 2 4 4 2 2" xfId="37416" xr:uid="{D15CE757-2EFE-4B17-852E-1906943DE578}"/>
    <cellStyle name="Comma 2 3 2 4 4 2 3" xfId="52300" xr:uid="{42E26004-3283-4CA3-888E-82A5537E30DB}"/>
    <cellStyle name="Comma 2 3 2 4 4 3" xfId="16880" xr:uid="{FF8C200E-4739-4F14-A678-C6C2D76B77C2}"/>
    <cellStyle name="Comma 2 3 2 4 4 4" xfId="30570" xr:uid="{A51843D4-DB89-46A4-A534-1289CCD9672E}"/>
    <cellStyle name="Comma 2 3 2 4 4 5" xfId="45454" xr:uid="{B946E829-BB4C-462C-A451-B1F6C3E97EE0}"/>
    <cellStyle name="Comma 2 3 2 4 5" xfId="20302" xr:uid="{977BD97D-67CB-47F9-A493-96F9FA0B0726}"/>
    <cellStyle name="Comma 2 3 2 4 5 2" xfId="33994" xr:uid="{D9F537D9-712B-4F5D-9E64-38C3059B232B}"/>
    <cellStyle name="Comma 2 3 2 4 5 3" xfId="48878" xr:uid="{159CF53A-72EE-4E2A-ACC3-8BF78753ABCE}"/>
    <cellStyle name="Comma 2 3 2 4 6" xfId="13458" xr:uid="{FEAE5421-3321-4EC5-A8F5-E114BC46F2C5}"/>
    <cellStyle name="Comma 2 3 2 4 7" xfId="27148" xr:uid="{553962E9-567E-44CC-B458-56D3465875BC}"/>
    <cellStyle name="Comma 2 3 2 4 8" xfId="42032" xr:uid="{AA0FC2EA-0C91-4562-A9D7-F18BB615BD03}"/>
    <cellStyle name="Comma 2 3 2 5" xfId="6612" xr:uid="{D8A6C289-8C0D-4617-8F26-AE96EAF7ACBC}"/>
    <cellStyle name="Comma 2 3 2 5 2" xfId="8326" xr:uid="{A5C74388-BBFA-43E8-8E4D-679A76B6A515}"/>
    <cellStyle name="Comma 2 3 2 5 2 2" xfId="11748" xr:uid="{AE44C781-23E1-4C37-A6D3-83C9D1A00450}"/>
    <cellStyle name="Comma 2 3 2 5 2 2 2" xfId="25438" xr:uid="{4129E0A4-8479-4013-A83E-8314F67B9C0F}"/>
    <cellStyle name="Comma 2 3 2 5 2 2 2 2" xfId="39130" xr:uid="{23D5A1E3-D17F-45F8-A944-F9545AC38D3D}"/>
    <cellStyle name="Comma 2 3 2 5 2 2 2 3" xfId="54014" xr:uid="{CB31290A-7ECD-4DD0-8F49-BD7B319D20BA}"/>
    <cellStyle name="Comma 2 3 2 5 2 2 3" xfId="18594" xr:uid="{D36A38DC-6E32-4A27-BD9F-5DD704289C1F}"/>
    <cellStyle name="Comma 2 3 2 5 2 2 4" xfId="32284" xr:uid="{AB671C38-DCCB-45BC-AADE-5A6754BAE201}"/>
    <cellStyle name="Comma 2 3 2 5 2 2 5" xfId="47168" xr:uid="{765C62F0-7F2B-40AA-BB04-AB65144BEDD8}"/>
    <cellStyle name="Comma 2 3 2 5 2 3" xfId="22016" xr:uid="{FD7F6E7A-F977-4C31-AE18-C7BFC1C5DD7F}"/>
    <cellStyle name="Comma 2 3 2 5 2 3 2" xfId="35708" xr:uid="{E694BBC5-82D2-470F-B3E4-0AF0A96F3D42}"/>
    <cellStyle name="Comma 2 3 2 5 2 3 3" xfId="50592" xr:uid="{4444B7D3-66E3-4518-89D0-103B9A8F7A04}"/>
    <cellStyle name="Comma 2 3 2 5 2 4" xfId="15172" xr:uid="{A7C86387-BFE5-415D-BFF3-9C67513E71ED}"/>
    <cellStyle name="Comma 2 3 2 5 2 5" xfId="28862" xr:uid="{D6DA220C-614C-4CAD-87E9-2CA1267E23D2}"/>
    <cellStyle name="Comma 2 3 2 5 2 6" xfId="43746" xr:uid="{4D7DD974-3AC1-4A30-9967-F5AF17DC1F18}"/>
    <cellStyle name="Comma 2 3 2 5 3" xfId="10036" xr:uid="{C15DDF53-718B-4572-9DF6-7EB3A3C1EE75}"/>
    <cellStyle name="Comma 2 3 2 5 3 2" xfId="23726" xr:uid="{711B2D93-F91D-43A6-B68C-356A5C2229C8}"/>
    <cellStyle name="Comma 2 3 2 5 3 2 2" xfId="37418" xr:uid="{3A7325F8-B8F7-4D76-945A-4F67E88FFB2E}"/>
    <cellStyle name="Comma 2 3 2 5 3 2 3" xfId="52302" xr:uid="{731FAEB9-537B-4382-81B7-2CD7619E16E4}"/>
    <cellStyle name="Comma 2 3 2 5 3 3" xfId="16882" xr:uid="{8E5565B6-190E-4652-977A-39CA5E67510C}"/>
    <cellStyle name="Comma 2 3 2 5 3 4" xfId="30572" xr:uid="{6DB9BE45-2B42-4F4C-8510-796432B5B4B7}"/>
    <cellStyle name="Comma 2 3 2 5 3 5" xfId="45456" xr:uid="{6DC80FD1-E54B-455F-B8EC-F4062FBC6259}"/>
    <cellStyle name="Comma 2 3 2 5 4" xfId="20304" xr:uid="{74D5CA66-B330-4503-A654-C5183A48E582}"/>
    <cellStyle name="Comma 2 3 2 5 4 2" xfId="33996" xr:uid="{702AAD08-11C0-488C-A4A2-3D6327B15509}"/>
    <cellStyle name="Comma 2 3 2 5 4 3" xfId="48880" xr:uid="{4B2BB88C-6782-482A-944A-6FF730914220}"/>
    <cellStyle name="Comma 2 3 2 5 5" xfId="13460" xr:uid="{A3678D41-21E5-4F31-B865-FF2E3C195E74}"/>
    <cellStyle name="Comma 2 3 2 5 6" xfId="27150" xr:uid="{9BB3E2C5-D70E-43E5-B928-169A8CB8E210}"/>
    <cellStyle name="Comma 2 3 2 5 7" xfId="42034" xr:uid="{04DCDC0C-6987-4475-BC3A-08A654AFD68D}"/>
    <cellStyle name="Comma 2 3 2 6" xfId="6613" xr:uid="{48EB2B73-F261-4785-B2AA-5161FA58899B}"/>
    <cellStyle name="Comma 2 3 2 6 2" xfId="8327" xr:uid="{7F0DD6DE-E325-4397-8E1B-D01E6C562FC8}"/>
    <cellStyle name="Comma 2 3 2 6 2 2" xfId="11749" xr:uid="{B375C848-C8A8-4844-965C-13610045A6D2}"/>
    <cellStyle name="Comma 2 3 2 6 2 2 2" xfId="25439" xr:uid="{BFBF5F34-E9F0-48CA-875A-1F1E23EA9986}"/>
    <cellStyle name="Comma 2 3 2 6 2 2 2 2" xfId="39131" xr:uid="{85E6FBC5-59A8-44D8-9F50-8DB195985754}"/>
    <cellStyle name="Comma 2 3 2 6 2 2 2 3" xfId="54015" xr:uid="{2982C4C2-8999-4336-9F46-4FEC90C8AD26}"/>
    <cellStyle name="Comma 2 3 2 6 2 2 3" xfId="18595" xr:uid="{5B5DC731-CAE4-4925-8E40-7004BF0B43F9}"/>
    <cellStyle name="Comma 2 3 2 6 2 2 4" xfId="32285" xr:uid="{FF694F85-318E-41D9-8711-40685DD419D2}"/>
    <cellStyle name="Comma 2 3 2 6 2 2 5" xfId="47169" xr:uid="{3179D527-27B8-44F9-81C3-58743B6B5CE9}"/>
    <cellStyle name="Comma 2 3 2 6 2 3" xfId="22017" xr:uid="{7C155AE5-2C44-463F-8D8D-5C78E7E1D084}"/>
    <cellStyle name="Comma 2 3 2 6 2 3 2" xfId="35709" xr:uid="{3D97DFCF-B078-457A-80F0-04C156229459}"/>
    <cellStyle name="Comma 2 3 2 6 2 3 3" xfId="50593" xr:uid="{32887297-0DD3-4232-BA1C-466028FE16C4}"/>
    <cellStyle name="Comma 2 3 2 6 2 4" xfId="15173" xr:uid="{7B81F691-1F1D-4687-ACFE-4547C3E80E26}"/>
    <cellStyle name="Comma 2 3 2 6 2 5" xfId="28863" xr:uid="{BED9AE85-6E22-42C0-8D58-A3AF840B7C7E}"/>
    <cellStyle name="Comma 2 3 2 6 2 6" xfId="43747" xr:uid="{0C3D1D07-194D-48DC-98E2-0B7B127F840A}"/>
    <cellStyle name="Comma 2 3 2 6 3" xfId="10037" xr:uid="{AE605D9F-8BDB-4686-BD22-36E9963226FE}"/>
    <cellStyle name="Comma 2 3 2 6 3 2" xfId="23727" xr:uid="{6B78498C-9DBD-4124-A3B0-A4DBE9BFFEF2}"/>
    <cellStyle name="Comma 2 3 2 6 3 2 2" xfId="37419" xr:uid="{1D275A0F-2265-4822-A4A3-A8B1999BF5BC}"/>
    <cellStyle name="Comma 2 3 2 6 3 2 3" xfId="52303" xr:uid="{AFC26939-2F7D-4144-9D01-74748E7219A6}"/>
    <cellStyle name="Comma 2 3 2 6 3 3" xfId="16883" xr:uid="{73A9F7A2-0CC0-45DD-9A9A-D6E0F35FAA80}"/>
    <cellStyle name="Comma 2 3 2 6 3 4" xfId="30573" xr:uid="{4DD7B958-0214-424F-AFC9-826744F7848A}"/>
    <cellStyle name="Comma 2 3 2 6 3 5" xfId="45457" xr:uid="{E2B4F772-E0DF-4FED-A5C5-4BF20CF3FC35}"/>
    <cellStyle name="Comma 2 3 2 6 4" xfId="20305" xr:uid="{1D7B565B-C79A-48C5-BD8E-6CF9306C371C}"/>
    <cellStyle name="Comma 2 3 2 6 4 2" xfId="33997" xr:uid="{FC145B20-CE19-4AF2-8590-02C34CC781EC}"/>
    <cellStyle name="Comma 2 3 2 6 4 3" xfId="48881" xr:uid="{4838ECF9-38D5-4694-8F40-8BC8060A17BB}"/>
    <cellStyle name="Comma 2 3 2 6 5" xfId="13461" xr:uid="{3FD71EE8-8433-44C6-A4D6-19045EF7B702}"/>
    <cellStyle name="Comma 2 3 2 6 6" xfId="27151" xr:uid="{7CEBCBCD-A545-40ED-B44A-B40857ED9717}"/>
    <cellStyle name="Comma 2 3 2 6 7" xfId="42035" xr:uid="{77A0DC9E-939F-4778-AB29-855FECC10BA9}"/>
    <cellStyle name="Comma 2 3 2 7" xfId="8313" xr:uid="{AE41DFE8-7817-48A0-8464-703E21D583EE}"/>
    <cellStyle name="Comma 2 3 2 7 2" xfId="11735" xr:uid="{1CA2EAF5-EDCA-4F2C-ACC5-D6BAF23D3A61}"/>
    <cellStyle name="Comma 2 3 2 7 2 2" xfId="25425" xr:uid="{0CE0F7A3-A12C-46AB-8EA0-502FAE3F69F4}"/>
    <cellStyle name="Comma 2 3 2 7 2 2 2" xfId="39117" xr:uid="{2EFD1CBA-11B1-4987-AD7C-2DB2CB668CC2}"/>
    <cellStyle name="Comma 2 3 2 7 2 2 3" xfId="54001" xr:uid="{FF787F10-8DC6-4DE3-9965-3015731C1AC5}"/>
    <cellStyle name="Comma 2 3 2 7 2 3" xfId="18581" xr:uid="{FD398AFC-F8E0-4A9F-A92D-F84F580ECA17}"/>
    <cellStyle name="Comma 2 3 2 7 2 4" xfId="32271" xr:uid="{036B01E9-9BB6-44DE-B9DA-EAFB751503A6}"/>
    <cellStyle name="Comma 2 3 2 7 2 5" xfId="47155" xr:uid="{EA158428-9D2B-47DB-87F7-56896F278093}"/>
    <cellStyle name="Comma 2 3 2 7 3" xfId="22003" xr:uid="{EE2EA860-5935-4C82-99AF-96555AEF68A9}"/>
    <cellStyle name="Comma 2 3 2 7 3 2" xfId="35695" xr:uid="{4246A870-7D80-468C-8600-D2969FEA7674}"/>
    <cellStyle name="Comma 2 3 2 7 3 3" xfId="50579" xr:uid="{029C37C3-A041-4F4A-A259-B52F9D85D536}"/>
    <cellStyle name="Comma 2 3 2 7 4" xfId="15159" xr:uid="{E3DDAF99-A6B2-46BB-94FE-95643D414F72}"/>
    <cellStyle name="Comma 2 3 2 7 5" xfId="28849" xr:uid="{7C2479B7-B72E-4A95-A192-C70ABA096372}"/>
    <cellStyle name="Comma 2 3 2 7 6" xfId="43733" xr:uid="{ACFEEC77-65C7-4405-9BF0-13DF6ECA282E}"/>
    <cellStyle name="Comma 2 3 2 8" xfId="10023" xr:uid="{B1BFA6B1-EBCF-426F-97F6-2B754EB81EDF}"/>
    <cellStyle name="Comma 2 3 2 8 2" xfId="23713" xr:uid="{E9CA6170-D92C-479F-A460-4179D0600802}"/>
    <cellStyle name="Comma 2 3 2 8 2 2" xfId="37405" xr:uid="{5E9B5EA6-F0C6-4AAC-A65C-17BC8A2D8201}"/>
    <cellStyle name="Comma 2 3 2 8 2 3" xfId="52289" xr:uid="{B6A1DADC-09C4-4465-BE19-A48B2594AB8D}"/>
    <cellStyle name="Comma 2 3 2 8 3" xfId="16869" xr:uid="{766FAF1E-F15C-49F7-9C6E-066ACF2DBD16}"/>
    <cellStyle name="Comma 2 3 2 8 4" xfId="30559" xr:uid="{963F1D4D-4281-43E0-A8D4-B2448C0A742E}"/>
    <cellStyle name="Comma 2 3 2 8 5" xfId="45443" xr:uid="{D5D86814-4B3A-4376-A412-BF7A0E192152}"/>
    <cellStyle name="Comma 2 3 2 9" xfId="20291" xr:uid="{BD2AD646-C77D-4819-8406-0A1BE41222BB}"/>
    <cellStyle name="Comma 2 3 2 9 2" xfId="33983" xr:uid="{63504747-B80B-464A-9338-8C3F3AEF4BEE}"/>
    <cellStyle name="Comma 2 3 2 9 3" xfId="48867" xr:uid="{9772863E-526B-4EAB-8C7A-6F71BDD02DE2}"/>
    <cellStyle name="Comma 2 3 3" xfId="6614" xr:uid="{29D846EA-D736-4D85-850E-9E2E0380C106}"/>
    <cellStyle name="Comma 2 3 3 10" xfId="42036" xr:uid="{CF196A32-3735-4F23-9698-A4EBDD26D577}"/>
    <cellStyle name="Comma 2 3 3 2" xfId="6615" xr:uid="{C2C0DD91-209D-4363-857F-170D4A7A29CD}"/>
    <cellStyle name="Comma 2 3 3 2 2" xfId="6616" xr:uid="{137ACD00-D12F-4B47-BCF3-9733C140B4B0}"/>
    <cellStyle name="Comma 2 3 3 2 2 2" xfId="8330" xr:uid="{122102F6-D4FE-4D9F-B59D-DA8B9639A4D6}"/>
    <cellStyle name="Comma 2 3 3 2 2 2 2" xfId="11752" xr:uid="{2CCB202B-71E6-4E1B-98F3-DDC4B25207FB}"/>
    <cellStyle name="Comma 2 3 3 2 2 2 2 2" xfId="25442" xr:uid="{2DA257E3-3B98-4C42-B4A5-A376795A15C6}"/>
    <cellStyle name="Comma 2 3 3 2 2 2 2 2 2" xfId="39134" xr:uid="{2FE40CA7-BB9E-44A4-A353-73A8A0574FAA}"/>
    <cellStyle name="Comma 2 3 3 2 2 2 2 2 3" xfId="54018" xr:uid="{BFBF6CDA-AFC4-4FD8-91CC-E8B81A2B806F}"/>
    <cellStyle name="Comma 2 3 3 2 2 2 2 3" xfId="18598" xr:uid="{278E3B53-691D-4CE0-9F39-0D65466C48D4}"/>
    <cellStyle name="Comma 2 3 3 2 2 2 2 4" xfId="32288" xr:uid="{E7894FA3-4A76-4969-92C2-F107B996DAE5}"/>
    <cellStyle name="Comma 2 3 3 2 2 2 2 5" xfId="47172" xr:uid="{EAAD4412-15D1-4ECD-9A18-63B5BD0910E0}"/>
    <cellStyle name="Comma 2 3 3 2 2 2 3" xfId="22020" xr:uid="{D10DAA07-E279-463C-8A79-A10221A4E87F}"/>
    <cellStyle name="Comma 2 3 3 2 2 2 3 2" xfId="35712" xr:uid="{8C7903DE-3FD5-4872-9DE6-1194D84729DA}"/>
    <cellStyle name="Comma 2 3 3 2 2 2 3 3" xfId="50596" xr:uid="{909B369E-F41A-4540-BEC2-C17455C91AC0}"/>
    <cellStyle name="Comma 2 3 3 2 2 2 4" xfId="15176" xr:uid="{ECC7124A-72DF-4CA8-B4DF-33CEF29D52D3}"/>
    <cellStyle name="Comma 2 3 3 2 2 2 5" xfId="28866" xr:uid="{27BC22F8-6B36-454C-8F61-ACB57AA54BAE}"/>
    <cellStyle name="Comma 2 3 3 2 2 2 6" xfId="43750" xr:uid="{EC3A2144-95C0-4AAB-8418-E1DC92A9C59C}"/>
    <cellStyle name="Comma 2 3 3 2 2 3" xfId="10040" xr:uid="{546E4704-2652-4838-88A6-70F72D863405}"/>
    <cellStyle name="Comma 2 3 3 2 2 3 2" xfId="23730" xr:uid="{B15902C8-2B62-4820-9482-73AF43C0E5E7}"/>
    <cellStyle name="Comma 2 3 3 2 2 3 2 2" xfId="37422" xr:uid="{E38606EF-D184-4C6C-8035-783DBD5F7BC8}"/>
    <cellStyle name="Comma 2 3 3 2 2 3 2 3" xfId="52306" xr:uid="{F544C9AD-46E0-4AF8-9F30-C5F0CA66A314}"/>
    <cellStyle name="Comma 2 3 3 2 2 3 3" xfId="16886" xr:uid="{E681CB8D-C19C-4426-A3D0-B6D01FEB5966}"/>
    <cellStyle name="Comma 2 3 3 2 2 3 4" xfId="30576" xr:uid="{87BE4C65-8821-4508-A14D-6ECBDF460264}"/>
    <cellStyle name="Comma 2 3 3 2 2 3 5" xfId="45460" xr:uid="{74755FED-87B2-4A0A-A249-F46FFF2E13ED}"/>
    <cellStyle name="Comma 2 3 3 2 2 4" xfId="20308" xr:uid="{AA324295-0E66-4071-9419-A17D5187C4C6}"/>
    <cellStyle name="Comma 2 3 3 2 2 4 2" xfId="34000" xr:uid="{30C6869A-7940-49A5-84B7-A02B58470D63}"/>
    <cellStyle name="Comma 2 3 3 2 2 4 3" xfId="48884" xr:uid="{758ECFC3-19B2-49B8-B954-B75B94169939}"/>
    <cellStyle name="Comma 2 3 3 2 2 5" xfId="13464" xr:uid="{0DA5561E-0480-44AE-8E07-6368C9F2436C}"/>
    <cellStyle name="Comma 2 3 3 2 2 6" xfId="27154" xr:uid="{144BD05E-9274-45EE-98AC-2EA139B99C5E}"/>
    <cellStyle name="Comma 2 3 3 2 2 7" xfId="42038" xr:uid="{8C8EB75C-C589-42C1-B0B0-A39A86CCD700}"/>
    <cellStyle name="Comma 2 3 3 2 3" xfId="8329" xr:uid="{CEA8CE52-237B-410B-96E1-D40EE99A707B}"/>
    <cellStyle name="Comma 2 3 3 2 3 2" xfId="11751" xr:uid="{6A5933D0-EA79-48F9-9956-ECF445591926}"/>
    <cellStyle name="Comma 2 3 3 2 3 2 2" xfId="25441" xr:uid="{9BAA7D15-EA60-4044-8428-CA269A303D63}"/>
    <cellStyle name="Comma 2 3 3 2 3 2 2 2" xfId="39133" xr:uid="{4BC88CA1-FC35-4DAF-8C9F-8A80D31C1B5E}"/>
    <cellStyle name="Comma 2 3 3 2 3 2 2 3" xfId="54017" xr:uid="{FD5D5837-06DC-472B-854C-C60FB2F89D30}"/>
    <cellStyle name="Comma 2 3 3 2 3 2 3" xfId="18597" xr:uid="{6FBE337C-DD70-4975-9035-8BD28E6F3C23}"/>
    <cellStyle name="Comma 2 3 3 2 3 2 4" xfId="32287" xr:uid="{ED2AA398-599B-4C60-9686-3006BA32DD78}"/>
    <cellStyle name="Comma 2 3 3 2 3 2 5" xfId="47171" xr:uid="{C7632EFB-7EFA-4D77-B935-4B8103BA7E7F}"/>
    <cellStyle name="Comma 2 3 3 2 3 3" xfId="22019" xr:uid="{83E0FB06-A6AB-4847-A269-E9155C8AEE14}"/>
    <cellStyle name="Comma 2 3 3 2 3 3 2" xfId="35711" xr:uid="{7FB173C8-A8D0-4EC9-A97A-1BE5A8B8DDCF}"/>
    <cellStyle name="Comma 2 3 3 2 3 3 3" xfId="50595" xr:uid="{AACBBD7B-5CCF-4B89-9DB0-8B4FDAAB01CA}"/>
    <cellStyle name="Comma 2 3 3 2 3 4" xfId="15175" xr:uid="{FD51B904-427E-490E-B167-4427AA0CB5BC}"/>
    <cellStyle name="Comma 2 3 3 2 3 5" xfId="28865" xr:uid="{455B51E8-8EAE-4989-B999-01CACE485F75}"/>
    <cellStyle name="Comma 2 3 3 2 3 6" xfId="43749" xr:uid="{9DFFF986-F924-424F-A471-4E4E6D0B1412}"/>
    <cellStyle name="Comma 2 3 3 2 4" xfId="10039" xr:uid="{C6CB9B11-DFB7-4428-8278-3B1ED099B21F}"/>
    <cellStyle name="Comma 2 3 3 2 4 2" xfId="23729" xr:uid="{C80FC613-0EBB-4544-B8B6-79870791046F}"/>
    <cellStyle name="Comma 2 3 3 2 4 2 2" xfId="37421" xr:uid="{7E555C92-2E1A-49DC-9397-642A9FA12339}"/>
    <cellStyle name="Comma 2 3 3 2 4 2 3" xfId="52305" xr:uid="{F8C85F5E-FD83-4EEA-9097-3D0097CF2307}"/>
    <cellStyle name="Comma 2 3 3 2 4 3" xfId="16885" xr:uid="{28487F5A-2603-45EC-852C-4F2EBFAE6FAE}"/>
    <cellStyle name="Comma 2 3 3 2 4 4" xfId="30575" xr:uid="{8BF04765-7793-490F-9F8C-2348E58A5F31}"/>
    <cellStyle name="Comma 2 3 3 2 4 5" xfId="45459" xr:uid="{F1796D1B-2612-4013-AB17-257E0A48872D}"/>
    <cellStyle name="Comma 2 3 3 2 5" xfId="20307" xr:uid="{144C8213-E62A-4B8D-9F6C-C115B3AC1911}"/>
    <cellStyle name="Comma 2 3 3 2 5 2" xfId="33999" xr:uid="{F5A6EBB3-D6D8-41ED-88C1-7C3ECCE9675D}"/>
    <cellStyle name="Comma 2 3 3 2 5 3" xfId="48883" xr:uid="{FBDD1213-229D-4413-A212-7D54DB1540E9}"/>
    <cellStyle name="Comma 2 3 3 2 6" xfId="13463" xr:uid="{A1D95E7F-4E44-4C2B-A0CF-7731CDF10F34}"/>
    <cellStyle name="Comma 2 3 3 2 7" xfId="27153" xr:uid="{B0BEED98-5753-40FF-80B7-154D3F75B2EF}"/>
    <cellStyle name="Comma 2 3 3 2 8" xfId="42037" xr:uid="{AC72A294-F805-4F86-9FFB-C36AEC14BA9A}"/>
    <cellStyle name="Comma 2 3 3 3" xfId="6617" xr:uid="{EAB0D5ED-B7F1-4CDA-A06D-718AFC3DB5A3}"/>
    <cellStyle name="Comma 2 3 3 3 2" xfId="8331" xr:uid="{4CC0CC56-E829-4DDB-B69B-B702B91ADB1F}"/>
    <cellStyle name="Comma 2 3 3 3 2 2" xfId="11753" xr:uid="{E4C70018-E348-40C8-9766-9ACFCA7F57B6}"/>
    <cellStyle name="Comma 2 3 3 3 2 2 2" xfId="25443" xr:uid="{C338DB3D-1546-477B-8CD8-A70502C5AB1C}"/>
    <cellStyle name="Comma 2 3 3 3 2 2 2 2" xfId="39135" xr:uid="{B70B04E8-011B-4ABB-AAD9-A8B694A8E936}"/>
    <cellStyle name="Comma 2 3 3 3 2 2 2 3" xfId="54019" xr:uid="{371521C9-3562-4FF8-A61C-4A9E2113F73B}"/>
    <cellStyle name="Comma 2 3 3 3 2 2 3" xfId="18599" xr:uid="{10E2C957-692A-4F36-9E79-7FC2FC0BD4E4}"/>
    <cellStyle name="Comma 2 3 3 3 2 2 4" xfId="32289" xr:uid="{A34357E4-6568-4EE5-A6A0-9FCFA8842E8B}"/>
    <cellStyle name="Comma 2 3 3 3 2 2 5" xfId="47173" xr:uid="{CD807397-6573-4DA0-A513-86BE8E50C83C}"/>
    <cellStyle name="Comma 2 3 3 3 2 3" xfId="22021" xr:uid="{A87733E3-CCF7-4412-A2A6-2E22B7E0CE37}"/>
    <cellStyle name="Comma 2 3 3 3 2 3 2" xfId="35713" xr:uid="{EA1F0271-6A5E-46B9-9572-7A705FA41380}"/>
    <cellStyle name="Comma 2 3 3 3 2 3 3" xfId="50597" xr:uid="{605C25EE-97B1-4DDC-A376-D9B81A8BC27E}"/>
    <cellStyle name="Comma 2 3 3 3 2 4" xfId="15177" xr:uid="{FC0C2070-14AD-4FAD-ADEB-CA4A58D15E32}"/>
    <cellStyle name="Comma 2 3 3 3 2 5" xfId="28867" xr:uid="{CD69AAAB-C55D-479C-882B-14F36B23565A}"/>
    <cellStyle name="Comma 2 3 3 3 2 6" xfId="43751" xr:uid="{3FD0C88D-EBAF-4A50-9DB3-E33F0F93EF99}"/>
    <cellStyle name="Comma 2 3 3 3 3" xfId="10041" xr:uid="{7F4176B9-13AE-4A9B-95E2-9FF3938A9B30}"/>
    <cellStyle name="Comma 2 3 3 3 3 2" xfId="23731" xr:uid="{F9CFFCA1-3704-4A4F-9E06-DBDC1FE76EFD}"/>
    <cellStyle name="Comma 2 3 3 3 3 2 2" xfId="37423" xr:uid="{53849386-3D7F-4052-AFA2-F0ED4ECDCD03}"/>
    <cellStyle name="Comma 2 3 3 3 3 2 3" xfId="52307" xr:uid="{287C6DB0-24A7-4E9F-B0AD-668DCD0BFEA3}"/>
    <cellStyle name="Comma 2 3 3 3 3 3" xfId="16887" xr:uid="{EBFEE761-9676-4938-B814-4E4386FBA52C}"/>
    <cellStyle name="Comma 2 3 3 3 3 4" xfId="30577" xr:uid="{E3F47098-072A-48C7-B08D-B5A84D0A6341}"/>
    <cellStyle name="Comma 2 3 3 3 3 5" xfId="45461" xr:uid="{7A44D37D-F77D-4982-9447-2B496E55E208}"/>
    <cellStyle name="Comma 2 3 3 3 4" xfId="20309" xr:uid="{62A33CE9-9F1C-4F2F-90DF-6C483F740FBF}"/>
    <cellStyle name="Comma 2 3 3 3 4 2" xfId="34001" xr:uid="{24A98E51-FAC8-4F2C-8AA6-273FCCC549B8}"/>
    <cellStyle name="Comma 2 3 3 3 4 3" xfId="48885" xr:uid="{BF81A3E2-0C49-4B6D-B4D1-CBA72CFAFA06}"/>
    <cellStyle name="Comma 2 3 3 3 5" xfId="13465" xr:uid="{A019A547-0E94-4CC0-ADF2-691F63094A33}"/>
    <cellStyle name="Comma 2 3 3 3 6" xfId="27155" xr:uid="{1D3B7E4B-BC50-4546-98C5-18ACFF0036EC}"/>
    <cellStyle name="Comma 2 3 3 3 7" xfId="42039" xr:uid="{45CD5270-D707-46A0-A7D1-62DC2A79DEA6}"/>
    <cellStyle name="Comma 2 3 3 4" xfId="6618" xr:uid="{2DB071E6-473C-4BA2-95A2-2D4B111A262E}"/>
    <cellStyle name="Comma 2 3 3 4 2" xfId="8332" xr:uid="{91BCB6EF-915C-43E2-8F7A-35AE4971A215}"/>
    <cellStyle name="Comma 2 3 3 4 2 2" xfId="11754" xr:uid="{73C32163-C63F-4284-B1FA-277450168F66}"/>
    <cellStyle name="Comma 2 3 3 4 2 2 2" xfId="25444" xr:uid="{ACF8F624-0AA5-4CB3-AF67-E7D77FFB5337}"/>
    <cellStyle name="Comma 2 3 3 4 2 2 2 2" xfId="39136" xr:uid="{DB69132E-1EE7-48FE-974A-3D11ABD79590}"/>
    <cellStyle name="Comma 2 3 3 4 2 2 2 3" xfId="54020" xr:uid="{AE15FDB0-9F24-4067-9999-EFF079766258}"/>
    <cellStyle name="Comma 2 3 3 4 2 2 3" xfId="18600" xr:uid="{F989DAB0-08D5-4305-8BE4-C0FFCCD506A8}"/>
    <cellStyle name="Comma 2 3 3 4 2 2 4" xfId="32290" xr:uid="{91FF74AD-3CAD-4DE2-9E2C-8EFD7BCC1B97}"/>
    <cellStyle name="Comma 2 3 3 4 2 2 5" xfId="47174" xr:uid="{4AEB070A-E29F-4A1E-A6EA-7817A7CD3BE0}"/>
    <cellStyle name="Comma 2 3 3 4 2 3" xfId="22022" xr:uid="{51455548-01B1-43E5-8E2E-06B6FF200230}"/>
    <cellStyle name="Comma 2 3 3 4 2 3 2" xfId="35714" xr:uid="{6ADACBB1-E61D-4090-B339-D5652B7CB123}"/>
    <cellStyle name="Comma 2 3 3 4 2 3 3" xfId="50598" xr:uid="{E7D46D85-F1B5-4B21-A37F-D5CAA1840389}"/>
    <cellStyle name="Comma 2 3 3 4 2 4" xfId="15178" xr:uid="{B5F05362-BC68-47FC-A775-C0535F018077}"/>
    <cellStyle name="Comma 2 3 3 4 2 5" xfId="28868" xr:uid="{B74BEB3C-6594-4E8A-8EC2-BAD707527FEC}"/>
    <cellStyle name="Comma 2 3 3 4 2 6" xfId="43752" xr:uid="{9AA2AD13-847A-4097-AE79-AF7BF1C90D48}"/>
    <cellStyle name="Comma 2 3 3 4 3" xfId="10042" xr:uid="{CDD0A37D-0FDD-459B-B634-D674B4E186B5}"/>
    <cellStyle name="Comma 2 3 3 4 3 2" xfId="23732" xr:uid="{EC4C665E-6537-4F97-9BF4-9803326A17CA}"/>
    <cellStyle name="Comma 2 3 3 4 3 2 2" xfId="37424" xr:uid="{13AC07A5-E566-46A8-85FF-4FF463AACB4D}"/>
    <cellStyle name="Comma 2 3 3 4 3 2 3" xfId="52308" xr:uid="{63F3571A-3EE4-409A-842C-E12D5902F8AD}"/>
    <cellStyle name="Comma 2 3 3 4 3 3" xfId="16888" xr:uid="{C8A4CAC3-78F9-4101-848E-1C243C7B28B0}"/>
    <cellStyle name="Comma 2 3 3 4 3 4" xfId="30578" xr:uid="{3A41BBA5-4F0C-446E-BBE0-9E7B40E07563}"/>
    <cellStyle name="Comma 2 3 3 4 3 5" xfId="45462" xr:uid="{48A261DC-743E-4B7C-A329-A61E6A03B22A}"/>
    <cellStyle name="Comma 2 3 3 4 4" xfId="20310" xr:uid="{D88485F7-474F-4B43-8F7B-FC9FEE63F36F}"/>
    <cellStyle name="Comma 2 3 3 4 4 2" xfId="34002" xr:uid="{1EB3DEBD-F581-4918-A98B-EFA832AB65A4}"/>
    <cellStyle name="Comma 2 3 3 4 4 3" xfId="48886" xr:uid="{11D62484-621D-4B06-A3DD-06B2C8B44023}"/>
    <cellStyle name="Comma 2 3 3 4 5" xfId="13466" xr:uid="{4476AE8C-3044-4D15-B297-06E4BE8E3494}"/>
    <cellStyle name="Comma 2 3 3 4 6" xfId="27156" xr:uid="{0FCC5E7A-48CC-4C59-BDAC-9578A30A8507}"/>
    <cellStyle name="Comma 2 3 3 4 7" xfId="42040" xr:uid="{AC565A3C-6D00-4E58-8720-54410FEE8C3A}"/>
    <cellStyle name="Comma 2 3 3 5" xfId="8328" xr:uid="{6BBFE556-2CB8-452F-B79D-93DE871B76E0}"/>
    <cellStyle name="Comma 2 3 3 5 2" xfId="11750" xr:uid="{F4EA094F-BF52-4D48-8B04-0F60EECA1E39}"/>
    <cellStyle name="Comma 2 3 3 5 2 2" xfId="25440" xr:uid="{22C1515C-D12F-4CEC-9E97-67BB617A088A}"/>
    <cellStyle name="Comma 2 3 3 5 2 2 2" xfId="39132" xr:uid="{8FD8E18F-CCEB-4D78-A9DE-13302756550A}"/>
    <cellStyle name="Comma 2 3 3 5 2 2 3" xfId="54016" xr:uid="{FC313CB2-9080-406D-976C-B4556B414465}"/>
    <cellStyle name="Comma 2 3 3 5 2 3" xfId="18596" xr:uid="{CF770C37-0BFC-4D44-9FEC-26AEC61A9A6B}"/>
    <cellStyle name="Comma 2 3 3 5 2 4" xfId="32286" xr:uid="{120D959C-AEAB-4355-8FC1-5E8E5DDC9E99}"/>
    <cellStyle name="Comma 2 3 3 5 2 5" xfId="47170" xr:uid="{BD5A9CA6-5EBC-4D29-BEFC-E2E88939336F}"/>
    <cellStyle name="Comma 2 3 3 5 3" xfId="22018" xr:uid="{C081FBD4-9BCC-4B53-960F-E71B633D803C}"/>
    <cellStyle name="Comma 2 3 3 5 3 2" xfId="35710" xr:uid="{57FD95F1-DD47-48C9-8E58-B05D48A7C73D}"/>
    <cellStyle name="Comma 2 3 3 5 3 3" xfId="50594" xr:uid="{59C671E2-7895-4199-B963-463BFED5D6D4}"/>
    <cellStyle name="Comma 2 3 3 5 4" xfId="15174" xr:uid="{265CDE28-0CB3-418E-BAA1-9CC50F0E6EEB}"/>
    <cellStyle name="Comma 2 3 3 5 5" xfId="28864" xr:uid="{91C473E8-75FC-43E6-9C3E-7BF1B66286F7}"/>
    <cellStyle name="Comma 2 3 3 5 6" xfId="43748" xr:uid="{96353265-445F-4A0A-A067-F77B7A1A8BA0}"/>
    <cellStyle name="Comma 2 3 3 6" xfId="10038" xr:uid="{0B114B81-D779-4569-805D-F6F1E7E2BFED}"/>
    <cellStyle name="Comma 2 3 3 6 2" xfId="23728" xr:uid="{C38BA01B-CB67-404F-9FC8-CDC9C9EF4137}"/>
    <cellStyle name="Comma 2 3 3 6 2 2" xfId="37420" xr:uid="{CFF621F6-8FB2-479F-93D4-C5FB9BA81A08}"/>
    <cellStyle name="Comma 2 3 3 6 2 3" xfId="52304" xr:uid="{CE7AD1E9-ABB4-4336-AA5F-76DC5E81DBDB}"/>
    <cellStyle name="Comma 2 3 3 6 3" xfId="16884" xr:uid="{E98C238B-50CB-47C0-8334-C693438631F3}"/>
    <cellStyle name="Comma 2 3 3 6 4" xfId="30574" xr:uid="{7DCF62BE-B40C-4D24-8946-BB80BC7553BD}"/>
    <cellStyle name="Comma 2 3 3 6 5" xfId="45458" xr:uid="{1EA0A7D3-59E4-469A-BB5F-05F4EEC9E55D}"/>
    <cellStyle name="Comma 2 3 3 7" xfId="20306" xr:uid="{5767EE9B-F8B9-4CDE-B8C4-B141814D15A7}"/>
    <cellStyle name="Comma 2 3 3 7 2" xfId="33998" xr:uid="{D587C0DC-21CE-4916-90A4-8E0B04486C9B}"/>
    <cellStyle name="Comma 2 3 3 7 3" xfId="48882" xr:uid="{46BBFA34-F405-488A-B22D-AA78848CB863}"/>
    <cellStyle name="Comma 2 3 3 8" xfId="13462" xr:uid="{5BFD2A4F-74C4-448A-810E-3B82F0B4F5AD}"/>
    <cellStyle name="Comma 2 3 3 9" xfId="27152" xr:uid="{3C58035B-F69A-4B18-AD62-F42194549E25}"/>
    <cellStyle name="Comma 2 3 4" xfId="6619" xr:uid="{1FEB56BC-6B6F-4F1B-B805-EDD01BC8EDA0}"/>
    <cellStyle name="Comma 2 3 4 10" xfId="42041" xr:uid="{BC24414D-9D95-4705-97A3-6A747A2EAE0E}"/>
    <cellStyle name="Comma 2 3 4 2" xfId="6620" xr:uid="{EED40DE0-14E3-44EE-B296-78DEBB3AF076}"/>
    <cellStyle name="Comma 2 3 4 2 2" xfId="6621" xr:uid="{F12A7A09-C873-47BC-81B8-CAAECC157941}"/>
    <cellStyle name="Comma 2 3 4 2 2 2" xfId="8335" xr:uid="{DD048B91-9686-4BCC-8243-1B3C66482606}"/>
    <cellStyle name="Comma 2 3 4 2 2 2 2" xfId="11757" xr:uid="{093E0C46-B953-4CCA-A737-75D7096CF7FB}"/>
    <cellStyle name="Comma 2 3 4 2 2 2 2 2" xfId="25447" xr:uid="{FDB70102-EBC5-45C7-B84D-5EEB346684C2}"/>
    <cellStyle name="Comma 2 3 4 2 2 2 2 2 2" xfId="39139" xr:uid="{0831C6EB-1102-43AF-849F-26CF3F46A57A}"/>
    <cellStyle name="Comma 2 3 4 2 2 2 2 2 3" xfId="54023" xr:uid="{A6263160-07AA-4151-8671-02C4CDB62178}"/>
    <cellStyle name="Comma 2 3 4 2 2 2 2 3" xfId="18603" xr:uid="{ABF5FA2D-6AAA-470C-8E19-BB29F524A5A6}"/>
    <cellStyle name="Comma 2 3 4 2 2 2 2 4" xfId="32293" xr:uid="{8FDADDF6-6679-4408-A858-28A5B9952D0D}"/>
    <cellStyle name="Comma 2 3 4 2 2 2 2 5" xfId="47177" xr:uid="{44A86646-7294-48C7-AFB3-49962BCF67D3}"/>
    <cellStyle name="Comma 2 3 4 2 2 2 3" xfId="22025" xr:uid="{72459F94-7875-44D3-95C8-BDC9BFAFE83B}"/>
    <cellStyle name="Comma 2 3 4 2 2 2 3 2" xfId="35717" xr:uid="{2D8FD283-2F60-4AED-BEDA-C37066AE34D9}"/>
    <cellStyle name="Comma 2 3 4 2 2 2 3 3" xfId="50601" xr:uid="{D1A15550-3BE2-4EE6-BEC8-F7BC01C2FA40}"/>
    <cellStyle name="Comma 2 3 4 2 2 2 4" xfId="15181" xr:uid="{E391A55D-1228-46AC-A5B3-0E369E67B9B2}"/>
    <cellStyle name="Comma 2 3 4 2 2 2 5" xfId="28871" xr:uid="{1FC87E4D-7445-473B-9BFB-A8BEF9810543}"/>
    <cellStyle name="Comma 2 3 4 2 2 2 6" xfId="43755" xr:uid="{BFD24374-DF29-4EE6-9351-6B2A0D420C93}"/>
    <cellStyle name="Comma 2 3 4 2 2 3" xfId="10045" xr:uid="{117C773F-06D3-487C-ABF5-DA3FD52709CA}"/>
    <cellStyle name="Comma 2 3 4 2 2 3 2" xfId="23735" xr:uid="{AA6E6881-666B-4DEA-906F-70E40D9E7F8A}"/>
    <cellStyle name="Comma 2 3 4 2 2 3 2 2" xfId="37427" xr:uid="{19C92BC4-CFB8-4595-9A74-B66E787BC58E}"/>
    <cellStyle name="Comma 2 3 4 2 2 3 2 3" xfId="52311" xr:uid="{7E4003E3-D5EE-41CD-8B82-B2F152809245}"/>
    <cellStyle name="Comma 2 3 4 2 2 3 3" xfId="16891" xr:uid="{4A7A87E9-C313-44CD-9B30-288628FE4A68}"/>
    <cellStyle name="Comma 2 3 4 2 2 3 4" xfId="30581" xr:uid="{855382B9-DF9B-4425-81DE-946CEC636013}"/>
    <cellStyle name="Comma 2 3 4 2 2 3 5" xfId="45465" xr:uid="{DC372758-ED19-4B00-85B0-7D5FD500F545}"/>
    <cellStyle name="Comma 2 3 4 2 2 4" xfId="20313" xr:uid="{AB4EF243-8EB9-4EC3-B8AF-FBF107B6A7CB}"/>
    <cellStyle name="Comma 2 3 4 2 2 4 2" xfId="34005" xr:uid="{3DBF65B1-62E5-43E8-8A9F-267AB5A1C13B}"/>
    <cellStyle name="Comma 2 3 4 2 2 4 3" xfId="48889" xr:uid="{AAEF6730-E188-4A0B-94AF-5D80F3D3C355}"/>
    <cellStyle name="Comma 2 3 4 2 2 5" xfId="13469" xr:uid="{92BCD46A-F69E-490D-9F3C-6D4CC0E0C215}"/>
    <cellStyle name="Comma 2 3 4 2 2 6" xfId="27159" xr:uid="{AF2BF121-6CF6-4C1F-AEEE-4AE59D1F3679}"/>
    <cellStyle name="Comma 2 3 4 2 2 7" xfId="42043" xr:uid="{C5F81F8F-5527-485D-9159-F3910509BF4C}"/>
    <cellStyle name="Comma 2 3 4 2 3" xfId="8334" xr:uid="{81228D96-84D1-4CA4-B774-F3B77C901096}"/>
    <cellStyle name="Comma 2 3 4 2 3 2" xfId="11756" xr:uid="{BCBE0CF4-F97C-4DE4-874F-CF3203A65107}"/>
    <cellStyle name="Comma 2 3 4 2 3 2 2" xfId="25446" xr:uid="{9EC62DAF-6178-4D21-9A6F-0843E3FE3204}"/>
    <cellStyle name="Comma 2 3 4 2 3 2 2 2" xfId="39138" xr:uid="{6E33CA98-1AB5-4EFC-8537-1B4FB68DAD03}"/>
    <cellStyle name="Comma 2 3 4 2 3 2 2 3" xfId="54022" xr:uid="{D17A0481-7E51-4AD7-A4A1-E2BEA82085F7}"/>
    <cellStyle name="Comma 2 3 4 2 3 2 3" xfId="18602" xr:uid="{5232EAB9-DC84-493E-9707-68D8EC7EA0CB}"/>
    <cellStyle name="Comma 2 3 4 2 3 2 4" xfId="32292" xr:uid="{EE228994-691F-4427-915F-03EB447BB90B}"/>
    <cellStyle name="Comma 2 3 4 2 3 2 5" xfId="47176" xr:uid="{C45F49CA-7485-43B7-AB69-9A2EC81E0B66}"/>
    <cellStyle name="Comma 2 3 4 2 3 3" xfId="22024" xr:uid="{08349CAE-8FC7-429F-AA8C-DFE8CE0D448C}"/>
    <cellStyle name="Comma 2 3 4 2 3 3 2" xfId="35716" xr:uid="{60FB9714-CC67-45ED-B072-483CC0E3C8F7}"/>
    <cellStyle name="Comma 2 3 4 2 3 3 3" xfId="50600" xr:uid="{21A92146-06D5-4A02-B199-92F3F59B34E4}"/>
    <cellStyle name="Comma 2 3 4 2 3 4" xfId="15180" xr:uid="{A2548C06-3AAD-4A93-9CE1-02A0D57982BA}"/>
    <cellStyle name="Comma 2 3 4 2 3 5" xfId="28870" xr:uid="{4341BA8F-8794-4C8A-9587-CAC961861862}"/>
    <cellStyle name="Comma 2 3 4 2 3 6" xfId="43754" xr:uid="{A24DD911-6CE7-4CE9-9D4A-A0DB5C28DD96}"/>
    <cellStyle name="Comma 2 3 4 2 4" xfId="10044" xr:uid="{5C6B2310-7D72-45D7-B6D1-7FE19D360B8D}"/>
    <cellStyle name="Comma 2 3 4 2 4 2" xfId="23734" xr:uid="{008B88BF-E911-4B92-B25C-8328B36ACABF}"/>
    <cellStyle name="Comma 2 3 4 2 4 2 2" xfId="37426" xr:uid="{CCA2B130-72E4-4536-8A66-07794E10F9F3}"/>
    <cellStyle name="Comma 2 3 4 2 4 2 3" xfId="52310" xr:uid="{AB049042-5F90-47A1-BD0B-84624133EE04}"/>
    <cellStyle name="Comma 2 3 4 2 4 3" xfId="16890" xr:uid="{D99281D3-260E-41A7-88EE-1A886A4E9C7D}"/>
    <cellStyle name="Comma 2 3 4 2 4 4" xfId="30580" xr:uid="{90B834A0-A1CA-46D9-8448-878B5DE15932}"/>
    <cellStyle name="Comma 2 3 4 2 4 5" xfId="45464" xr:uid="{7B1C4928-E286-4C37-B48B-224CDED742BB}"/>
    <cellStyle name="Comma 2 3 4 2 5" xfId="20312" xr:uid="{9A6A0239-9568-434D-ACDA-90552AC83E33}"/>
    <cellStyle name="Comma 2 3 4 2 5 2" xfId="34004" xr:uid="{F63F21EC-2527-43A9-91E3-1F2B7E742D03}"/>
    <cellStyle name="Comma 2 3 4 2 5 3" xfId="48888" xr:uid="{2DAFF39E-E29F-4DCF-90E5-B2D624088681}"/>
    <cellStyle name="Comma 2 3 4 2 6" xfId="13468" xr:uid="{572F9337-0849-4035-B601-3824922B59EF}"/>
    <cellStyle name="Comma 2 3 4 2 7" xfId="27158" xr:uid="{6656550D-8C26-4D1E-820C-87719A8348B5}"/>
    <cellStyle name="Comma 2 3 4 2 8" xfId="42042" xr:uid="{772BD95D-EC4C-4369-988B-367204B55DFA}"/>
    <cellStyle name="Comma 2 3 4 3" xfId="6622" xr:uid="{3B8CEB25-6E6A-4DF9-B73E-FAE72A9E6194}"/>
    <cellStyle name="Comma 2 3 4 3 2" xfId="8336" xr:uid="{35E5D2BE-6B48-4E57-8F78-E9C67D5C0248}"/>
    <cellStyle name="Comma 2 3 4 3 2 2" xfId="11758" xr:uid="{CE7AA46E-1C6C-43DF-AAAE-9E5F64694816}"/>
    <cellStyle name="Comma 2 3 4 3 2 2 2" xfId="25448" xr:uid="{44A0B134-2E98-4CB6-B997-1EDD680F717F}"/>
    <cellStyle name="Comma 2 3 4 3 2 2 2 2" xfId="39140" xr:uid="{91EE1D9D-A101-4844-8AF4-4F4FC906CE52}"/>
    <cellStyle name="Comma 2 3 4 3 2 2 2 3" xfId="54024" xr:uid="{BFF07044-FC6F-4916-AF60-2E72E7843DA8}"/>
    <cellStyle name="Comma 2 3 4 3 2 2 3" xfId="18604" xr:uid="{249952E7-C4A7-45FF-B853-773BAE3ADD60}"/>
    <cellStyle name="Comma 2 3 4 3 2 2 4" xfId="32294" xr:uid="{0973301B-74A7-4E4B-8926-ACE7AE65BA21}"/>
    <cellStyle name="Comma 2 3 4 3 2 2 5" xfId="47178" xr:uid="{8100B5F7-C90A-446F-9FB8-7299AADA156D}"/>
    <cellStyle name="Comma 2 3 4 3 2 3" xfId="22026" xr:uid="{190D6638-35B9-4350-92DA-2FAFFECE972C}"/>
    <cellStyle name="Comma 2 3 4 3 2 3 2" xfId="35718" xr:uid="{C3134F1F-6FF8-4AF7-835E-D5AD8C199168}"/>
    <cellStyle name="Comma 2 3 4 3 2 3 3" xfId="50602" xr:uid="{981A0046-6746-487B-A7BB-6AD649E91E44}"/>
    <cellStyle name="Comma 2 3 4 3 2 4" xfId="15182" xr:uid="{761A63B2-8F45-43CB-972E-88BE0023FA98}"/>
    <cellStyle name="Comma 2 3 4 3 2 5" xfId="28872" xr:uid="{BF29B40A-E469-4421-96B3-481908A63C82}"/>
    <cellStyle name="Comma 2 3 4 3 2 6" xfId="43756" xr:uid="{C7CAD419-6590-468E-ACE5-B7A4A37C68AB}"/>
    <cellStyle name="Comma 2 3 4 3 3" xfId="10046" xr:uid="{A59EEB87-7B44-4556-8B94-E26F3B2E2227}"/>
    <cellStyle name="Comma 2 3 4 3 3 2" xfId="23736" xr:uid="{ED9C2736-3152-430A-8CA7-E01B45800EAE}"/>
    <cellStyle name="Comma 2 3 4 3 3 2 2" xfId="37428" xr:uid="{EB3D1B4A-D91A-4F80-B555-7F40357528D4}"/>
    <cellStyle name="Comma 2 3 4 3 3 2 3" xfId="52312" xr:uid="{551CF020-8F60-4BD5-9DB7-52DA64B76923}"/>
    <cellStyle name="Comma 2 3 4 3 3 3" xfId="16892" xr:uid="{D8DD0284-CA4E-47A4-B982-038681820CBD}"/>
    <cellStyle name="Comma 2 3 4 3 3 4" xfId="30582" xr:uid="{7DF13055-7CC4-4FE4-B445-06690205FE81}"/>
    <cellStyle name="Comma 2 3 4 3 3 5" xfId="45466" xr:uid="{72315837-8E3D-419E-9B53-7830AA8A21AC}"/>
    <cellStyle name="Comma 2 3 4 3 4" xfId="20314" xr:uid="{DF14CFEE-5A15-442E-AC2D-5AA03C43ACD9}"/>
    <cellStyle name="Comma 2 3 4 3 4 2" xfId="34006" xr:uid="{6710FEA3-3A07-4994-A568-F1A186CA4A17}"/>
    <cellStyle name="Comma 2 3 4 3 4 3" xfId="48890" xr:uid="{48A17E90-E465-4F4A-8612-281EC66A71C2}"/>
    <cellStyle name="Comma 2 3 4 3 5" xfId="13470" xr:uid="{490395C5-55F7-4869-9049-1547392DC6EF}"/>
    <cellStyle name="Comma 2 3 4 3 6" xfId="27160" xr:uid="{17CBF93E-8363-414A-9AEC-E9DBB2694393}"/>
    <cellStyle name="Comma 2 3 4 3 7" xfId="42044" xr:uid="{9D4D296D-E385-4328-A86E-E00598E9D00E}"/>
    <cellStyle name="Comma 2 3 4 4" xfId="6623" xr:uid="{0DFBE22A-DD7C-43AC-9013-34045DD871C8}"/>
    <cellStyle name="Comma 2 3 4 4 2" xfId="8337" xr:uid="{34635C0E-5A50-412C-88DF-D486F1940E57}"/>
    <cellStyle name="Comma 2 3 4 4 2 2" xfId="11759" xr:uid="{C168A841-141C-4736-99E3-3A92E3E4CD99}"/>
    <cellStyle name="Comma 2 3 4 4 2 2 2" xfId="25449" xr:uid="{EE1919CD-4695-4A6A-8B0F-1C432B7C06ED}"/>
    <cellStyle name="Comma 2 3 4 4 2 2 2 2" xfId="39141" xr:uid="{68093020-BBBA-44FD-9AE0-5B9566421631}"/>
    <cellStyle name="Comma 2 3 4 4 2 2 2 3" xfId="54025" xr:uid="{9FC38DF4-64A3-4171-92F2-96A7599B7321}"/>
    <cellStyle name="Comma 2 3 4 4 2 2 3" xfId="18605" xr:uid="{97011B7B-0EA9-4CA7-9198-FABAFD4E1D4C}"/>
    <cellStyle name="Comma 2 3 4 4 2 2 4" xfId="32295" xr:uid="{387DBA61-16BD-4788-A58A-94D7F2F66BE9}"/>
    <cellStyle name="Comma 2 3 4 4 2 2 5" xfId="47179" xr:uid="{9ADDA48D-CBAA-44C1-9B54-111EED760246}"/>
    <cellStyle name="Comma 2 3 4 4 2 3" xfId="22027" xr:uid="{53665D60-4210-421B-BD50-F7BD2C096173}"/>
    <cellStyle name="Comma 2 3 4 4 2 3 2" xfId="35719" xr:uid="{FE528C83-0C50-4A56-B1FC-AD6122BA587B}"/>
    <cellStyle name="Comma 2 3 4 4 2 3 3" xfId="50603" xr:uid="{356AD70F-B7E9-43C3-9A16-6E7E550A0515}"/>
    <cellStyle name="Comma 2 3 4 4 2 4" xfId="15183" xr:uid="{7A1FD501-4BDD-4D30-A364-7F053A252780}"/>
    <cellStyle name="Comma 2 3 4 4 2 5" xfId="28873" xr:uid="{B38F3F19-0C6A-4183-B906-6D3B14A0F9EF}"/>
    <cellStyle name="Comma 2 3 4 4 2 6" xfId="43757" xr:uid="{25D570BC-8AA6-47A6-9059-8AA86AEC2804}"/>
    <cellStyle name="Comma 2 3 4 4 3" xfId="10047" xr:uid="{FF981B81-617B-4C2F-BE44-08C1DD60A874}"/>
    <cellStyle name="Comma 2 3 4 4 3 2" xfId="23737" xr:uid="{3DE8CD92-8350-4BC9-BC31-73EFA1489EE1}"/>
    <cellStyle name="Comma 2 3 4 4 3 2 2" xfId="37429" xr:uid="{E14B2817-A620-490C-9FFE-2FC0C982CA77}"/>
    <cellStyle name="Comma 2 3 4 4 3 2 3" xfId="52313" xr:uid="{67F18556-D26E-44ED-B95C-EBBC9CB78CE6}"/>
    <cellStyle name="Comma 2 3 4 4 3 3" xfId="16893" xr:uid="{E7A95DF3-FB4A-4E59-9315-D5835FC79268}"/>
    <cellStyle name="Comma 2 3 4 4 3 4" xfId="30583" xr:uid="{47AC97A9-3E49-4CB9-975A-A503B24B7CF4}"/>
    <cellStyle name="Comma 2 3 4 4 3 5" xfId="45467" xr:uid="{F4C659B2-35F0-4B1E-90BE-80AA0F525703}"/>
    <cellStyle name="Comma 2 3 4 4 4" xfId="20315" xr:uid="{9457DA2C-5382-43C8-9B9C-EC2EEF427F9B}"/>
    <cellStyle name="Comma 2 3 4 4 4 2" xfId="34007" xr:uid="{2BE4E609-315A-4599-8E67-7AE02140B933}"/>
    <cellStyle name="Comma 2 3 4 4 4 3" xfId="48891" xr:uid="{E4519FBF-2077-4E06-8AC5-58429FAEFF2B}"/>
    <cellStyle name="Comma 2 3 4 4 5" xfId="13471" xr:uid="{75BF6DF5-F321-4D62-AB8E-C44CFD167EC2}"/>
    <cellStyle name="Comma 2 3 4 4 6" xfId="27161" xr:uid="{CEFF0B73-EDE5-414A-B0A5-2950BDFD23B7}"/>
    <cellStyle name="Comma 2 3 4 4 7" xfId="42045" xr:uid="{B1C46030-EDE7-4CE6-9965-F21A4D640032}"/>
    <cellStyle name="Comma 2 3 4 5" xfId="8333" xr:uid="{EC8F68AB-4A0F-446A-9E08-0ABF966F22EC}"/>
    <cellStyle name="Comma 2 3 4 5 2" xfId="11755" xr:uid="{5D7A4544-4ACE-48B8-93DA-02170A0410B2}"/>
    <cellStyle name="Comma 2 3 4 5 2 2" xfId="25445" xr:uid="{19E8C0E1-927A-4752-BFE9-E6DADF45DA35}"/>
    <cellStyle name="Comma 2 3 4 5 2 2 2" xfId="39137" xr:uid="{0BE913AC-BEB9-4091-8DA6-EBEFAE85537A}"/>
    <cellStyle name="Comma 2 3 4 5 2 2 3" xfId="54021" xr:uid="{70F43582-366D-432A-A8E3-5B8563029813}"/>
    <cellStyle name="Comma 2 3 4 5 2 3" xfId="18601" xr:uid="{7C5C5489-AE6F-407F-9234-52E6BC20092D}"/>
    <cellStyle name="Comma 2 3 4 5 2 4" xfId="32291" xr:uid="{33E9015D-89B2-40D6-B66C-00BD69650497}"/>
    <cellStyle name="Comma 2 3 4 5 2 5" xfId="47175" xr:uid="{E5A790F6-C295-48D0-9F8A-272BED5BAD09}"/>
    <cellStyle name="Comma 2 3 4 5 3" xfId="22023" xr:uid="{E04A452B-D0EC-4470-9EDB-28351625B2DA}"/>
    <cellStyle name="Comma 2 3 4 5 3 2" xfId="35715" xr:uid="{FD4A2B4B-888C-4A14-8480-F9C338C980B9}"/>
    <cellStyle name="Comma 2 3 4 5 3 3" xfId="50599" xr:uid="{926F35F3-440F-4606-ACAF-E8F114A2171D}"/>
    <cellStyle name="Comma 2 3 4 5 4" xfId="15179" xr:uid="{CAEBEF77-B586-41B1-AB69-8F9FC74121D6}"/>
    <cellStyle name="Comma 2 3 4 5 5" xfId="28869" xr:uid="{93BFE613-D12A-4084-905C-425B274D87A8}"/>
    <cellStyle name="Comma 2 3 4 5 6" xfId="43753" xr:uid="{C044DC5E-DAD8-42D4-B2CC-1FA0AC9536DC}"/>
    <cellStyle name="Comma 2 3 4 6" xfId="10043" xr:uid="{B83F61CD-3F36-4565-8994-9906F17E7B62}"/>
    <cellStyle name="Comma 2 3 4 6 2" xfId="23733" xr:uid="{A7D0DA54-DAF9-4A91-B01B-D6B2AC7DD9DA}"/>
    <cellStyle name="Comma 2 3 4 6 2 2" xfId="37425" xr:uid="{E0825C49-3B17-48A7-BF98-3118BC9A51B8}"/>
    <cellStyle name="Comma 2 3 4 6 2 3" xfId="52309" xr:uid="{FACC2C17-23CC-4BFC-B55D-841F68644F52}"/>
    <cellStyle name="Comma 2 3 4 6 3" xfId="16889" xr:uid="{0B76C1C9-59E3-469F-8E87-99573E3772FB}"/>
    <cellStyle name="Comma 2 3 4 6 4" xfId="30579" xr:uid="{3EE688C5-21FD-49EC-A35C-4D3488CD70E3}"/>
    <cellStyle name="Comma 2 3 4 6 5" xfId="45463" xr:uid="{BD4221C9-2451-4EAC-B258-BE5480212674}"/>
    <cellStyle name="Comma 2 3 4 7" xfId="20311" xr:uid="{5F83458C-8C19-4433-A782-3D3A36B4CC13}"/>
    <cellStyle name="Comma 2 3 4 7 2" xfId="34003" xr:uid="{524A74CA-7653-47E0-B2A9-A4E3358DC5E1}"/>
    <cellStyle name="Comma 2 3 4 7 3" xfId="48887" xr:uid="{C19C021A-5286-4DA9-83EF-1BFAF8B973D1}"/>
    <cellStyle name="Comma 2 3 4 8" xfId="13467" xr:uid="{DB19E14D-E16A-41E5-87EF-2578D80E6853}"/>
    <cellStyle name="Comma 2 3 4 9" xfId="27157" xr:uid="{8C2925E1-2294-430B-9505-D2677AAFB0AC}"/>
    <cellStyle name="Comma 2 3 5" xfId="6624" xr:uid="{72BD4037-AC12-4F80-8AE7-0654A61BADF7}"/>
    <cellStyle name="Comma 2 3 5 2" xfId="6625" xr:uid="{32B1BEC3-F4A4-48A7-BDA2-58395C916595}"/>
    <cellStyle name="Comma 2 3 5 2 2" xfId="8339" xr:uid="{99A10B80-5CB8-4112-901F-37391436499F}"/>
    <cellStyle name="Comma 2 3 5 2 2 2" xfId="11761" xr:uid="{83B765DB-40D2-4A47-AF8E-ADCDF5263598}"/>
    <cellStyle name="Comma 2 3 5 2 2 2 2" xfId="25451" xr:uid="{EDCF66B8-F9CA-4078-8DB8-FC69A4D3FEE3}"/>
    <cellStyle name="Comma 2 3 5 2 2 2 2 2" xfId="39143" xr:uid="{0B9EC6A9-29B5-418C-8945-F2D2B0C2AD53}"/>
    <cellStyle name="Comma 2 3 5 2 2 2 2 3" xfId="54027" xr:uid="{B88284C8-80B2-4106-8032-316226415CF6}"/>
    <cellStyle name="Comma 2 3 5 2 2 2 3" xfId="18607" xr:uid="{4B33ADF4-6B44-42C2-88E4-71F745FCF5BB}"/>
    <cellStyle name="Comma 2 3 5 2 2 2 4" xfId="32297" xr:uid="{241BF0B4-F057-433F-8DAC-5DC17D7F788F}"/>
    <cellStyle name="Comma 2 3 5 2 2 2 5" xfId="47181" xr:uid="{1A348813-C8DD-4FE1-9EA0-2C2EC30DB59C}"/>
    <cellStyle name="Comma 2 3 5 2 2 3" xfId="22029" xr:uid="{8BE60837-86BF-48D4-8B2C-C4860B1A46C6}"/>
    <cellStyle name="Comma 2 3 5 2 2 3 2" xfId="35721" xr:uid="{A2EEB1DD-A3C8-4A8F-AF60-DA0051FC508F}"/>
    <cellStyle name="Comma 2 3 5 2 2 3 3" xfId="50605" xr:uid="{7151753A-F9D8-4803-8994-DA7467C3C31B}"/>
    <cellStyle name="Comma 2 3 5 2 2 4" xfId="15185" xr:uid="{86DA1223-DD2A-4717-90A9-C1A339E86B9C}"/>
    <cellStyle name="Comma 2 3 5 2 2 5" xfId="28875" xr:uid="{8A3661F4-9499-4E0C-88B8-2B8651748071}"/>
    <cellStyle name="Comma 2 3 5 2 2 6" xfId="43759" xr:uid="{D7B2571E-A748-4169-A354-6552BCE722E9}"/>
    <cellStyle name="Comma 2 3 5 2 3" xfId="10049" xr:uid="{F01850B6-A451-466F-A9B0-496727E750E7}"/>
    <cellStyle name="Comma 2 3 5 2 3 2" xfId="23739" xr:uid="{FA1F6E63-1698-484F-802A-EFB79E03AA99}"/>
    <cellStyle name="Comma 2 3 5 2 3 2 2" xfId="37431" xr:uid="{0A2F9A45-3412-43AF-9D41-455895EEC635}"/>
    <cellStyle name="Comma 2 3 5 2 3 2 3" xfId="52315" xr:uid="{596B2FBF-9F54-4E07-9E1B-263A6C734CC5}"/>
    <cellStyle name="Comma 2 3 5 2 3 3" xfId="16895" xr:uid="{E3E407A3-899F-4485-8784-03BD173AADA6}"/>
    <cellStyle name="Comma 2 3 5 2 3 4" xfId="30585" xr:uid="{A46ACB32-295F-40E3-A29D-CA4FDE4D877C}"/>
    <cellStyle name="Comma 2 3 5 2 3 5" xfId="45469" xr:uid="{3BDC8503-0422-4367-9A1E-C906BF51907A}"/>
    <cellStyle name="Comma 2 3 5 2 4" xfId="20317" xr:uid="{D2835B65-83BE-4323-9761-C3D29C010E0D}"/>
    <cellStyle name="Comma 2 3 5 2 4 2" xfId="34009" xr:uid="{42B2609B-08EA-4A8A-8802-31CEDADF48DB}"/>
    <cellStyle name="Comma 2 3 5 2 4 3" xfId="48893" xr:uid="{37AE1508-1798-42C9-AE09-A0C6FFEFD355}"/>
    <cellStyle name="Comma 2 3 5 2 5" xfId="13473" xr:uid="{54AB17CE-D645-4959-8A67-C0C30E8FCC22}"/>
    <cellStyle name="Comma 2 3 5 2 6" xfId="27163" xr:uid="{DAD87F22-E6B7-42FD-802E-8326CBF67B63}"/>
    <cellStyle name="Comma 2 3 5 2 7" xfId="42047" xr:uid="{7B7B2BE0-68DF-412A-AE2F-246A3CA7473A}"/>
    <cellStyle name="Comma 2 3 5 3" xfId="8338" xr:uid="{3268A5BA-7B56-427A-8FDE-291DFC47CF2A}"/>
    <cellStyle name="Comma 2 3 5 3 2" xfId="11760" xr:uid="{6435267B-7AED-426E-9135-E2E488C72933}"/>
    <cellStyle name="Comma 2 3 5 3 2 2" xfId="25450" xr:uid="{9F137C10-962F-4A58-A0DC-EB46C4505B03}"/>
    <cellStyle name="Comma 2 3 5 3 2 2 2" xfId="39142" xr:uid="{9E1B6771-B6C9-461F-876C-AC00B98D0E3E}"/>
    <cellStyle name="Comma 2 3 5 3 2 2 3" xfId="54026" xr:uid="{B0C52498-07FC-497C-A191-17B8AD99CA2C}"/>
    <cellStyle name="Comma 2 3 5 3 2 3" xfId="18606" xr:uid="{5DC9FBB5-2B50-4D81-A8B0-3C6FB652CAF1}"/>
    <cellStyle name="Comma 2 3 5 3 2 4" xfId="32296" xr:uid="{10EFE169-43FA-466E-B505-A9AB3E844559}"/>
    <cellStyle name="Comma 2 3 5 3 2 5" xfId="47180" xr:uid="{BEC4CFDB-C58D-46E0-B7E8-C41DA1B4ABF3}"/>
    <cellStyle name="Comma 2 3 5 3 3" xfId="22028" xr:uid="{6D386DB1-8F69-42E1-883C-64B9BDD99C7C}"/>
    <cellStyle name="Comma 2 3 5 3 3 2" xfId="35720" xr:uid="{86C58CAB-ABF6-43D4-97CB-B3563348FC41}"/>
    <cellStyle name="Comma 2 3 5 3 3 3" xfId="50604" xr:uid="{B9DAFA97-6FBA-43E7-B3AD-7E00D8E02F88}"/>
    <cellStyle name="Comma 2 3 5 3 4" xfId="15184" xr:uid="{219FD7BC-566F-4A77-9218-B6CDD8A4E6B1}"/>
    <cellStyle name="Comma 2 3 5 3 5" xfId="28874" xr:uid="{F89332DA-AFAA-44DA-893F-61B2A69BF883}"/>
    <cellStyle name="Comma 2 3 5 3 6" xfId="43758" xr:uid="{A02ADDDF-048D-448C-BDBD-7A0BFDEE1F52}"/>
    <cellStyle name="Comma 2 3 5 4" xfId="10048" xr:uid="{C6BE40E2-D7C5-4DB3-8DB5-3A9172DCA7E4}"/>
    <cellStyle name="Comma 2 3 5 4 2" xfId="23738" xr:uid="{2E0AC8A8-8543-4552-8A3D-69BA35867E8B}"/>
    <cellStyle name="Comma 2 3 5 4 2 2" xfId="37430" xr:uid="{E3A993A7-A672-4190-8470-2FDA9E2D78DE}"/>
    <cellStyle name="Comma 2 3 5 4 2 3" xfId="52314" xr:uid="{F063CFBA-AA78-4EC2-8663-D0BB87E575C4}"/>
    <cellStyle name="Comma 2 3 5 4 3" xfId="16894" xr:uid="{24B00D24-8448-4C51-82CD-DE26B0C5E8B0}"/>
    <cellStyle name="Comma 2 3 5 4 4" xfId="30584" xr:uid="{F1BD57FA-45A2-4600-A9FC-7B9FE3AE9962}"/>
    <cellStyle name="Comma 2 3 5 4 5" xfId="45468" xr:uid="{F3328887-02A0-4F36-8BA9-5DF16D897CE2}"/>
    <cellStyle name="Comma 2 3 5 5" xfId="20316" xr:uid="{1CF9BD99-43DB-47B0-8D0A-4450F0937BC9}"/>
    <cellStyle name="Comma 2 3 5 5 2" xfId="34008" xr:uid="{17AA4BA1-512B-4819-A361-7C0A1913843F}"/>
    <cellStyle name="Comma 2 3 5 5 3" xfId="48892" xr:uid="{883F0666-6997-4DD7-92A5-E39B5502FFAC}"/>
    <cellStyle name="Comma 2 3 5 6" xfId="13472" xr:uid="{17B4D7E2-1D0F-439A-B66B-5DFDFEE2E873}"/>
    <cellStyle name="Comma 2 3 5 7" xfId="27162" xr:uid="{806AE92F-4EAF-4ABC-8E9E-408C68EF7DCC}"/>
    <cellStyle name="Comma 2 3 5 8" xfId="42046" xr:uid="{A36FCE24-DCCB-4D43-B8F4-F1833B876C85}"/>
    <cellStyle name="Comma 2 3 6" xfId="6626" xr:uid="{EA0D594C-921A-471F-86BC-3308CE5F6D7E}"/>
    <cellStyle name="Comma 2 3 6 2" xfId="8340" xr:uid="{91DAE53E-BB9A-432F-B254-526077BB4BCA}"/>
    <cellStyle name="Comma 2 3 6 2 2" xfId="11762" xr:uid="{BBC8E345-6828-4826-9E87-AB67B1A7A52E}"/>
    <cellStyle name="Comma 2 3 6 2 2 2" xfId="25452" xr:uid="{36B2DDDE-8408-4AB2-8F4B-61E55DC137B1}"/>
    <cellStyle name="Comma 2 3 6 2 2 2 2" xfId="39144" xr:uid="{08292599-C27F-4C38-B718-6FC4FF153F30}"/>
    <cellStyle name="Comma 2 3 6 2 2 2 3" xfId="54028" xr:uid="{762A2895-CB11-4055-8AB9-88D503E3958B}"/>
    <cellStyle name="Comma 2 3 6 2 2 3" xfId="18608" xr:uid="{74BA7DC2-F3E5-483A-B947-22F5CD64C0C1}"/>
    <cellStyle name="Comma 2 3 6 2 2 4" xfId="32298" xr:uid="{D9321AEC-F713-4AC6-A6DD-6CB46A92CC20}"/>
    <cellStyle name="Comma 2 3 6 2 2 5" xfId="47182" xr:uid="{D472A277-1C6C-4095-8CA2-704AE4D6E6A2}"/>
    <cellStyle name="Comma 2 3 6 2 3" xfId="22030" xr:uid="{87CBF009-E487-4F8A-8907-F1A52CB59768}"/>
    <cellStyle name="Comma 2 3 6 2 3 2" xfId="35722" xr:uid="{55ED2C3B-B1F6-42E5-8FA1-78703097AAA0}"/>
    <cellStyle name="Comma 2 3 6 2 3 3" xfId="50606" xr:uid="{59E53825-D3E9-4D25-BC54-22E9A92AAF26}"/>
    <cellStyle name="Comma 2 3 6 2 4" xfId="15186" xr:uid="{77B28467-5050-4E12-BE74-98B9F8FA7308}"/>
    <cellStyle name="Comma 2 3 6 2 5" xfId="28876" xr:uid="{9D1C7EE3-182D-415B-91B0-6BDD1458C3C8}"/>
    <cellStyle name="Comma 2 3 6 2 6" xfId="43760" xr:uid="{539738F3-F2CD-4F54-9849-67B9CE8B8867}"/>
    <cellStyle name="Comma 2 3 6 3" xfId="10050" xr:uid="{26DCCDA1-C841-4B74-9253-7A6D6612A214}"/>
    <cellStyle name="Comma 2 3 6 3 2" xfId="23740" xr:uid="{4166AB11-9345-4FCB-A50F-2E78EEEBEE4A}"/>
    <cellStyle name="Comma 2 3 6 3 2 2" xfId="37432" xr:uid="{549D9199-DF9A-4890-87D8-6885DBD591DB}"/>
    <cellStyle name="Comma 2 3 6 3 2 3" xfId="52316" xr:uid="{43AF7895-20E3-492D-801B-32C39D484F1C}"/>
    <cellStyle name="Comma 2 3 6 3 3" xfId="16896" xr:uid="{D34BC2DF-2202-42C4-87FD-83E8CA6B86E8}"/>
    <cellStyle name="Comma 2 3 6 3 4" xfId="30586" xr:uid="{AFF95EF6-69CC-4B05-BCD5-F4AC0FB3CB42}"/>
    <cellStyle name="Comma 2 3 6 3 5" xfId="45470" xr:uid="{03B51216-A2BE-4933-B8A6-F20363C5F177}"/>
    <cellStyle name="Comma 2 3 6 4" xfId="20318" xr:uid="{72053F73-2FFE-4D36-A8B0-7F4343D06A61}"/>
    <cellStyle name="Comma 2 3 6 4 2" xfId="34010" xr:uid="{A709526E-A3C0-4469-8900-22B0D6BEBABD}"/>
    <cellStyle name="Comma 2 3 6 4 3" xfId="48894" xr:uid="{B826D6CB-823F-4241-88DB-482FE1985E26}"/>
    <cellStyle name="Comma 2 3 6 5" xfId="13474" xr:uid="{5A3A96D5-7566-41B3-A2BE-D47CBBA3DAB2}"/>
    <cellStyle name="Comma 2 3 6 6" xfId="27164" xr:uid="{1237128C-6590-42A6-BD8E-A62D627DA49A}"/>
    <cellStyle name="Comma 2 3 6 7" xfId="42048" xr:uid="{DC5D641E-2AB7-43B5-814A-A4575E5FC6DD}"/>
    <cellStyle name="Comma 2 3 7" xfId="6627" xr:uid="{93F07363-5342-48EF-9953-48AC966EB389}"/>
    <cellStyle name="Comma 2 3 7 2" xfId="8341" xr:uid="{E579FC0F-EE3F-44CF-875D-68D37AC094E4}"/>
    <cellStyle name="Comma 2 3 7 2 2" xfId="11763" xr:uid="{3DC5B135-847B-46F6-8EF9-95FBB5E044F4}"/>
    <cellStyle name="Comma 2 3 7 2 2 2" xfId="25453" xr:uid="{2A0E14DE-F254-4F9E-A16E-4BDA47268ECF}"/>
    <cellStyle name="Comma 2 3 7 2 2 2 2" xfId="39145" xr:uid="{3FE39B32-4915-4EA6-BEAC-C8426DE47415}"/>
    <cellStyle name="Comma 2 3 7 2 2 2 3" xfId="54029" xr:uid="{E348886E-AE71-4B6D-9C70-270603FD3CF5}"/>
    <cellStyle name="Comma 2 3 7 2 2 3" xfId="18609" xr:uid="{3597B960-4B8E-48C5-B60E-A1215B86D684}"/>
    <cellStyle name="Comma 2 3 7 2 2 4" xfId="32299" xr:uid="{BB8DFED4-46AD-4831-A359-6D08A45E36E8}"/>
    <cellStyle name="Comma 2 3 7 2 2 5" xfId="47183" xr:uid="{0033FD71-FBF1-4ACA-9B8C-360A2F75A39C}"/>
    <cellStyle name="Comma 2 3 7 2 3" xfId="22031" xr:uid="{5C283339-DF3F-451E-B353-F71B473F3EAD}"/>
    <cellStyle name="Comma 2 3 7 2 3 2" xfId="35723" xr:uid="{D3FAF803-1740-4421-9DAC-F263D5E99DFD}"/>
    <cellStyle name="Comma 2 3 7 2 3 3" xfId="50607" xr:uid="{74633A1B-1254-43C7-BA81-D1AE70FE9E15}"/>
    <cellStyle name="Comma 2 3 7 2 4" xfId="15187" xr:uid="{BECEFDD4-2F82-4448-8A75-D36E3CEC986F}"/>
    <cellStyle name="Comma 2 3 7 2 5" xfId="28877" xr:uid="{9EAFD950-2DDF-4E78-A1F2-EEC98134AF36}"/>
    <cellStyle name="Comma 2 3 7 2 6" xfId="43761" xr:uid="{C6D9FF82-C214-4E49-902F-E9EEF19F2E1C}"/>
    <cellStyle name="Comma 2 3 7 3" xfId="10051" xr:uid="{22FDD696-850A-42EE-B270-1D84CE5E4194}"/>
    <cellStyle name="Comma 2 3 7 3 2" xfId="23741" xr:uid="{6304AFDD-939B-47FF-A285-9B2E793B3636}"/>
    <cellStyle name="Comma 2 3 7 3 2 2" xfId="37433" xr:uid="{3EC9016B-FACB-45E8-BFEC-41B98C5490A0}"/>
    <cellStyle name="Comma 2 3 7 3 2 3" xfId="52317" xr:uid="{A8971B39-C630-440B-8F81-31A8113B956E}"/>
    <cellStyle name="Comma 2 3 7 3 3" xfId="16897" xr:uid="{243EEA97-BC33-40F3-A591-524E1F8BB245}"/>
    <cellStyle name="Comma 2 3 7 3 4" xfId="30587" xr:uid="{110C8D26-87B7-4280-B092-5DC5B5AF7834}"/>
    <cellStyle name="Comma 2 3 7 3 5" xfId="45471" xr:uid="{AFA2BDD2-2B66-44C8-8A47-D03D12B1CFE4}"/>
    <cellStyle name="Comma 2 3 7 4" xfId="20319" xr:uid="{1E9BEA2C-7D55-4894-B49F-44A35A4C75A0}"/>
    <cellStyle name="Comma 2 3 7 4 2" xfId="34011" xr:uid="{3C63B0BE-5F5C-43E2-8864-E0A5982CD054}"/>
    <cellStyle name="Comma 2 3 7 4 3" xfId="48895" xr:uid="{4B2936C4-A5EA-4395-919A-B21980650FEF}"/>
    <cellStyle name="Comma 2 3 7 5" xfId="13475" xr:uid="{5699E6ED-589F-4548-A5E6-5A09621C7C78}"/>
    <cellStyle name="Comma 2 3 7 6" xfId="27165" xr:uid="{59C24B85-FF53-4156-91D2-15BA9D3AB6E2}"/>
    <cellStyle name="Comma 2 3 7 7" xfId="42049" xr:uid="{43E91360-B3B6-4182-A4C9-3ABBFD79CEC6}"/>
    <cellStyle name="Comma 2 3 8" xfId="8312" xr:uid="{A3B544A3-7F8F-4414-937D-2BCD0250DE23}"/>
    <cellStyle name="Comma 2 3 8 2" xfId="11734" xr:uid="{DC1BE940-77D3-41AB-BF35-46870BF31063}"/>
    <cellStyle name="Comma 2 3 8 2 2" xfId="25424" xr:uid="{FA553DFD-91D1-49AC-B514-D2141C324FF0}"/>
    <cellStyle name="Comma 2 3 8 2 2 2" xfId="39116" xr:uid="{4778ED33-73E7-4BF9-99FF-83C9D5727C46}"/>
    <cellStyle name="Comma 2 3 8 2 2 3" xfId="54000" xr:uid="{40A0C2AA-12B1-41D0-AB93-9E2EA2DA6B2A}"/>
    <cellStyle name="Comma 2 3 8 2 3" xfId="18580" xr:uid="{99405E8E-1075-4501-B66A-B9911955337F}"/>
    <cellStyle name="Comma 2 3 8 2 4" xfId="32270" xr:uid="{43F2A61A-677E-4460-AEED-2A123A4F4166}"/>
    <cellStyle name="Comma 2 3 8 2 5" xfId="47154" xr:uid="{39239824-D232-46C0-8561-0EBC5C4ACF74}"/>
    <cellStyle name="Comma 2 3 8 3" xfId="22002" xr:uid="{42750529-A625-48A6-98F4-EF21C360DF88}"/>
    <cellStyle name="Comma 2 3 8 3 2" xfId="35694" xr:uid="{B82165D6-921A-42FE-8172-E6E5AEB0F500}"/>
    <cellStyle name="Comma 2 3 8 3 3" xfId="50578" xr:uid="{367889B5-0B20-4B1D-9C40-D35E13FF926F}"/>
    <cellStyle name="Comma 2 3 8 4" xfId="15158" xr:uid="{C5FF705C-1489-4441-936F-8929CCDD18C6}"/>
    <cellStyle name="Comma 2 3 8 5" xfId="28848" xr:uid="{0272D815-FDAF-4300-931A-7293CA45904B}"/>
    <cellStyle name="Comma 2 3 8 6" xfId="43732" xr:uid="{A08B8BB6-B1E1-4FAE-B60C-7B75DFCF4F8E}"/>
    <cellStyle name="Comma 2 3 9" xfId="10022" xr:uid="{8A24E880-DFD4-4982-A66C-51DF3CA00C87}"/>
    <cellStyle name="Comma 2 3 9 2" xfId="23712" xr:uid="{A95EA901-82EB-4E75-A2E9-4854A2242A7F}"/>
    <cellStyle name="Comma 2 3 9 2 2" xfId="37404" xr:uid="{76EEB6EC-66EC-480F-B4C9-E7B4207873BA}"/>
    <cellStyle name="Comma 2 3 9 2 3" xfId="52288" xr:uid="{ADCAB105-92E8-4F86-B651-160059C53B20}"/>
    <cellStyle name="Comma 2 3 9 3" xfId="16868" xr:uid="{E6B50144-A2DB-4C02-BFE9-9AF60CCCA692}"/>
    <cellStyle name="Comma 2 3 9 4" xfId="30558" xr:uid="{2BDE8D47-2C4D-47A7-A4E4-3276C7BBC0BD}"/>
    <cellStyle name="Comma 2 3 9 5" xfId="45442" xr:uid="{3FE84B74-93A8-4C92-8508-6ABA750275F5}"/>
    <cellStyle name="Comma 2 4" xfId="6628" xr:uid="{8D1E426C-D1CC-4954-8124-2E7ECB8B31BE}"/>
    <cellStyle name="Comma 2 4 10" xfId="13476" xr:uid="{E7AD897F-E647-41D6-851C-9239F50EA74C}"/>
    <cellStyle name="Comma 2 4 11" xfId="27166" xr:uid="{3DC12AEF-1BF9-46D7-BD64-964FA2C218AE}"/>
    <cellStyle name="Comma 2 4 12" xfId="42050" xr:uid="{12E0ED34-ABC8-4326-BEA1-C9CA4CB353EF}"/>
    <cellStyle name="Comma 2 4 2" xfId="6629" xr:uid="{74D2AB74-185A-40D9-BDE1-D72D16151B22}"/>
    <cellStyle name="Comma 2 4 2 10" xfId="42051" xr:uid="{AF3157DE-25CA-4330-B82F-44C72AC5F515}"/>
    <cellStyle name="Comma 2 4 2 2" xfId="6630" xr:uid="{C975472A-55CA-4C63-AC6C-31CC38A7E108}"/>
    <cellStyle name="Comma 2 4 2 2 2" xfId="6631" xr:uid="{B30DE82F-494F-4C54-87D2-8B0A0EA7ED9B}"/>
    <cellStyle name="Comma 2 4 2 2 2 2" xfId="8345" xr:uid="{ECE0707F-5FA7-4154-AE09-4F69FB5E0B9A}"/>
    <cellStyle name="Comma 2 4 2 2 2 2 2" xfId="11767" xr:uid="{1B8821F6-4C02-4DC6-A96C-1E9D37B27136}"/>
    <cellStyle name="Comma 2 4 2 2 2 2 2 2" xfId="25457" xr:uid="{ACA28850-ACB0-4507-92E6-703BF465BCC1}"/>
    <cellStyle name="Comma 2 4 2 2 2 2 2 2 2" xfId="39149" xr:uid="{71386A09-5B0A-42F4-98BE-F4AE52323F2B}"/>
    <cellStyle name="Comma 2 4 2 2 2 2 2 2 3" xfId="54033" xr:uid="{726B8925-E32D-4653-A6CB-D6AE84C97A9C}"/>
    <cellStyle name="Comma 2 4 2 2 2 2 2 3" xfId="18613" xr:uid="{8ED8F872-614F-45E0-9BFD-A1A00ACF5049}"/>
    <cellStyle name="Comma 2 4 2 2 2 2 2 4" xfId="32303" xr:uid="{FCE8C69E-B192-413F-A463-2E73A73EFD71}"/>
    <cellStyle name="Comma 2 4 2 2 2 2 2 5" xfId="47187" xr:uid="{B9C5CDE8-17CF-4290-A477-D22D5BFA1AA2}"/>
    <cellStyle name="Comma 2 4 2 2 2 2 3" xfId="22035" xr:uid="{07695FD1-5F1D-4F4D-BBC3-78D151D0492C}"/>
    <cellStyle name="Comma 2 4 2 2 2 2 3 2" xfId="35727" xr:uid="{517BBFA0-15C7-4ABF-82DB-78350E98F20B}"/>
    <cellStyle name="Comma 2 4 2 2 2 2 3 3" xfId="50611" xr:uid="{FB4F260D-A6E2-43CB-A8F7-45CD79F4B309}"/>
    <cellStyle name="Comma 2 4 2 2 2 2 4" xfId="15191" xr:uid="{0820B3BC-472E-4C59-BAA2-4CC22A83ABB1}"/>
    <cellStyle name="Comma 2 4 2 2 2 2 5" xfId="28881" xr:uid="{D8878F0C-9871-4AF0-803E-AB75787F78F0}"/>
    <cellStyle name="Comma 2 4 2 2 2 2 6" xfId="43765" xr:uid="{2302DF6B-F124-4487-98EE-2AD7BF199DB6}"/>
    <cellStyle name="Comma 2 4 2 2 2 3" xfId="10055" xr:uid="{2CEED157-9BC4-469A-8BCE-72B58630089F}"/>
    <cellStyle name="Comma 2 4 2 2 2 3 2" xfId="23745" xr:uid="{8CE3AF09-9F4B-42B2-9C12-B16CAB829AB2}"/>
    <cellStyle name="Comma 2 4 2 2 2 3 2 2" xfId="37437" xr:uid="{592167A0-43C7-4F54-B2CF-E02155EE607D}"/>
    <cellStyle name="Comma 2 4 2 2 2 3 2 3" xfId="52321" xr:uid="{0B6B4608-C256-4DCA-B981-CE06C8519919}"/>
    <cellStyle name="Comma 2 4 2 2 2 3 3" xfId="16901" xr:uid="{79872FC5-019F-43A5-9673-AB1878E23575}"/>
    <cellStyle name="Comma 2 4 2 2 2 3 4" xfId="30591" xr:uid="{5488B0EA-A37E-4BA0-B7D6-4F9030924E20}"/>
    <cellStyle name="Comma 2 4 2 2 2 3 5" xfId="45475" xr:uid="{8BD96C7A-53B4-43A1-A7C2-5127957D5F46}"/>
    <cellStyle name="Comma 2 4 2 2 2 4" xfId="20323" xr:uid="{CD5ADF9F-B672-4852-A9EF-26F63B8CF3EF}"/>
    <cellStyle name="Comma 2 4 2 2 2 4 2" xfId="34015" xr:uid="{BA15F911-CDB8-4147-A974-7330CE37A560}"/>
    <cellStyle name="Comma 2 4 2 2 2 4 3" xfId="48899" xr:uid="{21145DE9-B59D-4084-99C6-3F8F8006D04D}"/>
    <cellStyle name="Comma 2 4 2 2 2 5" xfId="13479" xr:uid="{54EFA765-73F1-43D1-9F0F-0BB9BEAEF704}"/>
    <cellStyle name="Comma 2 4 2 2 2 6" xfId="27169" xr:uid="{55E0ADFE-0E54-4DDE-B44E-AE955B38CCD3}"/>
    <cellStyle name="Comma 2 4 2 2 2 7" xfId="42053" xr:uid="{84264829-74EF-4F79-8985-99367CCF680D}"/>
    <cellStyle name="Comma 2 4 2 2 3" xfId="8344" xr:uid="{FFCECCBB-DD5E-41F7-BF0E-B4E9E504074E}"/>
    <cellStyle name="Comma 2 4 2 2 3 2" xfId="11766" xr:uid="{4A7935A0-3535-400D-8DD8-716C323B90AC}"/>
    <cellStyle name="Comma 2 4 2 2 3 2 2" xfId="25456" xr:uid="{91621518-A4CA-41EE-BE39-7CD030B92809}"/>
    <cellStyle name="Comma 2 4 2 2 3 2 2 2" xfId="39148" xr:uid="{092C58BE-B73E-4D81-9120-A3E184B771AD}"/>
    <cellStyle name="Comma 2 4 2 2 3 2 2 3" xfId="54032" xr:uid="{7E912574-75FC-4267-B80A-48B6A670FEBB}"/>
    <cellStyle name="Comma 2 4 2 2 3 2 3" xfId="18612" xr:uid="{519EA3C3-792C-4B30-8F9E-D3A3B63728D2}"/>
    <cellStyle name="Comma 2 4 2 2 3 2 4" xfId="32302" xr:uid="{08373737-3FBB-4879-A18A-1BA4F2DAFBFD}"/>
    <cellStyle name="Comma 2 4 2 2 3 2 5" xfId="47186" xr:uid="{041992E7-149B-442E-AB31-901C3CCA1F91}"/>
    <cellStyle name="Comma 2 4 2 2 3 3" xfId="22034" xr:uid="{862DEE5B-A62E-4C93-B7D0-FC106C1BCAF4}"/>
    <cellStyle name="Comma 2 4 2 2 3 3 2" xfId="35726" xr:uid="{56525BEA-A627-401F-B783-C5EDF2D5C67A}"/>
    <cellStyle name="Comma 2 4 2 2 3 3 3" xfId="50610" xr:uid="{889E0217-A122-4534-85B0-ADB6D82329D9}"/>
    <cellStyle name="Comma 2 4 2 2 3 4" xfId="15190" xr:uid="{14CF6AFB-4A73-4CD3-A7EA-3030B5166187}"/>
    <cellStyle name="Comma 2 4 2 2 3 5" xfId="28880" xr:uid="{AEF43369-6986-4471-A2E3-DF83A35821C5}"/>
    <cellStyle name="Comma 2 4 2 2 3 6" xfId="43764" xr:uid="{9B5C98DC-114C-4B80-9AA4-387450CA6316}"/>
    <cellStyle name="Comma 2 4 2 2 4" xfId="10054" xr:uid="{4D0FA23C-AB3A-4790-AD07-21A1A1CD2C04}"/>
    <cellStyle name="Comma 2 4 2 2 4 2" xfId="23744" xr:uid="{CC095428-1373-4DBC-822B-F9FAFA9DE618}"/>
    <cellStyle name="Comma 2 4 2 2 4 2 2" xfId="37436" xr:uid="{0B9342BA-A0AB-40C1-938D-2DA1A689EB56}"/>
    <cellStyle name="Comma 2 4 2 2 4 2 3" xfId="52320" xr:uid="{7A615148-7A45-4816-961A-5DA0C937287D}"/>
    <cellStyle name="Comma 2 4 2 2 4 3" xfId="16900" xr:uid="{40F79A81-A95B-49D2-9708-9392AC90059E}"/>
    <cellStyle name="Comma 2 4 2 2 4 4" xfId="30590" xr:uid="{E860EFF8-E11F-4CE6-9518-DBE0543E90B0}"/>
    <cellStyle name="Comma 2 4 2 2 4 5" xfId="45474" xr:uid="{6B00C7EB-40AA-424B-A0E9-A6F089E05EAD}"/>
    <cellStyle name="Comma 2 4 2 2 5" xfId="20322" xr:uid="{3E3BDC35-9A52-4DE2-8B24-96251A400EC0}"/>
    <cellStyle name="Comma 2 4 2 2 5 2" xfId="34014" xr:uid="{85A3D47C-0D5B-43D3-899F-169673859387}"/>
    <cellStyle name="Comma 2 4 2 2 5 3" xfId="48898" xr:uid="{F43C2D97-ACFC-4367-AF27-1EBF6E5DF571}"/>
    <cellStyle name="Comma 2 4 2 2 6" xfId="13478" xr:uid="{1309476E-F73F-4A43-9739-F48A6F3F1B61}"/>
    <cellStyle name="Comma 2 4 2 2 7" xfId="27168" xr:uid="{7486C843-911F-4153-8A7F-08AD1CF6AC27}"/>
    <cellStyle name="Comma 2 4 2 2 8" xfId="42052" xr:uid="{C80B6F6C-2142-4255-970C-2DB31F176991}"/>
    <cellStyle name="Comma 2 4 2 3" xfId="6632" xr:uid="{493D1F45-C0F0-4213-A7EB-02921611CB25}"/>
    <cellStyle name="Comma 2 4 2 3 2" xfId="8346" xr:uid="{88E62587-8497-4944-9AE3-4025977304E3}"/>
    <cellStyle name="Comma 2 4 2 3 2 2" xfId="11768" xr:uid="{72D9364D-AE72-40CC-8128-B702105C34FA}"/>
    <cellStyle name="Comma 2 4 2 3 2 2 2" xfId="25458" xr:uid="{5FA39B0C-5E64-4F6F-BF2D-692914979D02}"/>
    <cellStyle name="Comma 2 4 2 3 2 2 2 2" xfId="39150" xr:uid="{FAA13106-5AD0-4177-A313-6B0B1339DDD1}"/>
    <cellStyle name="Comma 2 4 2 3 2 2 2 3" xfId="54034" xr:uid="{0169D0BD-662D-42E8-896A-C7D19592707A}"/>
    <cellStyle name="Comma 2 4 2 3 2 2 3" xfId="18614" xr:uid="{C6240E36-A7C9-4D30-B70F-DDBADDD8A89A}"/>
    <cellStyle name="Comma 2 4 2 3 2 2 4" xfId="32304" xr:uid="{C4CEDBF7-B447-4A93-B92C-CC319B3FFACC}"/>
    <cellStyle name="Comma 2 4 2 3 2 2 5" xfId="47188" xr:uid="{61330CA4-533B-48FC-AD59-777C7B92E6DF}"/>
    <cellStyle name="Comma 2 4 2 3 2 3" xfId="22036" xr:uid="{B020DECF-CBA8-4433-909E-3D519635E30E}"/>
    <cellStyle name="Comma 2 4 2 3 2 3 2" xfId="35728" xr:uid="{8019AF17-8AA6-4505-80C8-BA5695F2998C}"/>
    <cellStyle name="Comma 2 4 2 3 2 3 3" xfId="50612" xr:uid="{42CB9060-A68C-464E-932B-7A6DCE3601B3}"/>
    <cellStyle name="Comma 2 4 2 3 2 4" xfId="15192" xr:uid="{D0DBBC30-5165-4F17-8DCB-2D5BB380B273}"/>
    <cellStyle name="Comma 2 4 2 3 2 5" xfId="28882" xr:uid="{D6B8F07D-EF16-4D81-8D68-3F1968E0B3E6}"/>
    <cellStyle name="Comma 2 4 2 3 2 6" xfId="43766" xr:uid="{5B3FEE93-A980-47D8-AEBE-CB3856D0B297}"/>
    <cellStyle name="Comma 2 4 2 3 3" xfId="10056" xr:uid="{A464EADE-E644-4795-9AD9-D1F72F8BB681}"/>
    <cellStyle name="Comma 2 4 2 3 3 2" xfId="23746" xr:uid="{CF3721CA-071B-4ECC-81D3-B7BB332C98DD}"/>
    <cellStyle name="Comma 2 4 2 3 3 2 2" xfId="37438" xr:uid="{7F1633C5-03F4-405A-BA5A-144EAB4695E1}"/>
    <cellStyle name="Comma 2 4 2 3 3 2 3" xfId="52322" xr:uid="{9B5D4B34-931E-41B1-8828-3E7BD9530D78}"/>
    <cellStyle name="Comma 2 4 2 3 3 3" xfId="16902" xr:uid="{43424408-B2D2-4BEF-8C61-9BF2BCC1EF6A}"/>
    <cellStyle name="Comma 2 4 2 3 3 4" xfId="30592" xr:uid="{C4435343-084B-4C2B-B84A-88106B248FBF}"/>
    <cellStyle name="Comma 2 4 2 3 3 5" xfId="45476" xr:uid="{55A2A9EE-2A0E-4589-B99D-56B93680D577}"/>
    <cellStyle name="Comma 2 4 2 3 4" xfId="20324" xr:uid="{62679D1E-5A0A-47B1-BAF0-F3CDE601BE3D}"/>
    <cellStyle name="Comma 2 4 2 3 4 2" xfId="34016" xr:uid="{86DCEC8D-3FCF-41DB-A350-91E7C8F9D495}"/>
    <cellStyle name="Comma 2 4 2 3 4 3" xfId="48900" xr:uid="{CC7ECB13-F721-4AD8-B554-6E16C1EC6CA5}"/>
    <cellStyle name="Comma 2 4 2 3 5" xfId="13480" xr:uid="{A4D374D2-279B-4BF0-AA10-53754B063434}"/>
    <cellStyle name="Comma 2 4 2 3 6" xfId="27170" xr:uid="{87164110-9A76-4D87-8CB6-92506554A3C3}"/>
    <cellStyle name="Comma 2 4 2 3 7" xfId="42054" xr:uid="{74C91316-A4BF-4E88-904A-19692100C078}"/>
    <cellStyle name="Comma 2 4 2 4" xfId="6633" xr:uid="{24161950-93BC-4568-97A0-D8B9D4C5C014}"/>
    <cellStyle name="Comma 2 4 2 4 2" xfId="8347" xr:uid="{958022BC-6AC0-4730-954C-039ADEE86767}"/>
    <cellStyle name="Comma 2 4 2 4 2 2" xfId="11769" xr:uid="{F57F5E50-1A72-4122-9396-A8F3197570CD}"/>
    <cellStyle name="Comma 2 4 2 4 2 2 2" xfId="25459" xr:uid="{3C85D090-55D1-4D39-900A-D9F79D7932F4}"/>
    <cellStyle name="Comma 2 4 2 4 2 2 2 2" xfId="39151" xr:uid="{95A4E26C-6CFF-4914-901F-E677A259C6FF}"/>
    <cellStyle name="Comma 2 4 2 4 2 2 2 3" xfId="54035" xr:uid="{70C280C0-C2C9-4377-AEAC-72F0BC366828}"/>
    <cellStyle name="Comma 2 4 2 4 2 2 3" xfId="18615" xr:uid="{133ED167-A2C9-45C3-B298-0A32425D8756}"/>
    <cellStyle name="Comma 2 4 2 4 2 2 4" xfId="32305" xr:uid="{BA3CD2DA-A50F-4174-8B98-822F010C3F3A}"/>
    <cellStyle name="Comma 2 4 2 4 2 2 5" xfId="47189" xr:uid="{F932F1F9-CF28-411B-854C-CA751F22C619}"/>
    <cellStyle name="Comma 2 4 2 4 2 3" xfId="22037" xr:uid="{40B18075-B9F0-4CE2-9D2E-3F1BFC84EAFB}"/>
    <cellStyle name="Comma 2 4 2 4 2 3 2" xfId="35729" xr:uid="{C9E6D8D1-5549-44B5-B5BC-594187FB89FA}"/>
    <cellStyle name="Comma 2 4 2 4 2 3 3" xfId="50613" xr:uid="{778EE026-05DE-4119-97BE-06BC06964856}"/>
    <cellStyle name="Comma 2 4 2 4 2 4" xfId="15193" xr:uid="{6E45A0EC-A793-44D9-A5FC-8DD1CC8CF9B1}"/>
    <cellStyle name="Comma 2 4 2 4 2 5" xfId="28883" xr:uid="{9498890D-F3AB-43FB-9D66-AFDB3EB46BA0}"/>
    <cellStyle name="Comma 2 4 2 4 2 6" xfId="43767" xr:uid="{3843A493-E99B-4673-94B6-AB9621DF0FFE}"/>
    <cellStyle name="Comma 2 4 2 4 3" xfId="10057" xr:uid="{D1286A6E-8ACD-4BDB-AB1B-0E8D77684F98}"/>
    <cellStyle name="Comma 2 4 2 4 3 2" xfId="23747" xr:uid="{A40CFCF9-2CA7-4B75-9FE6-6B63B1619857}"/>
    <cellStyle name="Comma 2 4 2 4 3 2 2" xfId="37439" xr:uid="{B9E39F48-221C-424D-B719-BDA4E27E6017}"/>
    <cellStyle name="Comma 2 4 2 4 3 2 3" xfId="52323" xr:uid="{9E5B5EAB-797F-41F4-ACB7-5781E051E634}"/>
    <cellStyle name="Comma 2 4 2 4 3 3" xfId="16903" xr:uid="{DDD1F657-C2D0-4AC0-A2F9-20127725C387}"/>
    <cellStyle name="Comma 2 4 2 4 3 4" xfId="30593" xr:uid="{6ACD6DD9-928A-455C-A853-A06DD3173DD1}"/>
    <cellStyle name="Comma 2 4 2 4 3 5" xfId="45477" xr:uid="{AF3BC30C-0CA0-423E-AD2B-E298006564C8}"/>
    <cellStyle name="Comma 2 4 2 4 4" xfId="20325" xr:uid="{AB5EF334-2C0C-4F11-99B8-BCF8859DAA90}"/>
    <cellStyle name="Comma 2 4 2 4 4 2" xfId="34017" xr:uid="{28D694FF-3BF7-48EF-9676-6AD68CAA187B}"/>
    <cellStyle name="Comma 2 4 2 4 4 3" xfId="48901" xr:uid="{BC5A380F-ED7D-4765-9B81-D2FFA394ABA1}"/>
    <cellStyle name="Comma 2 4 2 4 5" xfId="13481" xr:uid="{0B9F2E9F-4D00-44E6-AAE5-E077FC2751BF}"/>
    <cellStyle name="Comma 2 4 2 4 6" xfId="27171" xr:uid="{0DF0BAD3-1AF3-47D8-84E9-31DF303F57AF}"/>
    <cellStyle name="Comma 2 4 2 4 7" xfId="42055" xr:uid="{9BDB2EF5-B51D-426D-BD9C-F2CC7AE4327E}"/>
    <cellStyle name="Comma 2 4 2 5" xfId="8343" xr:uid="{44E9F597-A28A-4D8A-B035-29412AF08DE1}"/>
    <cellStyle name="Comma 2 4 2 5 2" xfId="11765" xr:uid="{2684C7F2-B0F2-4FDD-B988-B8A443981180}"/>
    <cellStyle name="Comma 2 4 2 5 2 2" xfId="25455" xr:uid="{BB882C5E-1B20-462C-97A8-72DBD5C04C3E}"/>
    <cellStyle name="Comma 2 4 2 5 2 2 2" xfId="39147" xr:uid="{A6FD301D-5F35-4854-80FE-043A2209786E}"/>
    <cellStyle name="Comma 2 4 2 5 2 2 3" xfId="54031" xr:uid="{3BD360F0-CC46-470F-ABED-CDD9EECD2C34}"/>
    <cellStyle name="Comma 2 4 2 5 2 3" xfId="18611" xr:uid="{9B16C6CF-5F38-4967-96D3-3603EB4FC12E}"/>
    <cellStyle name="Comma 2 4 2 5 2 4" xfId="32301" xr:uid="{3A4878B2-0785-43EE-A3EB-E255C3E90047}"/>
    <cellStyle name="Comma 2 4 2 5 2 5" xfId="47185" xr:uid="{F53A668C-659D-48B0-AA45-48893DD8C59D}"/>
    <cellStyle name="Comma 2 4 2 5 3" xfId="22033" xr:uid="{FD7FA9FA-B644-46E1-AF75-1D930C3ADCFC}"/>
    <cellStyle name="Comma 2 4 2 5 3 2" xfId="35725" xr:uid="{8CBE2BBE-7FEF-4F27-8AB5-DD0494EA1B0F}"/>
    <cellStyle name="Comma 2 4 2 5 3 3" xfId="50609" xr:uid="{A8A17823-0003-42BE-BF53-D2F4E62995D0}"/>
    <cellStyle name="Comma 2 4 2 5 4" xfId="15189" xr:uid="{E73A51B5-4F28-4C0C-A24B-88043BB92095}"/>
    <cellStyle name="Comma 2 4 2 5 5" xfId="28879" xr:uid="{7F179487-5036-4C57-B7D6-A5F775401355}"/>
    <cellStyle name="Comma 2 4 2 5 6" xfId="43763" xr:uid="{AABDDEC9-6712-485F-9C81-325274E6FE88}"/>
    <cellStyle name="Comma 2 4 2 6" xfId="10053" xr:uid="{926FA74E-C608-4E18-BE34-3E2F10B85FC7}"/>
    <cellStyle name="Comma 2 4 2 6 2" xfId="23743" xr:uid="{32E4D77C-C807-492A-B4D8-976767E28097}"/>
    <cellStyle name="Comma 2 4 2 6 2 2" xfId="37435" xr:uid="{D2D98264-22C8-489E-9608-20CFDEC8FDC4}"/>
    <cellStyle name="Comma 2 4 2 6 2 3" xfId="52319" xr:uid="{87EA039B-D2C9-481F-9CE7-53D1FA18A4E5}"/>
    <cellStyle name="Comma 2 4 2 6 3" xfId="16899" xr:uid="{07DC1912-A9C7-4298-9623-D1EBA8D92294}"/>
    <cellStyle name="Comma 2 4 2 6 4" xfId="30589" xr:uid="{B6AB91D7-269E-40A5-B85A-29797B82E3EC}"/>
    <cellStyle name="Comma 2 4 2 6 5" xfId="45473" xr:uid="{BF27B052-50C1-4A35-A925-966437B9D454}"/>
    <cellStyle name="Comma 2 4 2 7" xfId="20321" xr:uid="{9AE1AF50-800C-4C0E-8A57-2450ACD6D9CA}"/>
    <cellStyle name="Comma 2 4 2 7 2" xfId="34013" xr:uid="{1B05C5EC-E72F-4F2F-91F2-7A268651D14B}"/>
    <cellStyle name="Comma 2 4 2 7 3" xfId="48897" xr:uid="{AAF3280E-3D1E-401B-9C60-B1C5EB73D498}"/>
    <cellStyle name="Comma 2 4 2 8" xfId="13477" xr:uid="{E8473017-8C5D-45AD-A608-04D742DDE96A}"/>
    <cellStyle name="Comma 2 4 2 9" xfId="27167" xr:uid="{D9331CCD-2B3F-4316-9685-9D760AB91DAA}"/>
    <cellStyle name="Comma 2 4 3" xfId="6634" xr:uid="{7A12A0AC-F747-48D6-AACF-F3D0E59EC674}"/>
    <cellStyle name="Comma 2 4 3 10" xfId="42056" xr:uid="{BFCC9E7A-CC41-4FB7-81F7-3708F37F0B3E}"/>
    <cellStyle name="Comma 2 4 3 2" xfId="6635" xr:uid="{4A6DCF78-D683-4F72-A2F3-63E8C6D80B89}"/>
    <cellStyle name="Comma 2 4 3 2 2" xfId="6636" xr:uid="{A6B4A576-0BED-4F57-9692-B24FFC7D76BC}"/>
    <cellStyle name="Comma 2 4 3 2 2 2" xfId="8350" xr:uid="{8A0A00F0-9E33-4797-B8E0-EAD32A693367}"/>
    <cellStyle name="Comma 2 4 3 2 2 2 2" xfId="11772" xr:uid="{A96E9EE7-12FD-4D5B-9E7C-0355EB8AEAE1}"/>
    <cellStyle name="Comma 2 4 3 2 2 2 2 2" xfId="25462" xr:uid="{C4568142-B810-44A4-84AA-20C56BECDABC}"/>
    <cellStyle name="Comma 2 4 3 2 2 2 2 2 2" xfId="39154" xr:uid="{2BF7BE8A-4AC4-4776-ACF7-CCC5EDF8A204}"/>
    <cellStyle name="Comma 2 4 3 2 2 2 2 2 3" xfId="54038" xr:uid="{E4850AE0-448B-40BC-894F-56263AD403B1}"/>
    <cellStyle name="Comma 2 4 3 2 2 2 2 3" xfId="18618" xr:uid="{E92E624C-7831-4FE2-81D5-9524DE515482}"/>
    <cellStyle name="Comma 2 4 3 2 2 2 2 4" xfId="32308" xr:uid="{D7766669-C754-4223-9CB6-8F475728CAFB}"/>
    <cellStyle name="Comma 2 4 3 2 2 2 2 5" xfId="47192" xr:uid="{00A8E818-F3D2-4719-9991-473B52A07A4F}"/>
    <cellStyle name="Comma 2 4 3 2 2 2 3" xfId="22040" xr:uid="{C8A1984B-959E-4E30-B2DB-18F4DA7BE8F2}"/>
    <cellStyle name="Comma 2 4 3 2 2 2 3 2" xfId="35732" xr:uid="{455F59EE-8E14-41C5-AB62-CB55D2DBB441}"/>
    <cellStyle name="Comma 2 4 3 2 2 2 3 3" xfId="50616" xr:uid="{E990C42F-13B0-4D76-BB6B-215DF65FCF8D}"/>
    <cellStyle name="Comma 2 4 3 2 2 2 4" xfId="15196" xr:uid="{25EF7222-7904-40E6-A878-60A2E20048CF}"/>
    <cellStyle name="Comma 2 4 3 2 2 2 5" xfId="28886" xr:uid="{4D2AE3A6-FB79-492F-AB53-6C985C4627E2}"/>
    <cellStyle name="Comma 2 4 3 2 2 2 6" xfId="43770" xr:uid="{E448946F-5D58-4B90-B811-70D8372E46BE}"/>
    <cellStyle name="Comma 2 4 3 2 2 3" xfId="10060" xr:uid="{8D5AEF96-D158-4936-B607-DB8F52834A7F}"/>
    <cellStyle name="Comma 2 4 3 2 2 3 2" xfId="23750" xr:uid="{98BAE5CC-522B-44DA-ADDD-2197C245F291}"/>
    <cellStyle name="Comma 2 4 3 2 2 3 2 2" xfId="37442" xr:uid="{BF205C95-5578-4739-AF11-CC9F160DE171}"/>
    <cellStyle name="Comma 2 4 3 2 2 3 2 3" xfId="52326" xr:uid="{63FBBFFE-0E2E-4020-8F1B-61C66A983D3E}"/>
    <cellStyle name="Comma 2 4 3 2 2 3 3" xfId="16906" xr:uid="{1E9DA9B7-F931-46FB-987A-7EFE8406DCF2}"/>
    <cellStyle name="Comma 2 4 3 2 2 3 4" xfId="30596" xr:uid="{7852A5F6-E57D-4FEF-971E-13077C4E6695}"/>
    <cellStyle name="Comma 2 4 3 2 2 3 5" xfId="45480" xr:uid="{3AB51271-7F8A-4066-9745-E7F1EA98C642}"/>
    <cellStyle name="Comma 2 4 3 2 2 4" xfId="20328" xr:uid="{555DA302-1178-46C9-9ACB-647F21C730A8}"/>
    <cellStyle name="Comma 2 4 3 2 2 4 2" xfId="34020" xr:uid="{4C01BCFF-8C31-4AE1-9E79-1705B39D24FD}"/>
    <cellStyle name="Comma 2 4 3 2 2 4 3" xfId="48904" xr:uid="{D15604A1-961D-49A6-A1FC-E15BC2E8821B}"/>
    <cellStyle name="Comma 2 4 3 2 2 5" xfId="13484" xr:uid="{15AA4CA7-D9C0-4320-966E-655B15AF478E}"/>
    <cellStyle name="Comma 2 4 3 2 2 6" xfId="27174" xr:uid="{72693344-3215-4C2B-9140-E7F26C07B56E}"/>
    <cellStyle name="Comma 2 4 3 2 2 7" xfId="42058" xr:uid="{057DD2E1-F357-4F95-8ED0-2AE9670C79F6}"/>
    <cellStyle name="Comma 2 4 3 2 3" xfId="8349" xr:uid="{46A48A5C-6915-448C-8AC3-FE41E93A2AF7}"/>
    <cellStyle name="Comma 2 4 3 2 3 2" xfId="11771" xr:uid="{587BF043-FE37-4A25-8E0C-182C4D68C33F}"/>
    <cellStyle name="Comma 2 4 3 2 3 2 2" xfId="25461" xr:uid="{A0689784-E41C-4C45-A47A-5A81D9CAFDA0}"/>
    <cellStyle name="Comma 2 4 3 2 3 2 2 2" xfId="39153" xr:uid="{68B831F6-0ABE-44D3-8B1C-DE2201809CC6}"/>
    <cellStyle name="Comma 2 4 3 2 3 2 2 3" xfId="54037" xr:uid="{AD563228-130B-4466-897C-CD0ACDF9BA67}"/>
    <cellStyle name="Comma 2 4 3 2 3 2 3" xfId="18617" xr:uid="{5FD70120-4F9C-431E-B264-9D874C42E440}"/>
    <cellStyle name="Comma 2 4 3 2 3 2 4" xfId="32307" xr:uid="{3870C4B4-AF8C-4B6E-B66E-190582169000}"/>
    <cellStyle name="Comma 2 4 3 2 3 2 5" xfId="47191" xr:uid="{3D790C2D-D62A-42A3-A2C3-0E3075B6401B}"/>
    <cellStyle name="Comma 2 4 3 2 3 3" xfId="22039" xr:uid="{3F4098AC-C69E-4DFB-A941-9C2632A8547C}"/>
    <cellStyle name="Comma 2 4 3 2 3 3 2" xfId="35731" xr:uid="{6721A635-0594-48D3-9C05-6C2461B2F433}"/>
    <cellStyle name="Comma 2 4 3 2 3 3 3" xfId="50615" xr:uid="{727C0032-E84F-4674-BD23-92ECD45BE3B2}"/>
    <cellStyle name="Comma 2 4 3 2 3 4" xfId="15195" xr:uid="{0A815F56-574C-41CB-9EB6-0EC6E1263184}"/>
    <cellStyle name="Comma 2 4 3 2 3 5" xfId="28885" xr:uid="{51ED9244-9F82-46A7-8456-364E7B4D7916}"/>
    <cellStyle name="Comma 2 4 3 2 3 6" xfId="43769" xr:uid="{0F498670-DDA8-4B03-8499-075C95EBB6DA}"/>
    <cellStyle name="Comma 2 4 3 2 4" xfId="10059" xr:uid="{012AD46C-8F83-4DFD-8CFF-4AB34475A375}"/>
    <cellStyle name="Comma 2 4 3 2 4 2" xfId="23749" xr:uid="{A50BF22F-4008-44C5-A4DA-AB50585B0A29}"/>
    <cellStyle name="Comma 2 4 3 2 4 2 2" xfId="37441" xr:uid="{31B3E6EC-6D67-4209-B176-83D41FCC6166}"/>
    <cellStyle name="Comma 2 4 3 2 4 2 3" xfId="52325" xr:uid="{0AC6B96B-E31C-4012-9AC3-3B16121A6879}"/>
    <cellStyle name="Comma 2 4 3 2 4 3" xfId="16905" xr:uid="{050B0D56-5C04-40A7-B097-8931EC1627D5}"/>
    <cellStyle name="Comma 2 4 3 2 4 4" xfId="30595" xr:uid="{64B13CC6-75E8-49B2-8542-99D34D1A8433}"/>
    <cellStyle name="Comma 2 4 3 2 4 5" xfId="45479" xr:uid="{8AD08A4D-E628-4CDD-BEAC-A36D80F215A0}"/>
    <cellStyle name="Comma 2 4 3 2 5" xfId="20327" xr:uid="{F6C504A7-2D7E-4E64-A859-B60BC7FCFF08}"/>
    <cellStyle name="Comma 2 4 3 2 5 2" xfId="34019" xr:uid="{72AF9A4D-56B8-4263-B49C-2A844B15B384}"/>
    <cellStyle name="Comma 2 4 3 2 5 3" xfId="48903" xr:uid="{76F55455-F181-4BFC-8A36-51154AA9A709}"/>
    <cellStyle name="Comma 2 4 3 2 6" xfId="13483" xr:uid="{FEEF3CD2-B5CC-4856-9B28-D722B3D68E84}"/>
    <cellStyle name="Comma 2 4 3 2 7" xfId="27173" xr:uid="{15265C0D-9D7E-4391-B04F-A7D152815D32}"/>
    <cellStyle name="Comma 2 4 3 2 8" xfId="42057" xr:uid="{7ABBF3BD-66B5-40D1-B767-AD24DB222AB0}"/>
    <cellStyle name="Comma 2 4 3 3" xfId="6637" xr:uid="{EF8165D2-98A7-4BE9-BD28-E984754ACA3D}"/>
    <cellStyle name="Comma 2 4 3 3 2" xfId="8351" xr:uid="{6792690F-0075-4CBF-8E9B-C1F4E36ADA08}"/>
    <cellStyle name="Comma 2 4 3 3 2 2" xfId="11773" xr:uid="{4BD2A77B-3D7E-42CE-BC6E-AE1718ABF44C}"/>
    <cellStyle name="Comma 2 4 3 3 2 2 2" xfId="25463" xr:uid="{1C3B4001-5FFE-40AC-A259-60EABF83FCDE}"/>
    <cellStyle name="Comma 2 4 3 3 2 2 2 2" xfId="39155" xr:uid="{CF2F4DC7-88BB-4783-A878-FC4BEB04689E}"/>
    <cellStyle name="Comma 2 4 3 3 2 2 2 3" xfId="54039" xr:uid="{A4810138-D500-4B38-9584-C360A80894D8}"/>
    <cellStyle name="Comma 2 4 3 3 2 2 3" xfId="18619" xr:uid="{D7B1B774-2FCB-4A54-BFDB-5FE1118A5450}"/>
    <cellStyle name="Comma 2 4 3 3 2 2 4" xfId="32309" xr:uid="{38D90596-D4B0-434C-8AC8-647706AB46DC}"/>
    <cellStyle name="Comma 2 4 3 3 2 2 5" xfId="47193" xr:uid="{D937901D-1EA2-433D-AFAC-2F036E8C5003}"/>
    <cellStyle name="Comma 2 4 3 3 2 3" xfId="22041" xr:uid="{EF6DA414-BB01-4007-BCE5-6344D37E4C87}"/>
    <cellStyle name="Comma 2 4 3 3 2 3 2" xfId="35733" xr:uid="{A11B2FA2-0F79-4C2F-8570-B56FE58F19B7}"/>
    <cellStyle name="Comma 2 4 3 3 2 3 3" xfId="50617" xr:uid="{7BD8E81B-D14F-4018-BBF3-EC3D9933D17A}"/>
    <cellStyle name="Comma 2 4 3 3 2 4" xfId="15197" xr:uid="{F3A1CAFB-47CF-4F31-8CA2-12DA4973AE26}"/>
    <cellStyle name="Comma 2 4 3 3 2 5" xfId="28887" xr:uid="{42339A0A-A295-47D4-8A66-3ED746D3A972}"/>
    <cellStyle name="Comma 2 4 3 3 2 6" xfId="43771" xr:uid="{592EC1C0-1BD7-4A3A-AFC4-DB009E69A722}"/>
    <cellStyle name="Comma 2 4 3 3 3" xfId="10061" xr:uid="{5C50BCCF-7607-45FF-814E-2271B3E8EC7E}"/>
    <cellStyle name="Comma 2 4 3 3 3 2" xfId="23751" xr:uid="{4A3A740F-E6B5-4FA8-9B7D-8371022A2FB5}"/>
    <cellStyle name="Comma 2 4 3 3 3 2 2" xfId="37443" xr:uid="{E7F529B5-39CA-4F3A-BBA8-4287A4CDB95D}"/>
    <cellStyle name="Comma 2 4 3 3 3 2 3" xfId="52327" xr:uid="{A9D2D43C-9914-4AEE-AD5B-F1F59B094A31}"/>
    <cellStyle name="Comma 2 4 3 3 3 3" xfId="16907" xr:uid="{6432CE65-7307-43C8-AAA4-3ECFEA2405B1}"/>
    <cellStyle name="Comma 2 4 3 3 3 4" xfId="30597" xr:uid="{3BA75688-C53E-4FC4-97C6-06A796AF5186}"/>
    <cellStyle name="Comma 2 4 3 3 3 5" xfId="45481" xr:uid="{C0072143-F1C7-4429-93B0-591C48F352ED}"/>
    <cellStyle name="Comma 2 4 3 3 4" xfId="20329" xr:uid="{81325A09-9C85-4237-B099-C82CDC9EFD29}"/>
    <cellStyle name="Comma 2 4 3 3 4 2" xfId="34021" xr:uid="{D3BD1A5D-5042-45E7-9A02-07EA6BCF6B0F}"/>
    <cellStyle name="Comma 2 4 3 3 4 3" xfId="48905" xr:uid="{501FCCB8-7C38-4C17-BEE8-5BBBB24E8D7F}"/>
    <cellStyle name="Comma 2 4 3 3 5" xfId="13485" xr:uid="{0DE24BA6-9BFE-4720-A390-51A5021DFE19}"/>
    <cellStyle name="Comma 2 4 3 3 6" xfId="27175" xr:uid="{9A5BB983-484A-42C5-8022-9553B8A4620B}"/>
    <cellStyle name="Comma 2 4 3 3 7" xfId="42059" xr:uid="{D369EB98-084D-4B9B-ACFC-9919EFFD2DAA}"/>
    <cellStyle name="Comma 2 4 3 4" xfId="6638" xr:uid="{08D045FD-77A0-4139-8B6B-29D560EC2B72}"/>
    <cellStyle name="Comma 2 4 3 4 2" xfId="8352" xr:uid="{9E527A57-0D3E-4E8E-8C71-9A473822B123}"/>
    <cellStyle name="Comma 2 4 3 4 2 2" xfId="11774" xr:uid="{047F98D4-47B5-4A8A-9CF0-F3FAC33C96B8}"/>
    <cellStyle name="Comma 2 4 3 4 2 2 2" xfId="25464" xr:uid="{4EC4CD01-9DA3-4908-A7A9-E23D28E44CA7}"/>
    <cellStyle name="Comma 2 4 3 4 2 2 2 2" xfId="39156" xr:uid="{62BF08BC-5686-4C26-8BDF-285933872103}"/>
    <cellStyle name="Comma 2 4 3 4 2 2 2 3" xfId="54040" xr:uid="{0665B16A-F7DD-42EF-AA1E-C71A3BD5E3E5}"/>
    <cellStyle name="Comma 2 4 3 4 2 2 3" xfId="18620" xr:uid="{EB4A9FE3-B3DB-4270-8F3B-C56836745466}"/>
    <cellStyle name="Comma 2 4 3 4 2 2 4" xfId="32310" xr:uid="{66A5DAFD-482F-41DA-9509-322B5F947A89}"/>
    <cellStyle name="Comma 2 4 3 4 2 2 5" xfId="47194" xr:uid="{4E6A53D1-0F26-4155-AFB8-DCD3382F523B}"/>
    <cellStyle name="Comma 2 4 3 4 2 3" xfId="22042" xr:uid="{6722F10A-6EFC-4BBB-8E8E-13FE266987E9}"/>
    <cellStyle name="Comma 2 4 3 4 2 3 2" xfId="35734" xr:uid="{B0C5CF41-D2D5-4A33-A0B0-0DE5841C56C6}"/>
    <cellStyle name="Comma 2 4 3 4 2 3 3" xfId="50618" xr:uid="{C395138D-DBC6-494E-B585-AE024A7CE5AA}"/>
    <cellStyle name="Comma 2 4 3 4 2 4" xfId="15198" xr:uid="{B11040D5-23D1-4E36-A73E-37632DB94B13}"/>
    <cellStyle name="Comma 2 4 3 4 2 5" xfId="28888" xr:uid="{5AEC2E6E-A54C-437D-834A-6C2C0CEC7760}"/>
    <cellStyle name="Comma 2 4 3 4 2 6" xfId="43772" xr:uid="{A395607D-2C1E-4B43-8070-052061A78A7B}"/>
    <cellStyle name="Comma 2 4 3 4 3" xfId="10062" xr:uid="{E87BB58C-350F-46C6-B2E4-ED43B5F95B0A}"/>
    <cellStyle name="Comma 2 4 3 4 3 2" xfId="23752" xr:uid="{38F64708-9010-403D-8C48-DCA9B707DC67}"/>
    <cellStyle name="Comma 2 4 3 4 3 2 2" xfId="37444" xr:uid="{7722165E-C835-4C97-A959-FE58667969C6}"/>
    <cellStyle name="Comma 2 4 3 4 3 2 3" xfId="52328" xr:uid="{D1B415F8-A94B-4727-AEEB-E314E5CC5D5E}"/>
    <cellStyle name="Comma 2 4 3 4 3 3" xfId="16908" xr:uid="{6E47D967-C50F-40BB-874C-D0FA8FD1BB76}"/>
    <cellStyle name="Comma 2 4 3 4 3 4" xfId="30598" xr:uid="{F31C57AE-E9F6-4586-9508-0AE0F6C246C3}"/>
    <cellStyle name="Comma 2 4 3 4 3 5" xfId="45482" xr:uid="{CE3D1D33-212D-4635-A93D-DE022DAAD33A}"/>
    <cellStyle name="Comma 2 4 3 4 4" xfId="20330" xr:uid="{D7DA95C8-ECAD-4DF1-A6D7-F05BDA85E197}"/>
    <cellStyle name="Comma 2 4 3 4 4 2" xfId="34022" xr:uid="{E40610CE-D407-49B9-9838-AC16448A8067}"/>
    <cellStyle name="Comma 2 4 3 4 4 3" xfId="48906" xr:uid="{C226ECC2-F9DD-4807-8578-D2EAA94B719A}"/>
    <cellStyle name="Comma 2 4 3 4 5" xfId="13486" xr:uid="{E3A70606-B4D2-405A-AC17-6EC2FC0BD210}"/>
    <cellStyle name="Comma 2 4 3 4 6" xfId="27176" xr:uid="{1299E6E7-46C6-4A44-8CF2-37A5B35D27B6}"/>
    <cellStyle name="Comma 2 4 3 4 7" xfId="42060" xr:uid="{F9BE3CE4-DFE7-497B-90C0-82F87330555C}"/>
    <cellStyle name="Comma 2 4 3 5" xfId="8348" xr:uid="{EF5D3E7B-87E7-48D7-AEE6-D829B69D91D3}"/>
    <cellStyle name="Comma 2 4 3 5 2" xfId="11770" xr:uid="{A497EC61-31AD-4012-BE65-61DF3C88C64F}"/>
    <cellStyle name="Comma 2 4 3 5 2 2" xfId="25460" xr:uid="{C55C19F3-4917-4D20-9F76-1DD3069124B2}"/>
    <cellStyle name="Comma 2 4 3 5 2 2 2" xfId="39152" xr:uid="{F64CB4BE-4878-40B6-AE57-ACECFAAD6877}"/>
    <cellStyle name="Comma 2 4 3 5 2 2 3" xfId="54036" xr:uid="{AC49F807-AA04-447E-96E5-4A5EA2760549}"/>
    <cellStyle name="Comma 2 4 3 5 2 3" xfId="18616" xr:uid="{027E35F4-2AFD-495E-A67B-E07217E8602E}"/>
    <cellStyle name="Comma 2 4 3 5 2 4" xfId="32306" xr:uid="{5542FD68-8308-45A7-8B33-15EF3B96F4A4}"/>
    <cellStyle name="Comma 2 4 3 5 2 5" xfId="47190" xr:uid="{0280EBFF-70E6-42D3-B3CB-517E5BA4ECAD}"/>
    <cellStyle name="Comma 2 4 3 5 3" xfId="22038" xr:uid="{6420A511-24C4-4124-96E5-C5D05C968514}"/>
    <cellStyle name="Comma 2 4 3 5 3 2" xfId="35730" xr:uid="{50BA343F-C334-4F41-B193-33A5FB21204D}"/>
    <cellStyle name="Comma 2 4 3 5 3 3" xfId="50614" xr:uid="{1C5F73C3-BCFC-46AA-9230-28CA9B957CF2}"/>
    <cellStyle name="Comma 2 4 3 5 4" xfId="15194" xr:uid="{D61FCC48-A1B8-45A7-87E4-9858B38552FC}"/>
    <cellStyle name="Comma 2 4 3 5 5" xfId="28884" xr:uid="{B66D532B-27F7-4E24-95FC-14383DE614F2}"/>
    <cellStyle name="Comma 2 4 3 5 6" xfId="43768" xr:uid="{1C0298C1-5988-4F5C-9853-19E6A8560B1F}"/>
    <cellStyle name="Comma 2 4 3 6" xfId="10058" xr:uid="{7EC2D73C-EE30-4309-9A7B-E3E9433BBE2E}"/>
    <cellStyle name="Comma 2 4 3 6 2" xfId="23748" xr:uid="{5F03C48D-A9DB-4A37-8FCD-4B79FEEFFBCF}"/>
    <cellStyle name="Comma 2 4 3 6 2 2" xfId="37440" xr:uid="{33344CA0-3C7A-40B3-BE1E-D1D6A0F3E4BD}"/>
    <cellStyle name="Comma 2 4 3 6 2 3" xfId="52324" xr:uid="{45AB1C68-1238-4D54-ACAD-648EE8EFA2F2}"/>
    <cellStyle name="Comma 2 4 3 6 3" xfId="16904" xr:uid="{90D3926C-D0C3-48FC-A436-685597C32485}"/>
    <cellStyle name="Comma 2 4 3 6 4" xfId="30594" xr:uid="{A10668A0-80D9-496E-92EB-794158C6247C}"/>
    <cellStyle name="Comma 2 4 3 6 5" xfId="45478" xr:uid="{BA61CEF7-8405-4342-8A07-CCFDED5AA49B}"/>
    <cellStyle name="Comma 2 4 3 7" xfId="20326" xr:uid="{EFA2B36A-A03F-4270-859E-ECA1FAE991C1}"/>
    <cellStyle name="Comma 2 4 3 7 2" xfId="34018" xr:uid="{5646670F-CE5A-4735-A76C-4327ECCC7899}"/>
    <cellStyle name="Comma 2 4 3 7 3" xfId="48902" xr:uid="{DD70F324-8F22-4153-8614-F47FF6F24851}"/>
    <cellStyle name="Comma 2 4 3 8" xfId="13482" xr:uid="{C4A83B1C-3A53-4917-86AA-D531890EBEBE}"/>
    <cellStyle name="Comma 2 4 3 9" xfId="27172" xr:uid="{64D16128-296F-4D39-A0FB-BCA1F728693A}"/>
    <cellStyle name="Comma 2 4 4" xfId="6639" xr:uid="{7F7C4FD4-6817-4105-9281-2EDE9EEA6BE9}"/>
    <cellStyle name="Comma 2 4 4 2" xfId="6640" xr:uid="{EA1E5A99-D050-4E07-AAB0-838B9780CDDC}"/>
    <cellStyle name="Comma 2 4 4 2 2" xfId="8354" xr:uid="{17C2D2C9-F60B-408D-B227-5BC3657FDC97}"/>
    <cellStyle name="Comma 2 4 4 2 2 2" xfId="11776" xr:uid="{681CDC0D-E561-4033-A692-6B35EA82E915}"/>
    <cellStyle name="Comma 2 4 4 2 2 2 2" xfId="25466" xr:uid="{1BBE157C-726B-477C-967A-2C45DBB00EB9}"/>
    <cellStyle name="Comma 2 4 4 2 2 2 2 2" xfId="39158" xr:uid="{99841FB1-6CA8-4518-A5D5-CB828F2581D2}"/>
    <cellStyle name="Comma 2 4 4 2 2 2 2 3" xfId="54042" xr:uid="{C24C1D22-7AAE-4D11-8999-2C6C28A5A010}"/>
    <cellStyle name="Comma 2 4 4 2 2 2 3" xfId="18622" xr:uid="{74BF1D5C-5C65-49C0-885B-032435EE4906}"/>
    <cellStyle name="Comma 2 4 4 2 2 2 4" xfId="32312" xr:uid="{BFC03C45-48B9-4E5A-80F4-E48B7DD3FEE0}"/>
    <cellStyle name="Comma 2 4 4 2 2 2 5" xfId="47196" xr:uid="{ACEC47BD-7EB5-436C-AA2F-E4335C8461FC}"/>
    <cellStyle name="Comma 2 4 4 2 2 3" xfId="22044" xr:uid="{BB9E27CD-F6B3-4656-BD75-5D33A314DEED}"/>
    <cellStyle name="Comma 2 4 4 2 2 3 2" xfId="35736" xr:uid="{B5C8D575-7894-4196-B56C-1C8456DE49BD}"/>
    <cellStyle name="Comma 2 4 4 2 2 3 3" xfId="50620" xr:uid="{81233A88-4D7C-48E7-B7DC-28C9318A93E0}"/>
    <cellStyle name="Comma 2 4 4 2 2 4" xfId="15200" xr:uid="{42AEBDE8-69B7-4250-BD6D-FA0EAF14E2EC}"/>
    <cellStyle name="Comma 2 4 4 2 2 5" xfId="28890" xr:uid="{90460956-03FB-4148-AE27-937999DAE9E2}"/>
    <cellStyle name="Comma 2 4 4 2 2 6" xfId="43774" xr:uid="{1ADEA420-3BAA-4EE2-A7A8-EF10B1560455}"/>
    <cellStyle name="Comma 2 4 4 2 3" xfId="10064" xr:uid="{EF7A9D2B-F881-4750-A252-6821D5C61B9D}"/>
    <cellStyle name="Comma 2 4 4 2 3 2" xfId="23754" xr:uid="{5C1984E0-F966-4BBB-84F7-F4AD9CE7C671}"/>
    <cellStyle name="Comma 2 4 4 2 3 2 2" xfId="37446" xr:uid="{E913467D-63E3-4F1D-AC53-504450C9AFBC}"/>
    <cellStyle name="Comma 2 4 4 2 3 2 3" xfId="52330" xr:uid="{97D9C187-DB6E-4D73-9478-5CBBB0489E39}"/>
    <cellStyle name="Comma 2 4 4 2 3 3" xfId="16910" xr:uid="{63F82C2A-8E46-43F1-8CDC-C1725DF346A3}"/>
    <cellStyle name="Comma 2 4 4 2 3 4" xfId="30600" xr:uid="{F7AE6C5F-A297-49E0-84E0-A60A55DB1C06}"/>
    <cellStyle name="Comma 2 4 4 2 3 5" xfId="45484" xr:uid="{EBF5E92A-C2EF-4E21-83B8-A2063371FE9E}"/>
    <cellStyle name="Comma 2 4 4 2 4" xfId="20332" xr:uid="{B733D2A3-4DC4-4423-9113-E3274296B276}"/>
    <cellStyle name="Comma 2 4 4 2 4 2" xfId="34024" xr:uid="{E7A5C20C-D561-46B2-82D0-B3949DE1D9E2}"/>
    <cellStyle name="Comma 2 4 4 2 4 3" xfId="48908" xr:uid="{10DBEB96-735E-45DA-B17E-900A08FC704C}"/>
    <cellStyle name="Comma 2 4 4 2 5" xfId="13488" xr:uid="{A6FE2359-E698-418A-8BFC-04ECFB36D28B}"/>
    <cellStyle name="Comma 2 4 4 2 6" xfId="27178" xr:uid="{79C5B49D-7F28-48FF-AB2E-53392F81DF41}"/>
    <cellStyle name="Comma 2 4 4 2 7" xfId="42062" xr:uid="{19DC040D-3755-4BC1-AFC2-7BE15AC30ECC}"/>
    <cellStyle name="Comma 2 4 4 3" xfId="8353" xr:uid="{838F8125-431B-4F63-A09D-90FF8342D912}"/>
    <cellStyle name="Comma 2 4 4 3 2" xfId="11775" xr:uid="{EBC528F5-796C-4716-9AE3-3D0FB56AC59C}"/>
    <cellStyle name="Comma 2 4 4 3 2 2" xfId="25465" xr:uid="{1679CC43-92CB-438D-8E2C-3C004994CC27}"/>
    <cellStyle name="Comma 2 4 4 3 2 2 2" xfId="39157" xr:uid="{F8B504B1-2A9D-4AE2-A112-9FDB0B806E4F}"/>
    <cellStyle name="Comma 2 4 4 3 2 2 3" xfId="54041" xr:uid="{FAF3DB56-6B3E-47B8-B64F-3561C45794DC}"/>
    <cellStyle name="Comma 2 4 4 3 2 3" xfId="18621" xr:uid="{EFAB4099-330C-4CC9-A005-0798289A2D38}"/>
    <cellStyle name="Comma 2 4 4 3 2 4" xfId="32311" xr:uid="{75E74448-C05B-4E2E-8A34-8B83BE8CFBCD}"/>
    <cellStyle name="Comma 2 4 4 3 2 5" xfId="47195" xr:uid="{663BC20F-BF96-4694-9E6C-50A18A92E702}"/>
    <cellStyle name="Comma 2 4 4 3 3" xfId="22043" xr:uid="{7DBB7C48-B695-42B9-A171-471E48C06FAE}"/>
    <cellStyle name="Comma 2 4 4 3 3 2" xfId="35735" xr:uid="{97AD485D-55CF-4A85-9815-F2FE6AE65890}"/>
    <cellStyle name="Comma 2 4 4 3 3 3" xfId="50619" xr:uid="{5005D3B5-0B9B-471B-A977-7931EB7F8F12}"/>
    <cellStyle name="Comma 2 4 4 3 4" xfId="15199" xr:uid="{BDA11863-8B23-49FE-A0F4-451EB86AF9FB}"/>
    <cellStyle name="Comma 2 4 4 3 5" xfId="28889" xr:uid="{5F682742-DF62-431C-89C4-F1188C81AB88}"/>
    <cellStyle name="Comma 2 4 4 3 6" xfId="43773" xr:uid="{5A4DA429-F65B-4321-ADE6-2266B585BBA0}"/>
    <cellStyle name="Comma 2 4 4 4" xfId="10063" xr:uid="{33144EDF-AD89-4E2F-BA35-63ABC833C481}"/>
    <cellStyle name="Comma 2 4 4 4 2" xfId="23753" xr:uid="{AD3BA403-7E07-408D-85F0-419B011B6C89}"/>
    <cellStyle name="Comma 2 4 4 4 2 2" xfId="37445" xr:uid="{F909656E-9187-4BD2-9347-7AA09ED1D31E}"/>
    <cellStyle name="Comma 2 4 4 4 2 3" xfId="52329" xr:uid="{AC3459B8-B07E-4895-B88E-5A8E87C10B0B}"/>
    <cellStyle name="Comma 2 4 4 4 3" xfId="16909" xr:uid="{61CD9CD8-162F-4F93-A065-D7C542107F51}"/>
    <cellStyle name="Comma 2 4 4 4 4" xfId="30599" xr:uid="{0007E6AB-CDC8-4AEE-863E-CEEA43658CE5}"/>
    <cellStyle name="Comma 2 4 4 4 5" xfId="45483" xr:uid="{CE9ABC53-1296-4B9A-BE66-14F83DF7F4F1}"/>
    <cellStyle name="Comma 2 4 4 5" xfId="20331" xr:uid="{0560BFC6-99A4-4B42-AFF2-36AE8D4F8DBF}"/>
    <cellStyle name="Comma 2 4 4 5 2" xfId="34023" xr:uid="{EC436C6A-2575-4A13-9405-818DEE821F70}"/>
    <cellStyle name="Comma 2 4 4 5 3" xfId="48907" xr:uid="{E09163BB-A83D-45F2-B50D-C7FCA682B56A}"/>
    <cellStyle name="Comma 2 4 4 6" xfId="13487" xr:uid="{4A153C8E-336C-47DF-B3B0-841307EC5F25}"/>
    <cellStyle name="Comma 2 4 4 7" xfId="27177" xr:uid="{A7BF6330-562A-4B1B-AB3E-202574DCBAFB}"/>
    <cellStyle name="Comma 2 4 4 8" xfId="42061" xr:uid="{E6D217BC-5BC2-4C6C-B735-9DA16B90D693}"/>
    <cellStyle name="Comma 2 4 5" xfId="6641" xr:uid="{5FC22F28-A92D-491E-AF78-9CFF3EFFACE2}"/>
    <cellStyle name="Comma 2 4 5 2" xfId="8355" xr:uid="{80641903-439E-4269-9917-C34E003E71A1}"/>
    <cellStyle name="Comma 2 4 5 2 2" xfId="11777" xr:uid="{BB69F57B-A39D-4F0C-91D1-CAFDF1752D63}"/>
    <cellStyle name="Comma 2 4 5 2 2 2" xfId="25467" xr:uid="{43327005-920F-4989-939B-2724EB53ADA7}"/>
    <cellStyle name="Comma 2 4 5 2 2 2 2" xfId="39159" xr:uid="{98FA5DB7-DD26-43E2-B586-AF85E4FD7671}"/>
    <cellStyle name="Comma 2 4 5 2 2 2 3" xfId="54043" xr:uid="{8F31DB35-6074-427A-A8C7-E81E37FD9846}"/>
    <cellStyle name="Comma 2 4 5 2 2 3" xfId="18623" xr:uid="{AB8955DC-D520-4047-A1D9-E7EBDDA55FBA}"/>
    <cellStyle name="Comma 2 4 5 2 2 4" xfId="32313" xr:uid="{140A0940-7DB2-4AB0-A940-22EE29E80E6B}"/>
    <cellStyle name="Comma 2 4 5 2 2 5" xfId="47197" xr:uid="{45D3E89F-E57E-410D-B000-8A49BF3825CD}"/>
    <cellStyle name="Comma 2 4 5 2 3" xfId="22045" xr:uid="{3AE5BC80-D332-4391-9A9F-CB90EA0A8A74}"/>
    <cellStyle name="Comma 2 4 5 2 3 2" xfId="35737" xr:uid="{E1C02278-821D-424F-A5A5-391BC4B477FD}"/>
    <cellStyle name="Comma 2 4 5 2 3 3" xfId="50621" xr:uid="{E225A1C3-6E34-420A-B497-558742127399}"/>
    <cellStyle name="Comma 2 4 5 2 4" xfId="15201" xr:uid="{BEA76C74-0B02-4899-88D9-0E38D303F13E}"/>
    <cellStyle name="Comma 2 4 5 2 5" xfId="28891" xr:uid="{559A133E-8BD0-47EF-AB83-DB8277430557}"/>
    <cellStyle name="Comma 2 4 5 2 6" xfId="43775" xr:uid="{8F31F019-60A5-49FB-8E4A-7C2A3653C07E}"/>
    <cellStyle name="Comma 2 4 5 3" xfId="10065" xr:uid="{C1A1A0BD-579C-48FC-BE26-F78A2F17BE22}"/>
    <cellStyle name="Comma 2 4 5 3 2" xfId="23755" xr:uid="{845B225B-A58E-4F66-BDB6-152E0EA25D26}"/>
    <cellStyle name="Comma 2 4 5 3 2 2" xfId="37447" xr:uid="{D1405903-B9A8-44EA-87A3-96064AFE7211}"/>
    <cellStyle name="Comma 2 4 5 3 2 3" xfId="52331" xr:uid="{1E5EFB68-A3A6-4D6F-B387-93B3892C0C7F}"/>
    <cellStyle name="Comma 2 4 5 3 3" xfId="16911" xr:uid="{096FD674-8ECF-4191-9B33-97D3D69D21AA}"/>
    <cellStyle name="Comma 2 4 5 3 4" xfId="30601" xr:uid="{489F3253-1F5E-4996-8DA5-55988164E80A}"/>
    <cellStyle name="Comma 2 4 5 3 5" xfId="45485" xr:uid="{3790697C-BF5E-4FDE-BDA1-E3BAAEDC6AF9}"/>
    <cellStyle name="Comma 2 4 5 4" xfId="20333" xr:uid="{99805590-9DBB-4D22-9AA0-73A05CFCD8C1}"/>
    <cellStyle name="Comma 2 4 5 4 2" xfId="34025" xr:uid="{4E468042-5628-4248-A32C-014A129DACDF}"/>
    <cellStyle name="Comma 2 4 5 4 3" xfId="48909" xr:uid="{FA7C61A4-A1DE-4984-B2B1-A3BA183A63F5}"/>
    <cellStyle name="Comma 2 4 5 5" xfId="13489" xr:uid="{82A78B34-1532-4F39-B4A2-76AAF2C615FD}"/>
    <cellStyle name="Comma 2 4 5 6" xfId="27179" xr:uid="{AE73FC7D-C8F8-4FDB-841E-AE3B2B8CEED5}"/>
    <cellStyle name="Comma 2 4 5 7" xfId="42063" xr:uid="{FA96C521-68A3-4787-858D-C2297480A349}"/>
    <cellStyle name="Comma 2 4 6" xfId="6642" xr:uid="{83EC1C6A-BB50-4959-927B-C88D464BA9C1}"/>
    <cellStyle name="Comma 2 4 6 2" xfId="8356" xr:uid="{F7229BC9-54D9-4FE2-966D-6422351A0CA7}"/>
    <cellStyle name="Comma 2 4 6 2 2" xfId="11778" xr:uid="{C2B7E20D-048C-4864-960F-82B124F99880}"/>
    <cellStyle name="Comma 2 4 6 2 2 2" xfId="25468" xr:uid="{9B449A56-CBC7-4892-9A90-E4B1D31F9A94}"/>
    <cellStyle name="Comma 2 4 6 2 2 2 2" xfId="39160" xr:uid="{BF03A8D8-4FF3-4C26-9480-6EB26B6DACC8}"/>
    <cellStyle name="Comma 2 4 6 2 2 2 3" xfId="54044" xr:uid="{99F1B8E9-F1D3-40FB-ABCC-8E12B7548504}"/>
    <cellStyle name="Comma 2 4 6 2 2 3" xfId="18624" xr:uid="{B6492DD0-A6FE-47EB-8D0A-B8C5AC267F28}"/>
    <cellStyle name="Comma 2 4 6 2 2 4" xfId="32314" xr:uid="{ED28D987-E29F-4078-83EF-EF0700DF952F}"/>
    <cellStyle name="Comma 2 4 6 2 2 5" xfId="47198" xr:uid="{47066C0E-63D3-4D50-AF77-FC25F99611CC}"/>
    <cellStyle name="Comma 2 4 6 2 3" xfId="22046" xr:uid="{B470E403-7ACE-45E9-881A-5B4571CDCD29}"/>
    <cellStyle name="Comma 2 4 6 2 3 2" xfId="35738" xr:uid="{2B93FFD6-071F-47FB-93EE-A79FA27B1870}"/>
    <cellStyle name="Comma 2 4 6 2 3 3" xfId="50622" xr:uid="{A903297A-8641-4450-BA21-904AFBBC5105}"/>
    <cellStyle name="Comma 2 4 6 2 4" xfId="15202" xr:uid="{6A85C46A-D4BC-4A76-94B4-4FEE4DBC7476}"/>
    <cellStyle name="Comma 2 4 6 2 5" xfId="28892" xr:uid="{E367F4E1-777B-438A-AA5E-DF884279E8DE}"/>
    <cellStyle name="Comma 2 4 6 2 6" xfId="43776" xr:uid="{A45487F5-AE37-4F50-A516-486E5B02051C}"/>
    <cellStyle name="Comma 2 4 6 3" xfId="10066" xr:uid="{DC03C95A-D4A5-4DE1-97EE-46A058357F07}"/>
    <cellStyle name="Comma 2 4 6 3 2" xfId="23756" xr:uid="{C62B1A59-F3E5-48C5-8295-62B8143B4692}"/>
    <cellStyle name="Comma 2 4 6 3 2 2" xfId="37448" xr:uid="{55BB9427-8439-4F23-8CAD-8321366F2477}"/>
    <cellStyle name="Comma 2 4 6 3 2 3" xfId="52332" xr:uid="{7BAE0DD2-DE48-4933-B3C2-AC66BF24AC71}"/>
    <cellStyle name="Comma 2 4 6 3 3" xfId="16912" xr:uid="{7D50403B-47C6-4E71-B6F7-E2FA30A36E64}"/>
    <cellStyle name="Comma 2 4 6 3 4" xfId="30602" xr:uid="{99D44BB8-E7BC-464C-A011-9BA5EB4887A3}"/>
    <cellStyle name="Comma 2 4 6 3 5" xfId="45486" xr:uid="{62E99DF4-3AF2-414B-A2DF-FDC554B91A29}"/>
    <cellStyle name="Comma 2 4 6 4" xfId="20334" xr:uid="{29ECE55D-9D2E-4BA2-BF0F-DA15416724AA}"/>
    <cellStyle name="Comma 2 4 6 4 2" xfId="34026" xr:uid="{EDED63CC-D8AC-45FB-B2DA-13BAE1A252A4}"/>
    <cellStyle name="Comma 2 4 6 4 3" xfId="48910" xr:uid="{FA269604-8FC2-4E12-A50E-6BB3EC4EF902}"/>
    <cellStyle name="Comma 2 4 6 5" xfId="13490" xr:uid="{0720B411-25D1-4094-A529-33B836861D08}"/>
    <cellStyle name="Comma 2 4 6 6" xfId="27180" xr:uid="{DD11E2F3-3365-41D2-83EB-991AC19F70F7}"/>
    <cellStyle name="Comma 2 4 6 7" xfId="42064" xr:uid="{B4878712-1420-49A3-AA6E-EA7655687119}"/>
    <cellStyle name="Comma 2 4 7" xfId="8342" xr:uid="{B44CD924-A317-473C-86A4-9F4ECDE2DB7D}"/>
    <cellStyle name="Comma 2 4 7 2" xfId="11764" xr:uid="{9069FBDD-336D-4CDC-8189-7F4DE2F0E459}"/>
    <cellStyle name="Comma 2 4 7 2 2" xfId="25454" xr:uid="{C8D7E9DE-FE80-45B4-B7C8-AF5D6C03B04E}"/>
    <cellStyle name="Comma 2 4 7 2 2 2" xfId="39146" xr:uid="{63FC1A48-FF78-4D80-B0B5-798BD0F00D0E}"/>
    <cellStyle name="Comma 2 4 7 2 2 3" xfId="54030" xr:uid="{449F939A-E54D-484F-933D-ADA45883BCCC}"/>
    <cellStyle name="Comma 2 4 7 2 3" xfId="18610" xr:uid="{F1E321D7-546A-4715-BE70-2C0FDA861783}"/>
    <cellStyle name="Comma 2 4 7 2 4" xfId="32300" xr:uid="{012AACBD-E49A-4201-991C-EB5A315EE343}"/>
    <cellStyle name="Comma 2 4 7 2 5" xfId="47184" xr:uid="{209E993B-9115-45ED-9E2B-9C1F0EA33E46}"/>
    <cellStyle name="Comma 2 4 7 3" xfId="22032" xr:uid="{D60255BB-8230-41BA-ACD0-A0C2335818A7}"/>
    <cellStyle name="Comma 2 4 7 3 2" xfId="35724" xr:uid="{D1190950-A3B1-4AF1-AB8F-23A2B5AFE72B}"/>
    <cellStyle name="Comma 2 4 7 3 3" xfId="50608" xr:uid="{D1B15A30-4E8C-44CD-88F0-86758BF9EBCE}"/>
    <cellStyle name="Comma 2 4 7 4" xfId="15188" xr:uid="{30796208-29E9-4567-815F-0778E78C1CE2}"/>
    <cellStyle name="Comma 2 4 7 5" xfId="28878" xr:uid="{F80C3378-AAF6-475E-9AAF-7866B03CFF95}"/>
    <cellStyle name="Comma 2 4 7 6" xfId="43762" xr:uid="{529E470A-F09C-4126-BF3F-6E02B61005CB}"/>
    <cellStyle name="Comma 2 4 8" xfId="10052" xr:uid="{B6AA38AE-37EE-48D0-89D2-F0FD8F79ABC9}"/>
    <cellStyle name="Comma 2 4 8 2" xfId="23742" xr:uid="{4218CE0C-3DD2-4D6D-A112-6FF3E2B1C34A}"/>
    <cellStyle name="Comma 2 4 8 2 2" xfId="37434" xr:uid="{ED61A283-652F-4E23-8309-143FFAEB9849}"/>
    <cellStyle name="Comma 2 4 8 2 3" xfId="52318" xr:uid="{1AECC559-20A4-4ECC-85B6-3667C5AF8A31}"/>
    <cellStyle name="Comma 2 4 8 3" xfId="16898" xr:uid="{A1EEEE82-9AF3-41E6-87B7-B836FFE91D7B}"/>
    <cellStyle name="Comma 2 4 8 4" xfId="30588" xr:uid="{F6198BD4-64C5-41FF-BABA-B570B2E1D759}"/>
    <cellStyle name="Comma 2 4 8 5" xfId="45472" xr:uid="{BD26D62B-8FF8-4772-9F91-A1A8C74407B7}"/>
    <cellStyle name="Comma 2 4 9" xfId="20320" xr:uid="{E6E90C5E-82B9-444D-B64B-3F0EE8F40CC1}"/>
    <cellStyle name="Comma 2 4 9 2" xfId="34012" xr:uid="{753D0E8F-A58A-422B-AC66-E0A86C3F9CF6}"/>
    <cellStyle name="Comma 2 4 9 3" xfId="48896" xr:uid="{716C1AE3-D559-4898-9FEA-0ECA570F23D2}"/>
    <cellStyle name="Comma 2 5" xfId="6643" xr:uid="{6255A12F-8693-4330-BE38-278419A754C0}"/>
    <cellStyle name="Comma 2 5 10" xfId="13491" xr:uid="{27C5A868-19EE-4727-827C-01D4D17605BD}"/>
    <cellStyle name="Comma 2 5 11" xfId="27181" xr:uid="{CE4FB928-50EE-47D9-A4A7-F4E0D5FEF3DC}"/>
    <cellStyle name="Comma 2 5 12" xfId="42065" xr:uid="{A00AC8D0-B95F-4727-AA00-72F77120B241}"/>
    <cellStyle name="Comma 2 5 2" xfId="6644" xr:uid="{925C1B22-D798-411E-97A0-ADA6FE3F313F}"/>
    <cellStyle name="Comma 2 5 2 10" xfId="42066" xr:uid="{E39403CF-5AB2-4F54-B694-8F2186C143D2}"/>
    <cellStyle name="Comma 2 5 2 2" xfId="6645" xr:uid="{16EB51AE-6A59-4AFD-9D51-93E82CA8FBA6}"/>
    <cellStyle name="Comma 2 5 2 2 2" xfId="6646" xr:uid="{A369483A-6B15-4122-83CD-85667B96ED50}"/>
    <cellStyle name="Comma 2 5 2 2 2 2" xfId="8360" xr:uid="{22C846CC-61A2-4F55-AE14-4C979E764BB9}"/>
    <cellStyle name="Comma 2 5 2 2 2 2 2" xfId="11782" xr:uid="{476996CA-B4AB-4D40-9EA1-6EEF8A4EB430}"/>
    <cellStyle name="Comma 2 5 2 2 2 2 2 2" xfId="25472" xr:uid="{2499A9E5-5D15-4F8D-B4D9-B169C1E999D3}"/>
    <cellStyle name="Comma 2 5 2 2 2 2 2 2 2" xfId="39164" xr:uid="{F8D26964-402C-4360-923C-F3A9D63E973B}"/>
    <cellStyle name="Comma 2 5 2 2 2 2 2 2 3" xfId="54048" xr:uid="{227A8A53-DF3D-478F-BC11-5D986D48D901}"/>
    <cellStyle name="Comma 2 5 2 2 2 2 2 3" xfId="18628" xr:uid="{0D89BF85-62A8-408B-9BE7-DFAC6451D466}"/>
    <cellStyle name="Comma 2 5 2 2 2 2 2 4" xfId="32318" xr:uid="{98215FEC-6D96-444C-9970-DA630144C6DA}"/>
    <cellStyle name="Comma 2 5 2 2 2 2 2 5" xfId="47202" xr:uid="{AEAA7430-0AA5-47AC-886A-618D88DC348B}"/>
    <cellStyle name="Comma 2 5 2 2 2 2 3" xfId="22050" xr:uid="{9E042BAF-C382-4428-B3F4-3DF28230CF99}"/>
    <cellStyle name="Comma 2 5 2 2 2 2 3 2" xfId="35742" xr:uid="{1B9EEE81-31E6-446C-8345-FDBE35845D11}"/>
    <cellStyle name="Comma 2 5 2 2 2 2 3 3" xfId="50626" xr:uid="{10D16D61-864A-4C6E-BAD4-52D71B979EF7}"/>
    <cellStyle name="Comma 2 5 2 2 2 2 4" xfId="15206" xr:uid="{839EB44F-C9E5-4ECD-B930-AADE3AB48F98}"/>
    <cellStyle name="Comma 2 5 2 2 2 2 5" xfId="28896" xr:uid="{B87137B6-04EC-4B5E-965E-0D420F5DC673}"/>
    <cellStyle name="Comma 2 5 2 2 2 2 6" xfId="43780" xr:uid="{C18CEE84-18E8-4BF8-9ADB-54750120E37C}"/>
    <cellStyle name="Comma 2 5 2 2 2 3" xfId="10070" xr:uid="{DD779D1D-2B42-442A-99FA-9611BBA985DA}"/>
    <cellStyle name="Comma 2 5 2 2 2 3 2" xfId="23760" xr:uid="{80F7974C-A06A-4A95-96FD-DD5E469D4D15}"/>
    <cellStyle name="Comma 2 5 2 2 2 3 2 2" xfId="37452" xr:uid="{C15FB682-B05F-46BD-82E5-D8BDFC044EF4}"/>
    <cellStyle name="Comma 2 5 2 2 2 3 2 3" xfId="52336" xr:uid="{5527015B-96FF-4B6B-9810-9418C5D4832F}"/>
    <cellStyle name="Comma 2 5 2 2 2 3 3" xfId="16916" xr:uid="{795D17D2-A2A9-4C94-A5EF-CF11A7A33F2D}"/>
    <cellStyle name="Comma 2 5 2 2 2 3 4" xfId="30606" xr:uid="{200DD3E2-32EA-4897-BB1C-2EC22ED33551}"/>
    <cellStyle name="Comma 2 5 2 2 2 3 5" xfId="45490" xr:uid="{B8988209-CDCB-4F54-BF3D-4DEE5D7B52C7}"/>
    <cellStyle name="Comma 2 5 2 2 2 4" xfId="20338" xr:uid="{A66626E6-3F08-46AD-A99C-F8F4CBC7FFBC}"/>
    <cellStyle name="Comma 2 5 2 2 2 4 2" xfId="34030" xr:uid="{A630FC0D-74EC-44AA-B68F-CED34DB47658}"/>
    <cellStyle name="Comma 2 5 2 2 2 4 3" xfId="48914" xr:uid="{C3FC975E-1C43-4BD3-A1C8-B2B2895A5400}"/>
    <cellStyle name="Comma 2 5 2 2 2 5" xfId="13494" xr:uid="{E3544F3C-D1B6-40E1-B2A1-F258709248D8}"/>
    <cellStyle name="Comma 2 5 2 2 2 6" xfId="27184" xr:uid="{B3BF722B-3B4C-4D30-B44F-1DB5431C6744}"/>
    <cellStyle name="Comma 2 5 2 2 2 7" xfId="42068" xr:uid="{2F108E32-429E-4A61-AE37-A6B21DF9E2AB}"/>
    <cellStyle name="Comma 2 5 2 2 3" xfId="8359" xr:uid="{973CFA0A-FD5F-42C4-9416-13243A4C0D07}"/>
    <cellStyle name="Comma 2 5 2 2 3 2" xfId="11781" xr:uid="{6A39420D-F4E5-4CC4-91B7-ABAE9C1AD409}"/>
    <cellStyle name="Comma 2 5 2 2 3 2 2" xfId="25471" xr:uid="{E2091087-95D3-4991-AC5F-9015651B04E1}"/>
    <cellStyle name="Comma 2 5 2 2 3 2 2 2" xfId="39163" xr:uid="{13E7E778-AA2C-41EB-BDAE-52D0B869E18A}"/>
    <cellStyle name="Comma 2 5 2 2 3 2 2 3" xfId="54047" xr:uid="{96726F62-0551-4C60-8B1A-409560FC8ACA}"/>
    <cellStyle name="Comma 2 5 2 2 3 2 3" xfId="18627" xr:uid="{FD77A2AF-C870-4F41-8342-202324300847}"/>
    <cellStyle name="Comma 2 5 2 2 3 2 4" xfId="32317" xr:uid="{D7DBBFD9-F390-4095-83C5-6A5E0E995704}"/>
    <cellStyle name="Comma 2 5 2 2 3 2 5" xfId="47201" xr:uid="{C035F461-C59B-4282-B925-B6B7A03E209F}"/>
    <cellStyle name="Comma 2 5 2 2 3 3" xfId="22049" xr:uid="{A8AB58C7-F78A-42A7-AB65-FCC0D8D8BA26}"/>
    <cellStyle name="Comma 2 5 2 2 3 3 2" xfId="35741" xr:uid="{5D007CD7-FF38-4ABF-B294-A9C56BCAA01A}"/>
    <cellStyle name="Comma 2 5 2 2 3 3 3" xfId="50625" xr:uid="{19FE3A7E-C5DD-4A14-ACFB-6CA6BBCD51FA}"/>
    <cellStyle name="Comma 2 5 2 2 3 4" xfId="15205" xr:uid="{E2155335-6BEE-4C59-AA76-0A039C6CA477}"/>
    <cellStyle name="Comma 2 5 2 2 3 5" xfId="28895" xr:uid="{3B9740BB-EEE9-495B-A5A1-BC6A1F1F3892}"/>
    <cellStyle name="Comma 2 5 2 2 3 6" xfId="43779" xr:uid="{91319ED4-953D-4448-87A1-C4FF4F56F402}"/>
    <cellStyle name="Comma 2 5 2 2 4" xfId="10069" xr:uid="{2E84492D-BA87-4A11-8F1B-688CC7EC79E0}"/>
    <cellStyle name="Comma 2 5 2 2 4 2" xfId="23759" xr:uid="{7706A096-9682-4125-9561-941AA0B1E48D}"/>
    <cellStyle name="Comma 2 5 2 2 4 2 2" xfId="37451" xr:uid="{3DA77F07-D64F-4456-B5E3-1546F443C2F4}"/>
    <cellStyle name="Comma 2 5 2 2 4 2 3" xfId="52335" xr:uid="{87BCA9B2-2B9B-443C-9033-1BA6A4960061}"/>
    <cellStyle name="Comma 2 5 2 2 4 3" xfId="16915" xr:uid="{F51796DF-9989-4449-BDA3-D2323DDF180E}"/>
    <cellStyle name="Comma 2 5 2 2 4 4" xfId="30605" xr:uid="{D9FFDF7A-0915-4309-BC25-D48E04BA1B68}"/>
    <cellStyle name="Comma 2 5 2 2 4 5" xfId="45489" xr:uid="{7DAEFCA0-DE86-4CF4-8AD5-E0994602568C}"/>
    <cellStyle name="Comma 2 5 2 2 5" xfId="20337" xr:uid="{7D974B9D-8357-40B5-A811-AFCAADC5EAAA}"/>
    <cellStyle name="Comma 2 5 2 2 5 2" xfId="34029" xr:uid="{4C9EB58B-3910-4146-B145-F479363243F1}"/>
    <cellStyle name="Comma 2 5 2 2 5 3" xfId="48913" xr:uid="{702D3BBC-97DF-4F7E-A6BF-6804E1623F5B}"/>
    <cellStyle name="Comma 2 5 2 2 6" xfId="13493" xr:uid="{6A3223E8-155C-49F8-807F-0EA71E4D8ABB}"/>
    <cellStyle name="Comma 2 5 2 2 7" xfId="27183" xr:uid="{4FB6E108-D2EB-4815-BCAA-5056D7DB96B8}"/>
    <cellStyle name="Comma 2 5 2 2 8" xfId="42067" xr:uid="{32A9F0FE-C74F-4533-8265-3D720551C668}"/>
    <cellStyle name="Comma 2 5 2 3" xfId="6647" xr:uid="{2B0B6C96-BDD8-415C-8B95-E5B0DD2051DF}"/>
    <cellStyle name="Comma 2 5 2 3 2" xfId="8361" xr:uid="{E589146A-AE14-4DC1-8DD1-64818949FED9}"/>
    <cellStyle name="Comma 2 5 2 3 2 2" xfId="11783" xr:uid="{A1A53AD2-4DF9-4F56-97C2-73B3879D78C9}"/>
    <cellStyle name="Comma 2 5 2 3 2 2 2" xfId="25473" xr:uid="{CF148FEE-9122-4EE5-B1F1-4FA99FFED937}"/>
    <cellStyle name="Comma 2 5 2 3 2 2 2 2" xfId="39165" xr:uid="{253D4E9E-4313-4789-808E-813889D2028B}"/>
    <cellStyle name="Comma 2 5 2 3 2 2 2 3" xfId="54049" xr:uid="{28B19BDD-0A34-4572-B293-8050CD39E744}"/>
    <cellStyle name="Comma 2 5 2 3 2 2 3" xfId="18629" xr:uid="{51A76CF6-F9E6-44AD-A293-4187C07D7269}"/>
    <cellStyle name="Comma 2 5 2 3 2 2 4" xfId="32319" xr:uid="{261185EA-9874-4F91-8B66-08B50EF07F6C}"/>
    <cellStyle name="Comma 2 5 2 3 2 2 5" xfId="47203" xr:uid="{05299BCD-542C-4157-A697-29A45A7AF0BA}"/>
    <cellStyle name="Comma 2 5 2 3 2 3" xfId="22051" xr:uid="{49D1A2FF-6E48-4039-91E2-B582631202F9}"/>
    <cellStyle name="Comma 2 5 2 3 2 3 2" xfId="35743" xr:uid="{9BFA6B04-D16D-4E85-8A14-A403E3F01B2D}"/>
    <cellStyle name="Comma 2 5 2 3 2 3 3" xfId="50627" xr:uid="{A887DC8B-9BF9-49D7-82E0-A560038605BB}"/>
    <cellStyle name="Comma 2 5 2 3 2 4" xfId="15207" xr:uid="{979E4F90-475E-4B86-AB9C-B4B0F345A89B}"/>
    <cellStyle name="Comma 2 5 2 3 2 5" xfId="28897" xr:uid="{C1D21D66-A33D-477D-B66E-72679097F997}"/>
    <cellStyle name="Comma 2 5 2 3 2 6" xfId="43781" xr:uid="{DC28C583-F353-415D-AD8E-A5E0548CA4DC}"/>
    <cellStyle name="Comma 2 5 2 3 3" xfId="10071" xr:uid="{AEB93721-88EE-407A-B973-3AE79C489B74}"/>
    <cellStyle name="Comma 2 5 2 3 3 2" xfId="23761" xr:uid="{FE26E36A-4AE2-4D2C-ADC6-E756F80B7167}"/>
    <cellStyle name="Comma 2 5 2 3 3 2 2" xfId="37453" xr:uid="{9DDAD425-D2FF-4277-BBBA-E3F660C0F233}"/>
    <cellStyle name="Comma 2 5 2 3 3 2 3" xfId="52337" xr:uid="{7D9817B0-B8DB-4BDE-9479-6452CD70947B}"/>
    <cellStyle name="Comma 2 5 2 3 3 3" xfId="16917" xr:uid="{9334D675-D367-42BF-B5A7-18D2FEFA49A5}"/>
    <cellStyle name="Comma 2 5 2 3 3 4" xfId="30607" xr:uid="{F2CA6182-5ECE-4C87-86CB-512F4B2D1857}"/>
    <cellStyle name="Comma 2 5 2 3 3 5" xfId="45491" xr:uid="{79DB37D4-4EA2-415E-8F4F-F5C25FE64327}"/>
    <cellStyle name="Comma 2 5 2 3 4" xfId="20339" xr:uid="{F688EBCF-86AA-46D8-9222-1F76C0015FFB}"/>
    <cellStyle name="Comma 2 5 2 3 4 2" xfId="34031" xr:uid="{F74F7913-48A1-4CE2-8DDA-6C49D5418B20}"/>
    <cellStyle name="Comma 2 5 2 3 4 3" xfId="48915" xr:uid="{B57B143D-0012-4B92-AC5F-22D3921BEFEB}"/>
    <cellStyle name="Comma 2 5 2 3 5" xfId="13495" xr:uid="{C4222174-CEDD-4D7D-8D30-464C3CEE30E7}"/>
    <cellStyle name="Comma 2 5 2 3 6" xfId="27185" xr:uid="{81825ADF-05AE-4B89-95B7-032785EBBAE4}"/>
    <cellStyle name="Comma 2 5 2 3 7" xfId="42069" xr:uid="{0C113099-C218-46AB-90BB-B7D1641E1E68}"/>
    <cellStyle name="Comma 2 5 2 4" xfId="6648" xr:uid="{D5AF87E1-4C64-451F-BF90-AAD653E47D71}"/>
    <cellStyle name="Comma 2 5 2 4 2" xfId="8362" xr:uid="{136D521C-2665-4CE2-8534-B5F0FFB94F3C}"/>
    <cellStyle name="Comma 2 5 2 4 2 2" xfId="11784" xr:uid="{09F23B23-8265-4C40-9690-1AC3FFB1B4D2}"/>
    <cellStyle name="Comma 2 5 2 4 2 2 2" xfId="25474" xr:uid="{F4DED9F5-CD6F-4646-BB68-854672BF7499}"/>
    <cellStyle name="Comma 2 5 2 4 2 2 2 2" xfId="39166" xr:uid="{52A2EA5E-E69E-4582-B9ED-14C2F463ABFF}"/>
    <cellStyle name="Comma 2 5 2 4 2 2 2 3" xfId="54050" xr:uid="{C7912FB0-83F8-4731-BF2E-04521B234D38}"/>
    <cellStyle name="Comma 2 5 2 4 2 2 3" xfId="18630" xr:uid="{389376BF-AB11-4192-B56D-C11AE43AEC25}"/>
    <cellStyle name="Comma 2 5 2 4 2 2 4" xfId="32320" xr:uid="{B6F8C099-8407-4DAB-959F-4F51385BC551}"/>
    <cellStyle name="Comma 2 5 2 4 2 2 5" xfId="47204" xr:uid="{B9142D96-F6EC-41F1-9C70-BF0733903A6A}"/>
    <cellStyle name="Comma 2 5 2 4 2 3" xfId="22052" xr:uid="{C0997D3B-637C-408B-A372-B03859AC6DAD}"/>
    <cellStyle name="Comma 2 5 2 4 2 3 2" xfId="35744" xr:uid="{73E91286-024E-4F4E-A131-9C86B0EE4A86}"/>
    <cellStyle name="Comma 2 5 2 4 2 3 3" xfId="50628" xr:uid="{4619B560-A843-4371-A5CF-FB2E31377B1E}"/>
    <cellStyle name="Comma 2 5 2 4 2 4" xfId="15208" xr:uid="{7A0766D4-0396-4724-8835-AEE78213BF60}"/>
    <cellStyle name="Comma 2 5 2 4 2 5" xfId="28898" xr:uid="{1083B53A-03F2-4D2F-8254-2E7C132A2D70}"/>
    <cellStyle name="Comma 2 5 2 4 2 6" xfId="43782" xr:uid="{22F197EA-A881-4F0B-9401-C69F30D8BCCD}"/>
    <cellStyle name="Comma 2 5 2 4 3" xfId="10072" xr:uid="{EECFFCFC-7D37-478B-8716-1A63AC085E73}"/>
    <cellStyle name="Comma 2 5 2 4 3 2" xfId="23762" xr:uid="{995A6920-1577-4351-AE38-10493B161F05}"/>
    <cellStyle name="Comma 2 5 2 4 3 2 2" xfId="37454" xr:uid="{7ED35FDC-E499-44C8-A9C3-ED7E8E14FC71}"/>
    <cellStyle name="Comma 2 5 2 4 3 2 3" xfId="52338" xr:uid="{72D4BD65-54E1-4CD6-B41B-E538514AC069}"/>
    <cellStyle name="Comma 2 5 2 4 3 3" xfId="16918" xr:uid="{3252E345-F2E9-415D-B262-7D7746106187}"/>
    <cellStyle name="Comma 2 5 2 4 3 4" xfId="30608" xr:uid="{0432BF0F-0A0D-41AA-8183-681761DB6727}"/>
    <cellStyle name="Comma 2 5 2 4 3 5" xfId="45492" xr:uid="{98B7E45E-DE50-4D54-806D-20DF8AA4C11F}"/>
    <cellStyle name="Comma 2 5 2 4 4" xfId="20340" xr:uid="{CA00B1E8-F51A-4B24-B1DB-1F1E01FDC9BF}"/>
    <cellStyle name="Comma 2 5 2 4 4 2" xfId="34032" xr:uid="{0B0431A3-A2B9-4F5B-AC35-79274209D02A}"/>
    <cellStyle name="Comma 2 5 2 4 4 3" xfId="48916" xr:uid="{5C91940D-1EA5-4580-919F-5E6F95C94501}"/>
    <cellStyle name="Comma 2 5 2 4 5" xfId="13496" xr:uid="{63A1298E-97B4-4A2E-B888-53BAB5665B36}"/>
    <cellStyle name="Comma 2 5 2 4 6" xfId="27186" xr:uid="{CBC9796F-1831-4681-93DD-6D17BAB0A5B7}"/>
    <cellStyle name="Comma 2 5 2 4 7" xfId="42070" xr:uid="{FFA831DB-5597-464D-B7F8-0753B491F070}"/>
    <cellStyle name="Comma 2 5 2 5" xfId="8358" xr:uid="{CD933780-7DEC-4515-A47F-31E57CF08167}"/>
    <cellStyle name="Comma 2 5 2 5 2" xfId="11780" xr:uid="{B1D22850-3661-4753-B063-27D22BF4B0FF}"/>
    <cellStyle name="Comma 2 5 2 5 2 2" xfId="25470" xr:uid="{5427D29D-DD0C-40A5-A366-E2584756BDC8}"/>
    <cellStyle name="Comma 2 5 2 5 2 2 2" xfId="39162" xr:uid="{612AD67D-E502-4D58-9079-53C3FD5EB407}"/>
    <cellStyle name="Comma 2 5 2 5 2 2 3" xfId="54046" xr:uid="{0B76086D-6335-4C9E-AEAC-6BF016778948}"/>
    <cellStyle name="Comma 2 5 2 5 2 3" xfId="18626" xr:uid="{BC015E98-698E-4412-AF42-58A026468930}"/>
    <cellStyle name="Comma 2 5 2 5 2 4" xfId="32316" xr:uid="{8F6A48F4-D183-4866-B7E9-5C801DFAA0BF}"/>
    <cellStyle name="Comma 2 5 2 5 2 5" xfId="47200" xr:uid="{691C6260-2D65-45C8-85B6-62007C0DFFBE}"/>
    <cellStyle name="Comma 2 5 2 5 3" xfId="22048" xr:uid="{BE7250C9-F20A-438F-B737-A7DA777002A0}"/>
    <cellStyle name="Comma 2 5 2 5 3 2" xfId="35740" xr:uid="{E04668C4-E23E-47DD-8C51-BF27B824CC76}"/>
    <cellStyle name="Comma 2 5 2 5 3 3" xfId="50624" xr:uid="{681B8373-CBAB-451E-BCC9-2DDA352B5485}"/>
    <cellStyle name="Comma 2 5 2 5 4" xfId="15204" xr:uid="{949C23EE-92A1-4156-A26A-CBDEFE185A2D}"/>
    <cellStyle name="Comma 2 5 2 5 5" xfId="28894" xr:uid="{64E758A2-624A-467D-A06B-878E2032F1EF}"/>
    <cellStyle name="Comma 2 5 2 5 6" xfId="43778" xr:uid="{D7407ABD-1921-46B5-82ED-FB2CB90A27F7}"/>
    <cellStyle name="Comma 2 5 2 6" xfId="10068" xr:uid="{841AF817-F25A-4A34-BEB1-6ADDAE6EEA25}"/>
    <cellStyle name="Comma 2 5 2 6 2" xfId="23758" xr:uid="{1F992E78-3A4E-41B0-ADF2-36F05DEFB2C9}"/>
    <cellStyle name="Comma 2 5 2 6 2 2" xfId="37450" xr:uid="{D08A52AE-6C78-412D-BD7F-EA5C9AAACD01}"/>
    <cellStyle name="Comma 2 5 2 6 2 3" xfId="52334" xr:uid="{8BAEDACC-DEFF-4333-9388-50AF5B70AEF0}"/>
    <cellStyle name="Comma 2 5 2 6 3" xfId="16914" xr:uid="{AC05337F-F820-49F6-B229-59FCF5D01ED6}"/>
    <cellStyle name="Comma 2 5 2 6 4" xfId="30604" xr:uid="{05CE597E-59C0-4DD4-8735-BF8FAAE69A2C}"/>
    <cellStyle name="Comma 2 5 2 6 5" xfId="45488" xr:uid="{8CFC976A-12AA-4CE3-BD96-3F3D98CA0162}"/>
    <cellStyle name="Comma 2 5 2 7" xfId="20336" xr:uid="{608A2E8E-D8CF-45B1-91FF-8B0321E8F672}"/>
    <cellStyle name="Comma 2 5 2 7 2" xfId="34028" xr:uid="{2C902395-BB8E-4148-8C40-A57BC995EE6F}"/>
    <cellStyle name="Comma 2 5 2 7 3" xfId="48912" xr:uid="{40184B28-117C-4192-89B6-74956DA2759E}"/>
    <cellStyle name="Comma 2 5 2 8" xfId="13492" xr:uid="{94243879-E529-485F-B069-34B35AF0FD76}"/>
    <cellStyle name="Comma 2 5 2 9" xfId="27182" xr:uid="{ED43E2BE-2FFA-45F2-81FA-FE19AD7CBD67}"/>
    <cellStyle name="Comma 2 5 3" xfId="6649" xr:uid="{C454CA2C-BFA0-4E6F-81ED-59B07B058E7D}"/>
    <cellStyle name="Comma 2 5 3 10" xfId="42071" xr:uid="{12425050-D20B-4733-B67A-C5F57C4486CC}"/>
    <cellStyle name="Comma 2 5 3 2" xfId="6650" xr:uid="{0B8F1F50-3A37-4214-91D8-5358867CED62}"/>
    <cellStyle name="Comma 2 5 3 2 2" xfId="6651" xr:uid="{0691ED42-E44B-4722-9B36-C1DC1FA87EB8}"/>
    <cellStyle name="Comma 2 5 3 2 2 2" xfId="8365" xr:uid="{C96F79B4-1158-4D6F-A4BE-4510A40A8DF8}"/>
    <cellStyle name="Comma 2 5 3 2 2 2 2" xfId="11787" xr:uid="{0B39E570-D8E8-4149-AC4E-2D3BF39A58DF}"/>
    <cellStyle name="Comma 2 5 3 2 2 2 2 2" xfId="25477" xr:uid="{755EE802-A88F-4BD5-B63D-E5637EBFAE32}"/>
    <cellStyle name="Comma 2 5 3 2 2 2 2 2 2" xfId="39169" xr:uid="{44024074-AF82-48E2-8791-78BF6E610D6C}"/>
    <cellStyle name="Comma 2 5 3 2 2 2 2 2 3" xfId="54053" xr:uid="{1D5ADA4D-5783-4C49-ADFE-362CC83825F0}"/>
    <cellStyle name="Comma 2 5 3 2 2 2 2 3" xfId="18633" xr:uid="{CB011F5F-8746-417C-AAB0-DBDD3825352A}"/>
    <cellStyle name="Comma 2 5 3 2 2 2 2 4" xfId="32323" xr:uid="{21F95205-96F6-480A-888A-2366BFA46333}"/>
    <cellStyle name="Comma 2 5 3 2 2 2 2 5" xfId="47207" xr:uid="{C386B1ED-424F-4AC7-BEE7-B02C95D335A8}"/>
    <cellStyle name="Comma 2 5 3 2 2 2 3" xfId="22055" xr:uid="{E9B0F7EA-2633-4990-A297-D58C2BB34A74}"/>
    <cellStyle name="Comma 2 5 3 2 2 2 3 2" xfId="35747" xr:uid="{F623EA03-0AF8-4F9E-A235-8EDA7C852B27}"/>
    <cellStyle name="Comma 2 5 3 2 2 2 3 3" xfId="50631" xr:uid="{DC518D9C-2253-430C-9AC8-8D98E00DEAB3}"/>
    <cellStyle name="Comma 2 5 3 2 2 2 4" xfId="15211" xr:uid="{90CD2609-1A55-4318-9C4B-BA7237BFC5D8}"/>
    <cellStyle name="Comma 2 5 3 2 2 2 5" xfId="28901" xr:uid="{C2F9F9C6-4403-43EC-9B98-E1F96E5B39FD}"/>
    <cellStyle name="Comma 2 5 3 2 2 2 6" xfId="43785" xr:uid="{CA71191F-8438-44FF-B872-68534D8C1691}"/>
    <cellStyle name="Comma 2 5 3 2 2 3" xfId="10075" xr:uid="{0ACDE116-BA26-4DBD-9084-C2DE0E1BAFCC}"/>
    <cellStyle name="Comma 2 5 3 2 2 3 2" xfId="23765" xr:uid="{6750921D-3B5C-4F29-BFEF-29A415DCD56B}"/>
    <cellStyle name="Comma 2 5 3 2 2 3 2 2" xfId="37457" xr:uid="{DBE3A3CF-722C-4C6D-8ADC-51D9CCB0161C}"/>
    <cellStyle name="Comma 2 5 3 2 2 3 2 3" xfId="52341" xr:uid="{07F8F66E-A6C9-4500-A787-4C53EDEB43A8}"/>
    <cellStyle name="Comma 2 5 3 2 2 3 3" xfId="16921" xr:uid="{E9860C64-DA70-4853-B109-7846069EF310}"/>
    <cellStyle name="Comma 2 5 3 2 2 3 4" xfId="30611" xr:uid="{184504D3-E6FE-4614-B2C2-0638C0645180}"/>
    <cellStyle name="Comma 2 5 3 2 2 3 5" xfId="45495" xr:uid="{86A93422-CEAB-44BC-B9BB-BD2A8A00B6A0}"/>
    <cellStyle name="Comma 2 5 3 2 2 4" xfId="20343" xr:uid="{6757A8CC-CD0D-45F8-B4F3-28C38B5148CF}"/>
    <cellStyle name="Comma 2 5 3 2 2 4 2" xfId="34035" xr:uid="{FADA0F94-FC38-4132-9FDD-6A451B539FB8}"/>
    <cellStyle name="Comma 2 5 3 2 2 4 3" xfId="48919" xr:uid="{39E62669-0415-4856-91C8-ABD128455D98}"/>
    <cellStyle name="Comma 2 5 3 2 2 5" xfId="13499" xr:uid="{C66E2F42-34F9-4DB6-965C-80BBF2D8ACE8}"/>
    <cellStyle name="Comma 2 5 3 2 2 6" xfId="27189" xr:uid="{D9590814-2AB3-44E3-AD8B-30118CC0F6E3}"/>
    <cellStyle name="Comma 2 5 3 2 2 7" xfId="42073" xr:uid="{2BC60F85-333B-4265-8362-BABFD40F1776}"/>
    <cellStyle name="Comma 2 5 3 2 3" xfId="8364" xr:uid="{459E9152-3D56-4E7A-B500-37AA9BFC9332}"/>
    <cellStyle name="Comma 2 5 3 2 3 2" xfId="11786" xr:uid="{2A5A9368-345A-4235-82A0-47D295DA0A0F}"/>
    <cellStyle name="Comma 2 5 3 2 3 2 2" xfId="25476" xr:uid="{3B1D11C7-5EDD-415B-A129-632B88E9C57D}"/>
    <cellStyle name="Comma 2 5 3 2 3 2 2 2" xfId="39168" xr:uid="{EC487915-DEC1-420A-8E96-B58C262FDAC0}"/>
    <cellStyle name="Comma 2 5 3 2 3 2 2 3" xfId="54052" xr:uid="{99A36011-E7F5-43D7-AF5B-997863002874}"/>
    <cellStyle name="Comma 2 5 3 2 3 2 3" xfId="18632" xr:uid="{E2E5301A-A926-4EBD-A5C7-5E4C8259E923}"/>
    <cellStyle name="Comma 2 5 3 2 3 2 4" xfId="32322" xr:uid="{7C2F21C8-1302-4BE6-B10E-402CFC4CB369}"/>
    <cellStyle name="Comma 2 5 3 2 3 2 5" xfId="47206" xr:uid="{27FA03D9-4E68-4404-897A-6C704D24290B}"/>
    <cellStyle name="Comma 2 5 3 2 3 3" xfId="22054" xr:uid="{E478F697-14CF-4E73-B5D9-DD80B8DB6F48}"/>
    <cellStyle name="Comma 2 5 3 2 3 3 2" xfId="35746" xr:uid="{720B28E1-50BA-46F6-A335-4C70FBAFBDA3}"/>
    <cellStyle name="Comma 2 5 3 2 3 3 3" xfId="50630" xr:uid="{775229D7-4F4C-4479-8294-0420E16A27CF}"/>
    <cellStyle name="Comma 2 5 3 2 3 4" xfId="15210" xr:uid="{48133A63-7665-4788-A0BE-171CB4D2A2EB}"/>
    <cellStyle name="Comma 2 5 3 2 3 5" xfId="28900" xr:uid="{E7A5BCA6-16C0-42A2-B214-70494B3779FA}"/>
    <cellStyle name="Comma 2 5 3 2 3 6" xfId="43784" xr:uid="{6A6C921B-BF62-4430-A004-4BE6813EBA07}"/>
    <cellStyle name="Comma 2 5 3 2 4" xfId="10074" xr:uid="{96D130D8-4204-409B-A439-1A445323D4CA}"/>
    <cellStyle name="Comma 2 5 3 2 4 2" xfId="23764" xr:uid="{0557EB58-C7B8-472E-8665-5B0FFBB262D9}"/>
    <cellStyle name="Comma 2 5 3 2 4 2 2" xfId="37456" xr:uid="{F629C302-7533-4C7A-BF10-B966F928484B}"/>
    <cellStyle name="Comma 2 5 3 2 4 2 3" xfId="52340" xr:uid="{85A557DE-38A2-4092-A973-EB2EC0A83F60}"/>
    <cellStyle name="Comma 2 5 3 2 4 3" xfId="16920" xr:uid="{38F0F776-EFBB-4C5F-864A-466DAF19D0BD}"/>
    <cellStyle name="Comma 2 5 3 2 4 4" xfId="30610" xr:uid="{4EB49166-3781-4780-A421-5D74D733E39B}"/>
    <cellStyle name="Comma 2 5 3 2 4 5" xfId="45494" xr:uid="{904D2E9A-A1D3-4569-BAA9-37401193F519}"/>
    <cellStyle name="Comma 2 5 3 2 5" xfId="20342" xr:uid="{E9E5C17E-27EE-46D2-A051-B18224C6CA76}"/>
    <cellStyle name="Comma 2 5 3 2 5 2" xfId="34034" xr:uid="{A53C3AB5-F0F4-4CB2-AB47-02CB35BAC78D}"/>
    <cellStyle name="Comma 2 5 3 2 5 3" xfId="48918" xr:uid="{18CEC41B-7D96-4606-83DE-8774DAE31658}"/>
    <cellStyle name="Comma 2 5 3 2 6" xfId="13498" xr:uid="{F4589402-AF0A-47C0-9BC7-BF1F9404BA10}"/>
    <cellStyle name="Comma 2 5 3 2 7" xfId="27188" xr:uid="{E533D193-C0DA-443D-8C07-74774F93CCCD}"/>
    <cellStyle name="Comma 2 5 3 2 8" xfId="42072" xr:uid="{06BF1530-F509-48C0-A17D-DE5553F27BA8}"/>
    <cellStyle name="Comma 2 5 3 3" xfId="6652" xr:uid="{560B0A7A-5E4C-4596-BF96-C77E20C6B82B}"/>
    <cellStyle name="Comma 2 5 3 3 2" xfId="8366" xr:uid="{9FB20C0F-685C-4839-976E-66FCDF559A65}"/>
    <cellStyle name="Comma 2 5 3 3 2 2" xfId="11788" xr:uid="{D612613D-378B-47B8-B154-C309EECF242C}"/>
    <cellStyle name="Comma 2 5 3 3 2 2 2" xfId="25478" xr:uid="{1D59C276-D8CD-4CB3-8F07-FFC59A9D1DB0}"/>
    <cellStyle name="Comma 2 5 3 3 2 2 2 2" xfId="39170" xr:uid="{61CDE6C2-AAD1-4E0E-9910-6B622DFF88A6}"/>
    <cellStyle name="Comma 2 5 3 3 2 2 2 3" xfId="54054" xr:uid="{0C07488A-A372-472E-A5F3-C609CFFF6C93}"/>
    <cellStyle name="Comma 2 5 3 3 2 2 3" xfId="18634" xr:uid="{58E7677B-D9A1-42B0-8857-B6CADEF211D2}"/>
    <cellStyle name="Comma 2 5 3 3 2 2 4" xfId="32324" xr:uid="{C8878F25-05EC-4822-8F3C-5BD2BEFA3677}"/>
    <cellStyle name="Comma 2 5 3 3 2 2 5" xfId="47208" xr:uid="{34E59F63-8653-4AEE-A863-8BA660A12D60}"/>
    <cellStyle name="Comma 2 5 3 3 2 3" xfId="22056" xr:uid="{49A6D4F9-1C78-43E9-943E-A41E6DF48B31}"/>
    <cellStyle name="Comma 2 5 3 3 2 3 2" xfId="35748" xr:uid="{B1B17216-2F70-4E9B-A966-B2E6356AB6AF}"/>
    <cellStyle name="Comma 2 5 3 3 2 3 3" xfId="50632" xr:uid="{E614B46E-E6D7-4106-A167-715E7DA45061}"/>
    <cellStyle name="Comma 2 5 3 3 2 4" xfId="15212" xr:uid="{01843E0D-1B1D-4BE3-8E9B-57D94CA170F0}"/>
    <cellStyle name="Comma 2 5 3 3 2 5" xfId="28902" xr:uid="{5137C20A-138E-40C9-A149-263ED4B7EEEA}"/>
    <cellStyle name="Comma 2 5 3 3 2 6" xfId="43786" xr:uid="{E9C93FC7-E70E-4968-B6F0-880626747E1A}"/>
    <cellStyle name="Comma 2 5 3 3 3" xfId="10076" xr:uid="{80BE6FB3-D76E-4E18-960C-463C8C32CCA5}"/>
    <cellStyle name="Comma 2 5 3 3 3 2" xfId="23766" xr:uid="{D00BCCCA-2923-4870-A45B-ECCD7052950F}"/>
    <cellStyle name="Comma 2 5 3 3 3 2 2" xfId="37458" xr:uid="{4BC2F305-2414-443D-8C06-8CE8A1972B22}"/>
    <cellStyle name="Comma 2 5 3 3 3 2 3" xfId="52342" xr:uid="{A1A67512-BF65-416D-BFB1-8C02B540C9FE}"/>
    <cellStyle name="Comma 2 5 3 3 3 3" xfId="16922" xr:uid="{4604E884-08E2-403C-8E07-9BE40A12D238}"/>
    <cellStyle name="Comma 2 5 3 3 3 4" xfId="30612" xr:uid="{14DE90FF-3F5C-4693-AD24-4EA9935E2C38}"/>
    <cellStyle name="Comma 2 5 3 3 3 5" xfId="45496" xr:uid="{39C196B4-03C0-4FF1-8A81-1A26DCBD0B68}"/>
    <cellStyle name="Comma 2 5 3 3 4" xfId="20344" xr:uid="{71D64566-366A-4D16-B7EE-E3419460F9E3}"/>
    <cellStyle name="Comma 2 5 3 3 4 2" xfId="34036" xr:uid="{8E199A63-BB6D-479A-A652-C72351976A5E}"/>
    <cellStyle name="Comma 2 5 3 3 4 3" xfId="48920" xr:uid="{91946115-E471-4A3B-A32D-41759DC38862}"/>
    <cellStyle name="Comma 2 5 3 3 5" xfId="13500" xr:uid="{809AE454-371F-459E-8D0E-7B6B93B84F62}"/>
    <cellStyle name="Comma 2 5 3 3 6" xfId="27190" xr:uid="{D1278765-7182-45B4-B190-C0C9A6232396}"/>
    <cellStyle name="Comma 2 5 3 3 7" xfId="42074" xr:uid="{A33D12D2-390E-451C-A797-DEE2133784F3}"/>
    <cellStyle name="Comma 2 5 3 4" xfId="6653" xr:uid="{C3583EBE-9E58-4299-999F-3A8C1FBCE1CD}"/>
    <cellStyle name="Comma 2 5 3 4 2" xfId="8367" xr:uid="{23BCF368-62F1-4FC0-8637-2F78DBD59971}"/>
    <cellStyle name="Comma 2 5 3 4 2 2" xfId="11789" xr:uid="{0A1A38D3-DDDE-4397-B23D-3B63CF42E49B}"/>
    <cellStyle name="Comma 2 5 3 4 2 2 2" xfId="25479" xr:uid="{BC35091A-C2EA-48C3-B947-C4D654D17C5C}"/>
    <cellStyle name="Comma 2 5 3 4 2 2 2 2" xfId="39171" xr:uid="{ACD9629F-60C6-464F-8801-AB2F2D3EB270}"/>
    <cellStyle name="Comma 2 5 3 4 2 2 2 3" xfId="54055" xr:uid="{169B12B4-8D43-4A29-8528-35DEF46A55B8}"/>
    <cellStyle name="Comma 2 5 3 4 2 2 3" xfId="18635" xr:uid="{3CFF029A-9B67-47F2-AAFB-6E7321022E1A}"/>
    <cellStyle name="Comma 2 5 3 4 2 2 4" xfId="32325" xr:uid="{075737A8-5559-44D4-ABD7-04BF48B612DE}"/>
    <cellStyle name="Comma 2 5 3 4 2 2 5" xfId="47209" xr:uid="{2384E11D-FCD2-4C5D-8F13-1DF9EFBB7C11}"/>
    <cellStyle name="Comma 2 5 3 4 2 3" xfId="22057" xr:uid="{F8B14D52-DB04-4473-99D6-4BA00B4AFF0C}"/>
    <cellStyle name="Comma 2 5 3 4 2 3 2" xfId="35749" xr:uid="{C8DE6841-5471-4871-943F-86CDAA55D6E9}"/>
    <cellStyle name="Comma 2 5 3 4 2 3 3" xfId="50633" xr:uid="{431D54C1-90EA-4C54-818F-6A0C9CAE03B3}"/>
    <cellStyle name="Comma 2 5 3 4 2 4" xfId="15213" xr:uid="{A585DE3C-4503-41C1-9867-3DFA6F6CC18A}"/>
    <cellStyle name="Comma 2 5 3 4 2 5" xfId="28903" xr:uid="{CEFB6CA7-132C-44A7-BABA-E0246B2E16FD}"/>
    <cellStyle name="Comma 2 5 3 4 2 6" xfId="43787" xr:uid="{D1ACCDBF-8FC1-4D4B-9A37-92F4EB69185E}"/>
    <cellStyle name="Comma 2 5 3 4 3" xfId="10077" xr:uid="{D841E64D-357B-432F-A59B-CF9A086749EA}"/>
    <cellStyle name="Comma 2 5 3 4 3 2" xfId="23767" xr:uid="{76587417-952B-4412-8FE7-8DF5AC67816F}"/>
    <cellStyle name="Comma 2 5 3 4 3 2 2" xfId="37459" xr:uid="{6D59DBE0-F59D-44CA-B983-097C8E03CC58}"/>
    <cellStyle name="Comma 2 5 3 4 3 2 3" xfId="52343" xr:uid="{A5323E47-0A27-4BBB-BECA-BBB75BBE24AB}"/>
    <cellStyle name="Comma 2 5 3 4 3 3" xfId="16923" xr:uid="{41918358-9D02-4B71-8303-A3BBCB314B9A}"/>
    <cellStyle name="Comma 2 5 3 4 3 4" xfId="30613" xr:uid="{463F277B-B89F-4988-8C36-A9A92B5F9C30}"/>
    <cellStyle name="Comma 2 5 3 4 3 5" xfId="45497" xr:uid="{063039E0-B63D-4057-A505-8C7A4E555F70}"/>
    <cellStyle name="Comma 2 5 3 4 4" xfId="20345" xr:uid="{722C9C6E-1243-4037-A323-34F63DC21A82}"/>
    <cellStyle name="Comma 2 5 3 4 4 2" xfId="34037" xr:uid="{74BA7F5A-A0FB-4427-85D1-B1FE5F7B1331}"/>
    <cellStyle name="Comma 2 5 3 4 4 3" xfId="48921" xr:uid="{1027E756-863C-4A64-8789-6516AD320212}"/>
    <cellStyle name="Comma 2 5 3 4 5" xfId="13501" xr:uid="{FCA9BCEE-506F-42B2-8615-376BACB12DF3}"/>
    <cellStyle name="Comma 2 5 3 4 6" xfId="27191" xr:uid="{3266C1EF-2FC7-4BD8-ADEC-AC234A6FB6B5}"/>
    <cellStyle name="Comma 2 5 3 4 7" xfId="42075" xr:uid="{CE00FA10-2296-499D-BE2F-28C72A02271E}"/>
    <cellStyle name="Comma 2 5 3 5" xfId="8363" xr:uid="{CE60892A-BC60-4D08-B5A7-0E6E9D22D915}"/>
    <cellStyle name="Comma 2 5 3 5 2" xfId="11785" xr:uid="{F8DC9F28-D6D1-4E6C-B0D6-3F979F6F9F9A}"/>
    <cellStyle name="Comma 2 5 3 5 2 2" xfId="25475" xr:uid="{45B98698-769B-4B7E-9FF0-E2291D9192EF}"/>
    <cellStyle name="Comma 2 5 3 5 2 2 2" xfId="39167" xr:uid="{43923472-F5CE-4CCC-86BC-4B9A4A3B2B7A}"/>
    <cellStyle name="Comma 2 5 3 5 2 2 3" xfId="54051" xr:uid="{50E7588F-A745-4575-8C02-BE630286826E}"/>
    <cellStyle name="Comma 2 5 3 5 2 3" xfId="18631" xr:uid="{8B25F79E-1BD8-4A30-A9DF-6269CF7D0468}"/>
    <cellStyle name="Comma 2 5 3 5 2 4" xfId="32321" xr:uid="{E13D2EAE-4BAE-4478-A1F7-B78BE22E6235}"/>
    <cellStyle name="Comma 2 5 3 5 2 5" xfId="47205" xr:uid="{F82EC716-35D6-42DC-8A06-42E1360CE49F}"/>
    <cellStyle name="Comma 2 5 3 5 3" xfId="22053" xr:uid="{57E3A4E5-068D-4FB7-A5A2-C86AABE4557E}"/>
    <cellStyle name="Comma 2 5 3 5 3 2" xfId="35745" xr:uid="{C9AAEF8C-E3D6-4A32-938A-98A7508613AD}"/>
    <cellStyle name="Comma 2 5 3 5 3 3" xfId="50629" xr:uid="{6EBE86AA-1421-493B-9EB2-C1B8155379FF}"/>
    <cellStyle name="Comma 2 5 3 5 4" xfId="15209" xr:uid="{DD0A41F2-2D00-450C-A7BC-86E22E4EAE91}"/>
    <cellStyle name="Comma 2 5 3 5 5" xfId="28899" xr:uid="{FE744447-52EE-4AA1-B5EA-32463E40D5A9}"/>
    <cellStyle name="Comma 2 5 3 5 6" xfId="43783" xr:uid="{F1041B5A-3708-4CCA-8536-D77DDFCA67FE}"/>
    <cellStyle name="Comma 2 5 3 6" xfId="10073" xr:uid="{8044EA73-A20B-4EA0-954B-879E8E3F183F}"/>
    <cellStyle name="Comma 2 5 3 6 2" xfId="23763" xr:uid="{329B7779-543A-4B69-91DC-5378F1817D57}"/>
    <cellStyle name="Comma 2 5 3 6 2 2" xfId="37455" xr:uid="{2D170DD3-6BD8-450E-BB84-79912EA5F65C}"/>
    <cellStyle name="Comma 2 5 3 6 2 3" xfId="52339" xr:uid="{58CE7C28-C14C-4ED0-948A-E40BD46DA34B}"/>
    <cellStyle name="Comma 2 5 3 6 3" xfId="16919" xr:uid="{69C6CC4F-A1D6-4FC3-8FBC-3742564A437E}"/>
    <cellStyle name="Comma 2 5 3 6 4" xfId="30609" xr:uid="{3B665396-4B91-4329-B174-89B3A107E48A}"/>
    <cellStyle name="Comma 2 5 3 6 5" xfId="45493" xr:uid="{72117C7C-C17B-484D-A3C9-ADE511AA3D9D}"/>
    <cellStyle name="Comma 2 5 3 7" xfId="20341" xr:uid="{5901AE6A-1C55-4007-B8CE-97C1727FE4B2}"/>
    <cellStyle name="Comma 2 5 3 7 2" xfId="34033" xr:uid="{0C57032D-AFF7-4CC3-B9E1-E4335C9BB5BE}"/>
    <cellStyle name="Comma 2 5 3 7 3" xfId="48917" xr:uid="{25D88FA4-86F8-42BB-B98B-F89E1BA55DEC}"/>
    <cellStyle name="Comma 2 5 3 8" xfId="13497" xr:uid="{97D7391C-EF68-4216-AD9A-2126BE02D2E3}"/>
    <cellStyle name="Comma 2 5 3 9" xfId="27187" xr:uid="{D58EA552-C9EB-43CC-BF62-2E7757CBBAFE}"/>
    <cellStyle name="Comma 2 5 4" xfId="6654" xr:uid="{B2694ED6-3B02-4A31-875F-3CD5D2990DAF}"/>
    <cellStyle name="Comma 2 5 4 2" xfId="6655" xr:uid="{CC895D4A-0FB8-46F1-BC13-364D7F5D0B0D}"/>
    <cellStyle name="Comma 2 5 4 2 2" xfId="8369" xr:uid="{460061EF-9297-4621-BE87-CFDCFD155AC3}"/>
    <cellStyle name="Comma 2 5 4 2 2 2" xfId="11791" xr:uid="{02A7AF3F-C196-46EB-A3F7-0653C8A54090}"/>
    <cellStyle name="Comma 2 5 4 2 2 2 2" xfId="25481" xr:uid="{C4A091C1-C499-4DE6-A591-7D97CA4DB0AE}"/>
    <cellStyle name="Comma 2 5 4 2 2 2 2 2" xfId="39173" xr:uid="{53C18863-1AA9-431D-BC9C-A6A6E6409AF6}"/>
    <cellStyle name="Comma 2 5 4 2 2 2 2 3" xfId="54057" xr:uid="{377B6079-F4F7-4C87-A79B-9E6D28B36A99}"/>
    <cellStyle name="Comma 2 5 4 2 2 2 3" xfId="18637" xr:uid="{84AC5F8B-B757-42DC-BEC7-AA91B2D59D59}"/>
    <cellStyle name="Comma 2 5 4 2 2 2 4" xfId="32327" xr:uid="{53B4A8AA-D057-47F9-B7D3-E3659477A3E1}"/>
    <cellStyle name="Comma 2 5 4 2 2 2 5" xfId="47211" xr:uid="{9BCF92DB-B3B5-46D5-824C-53186E03F94D}"/>
    <cellStyle name="Comma 2 5 4 2 2 3" xfId="22059" xr:uid="{B7DC3B51-AFCF-4E02-A14F-CF3C966E0C9D}"/>
    <cellStyle name="Comma 2 5 4 2 2 3 2" xfId="35751" xr:uid="{24C54A28-9330-417E-A8C4-CC2178141DCE}"/>
    <cellStyle name="Comma 2 5 4 2 2 3 3" xfId="50635" xr:uid="{A6B64896-4F7D-4035-9B91-BD0713867FA9}"/>
    <cellStyle name="Comma 2 5 4 2 2 4" xfId="15215" xr:uid="{2ED0724B-4434-44B7-BA00-C98B7E3B9A0D}"/>
    <cellStyle name="Comma 2 5 4 2 2 5" xfId="28905" xr:uid="{FE274E73-3DC1-4BC7-A446-9716317BD0A2}"/>
    <cellStyle name="Comma 2 5 4 2 2 6" xfId="43789" xr:uid="{0B0896D4-CF7E-4F40-8D13-175583504582}"/>
    <cellStyle name="Comma 2 5 4 2 3" xfId="10079" xr:uid="{5283A605-5BC4-44D6-A8C5-02C36F8A03AB}"/>
    <cellStyle name="Comma 2 5 4 2 3 2" xfId="23769" xr:uid="{C4CECD9C-F7DC-48A9-84B1-529AFC8AAA3B}"/>
    <cellStyle name="Comma 2 5 4 2 3 2 2" xfId="37461" xr:uid="{8A2F35FD-8AE4-44B5-A8BA-3E0DCC4CE45A}"/>
    <cellStyle name="Comma 2 5 4 2 3 2 3" xfId="52345" xr:uid="{F884A5B1-4B7D-4D0E-BA6E-A0B9CDA502D4}"/>
    <cellStyle name="Comma 2 5 4 2 3 3" xfId="16925" xr:uid="{43D1E64A-2AA1-433F-B330-AFF7363FD418}"/>
    <cellStyle name="Comma 2 5 4 2 3 4" xfId="30615" xr:uid="{8DD37C9B-37A9-4794-9A1C-CCEE26EAAD84}"/>
    <cellStyle name="Comma 2 5 4 2 3 5" xfId="45499" xr:uid="{41E07468-2FF8-4532-B022-32D94333F1EE}"/>
    <cellStyle name="Comma 2 5 4 2 4" xfId="20347" xr:uid="{0A8264FC-929A-4A86-9047-4544B5933D53}"/>
    <cellStyle name="Comma 2 5 4 2 4 2" xfId="34039" xr:uid="{5ECCA7D7-E4E7-45C1-A71E-97CF9C34C524}"/>
    <cellStyle name="Comma 2 5 4 2 4 3" xfId="48923" xr:uid="{1EDDAF9E-3F9D-4193-8233-946D298C065F}"/>
    <cellStyle name="Comma 2 5 4 2 5" xfId="13503" xr:uid="{55766AA6-94C5-4548-AE7C-EB3476627637}"/>
    <cellStyle name="Comma 2 5 4 2 6" xfId="27193" xr:uid="{9B493C11-BA15-4483-B947-1CCD1123F049}"/>
    <cellStyle name="Comma 2 5 4 2 7" xfId="42077" xr:uid="{9C9EA5AE-11E0-448C-BCC8-2100D7762271}"/>
    <cellStyle name="Comma 2 5 4 3" xfId="8368" xr:uid="{5743EA9F-B10D-43E7-BE0A-E43B6238E56B}"/>
    <cellStyle name="Comma 2 5 4 3 2" xfId="11790" xr:uid="{2588D676-8DC8-4127-8705-833937310AFF}"/>
    <cellStyle name="Comma 2 5 4 3 2 2" xfId="25480" xr:uid="{7F9205B7-5769-4C73-BF9F-4D13A67B98FD}"/>
    <cellStyle name="Comma 2 5 4 3 2 2 2" xfId="39172" xr:uid="{BF90B2DF-FEDD-4063-9F98-1DD2F0BBC5AC}"/>
    <cellStyle name="Comma 2 5 4 3 2 2 3" xfId="54056" xr:uid="{4D7FDCE8-3991-44C3-9F09-6FE196F33371}"/>
    <cellStyle name="Comma 2 5 4 3 2 3" xfId="18636" xr:uid="{CEA3F021-BE6B-410E-934E-08A97774B7EC}"/>
    <cellStyle name="Comma 2 5 4 3 2 4" xfId="32326" xr:uid="{ADAF6D9E-8376-49A2-9B06-6A781AA66EE8}"/>
    <cellStyle name="Comma 2 5 4 3 2 5" xfId="47210" xr:uid="{9B93F35B-E94B-425C-A7E6-421D1D43F6F0}"/>
    <cellStyle name="Comma 2 5 4 3 3" xfId="22058" xr:uid="{F535CAD6-141F-4BAC-AD81-B3B72F51E416}"/>
    <cellStyle name="Comma 2 5 4 3 3 2" xfId="35750" xr:uid="{A4FA338D-0FD7-4B93-968E-80729AD5AC98}"/>
    <cellStyle name="Comma 2 5 4 3 3 3" xfId="50634" xr:uid="{91294E79-0A02-4F9F-B0BE-E0C9743C3809}"/>
    <cellStyle name="Comma 2 5 4 3 4" xfId="15214" xr:uid="{129F552F-87FF-4F06-BF4D-54A0F87D1A54}"/>
    <cellStyle name="Comma 2 5 4 3 5" xfId="28904" xr:uid="{3A60AC8F-13FE-40A2-A019-622AED7DF4F1}"/>
    <cellStyle name="Comma 2 5 4 3 6" xfId="43788" xr:uid="{67A088CF-8787-4121-9302-461519872E84}"/>
    <cellStyle name="Comma 2 5 4 4" xfId="10078" xr:uid="{4F1F21E8-5EEE-431F-AC6D-8BDC41B73D94}"/>
    <cellStyle name="Comma 2 5 4 4 2" xfId="23768" xr:uid="{4AB0C3B1-DFFD-4478-8061-A61B7FB5B59B}"/>
    <cellStyle name="Comma 2 5 4 4 2 2" xfId="37460" xr:uid="{D465983F-4FAE-475B-A222-34770F815D51}"/>
    <cellStyle name="Comma 2 5 4 4 2 3" xfId="52344" xr:uid="{82E7883F-1D0D-4674-A912-C019AB6511B2}"/>
    <cellStyle name="Comma 2 5 4 4 3" xfId="16924" xr:uid="{130B03D6-55B6-4368-B4FD-F6BF4310901A}"/>
    <cellStyle name="Comma 2 5 4 4 4" xfId="30614" xr:uid="{B9BC793D-F8C9-4DA5-B6A1-49DC049A4901}"/>
    <cellStyle name="Comma 2 5 4 4 5" xfId="45498" xr:uid="{34941696-43C5-4AD0-BBDE-5D3D9E33E96B}"/>
    <cellStyle name="Comma 2 5 4 5" xfId="20346" xr:uid="{3A92CA48-121D-40CF-8316-0B29554E080A}"/>
    <cellStyle name="Comma 2 5 4 5 2" xfId="34038" xr:uid="{0660158C-758B-4DE4-8151-DC3811E98099}"/>
    <cellStyle name="Comma 2 5 4 5 3" xfId="48922" xr:uid="{BDEAA290-B0D2-460C-8386-58B9FE8514DA}"/>
    <cellStyle name="Comma 2 5 4 6" xfId="13502" xr:uid="{1BBEF84D-E44B-4EE8-AF55-8ECC7427AD74}"/>
    <cellStyle name="Comma 2 5 4 7" xfId="27192" xr:uid="{77AADAAB-C238-4B3B-BB33-4319DB81BDDE}"/>
    <cellStyle name="Comma 2 5 4 8" xfId="42076" xr:uid="{ABC7307B-E866-43D7-B310-CF1F6ECC02D9}"/>
    <cellStyle name="Comma 2 5 5" xfId="6656" xr:uid="{865E213C-7E02-4FC8-BE57-6E769F32DDA5}"/>
    <cellStyle name="Comma 2 5 5 2" xfId="8370" xr:uid="{08909B38-D6F0-4AAD-876E-3C18EBF0E2D7}"/>
    <cellStyle name="Comma 2 5 5 2 2" xfId="11792" xr:uid="{E940A871-5DBF-45CF-B77C-97DA05233BA1}"/>
    <cellStyle name="Comma 2 5 5 2 2 2" xfId="25482" xr:uid="{77B78BD3-9D87-4B35-9EAC-E465D3798C04}"/>
    <cellStyle name="Comma 2 5 5 2 2 2 2" xfId="39174" xr:uid="{0F4DD930-EED1-4209-9F41-C2F1B2FD6172}"/>
    <cellStyle name="Comma 2 5 5 2 2 2 3" xfId="54058" xr:uid="{D634D912-05B5-4375-9826-2584E97AF8EB}"/>
    <cellStyle name="Comma 2 5 5 2 2 3" xfId="18638" xr:uid="{49E3884E-15F9-4AA2-9636-949E53093AC4}"/>
    <cellStyle name="Comma 2 5 5 2 2 4" xfId="32328" xr:uid="{845DC03F-D47D-4A6E-B260-95EAC9D59F32}"/>
    <cellStyle name="Comma 2 5 5 2 2 5" xfId="47212" xr:uid="{10243E21-CD4A-40E9-81BB-49E6B7994D9F}"/>
    <cellStyle name="Comma 2 5 5 2 3" xfId="22060" xr:uid="{987EB883-79DD-458E-839C-4ED8EAC3F2A4}"/>
    <cellStyle name="Comma 2 5 5 2 3 2" xfId="35752" xr:uid="{D4DCB4B8-537D-4C85-8E79-56B6D9540C79}"/>
    <cellStyle name="Comma 2 5 5 2 3 3" xfId="50636" xr:uid="{408DE19E-4257-4EBE-B6BE-C0A8ACA4BFF6}"/>
    <cellStyle name="Comma 2 5 5 2 4" xfId="15216" xr:uid="{9B3F0177-88F9-4726-9ED9-E2D6E0D81C13}"/>
    <cellStyle name="Comma 2 5 5 2 5" xfId="28906" xr:uid="{F3240826-3319-4F44-8339-1F25CEDE7348}"/>
    <cellStyle name="Comma 2 5 5 2 6" xfId="43790" xr:uid="{4E6B2829-DAC8-4346-9B57-F9773891A377}"/>
    <cellStyle name="Comma 2 5 5 3" xfId="10080" xr:uid="{1CD3D5A7-6FFA-420E-BCFA-4A9CDC8283FB}"/>
    <cellStyle name="Comma 2 5 5 3 2" xfId="23770" xr:uid="{2683364F-8BC7-43F1-98FA-6CB888E3A4F8}"/>
    <cellStyle name="Comma 2 5 5 3 2 2" xfId="37462" xr:uid="{0E223104-612B-4294-BC87-96DFC96C3AE2}"/>
    <cellStyle name="Comma 2 5 5 3 2 3" xfId="52346" xr:uid="{7B6BC180-513A-498B-99C1-7B4A5CBCB7CE}"/>
    <cellStyle name="Comma 2 5 5 3 3" xfId="16926" xr:uid="{A8CB53C8-D160-4AA5-9036-F040091BBC3E}"/>
    <cellStyle name="Comma 2 5 5 3 4" xfId="30616" xr:uid="{25290285-254F-4D2F-8F06-20B8484FC995}"/>
    <cellStyle name="Comma 2 5 5 3 5" xfId="45500" xr:uid="{8B22476A-F457-40FF-A0EC-C2E0A3A10EAF}"/>
    <cellStyle name="Comma 2 5 5 4" xfId="20348" xr:uid="{B21CC736-454F-4B8E-ADF5-518C547221AB}"/>
    <cellStyle name="Comma 2 5 5 4 2" xfId="34040" xr:uid="{BD6F18C8-7AFB-4B78-93BF-67633D6688D1}"/>
    <cellStyle name="Comma 2 5 5 4 3" xfId="48924" xr:uid="{53C1AB04-A6B7-44B4-88F6-BAE297C25F3D}"/>
    <cellStyle name="Comma 2 5 5 5" xfId="13504" xr:uid="{75B108B5-A527-4C2A-AC2F-B8D6E82F21B0}"/>
    <cellStyle name="Comma 2 5 5 6" xfId="27194" xr:uid="{08B34C32-2BF4-4B85-9411-3F554269E427}"/>
    <cellStyle name="Comma 2 5 5 7" xfId="42078" xr:uid="{495E46EF-E913-4460-A836-3F47679EEA36}"/>
    <cellStyle name="Comma 2 5 6" xfId="6657" xr:uid="{92B16982-F847-49FA-B12E-4F05131395EF}"/>
    <cellStyle name="Comma 2 5 6 2" xfId="8371" xr:uid="{07182B9C-6DD4-46A6-987F-C431B1BF3927}"/>
    <cellStyle name="Comma 2 5 6 2 2" xfId="11793" xr:uid="{CDB95DC1-5416-4B81-BEC4-B69BE4C6A4A2}"/>
    <cellStyle name="Comma 2 5 6 2 2 2" xfId="25483" xr:uid="{3D171996-CC13-42AF-88A3-56E3C768C404}"/>
    <cellStyle name="Comma 2 5 6 2 2 2 2" xfId="39175" xr:uid="{CF55BFF1-C9B6-454C-8726-E5DB6848F6E0}"/>
    <cellStyle name="Comma 2 5 6 2 2 2 3" xfId="54059" xr:uid="{6C2C0A87-E1C1-4F48-BDEB-74A7FA293CC0}"/>
    <cellStyle name="Comma 2 5 6 2 2 3" xfId="18639" xr:uid="{C5E58A23-8F66-46A3-AF43-3C3F8A5462A0}"/>
    <cellStyle name="Comma 2 5 6 2 2 4" xfId="32329" xr:uid="{A8AF7AB5-B7AE-4DBF-8AE8-5D5EE2040B5C}"/>
    <cellStyle name="Comma 2 5 6 2 2 5" xfId="47213" xr:uid="{6CAA5363-D9D9-4C98-BF9E-6ADCEE3256E2}"/>
    <cellStyle name="Comma 2 5 6 2 3" xfId="22061" xr:uid="{E9ACA067-4830-4B32-8F25-CD0F602C0E9F}"/>
    <cellStyle name="Comma 2 5 6 2 3 2" xfId="35753" xr:uid="{85516B30-A5F6-4436-A4E7-11D80B869092}"/>
    <cellStyle name="Comma 2 5 6 2 3 3" xfId="50637" xr:uid="{B3DBC5FA-7B8B-4C01-B4EB-3C4E0F7B0B8B}"/>
    <cellStyle name="Comma 2 5 6 2 4" xfId="15217" xr:uid="{BA8423F8-FE94-4E24-84B4-F3857CC19FA7}"/>
    <cellStyle name="Comma 2 5 6 2 5" xfId="28907" xr:uid="{5E67B332-9ABD-4002-B67E-FFE455DE306E}"/>
    <cellStyle name="Comma 2 5 6 2 6" xfId="43791" xr:uid="{74226339-461A-4E3D-A15A-861C7BA8C076}"/>
    <cellStyle name="Comma 2 5 6 3" xfId="10081" xr:uid="{18C8B44D-B95E-4307-BD38-FC2C24DFE072}"/>
    <cellStyle name="Comma 2 5 6 3 2" xfId="23771" xr:uid="{E218BB01-6046-49E0-BC9F-FE8F52A40A85}"/>
    <cellStyle name="Comma 2 5 6 3 2 2" xfId="37463" xr:uid="{329B5ECE-8B0B-44E1-84D0-67BF94494AAF}"/>
    <cellStyle name="Comma 2 5 6 3 2 3" xfId="52347" xr:uid="{899C2CE1-A393-4ADE-8530-D74B51A07A68}"/>
    <cellStyle name="Comma 2 5 6 3 3" xfId="16927" xr:uid="{1240D74B-068F-449B-9E95-8D1C604CC0ED}"/>
    <cellStyle name="Comma 2 5 6 3 4" xfId="30617" xr:uid="{A5CABD8B-26C2-4856-8FBC-F427D384E981}"/>
    <cellStyle name="Comma 2 5 6 3 5" xfId="45501" xr:uid="{06B9DB4B-31F3-49B9-990A-39896BB7F594}"/>
    <cellStyle name="Comma 2 5 6 4" xfId="20349" xr:uid="{3CA2588F-B272-46FE-806B-9AD05C248B89}"/>
    <cellStyle name="Comma 2 5 6 4 2" xfId="34041" xr:uid="{835EC26D-B23F-4CD0-85DE-9B5216DD9892}"/>
    <cellStyle name="Comma 2 5 6 4 3" xfId="48925" xr:uid="{310E230F-2246-4AAB-BFA0-DDF6FB23C9F0}"/>
    <cellStyle name="Comma 2 5 6 5" xfId="13505" xr:uid="{B82C39B9-B8E4-46BA-BA0B-62843794E687}"/>
    <cellStyle name="Comma 2 5 6 6" xfId="27195" xr:uid="{D3083FC6-DA2B-4596-AB12-71291553FCAE}"/>
    <cellStyle name="Comma 2 5 6 7" xfId="42079" xr:uid="{06236A39-838B-493C-B752-D79DE052DB61}"/>
    <cellStyle name="Comma 2 5 7" xfId="8357" xr:uid="{40808EE0-C957-4927-B5A2-C1FBE42EA43C}"/>
    <cellStyle name="Comma 2 5 7 2" xfId="11779" xr:uid="{F5B0FE9E-8871-4D80-B408-791DA7B3A1DC}"/>
    <cellStyle name="Comma 2 5 7 2 2" xfId="25469" xr:uid="{6EB9C16B-101B-4792-81C8-362C0E0D7A6B}"/>
    <cellStyle name="Comma 2 5 7 2 2 2" xfId="39161" xr:uid="{76788975-62C8-4129-8486-4095E2F26057}"/>
    <cellStyle name="Comma 2 5 7 2 2 3" xfId="54045" xr:uid="{1D71D118-8C97-419B-AC53-279EB281061A}"/>
    <cellStyle name="Comma 2 5 7 2 3" xfId="18625" xr:uid="{E61C644E-EFAC-4C00-B6A9-69CE949A490A}"/>
    <cellStyle name="Comma 2 5 7 2 4" xfId="32315" xr:uid="{E9727CC4-613B-4F99-97F0-3192609CFDDF}"/>
    <cellStyle name="Comma 2 5 7 2 5" xfId="47199" xr:uid="{B74D296F-1B85-4F92-AB46-473E22892F06}"/>
    <cellStyle name="Comma 2 5 7 3" xfId="22047" xr:uid="{1378A15B-5BCB-4C63-BC5E-FEF2D88849F5}"/>
    <cellStyle name="Comma 2 5 7 3 2" xfId="35739" xr:uid="{5FB24494-C5F5-49E0-8C57-912A3DB8B2E1}"/>
    <cellStyle name="Comma 2 5 7 3 3" xfId="50623" xr:uid="{4155394C-B60F-47DB-8271-04A984F6718E}"/>
    <cellStyle name="Comma 2 5 7 4" xfId="15203" xr:uid="{B65D031A-30C7-4271-80B7-71E54F0F30C7}"/>
    <cellStyle name="Comma 2 5 7 5" xfId="28893" xr:uid="{BC7A245F-0124-4AD7-97A1-7857AD7DA10B}"/>
    <cellStyle name="Comma 2 5 7 6" xfId="43777" xr:uid="{AD1E783B-F064-4C54-AC69-985F99BB575E}"/>
    <cellStyle name="Comma 2 5 8" xfId="10067" xr:uid="{2202CB64-42CD-4CCE-B8DE-57F3BB841E4C}"/>
    <cellStyle name="Comma 2 5 8 2" xfId="23757" xr:uid="{D03DE0EE-E140-4278-A322-4563F4E9BEA9}"/>
    <cellStyle name="Comma 2 5 8 2 2" xfId="37449" xr:uid="{63FD2E2C-7041-4388-8A36-F29CB5AC6BDC}"/>
    <cellStyle name="Comma 2 5 8 2 3" xfId="52333" xr:uid="{47D0367B-0A0C-4F4A-9EEE-4016EFCB6E5C}"/>
    <cellStyle name="Comma 2 5 8 3" xfId="16913" xr:uid="{A16A23D8-8700-4EFC-80F2-27EFFF693A2B}"/>
    <cellStyle name="Comma 2 5 8 4" xfId="30603" xr:uid="{6B640654-9D69-4EE7-B906-8D271F2477CA}"/>
    <cellStyle name="Comma 2 5 8 5" xfId="45487" xr:uid="{9BC8305D-2851-40F3-B300-024B352F72DF}"/>
    <cellStyle name="Comma 2 5 9" xfId="20335" xr:uid="{3770D513-ADBC-4D3A-AC29-1F231F02011D}"/>
    <cellStyle name="Comma 2 5 9 2" xfId="34027" xr:uid="{C9077A0C-2D7E-493A-A514-3BEC836C2835}"/>
    <cellStyle name="Comma 2 5 9 3" xfId="48911" xr:uid="{9E293E80-FC55-47F9-80F3-C2C2DE8BFFE4}"/>
    <cellStyle name="Comma 2 6" xfId="6658" xr:uid="{7184C887-79EC-4DD9-A2F3-18EA3FCF43E1}"/>
    <cellStyle name="Comma 2 6 10" xfId="42080" xr:uid="{64D11885-5AA8-4F95-A2AB-79B4112F28D4}"/>
    <cellStyle name="Comma 2 6 2" xfId="6659" xr:uid="{93ED70D3-CD8E-46A7-9908-9E973121BDEC}"/>
    <cellStyle name="Comma 2 6 2 2" xfId="6660" xr:uid="{A9AD65A0-21B7-4496-BCA6-169E7593041B}"/>
    <cellStyle name="Comma 2 6 2 2 2" xfId="8374" xr:uid="{E8FAA89E-8E1A-4167-99D8-E7EE88F6B414}"/>
    <cellStyle name="Comma 2 6 2 2 2 2" xfId="11796" xr:uid="{8B3BCBCE-CD69-4C92-8FA7-EE10B1D0BF86}"/>
    <cellStyle name="Comma 2 6 2 2 2 2 2" xfId="25486" xr:uid="{46B5E769-6CB4-4A85-B2A0-F52395C79CDF}"/>
    <cellStyle name="Comma 2 6 2 2 2 2 2 2" xfId="39178" xr:uid="{8CA00BDD-3DC4-4A21-93C1-179798020788}"/>
    <cellStyle name="Comma 2 6 2 2 2 2 2 3" xfId="54062" xr:uid="{41927F6A-3A04-40FE-B0C8-8101CD72731C}"/>
    <cellStyle name="Comma 2 6 2 2 2 2 3" xfId="18642" xr:uid="{0C9E8A2B-36CC-4B5B-995A-12F33334205C}"/>
    <cellStyle name="Comma 2 6 2 2 2 2 4" xfId="32332" xr:uid="{3F1619B7-0A6A-4AB5-B331-85A0A06742AF}"/>
    <cellStyle name="Comma 2 6 2 2 2 2 5" xfId="47216" xr:uid="{DAC6C62E-ACE8-4047-A296-8C9EA2FEE4EA}"/>
    <cellStyle name="Comma 2 6 2 2 2 3" xfId="22064" xr:uid="{63F9465E-3003-454B-98DD-D8FE1E4106C0}"/>
    <cellStyle name="Comma 2 6 2 2 2 3 2" xfId="35756" xr:uid="{C720FED6-0F13-4DAB-8082-41A9F812E22B}"/>
    <cellStyle name="Comma 2 6 2 2 2 3 3" xfId="50640" xr:uid="{497E7698-B4FC-45E5-9135-A0D17E810614}"/>
    <cellStyle name="Comma 2 6 2 2 2 4" xfId="15220" xr:uid="{CEA526C8-4FEC-4D9F-B139-5BA0CFE3A371}"/>
    <cellStyle name="Comma 2 6 2 2 2 5" xfId="28910" xr:uid="{F99BE5EE-AF71-4ECF-9262-B778145D69B1}"/>
    <cellStyle name="Comma 2 6 2 2 2 6" xfId="43794" xr:uid="{BE760AE8-CDC8-45AF-8132-2589DE6ACDEE}"/>
    <cellStyle name="Comma 2 6 2 2 3" xfId="10084" xr:uid="{85521294-D63C-475C-A9CA-6FAB1E77D0B7}"/>
    <cellStyle name="Comma 2 6 2 2 3 2" xfId="23774" xr:uid="{688E7440-B76C-4FAA-BC13-B6994215087F}"/>
    <cellStyle name="Comma 2 6 2 2 3 2 2" xfId="37466" xr:uid="{C0DF3702-3BFE-488E-8CFC-BB55DA9119F6}"/>
    <cellStyle name="Comma 2 6 2 2 3 2 3" xfId="52350" xr:uid="{DF707AE2-C606-48AE-80BD-7CBB69711215}"/>
    <cellStyle name="Comma 2 6 2 2 3 3" xfId="16930" xr:uid="{69CC8F9B-A3B0-481A-B380-92F869FE2C09}"/>
    <cellStyle name="Comma 2 6 2 2 3 4" xfId="30620" xr:uid="{F63AD687-4BB2-4F72-9476-E13F2CB4DFFA}"/>
    <cellStyle name="Comma 2 6 2 2 3 5" xfId="45504" xr:uid="{EB043765-C198-4A3E-B3A6-399F4CA1CE53}"/>
    <cellStyle name="Comma 2 6 2 2 4" xfId="20352" xr:uid="{892EA27F-C5A4-425D-AC27-7EF2BF4C95C6}"/>
    <cellStyle name="Comma 2 6 2 2 4 2" xfId="34044" xr:uid="{32918BB3-2090-4E3E-B28B-5C5A4C47B8B1}"/>
    <cellStyle name="Comma 2 6 2 2 4 3" xfId="48928" xr:uid="{CE7BC6DA-AC3B-4623-8E41-2F9E24E46B53}"/>
    <cellStyle name="Comma 2 6 2 2 5" xfId="13508" xr:uid="{59826EF4-544A-4044-9CB0-BFF3C6EFC647}"/>
    <cellStyle name="Comma 2 6 2 2 6" xfId="27198" xr:uid="{0AC7CD37-1977-4FB5-B056-E7EBA90EE0CE}"/>
    <cellStyle name="Comma 2 6 2 2 7" xfId="42082" xr:uid="{98BF2B3A-60E5-4C90-B72F-DCFE1AB255DA}"/>
    <cellStyle name="Comma 2 6 2 3" xfId="8373" xr:uid="{A5121014-C7D8-4A1E-9EA1-209E060CDC6C}"/>
    <cellStyle name="Comma 2 6 2 3 2" xfId="11795" xr:uid="{B49CF9D4-2B26-495A-9DBD-D5D71E8B59B6}"/>
    <cellStyle name="Comma 2 6 2 3 2 2" xfId="25485" xr:uid="{1590B909-3F5F-4568-A74F-6B528EF9D055}"/>
    <cellStyle name="Comma 2 6 2 3 2 2 2" xfId="39177" xr:uid="{2A09C15D-2F35-4DB4-8F2F-B166CC07557C}"/>
    <cellStyle name="Comma 2 6 2 3 2 2 3" xfId="54061" xr:uid="{D152FBBD-CE30-490C-83DC-ABE7E3EA2638}"/>
    <cellStyle name="Comma 2 6 2 3 2 3" xfId="18641" xr:uid="{E4ED8001-CF44-48B3-A105-47E044F90CA0}"/>
    <cellStyle name="Comma 2 6 2 3 2 4" xfId="32331" xr:uid="{4AE3DB79-EA4A-4D24-B2D2-228877F25EFA}"/>
    <cellStyle name="Comma 2 6 2 3 2 5" xfId="47215" xr:uid="{CE9ADAB3-253E-47E9-AC28-9E170215D5E8}"/>
    <cellStyle name="Comma 2 6 2 3 3" xfId="22063" xr:uid="{166A0DC4-291F-497C-B76D-576F1F0BBA35}"/>
    <cellStyle name="Comma 2 6 2 3 3 2" xfId="35755" xr:uid="{80653F8E-F02D-49B8-8DCD-3797E0219BEA}"/>
    <cellStyle name="Comma 2 6 2 3 3 3" xfId="50639" xr:uid="{0C04F498-73DE-41A5-B103-AF39A8EC05CD}"/>
    <cellStyle name="Comma 2 6 2 3 4" xfId="15219" xr:uid="{E9D6EE4B-F3AE-488D-8E17-DD4C0BFD589D}"/>
    <cellStyle name="Comma 2 6 2 3 5" xfId="28909" xr:uid="{EB293F03-F115-4118-B555-73FC9F037AC6}"/>
    <cellStyle name="Comma 2 6 2 3 6" xfId="43793" xr:uid="{2681790A-C837-417D-B724-9C6D4FE899EF}"/>
    <cellStyle name="Comma 2 6 2 4" xfId="10083" xr:uid="{AAF4CAFF-F5C7-49EC-BA26-7C02129C6212}"/>
    <cellStyle name="Comma 2 6 2 4 2" xfId="23773" xr:uid="{5465177E-B99D-4DCD-8B61-0783E293D4C9}"/>
    <cellStyle name="Comma 2 6 2 4 2 2" xfId="37465" xr:uid="{80FEC24F-95D4-410C-A2FD-2BD2E631F0E0}"/>
    <cellStyle name="Comma 2 6 2 4 2 3" xfId="52349" xr:uid="{0C8CAAC9-E04F-41A2-912E-DF8F3FD60BCD}"/>
    <cellStyle name="Comma 2 6 2 4 3" xfId="16929" xr:uid="{D30557BB-69E6-4582-AB2E-E7FDAEC7DE83}"/>
    <cellStyle name="Comma 2 6 2 4 4" xfId="30619" xr:uid="{11078E0D-C53B-4216-98E2-EFB01A4C0B43}"/>
    <cellStyle name="Comma 2 6 2 4 5" xfId="45503" xr:uid="{D3E486CA-13D4-4FDD-A9C4-C8D8FC02AD53}"/>
    <cellStyle name="Comma 2 6 2 5" xfId="20351" xr:uid="{2A403431-55A3-4910-ABF3-AD1B682903DF}"/>
    <cellStyle name="Comma 2 6 2 5 2" xfId="34043" xr:uid="{1C36466C-D3FE-4B6B-8E50-48CF491C844C}"/>
    <cellStyle name="Comma 2 6 2 5 3" xfId="48927" xr:uid="{E8165517-C3E1-4C6A-914B-1455C8F473B7}"/>
    <cellStyle name="Comma 2 6 2 6" xfId="13507" xr:uid="{EB1A6DF0-F9AC-49C8-981B-1F418EE064A8}"/>
    <cellStyle name="Comma 2 6 2 7" xfId="27197" xr:uid="{0DA90755-3B69-4DDE-9422-00DDA6A22B46}"/>
    <cellStyle name="Comma 2 6 2 8" xfId="42081" xr:uid="{0FFEE974-CD6C-4DC2-A40B-95E091117B2B}"/>
    <cellStyle name="Comma 2 6 3" xfId="6661" xr:uid="{A26A8C80-7E67-4F92-8E31-AEC1D575D5E3}"/>
    <cellStyle name="Comma 2 6 3 2" xfId="8375" xr:uid="{6A1085D9-A348-4FB9-85E6-EB0A2F651C5D}"/>
    <cellStyle name="Comma 2 6 3 2 2" xfId="11797" xr:uid="{547C3B6C-0A04-4D3C-8030-AE39BEADC1EF}"/>
    <cellStyle name="Comma 2 6 3 2 2 2" xfId="25487" xr:uid="{CFD26827-2744-4047-B499-348CB270D56C}"/>
    <cellStyle name="Comma 2 6 3 2 2 2 2" xfId="39179" xr:uid="{76B0FDA7-C665-48E9-AA09-51EEAB328AF3}"/>
    <cellStyle name="Comma 2 6 3 2 2 2 3" xfId="54063" xr:uid="{4E0ED980-0F83-491F-8FB4-9FC547B84032}"/>
    <cellStyle name="Comma 2 6 3 2 2 3" xfId="18643" xr:uid="{4BFCA385-B2FB-42A1-B92B-87BD72066537}"/>
    <cellStyle name="Comma 2 6 3 2 2 4" xfId="32333" xr:uid="{D7D2AC1F-03AE-4B33-A447-BD08FA3D9C28}"/>
    <cellStyle name="Comma 2 6 3 2 2 5" xfId="47217" xr:uid="{BBE554BC-9A48-416E-9763-44E0BB631804}"/>
    <cellStyle name="Comma 2 6 3 2 3" xfId="22065" xr:uid="{14B16561-3E37-476C-B501-3CE14D9EFACB}"/>
    <cellStyle name="Comma 2 6 3 2 3 2" xfId="35757" xr:uid="{C56E47DD-E32E-41B3-AA74-2F90AD02F641}"/>
    <cellStyle name="Comma 2 6 3 2 3 3" xfId="50641" xr:uid="{C3798A53-6D51-44B4-8061-74F2F621C144}"/>
    <cellStyle name="Comma 2 6 3 2 4" xfId="15221" xr:uid="{65330AB4-8341-4E2B-851A-1835615C6738}"/>
    <cellStyle name="Comma 2 6 3 2 5" xfId="28911" xr:uid="{20ABD446-7D4C-42CA-B4D8-E6BC58AEE703}"/>
    <cellStyle name="Comma 2 6 3 2 6" xfId="43795" xr:uid="{3B6DF778-C1AD-454E-A855-8D46063E0CB3}"/>
    <cellStyle name="Comma 2 6 3 3" xfId="10085" xr:uid="{F528B300-33F1-400A-8D9B-BA70575FEC05}"/>
    <cellStyle name="Comma 2 6 3 3 2" xfId="23775" xr:uid="{2A76F8D2-6128-47E1-A8B3-E9C326ECD2F8}"/>
    <cellStyle name="Comma 2 6 3 3 2 2" xfId="37467" xr:uid="{836D466E-8921-4668-BC49-869C4B5EC35E}"/>
    <cellStyle name="Comma 2 6 3 3 2 3" xfId="52351" xr:uid="{6815AA5D-90D3-4429-8FD5-C4C2D03E5BD0}"/>
    <cellStyle name="Comma 2 6 3 3 3" xfId="16931" xr:uid="{1E1EA3FE-411B-4EBE-9DA1-A4345CF7BE85}"/>
    <cellStyle name="Comma 2 6 3 3 4" xfId="30621" xr:uid="{7D2A9B05-3B65-4FAF-B1C3-EFD2F6608606}"/>
    <cellStyle name="Comma 2 6 3 3 5" xfId="45505" xr:uid="{70F309CD-2BE7-4C4C-9F3A-5ED285F8AE9E}"/>
    <cellStyle name="Comma 2 6 3 4" xfId="20353" xr:uid="{F62F72B9-DBE6-4A71-AE0C-5E0A4FA89138}"/>
    <cellStyle name="Comma 2 6 3 4 2" xfId="34045" xr:uid="{896CCA83-315E-49D3-AE88-E5BEEA535835}"/>
    <cellStyle name="Comma 2 6 3 4 3" xfId="48929" xr:uid="{D191679E-66FA-4AEA-992D-94B3948695F2}"/>
    <cellStyle name="Comma 2 6 3 5" xfId="13509" xr:uid="{E2995E2F-2C9B-48E5-B0F9-37F79AB06E90}"/>
    <cellStyle name="Comma 2 6 3 6" xfId="27199" xr:uid="{FD5BC58C-385E-4A9E-8E95-5CB38B0DB171}"/>
    <cellStyle name="Comma 2 6 3 7" xfId="42083" xr:uid="{8A7A0F1D-F088-4FBB-A229-FE0015BA6598}"/>
    <cellStyle name="Comma 2 6 4" xfId="6662" xr:uid="{F9639B66-5F6C-4106-80D6-EB491AC502E3}"/>
    <cellStyle name="Comma 2 6 4 2" xfId="8376" xr:uid="{0DAB766D-2EC6-4C11-A183-36A3506E7CD4}"/>
    <cellStyle name="Comma 2 6 4 2 2" xfId="11798" xr:uid="{7F575AE8-5DE6-4D96-935A-E6C0E11B869F}"/>
    <cellStyle name="Comma 2 6 4 2 2 2" xfId="25488" xr:uid="{EE93EE85-A29B-4725-AD04-99763798576F}"/>
    <cellStyle name="Comma 2 6 4 2 2 2 2" xfId="39180" xr:uid="{F6BEDFDC-EB00-43B6-AB24-DA52153CEFF5}"/>
    <cellStyle name="Comma 2 6 4 2 2 2 3" xfId="54064" xr:uid="{B903D949-DA06-446B-9563-8ADE9C770ED7}"/>
    <cellStyle name="Comma 2 6 4 2 2 3" xfId="18644" xr:uid="{263B7508-CC6F-4474-AB9C-433E354E116C}"/>
    <cellStyle name="Comma 2 6 4 2 2 4" xfId="32334" xr:uid="{C7026856-3D69-4661-BE9C-734E7012FFE8}"/>
    <cellStyle name="Comma 2 6 4 2 2 5" xfId="47218" xr:uid="{90F36522-3C7E-4BAD-8200-627D2BF12B1B}"/>
    <cellStyle name="Comma 2 6 4 2 3" xfId="22066" xr:uid="{5881224C-824A-4406-B6EE-4BF062126322}"/>
    <cellStyle name="Comma 2 6 4 2 3 2" xfId="35758" xr:uid="{852AD31E-7855-4E2F-A133-A12C317710CE}"/>
    <cellStyle name="Comma 2 6 4 2 3 3" xfId="50642" xr:uid="{91870207-2C6A-4CA3-9546-0FD35C800DD7}"/>
    <cellStyle name="Comma 2 6 4 2 4" xfId="15222" xr:uid="{61F89B77-3573-445B-AD38-8263361B2C4F}"/>
    <cellStyle name="Comma 2 6 4 2 5" xfId="28912" xr:uid="{BAD2F893-3458-4BE3-8F6D-79F81011646F}"/>
    <cellStyle name="Comma 2 6 4 2 6" xfId="43796" xr:uid="{8730399A-5956-4CCF-A1A5-E04C77CD0ECD}"/>
    <cellStyle name="Comma 2 6 4 3" xfId="10086" xr:uid="{F833A601-2250-4B89-8AB2-5D8C46AD6AB3}"/>
    <cellStyle name="Comma 2 6 4 3 2" xfId="23776" xr:uid="{34DECAF3-61D6-4CB3-907A-AD2821886C55}"/>
    <cellStyle name="Comma 2 6 4 3 2 2" xfId="37468" xr:uid="{DE546999-9725-4DE0-848C-81F124DB0659}"/>
    <cellStyle name="Comma 2 6 4 3 2 3" xfId="52352" xr:uid="{8B69C86C-8BD4-4555-A074-F9B7167605B3}"/>
    <cellStyle name="Comma 2 6 4 3 3" xfId="16932" xr:uid="{1000B6A0-E233-481E-97B6-9B01BCEE15ED}"/>
    <cellStyle name="Comma 2 6 4 3 4" xfId="30622" xr:uid="{7FD31CB3-26F2-4641-BAF1-78A8FCCB28E3}"/>
    <cellStyle name="Comma 2 6 4 3 5" xfId="45506" xr:uid="{F3474ED3-1F4B-4B9E-9E33-D8035C617BEE}"/>
    <cellStyle name="Comma 2 6 4 4" xfId="20354" xr:uid="{A9E568C9-5581-4AD0-93AE-31285A3367C2}"/>
    <cellStyle name="Comma 2 6 4 4 2" xfId="34046" xr:uid="{BB5CA417-E9B7-4FE1-B69F-B33F719A5419}"/>
    <cellStyle name="Comma 2 6 4 4 3" xfId="48930" xr:uid="{119D5855-42B4-4150-A5F2-ACDD821BE00C}"/>
    <cellStyle name="Comma 2 6 4 5" xfId="13510" xr:uid="{49D64A41-8A87-4824-AAE2-995F900C2DDA}"/>
    <cellStyle name="Comma 2 6 4 6" xfId="27200" xr:uid="{9E25C7D1-895F-444D-B958-ACC0C2E750EF}"/>
    <cellStyle name="Comma 2 6 4 7" xfId="42084" xr:uid="{47074DD6-769F-4B3C-882D-DE3786BF1CE4}"/>
    <cellStyle name="Comma 2 6 5" xfId="8372" xr:uid="{64BC923A-D7DA-4B21-9E34-E0E32D03ECDD}"/>
    <cellStyle name="Comma 2 6 5 2" xfId="11794" xr:uid="{4D0A501A-A653-432B-886D-573BC8841124}"/>
    <cellStyle name="Comma 2 6 5 2 2" xfId="25484" xr:uid="{A3B45212-7742-4261-8DA3-598D7A6685FD}"/>
    <cellStyle name="Comma 2 6 5 2 2 2" xfId="39176" xr:uid="{042D29AB-1C31-4E41-B589-BFF7BC7C7DBD}"/>
    <cellStyle name="Comma 2 6 5 2 2 3" xfId="54060" xr:uid="{8A486451-040D-45EF-B47B-1E3FAE482CA8}"/>
    <cellStyle name="Comma 2 6 5 2 3" xfId="18640" xr:uid="{217EEBA2-1DE7-4A19-BE29-27B6A6101829}"/>
    <cellStyle name="Comma 2 6 5 2 4" xfId="32330" xr:uid="{91F962BC-D874-4A64-94BD-533E82452101}"/>
    <cellStyle name="Comma 2 6 5 2 5" xfId="47214" xr:uid="{E3F5B471-5597-47F1-B2D6-45917E45CADF}"/>
    <cellStyle name="Comma 2 6 5 3" xfId="22062" xr:uid="{8E1D76C8-AA3A-448E-AD62-4EB17E2F10F9}"/>
    <cellStyle name="Comma 2 6 5 3 2" xfId="35754" xr:uid="{5EBF408D-0E73-4E8C-83A0-CAAAC2D8DBE0}"/>
    <cellStyle name="Comma 2 6 5 3 3" xfId="50638" xr:uid="{B988A8CE-DAF3-4FB9-8FCB-A2F1FCB38707}"/>
    <cellStyle name="Comma 2 6 5 4" xfId="15218" xr:uid="{D77EDAE3-CAFB-422B-B074-2BE1C9DEB0CC}"/>
    <cellStyle name="Comma 2 6 5 5" xfId="28908" xr:uid="{82699FFF-1ACD-4285-B3EE-104ECC70F34C}"/>
    <cellStyle name="Comma 2 6 5 6" xfId="43792" xr:uid="{AC7C1ECC-75E8-41B7-9C71-E1C0E01B74A7}"/>
    <cellStyle name="Comma 2 6 6" xfId="10082" xr:uid="{F8251DE6-E875-4C77-893B-BF973AD6FD33}"/>
    <cellStyle name="Comma 2 6 6 2" xfId="23772" xr:uid="{A7B0932B-CF1D-4B41-B427-279786E82425}"/>
    <cellStyle name="Comma 2 6 6 2 2" xfId="37464" xr:uid="{E3CCB62C-87CC-4C2D-9FCB-29882C6BAE34}"/>
    <cellStyle name="Comma 2 6 6 2 3" xfId="52348" xr:uid="{F3FE477E-3C52-4265-980A-166F91F6935C}"/>
    <cellStyle name="Comma 2 6 6 3" xfId="16928" xr:uid="{9F9A8B62-DF03-45FD-B084-91147E9CBB97}"/>
    <cellStyle name="Comma 2 6 6 4" xfId="30618" xr:uid="{05703579-9C14-4DE4-B896-C8E531F09387}"/>
    <cellStyle name="Comma 2 6 6 5" xfId="45502" xr:uid="{15C47E90-F3F5-47BF-9729-6C63167E6D6C}"/>
    <cellStyle name="Comma 2 6 7" xfId="20350" xr:uid="{6D5D0828-0847-4634-9155-FF6C8CD0ADC1}"/>
    <cellStyle name="Comma 2 6 7 2" xfId="34042" xr:uid="{C5C92D69-FABD-4188-8658-24D4F3E4BBF2}"/>
    <cellStyle name="Comma 2 6 7 3" xfId="48926" xr:uid="{2DF122A0-1E5D-4DC5-8D8F-2C1A1FA439DA}"/>
    <cellStyle name="Comma 2 6 8" xfId="13506" xr:uid="{BB2B1057-0D1F-4413-8A68-16F65F090428}"/>
    <cellStyle name="Comma 2 6 9" xfId="27196" xr:uid="{7DC94AFF-9945-4482-BFE6-9FCFDD8266C9}"/>
    <cellStyle name="Comma 2 7" xfId="6663" xr:uid="{57FE197F-8D22-4F90-BBF0-7877AD49F4D3}"/>
    <cellStyle name="Comma 2 7 10" xfId="42085" xr:uid="{D547A8B6-3511-450B-AF8A-82BAE9545C0B}"/>
    <cellStyle name="Comma 2 7 2" xfId="6664" xr:uid="{0062A5D6-A39E-4455-A064-43C8E041041A}"/>
    <cellStyle name="Comma 2 7 2 2" xfId="6665" xr:uid="{C45F18D1-2903-4E8E-99E0-7A3F3DCAA9E9}"/>
    <cellStyle name="Comma 2 7 2 2 2" xfId="8379" xr:uid="{900D9C9D-81BF-4C01-94B9-239FEBA60799}"/>
    <cellStyle name="Comma 2 7 2 2 2 2" xfId="11801" xr:uid="{5D5548F8-799A-4BF8-9615-E0B2C6F84FF7}"/>
    <cellStyle name="Comma 2 7 2 2 2 2 2" xfId="25491" xr:uid="{1CDF943E-C24F-4ECA-B904-22A364F9B7FC}"/>
    <cellStyle name="Comma 2 7 2 2 2 2 2 2" xfId="39183" xr:uid="{CA7E3440-DE41-4218-AC9F-92D76D4A98BD}"/>
    <cellStyle name="Comma 2 7 2 2 2 2 2 3" xfId="54067" xr:uid="{7C339240-24CE-42E6-9BC0-194B0024770A}"/>
    <cellStyle name="Comma 2 7 2 2 2 2 3" xfId="18647" xr:uid="{80A293C1-A361-4FA6-AC14-49ED77163ABC}"/>
    <cellStyle name="Comma 2 7 2 2 2 2 4" xfId="32337" xr:uid="{D996CA58-E4AB-462C-ABED-46C0811AAD91}"/>
    <cellStyle name="Comma 2 7 2 2 2 2 5" xfId="47221" xr:uid="{97A195BE-337E-42CE-AF89-2F5019454E48}"/>
    <cellStyle name="Comma 2 7 2 2 2 3" xfId="22069" xr:uid="{D45FD091-21D4-46EE-927E-BBD409DA4BDD}"/>
    <cellStyle name="Comma 2 7 2 2 2 3 2" xfId="35761" xr:uid="{72C3D0FC-C1DA-4455-ABD2-37DC299608BC}"/>
    <cellStyle name="Comma 2 7 2 2 2 3 3" xfId="50645" xr:uid="{2B9EE6E9-DABA-48BE-9937-B1D141FF0D30}"/>
    <cellStyle name="Comma 2 7 2 2 2 4" xfId="15225" xr:uid="{DFE72301-21B6-4913-B63F-000945D81F34}"/>
    <cellStyle name="Comma 2 7 2 2 2 5" xfId="28915" xr:uid="{6010B585-404D-480E-A97E-35C676158251}"/>
    <cellStyle name="Comma 2 7 2 2 2 6" xfId="43799" xr:uid="{C7888319-DF76-44BE-9DC2-BC2896B5F805}"/>
    <cellStyle name="Comma 2 7 2 2 3" xfId="10089" xr:uid="{79EC8147-9E05-4740-935F-5EDF7F672957}"/>
    <cellStyle name="Comma 2 7 2 2 3 2" xfId="23779" xr:uid="{5379E9EE-E27C-409C-89C7-0DA5DBEA9161}"/>
    <cellStyle name="Comma 2 7 2 2 3 2 2" xfId="37471" xr:uid="{FFB81584-0654-4701-B6F4-F675E0A90EAC}"/>
    <cellStyle name="Comma 2 7 2 2 3 2 3" xfId="52355" xr:uid="{331B4784-C7AA-4257-997F-BC17662D888D}"/>
    <cellStyle name="Comma 2 7 2 2 3 3" xfId="16935" xr:uid="{BDDB650C-5638-45F2-B792-96E3FBB938C3}"/>
    <cellStyle name="Comma 2 7 2 2 3 4" xfId="30625" xr:uid="{E251D036-B129-4874-B6C3-C38D279502A7}"/>
    <cellStyle name="Comma 2 7 2 2 3 5" xfId="45509" xr:uid="{8286E525-DC83-4FD5-B061-47C508AC9AFF}"/>
    <cellStyle name="Comma 2 7 2 2 4" xfId="20357" xr:uid="{C250409E-FCA8-475D-9740-4F784307BAA8}"/>
    <cellStyle name="Comma 2 7 2 2 4 2" xfId="34049" xr:uid="{723BF711-870A-42B2-8C09-B259196B60C2}"/>
    <cellStyle name="Comma 2 7 2 2 4 3" xfId="48933" xr:uid="{5E4D49AD-4FA4-497F-AD46-302EB75E654D}"/>
    <cellStyle name="Comma 2 7 2 2 5" xfId="13513" xr:uid="{F1311AAB-8A51-40CE-9EC3-0498D315ACA1}"/>
    <cellStyle name="Comma 2 7 2 2 6" xfId="27203" xr:uid="{88B0C4E4-C3D2-4AF8-A949-94731873E34D}"/>
    <cellStyle name="Comma 2 7 2 2 7" xfId="42087" xr:uid="{A73BA527-366B-473E-B260-E5C4D0EA7B7E}"/>
    <cellStyle name="Comma 2 7 2 3" xfId="8378" xr:uid="{C3381199-DE82-4D09-ABEA-C9D3A52FB04B}"/>
    <cellStyle name="Comma 2 7 2 3 2" xfId="11800" xr:uid="{282AAF82-DD66-40D9-B44E-314271B1C8FB}"/>
    <cellStyle name="Comma 2 7 2 3 2 2" xfId="25490" xr:uid="{52132E08-A759-4A3C-A081-0E024C6EE2DD}"/>
    <cellStyle name="Comma 2 7 2 3 2 2 2" xfId="39182" xr:uid="{894827E3-3D83-4E8B-B6C7-A3609D4CCC8D}"/>
    <cellStyle name="Comma 2 7 2 3 2 2 3" xfId="54066" xr:uid="{02FA3B38-98C6-4BC4-8E39-86E84DAB5B82}"/>
    <cellStyle name="Comma 2 7 2 3 2 3" xfId="18646" xr:uid="{BC190D35-41E5-4554-ABFA-AF26B753D976}"/>
    <cellStyle name="Comma 2 7 2 3 2 4" xfId="32336" xr:uid="{A89EE829-9300-41E8-AD74-5CB5447D44D6}"/>
    <cellStyle name="Comma 2 7 2 3 2 5" xfId="47220" xr:uid="{3B1D54DF-E60E-4B34-9FC2-9AAB531BFF23}"/>
    <cellStyle name="Comma 2 7 2 3 3" xfId="22068" xr:uid="{C2706507-5AE8-4D9B-AB1B-E4245EBF53B2}"/>
    <cellStyle name="Comma 2 7 2 3 3 2" xfId="35760" xr:uid="{63584F8E-4FA0-4F87-B94A-C36329A7B361}"/>
    <cellStyle name="Comma 2 7 2 3 3 3" xfId="50644" xr:uid="{EEDFD590-9BE1-4036-B8DE-1636CEA2CA09}"/>
    <cellStyle name="Comma 2 7 2 3 4" xfId="15224" xr:uid="{CDFB978D-71E9-499A-8A63-0767745EBFDA}"/>
    <cellStyle name="Comma 2 7 2 3 5" xfId="28914" xr:uid="{A0F230A6-BE1C-40BB-9D6B-39BC68CB7227}"/>
    <cellStyle name="Comma 2 7 2 3 6" xfId="43798" xr:uid="{91B67DDB-F601-49D0-834D-A1CA149F24A5}"/>
    <cellStyle name="Comma 2 7 2 4" xfId="10088" xr:uid="{1D16CD2C-71B7-469C-850D-AD193413EBC8}"/>
    <cellStyle name="Comma 2 7 2 4 2" xfId="23778" xr:uid="{1158588E-DA80-43D3-A161-135A71F5BEAC}"/>
    <cellStyle name="Comma 2 7 2 4 2 2" xfId="37470" xr:uid="{A349EFD5-CE5E-4517-A799-22B197ED81E4}"/>
    <cellStyle name="Comma 2 7 2 4 2 3" xfId="52354" xr:uid="{6D8FD347-4794-4520-A349-D022442B5BEF}"/>
    <cellStyle name="Comma 2 7 2 4 3" xfId="16934" xr:uid="{E438517A-77E7-40A2-AA1C-C2D963F630C3}"/>
    <cellStyle name="Comma 2 7 2 4 4" xfId="30624" xr:uid="{D72DABAE-F5B8-4013-B170-70E7607C6897}"/>
    <cellStyle name="Comma 2 7 2 4 5" xfId="45508" xr:uid="{480B339C-6901-474C-8301-A882A2FDD877}"/>
    <cellStyle name="Comma 2 7 2 5" xfId="20356" xr:uid="{CCA1003B-7FAE-4117-A07F-91B258D7FE79}"/>
    <cellStyle name="Comma 2 7 2 5 2" xfId="34048" xr:uid="{429060B9-92DC-4480-A8E7-BD2CDE9588BC}"/>
    <cellStyle name="Comma 2 7 2 5 3" xfId="48932" xr:uid="{4D5637B3-E0CC-408F-9FE0-F6DD0C5CBA1B}"/>
    <cellStyle name="Comma 2 7 2 6" xfId="13512" xr:uid="{8254A3EB-AA0D-43E1-AF90-335951485873}"/>
    <cellStyle name="Comma 2 7 2 7" xfId="27202" xr:uid="{2A2FC177-E71E-4087-AFB1-A8B3C6D1DAA1}"/>
    <cellStyle name="Comma 2 7 2 8" xfId="42086" xr:uid="{EB2010AF-8D0A-4D6B-B685-6098DE5DE3A3}"/>
    <cellStyle name="Comma 2 7 3" xfId="6666" xr:uid="{0A7E2639-F9C2-4FC1-9C7E-6190BB20F03D}"/>
    <cellStyle name="Comma 2 7 3 2" xfId="8380" xr:uid="{FC02DA69-1EDC-4537-8E37-D6EDC8F4C048}"/>
    <cellStyle name="Comma 2 7 3 2 2" xfId="11802" xr:uid="{FD15B88E-1174-4404-8519-B74282B9FAB2}"/>
    <cellStyle name="Comma 2 7 3 2 2 2" xfId="25492" xr:uid="{DFEA4CAE-2576-407D-B906-AA963AE4818A}"/>
    <cellStyle name="Comma 2 7 3 2 2 2 2" xfId="39184" xr:uid="{45FE3694-BA52-484F-995C-58A019BEBAC6}"/>
    <cellStyle name="Comma 2 7 3 2 2 2 3" xfId="54068" xr:uid="{18EA2394-B24C-47A8-A10E-8B23850FE46C}"/>
    <cellStyle name="Comma 2 7 3 2 2 3" xfId="18648" xr:uid="{4718BE5D-3048-480A-AA0C-EA0B067890AD}"/>
    <cellStyle name="Comma 2 7 3 2 2 4" xfId="32338" xr:uid="{0F5D19ED-46AD-4716-ABF1-13C6D26C2E19}"/>
    <cellStyle name="Comma 2 7 3 2 2 5" xfId="47222" xr:uid="{5B17BE01-89A0-4C3C-9E43-40D10449EF94}"/>
    <cellStyle name="Comma 2 7 3 2 3" xfId="22070" xr:uid="{F40F107F-FDF5-43C3-97BB-D69899DCF0F1}"/>
    <cellStyle name="Comma 2 7 3 2 3 2" xfId="35762" xr:uid="{D8387976-7490-49C1-A4E2-B5ADCCF11AB7}"/>
    <cellStyle name="Comma 2 7 3 2 3 3" xfId="50646" xr:uid="{DBB1140F-252C-48D7-855B-4B473DE9D300}"/>
    <cellStyle name="Comma 2 7 3 2 4" xfId="15226" xr:uid="{17B872CB-7A3E-4998-984E-96E423D84C6F}"/>
    <cellStyle name="Comma 2 7 3 2 5" xfId="28916" xr:uid="{3B8CA5C6-A9BD-499F-BA1D-4BC01100CAAA}"/>
    <cellStyle name="Comma 2 7 3 2 6" xfId="43800" xr:uid="{926A1A4C-4207-4886-B3A0-00CBC4C6DB42}"/>
    <cellStyle name="Comma 2 7 3 3" xfId="10090" xr:uid="{F993F3FA-5184-4AA7-9A74-4A2466456533}"/>
    <cellStyle name="Comma 2 7 3 3 2" xfId="23780" xr:uid="{65F466B9-9C87-4EB0-8994-2E67D7627606}"/>
    <cellStyle name="Comma 2 7 3 3 2 2" xfId="37472" xr:uid="{DD44ED8F-E3FA-4D63-B437-0E3C80535946}"/>
    <cellStyle name="Comma 2 7 3 3 2 3" xfId="52356" xr:uid="{88F9F461-8178-4339-8AB1-52403CE6A589}"/>
    <cellStyle name="Comma 2 7 3 3 3" xfId="16936" xr:uid="{94CC3190-636A-4635-9476-4D31954113A9}"/>
    <cellStyle name="Comma 2 7 3 3 4" xfId="30626" xr:uid="{22F79ADC-BD9D-4FD1-8AC9-6AC5E67CA4F0}"/>
    <cellStyle name="Comma 2 7 3 3 5" xfId="45510" xr:uid="{225D8DD4-5AEE-44F9-8B3D-18F79BFB1210}"/>
    <cellStyle name="Comma 2 7 3 4" xfId="20358" xr:uid="{E700887A-5740-470A-BA94-882075B7CF71}"/>
    <cellStyle name="Comma 2 7 3 4 2" xfId="34050" xr:uid="{659093B8-6324-470B-9816-5E88FE2437CC}"/>
    <cellStyle name="Comma 2 7 3 4 3" xfId="48934" xr:uid="{06F298DD-5361-4ECB-884A-9AE6DEF97A18}"/>
    <cellStyle name="Comma 2 7 3 5" xfId="13514" xr:uid="{A4DBAF97-9FF3-4EF7-948F-EDEA3D2094E1}"/>
    <cellStyle name="Comma 2 7 3 6" xfId="27204" xr:uid="{72B63FA6-D7EE-4E27-AD6C-3EB8177FFB4C}"/>
    <cellStyle name="Comma 2 7 3 7" xfId="42088" xr:uid="{67DD7C06-744F-4B0A-B089-55ECBD620CB2}"/>
    <cellStyle name="Comma 2 7 4" xfId="6667" xr:uid="{0B8CC66D-2C0C-4788-B360-31BE5F4C3896}"/>
    <cellStyle name="Comma 2 7 4 2" xfId="8381" xr:uid="{862E631E-48DF-4805-B235-96957900DCC4}"/>
    <cellStyle name="Comma 2 7 4 2 2" xfId="11803" xr:uid="{37CB2112-093E-4DD6-926B-B88C3BFE400F}"/>
    <cellStyle name="Comma 2 7 4 2 2 2" xfId="25493" xr:uid="{16E30009-3E3F-4E2C-BE4F-86C1F20F053D}"/>
    <cellStyle name="Comma 2 7 4 2 2 2 2" xfId="39185" xr:uid="{E191F602-8B1E-4A93-A8FD-CBA65B40AC10}"/>
    <cellStyle name="Comma 2 7 4 2 2 2 3" xfId="54069" xr:uid="{0B0EF27F-64D0-41C9-89C2-4F7B42CADCFF}"/>
    <cellStyle name="Comma 2 7 4 2 2 3" xfId="18649" xr:uid="{28DD7AC2-A9CE-4508-9999-8E4C25348D19}"/>
    <cellStyle name="Comma 2 7 4 2 2 4" xfId="32339" xr:uid="{545167F3-A386-47F5-829C-062901F2564F}"/>
    <cellStyle name="Comma 2 7 4 2 2 5" xfId="47223" xr:uid="{261CC74C-E201-428D-97A6-1DFA21F18E3B}"/>
    <cellStyle name="Comma 2 7 4 2 3" xfId="22071" xr:uid="{2A6F6199-73FA-4E27-BEE9-A2EDC65F21BC}"/>
    <cellStyle name="Comma 2 7 4 2 3 2" xfId="35763" xr:uid="{B94DBA55-C040-4848-9DDB-D814994D226B}"/>
    <cellStyle name="Comma 2 7 4 2 3 3" xfId="50647" xr:uid="{4AEE3F7C-8DF2-42AA-A92A-9C2B4DB69009}"/>
    <cellStyle name="Comma 2 7 4 2 4" xfId="15227" xr:uid="{BE4D6D40-3EDE-499D-A2E0-F35D8C33ECFD}"/>
    <cellStyle name="Comma 2 7 4 2 5" xfId="28917" xr:uid="{4B9D7928-DA5D-4AFF-95F7-50B0738624D7}"/>
    <cellStyle name="Comma 2 7 4 2 6" xfId="43801" xr:uid="{17C69F07-FEAC-4C54-B7DD-FDDB98A837A8}"/>
    <cellStyle name="Comma 2 7 4 3" xfId="10091" xr:uid="{12DFBC3D-E944-4240-B374-F4E467C39284}"/>
    <cellStyle name="Comma 2 7 4 3 2" xfId="23781" xr:uid="{EDBD35CA-7F72-4638-BBB4-A1C2E25B72A0}"/>
    <cellStyle name="Comma 2 7 4 3 2 2" xfId="37473" xr:uid="{9FBC691E-0EEA-4265-BD65-2A021754E4B4}"/>
    <cellStyle name="Comma 2 7 4 3 2 3" xfId="52357" xr:uid="{56DDA9ED-D6F9-4870-80B8-A982F2748E6D}"/>
    <cellStyle name="Comma 2 7 4 3 3" xfId="16937" xr:uid="{FCEAA946-CCBD-4012-B110-A9C4542D8BB4}"/>
    <cellStyle name="Comma 2 7 4 3 4" xfId="30627" xr:uid="{9FC4DCC2-6CBD-4042-B9DC-3AD3E5ECA243}"/>
    <cellStyle name="Comma 2 7 4 3 5" xfId="45511" xr:uid="{72746694-5667-4588-8976-D2B15FD5F4B0}"/>
    <cellStyle name="Comma 2 7 4 4" xfId="20359" xr:uid="{9A29FE7E-7D07-4745-B9E1-1B3896526210}"/>
    <cellStyle name="Comma 2 7 4 4 2" xfId="34051" xr:uid="{BC7E548C-A3CD-4061-898A-EA5EADCE0E3F}"/>
    <cellStyle name="Comma 2 7 4 4 3" xfId="48935" xr:uid="{80E7DDB3-F25B-4D60-A03C-A8C544A4FF3E}"/>
    <cellStyle name="Comma 2 7 4 5" xfId="13515" xr:uid="{94BBBC91-008D-4A42-AF6A-73BEFEC57BE3}"/>
    <cellStyle name="Comma 2 7 4 6" xfId="27205" xr:uid="{AE08C723-A26C-4F38-81A6-B96076EA71B9}"/>
    <cellStyle name="Comma 2 7 4 7" xfId="42089" xr:uid="{632C2C89-4BF0-427D-A863-665F9EC327E5}"/>
    <cellStyle name="Comma 2 7 5" xfId="8377" xr:uid="{6FD69F1A-C848-43C2-9211-A4DC3C439714}"/>
    <cellStyle name="Comma 2 7 5 2" xfId="11799" xr:uid="{9F79F4BB-314F-42E9-AB78-55F6BFE9B987}"/>
    <cellStyle name="Comma 2 7 5 2 2" xfId="25489" xr:uid="{0D0811FD-DF88-4030-BD05-B5BA48EC14DC}"/>
    <cellStyle name="Comma 2 7 5 2 2 2" xfId="39181" xr:uid="{3713ED54-8B86-4297-8F1E-486F40D44319}"/>
    <cellStyle name="Comma 2 7 5 2 2 3" xfId="54065" xr:uid="{1A2D5B95-F5C8-45CE-9AEA-325F62C55112}"/>
    <cellStyle name="Comma 2 7 5 2 3" xfId="18645" xr:uid="{9EEE1B7F-C1C0-48C9-90AF-3AB2A8C4E7E2}"/>
    <cellStyle name="Comma 2 7 5 2 4" xfId="32335" xr:uid="{506BCD3B-8DA0-43F0-BBCB-EAE2A76315BE}"/>
    <cellStyle name="Comma 2 7 5 2 5" xfId="47219" xr:uid="{2801B8D5-507B-4AB6-B7AE-97A6C431B073}"/>
    <cellStyle name="Comma 2 7 5 3" xfId="22067" xr:uid="{DE651E7F-D29C-442F-B036-D56F0512B58C}"/>
    <cellStyle name="Comma 2 7 5 3 2" xfId="35759" xr:uid="{B7E9C75A-AC9D-4194-8FB7-6D3B5CD6D7C2}"/>
    <cellStyle name="Comma 2 7 5 3 3" xfId="50643" xr:uid="{A85FB42A-BB9C-43E1-9A38-BD296CD0F7C2}"/>
    <cellStyle name="Comma 2 7 5 4" xfId="15223" xr:uid="{BA2FC293-6439-4784-BE88-787E432777CB}"/>
    <cellStyle name="Comma 2 7 5 5" xfId="28913" xr:uid="{BFD11E03-E9F6-4947-8010-1FEEB2992AD1}"/>
    <cellStyle name="Comma 2 7 5 6" xfId="43797" xr:uid="{2AAD6A7E-B74A-4F48-BEA3-E9060A2B1BE0}"/>
    <cellStyle name="Comma 2 7 6" xfId="10087" xr:uid="{84DBB04E-FEAD-49AA-ADCB-85D37F5BE84E}"/>
    <cellStyle name="Comma 2 7 6 2" xfId="23777" xr:uid="{13A56E01-0D0A-4EA1-9604-106FC16E5428}"/>
    <cellStyle name="Comma 2 7 6 2 2" xfId="37469" xr:uid="{D9D414FB-A13E-41AF-B94C-EF2058CD1E24}"/>
    <cellStyle name="Comma 2 7 6 2 3" xfId="52353" xr:uid="{B6C537D4-556B-4223-B9AE-01EAAE71D793}"/>
    <cellStyle name="Comma 2 7 6 3" xfId="16933" xr:uid="{2FFB5625-EA30-44EE-A7E9-6A5B624FD29D}"/>
    <cellStyle name="Comma 2 7 6 4" xfId="30623" xr:uid="{67A06290-06EC-4129-A6AD-C713AA841EEE}"/>
    <cellStyle name="Comma 2 7 6 5" xfId="45507" xr:uid="{AAC166C8-62DA-4A9A-8802-6F9A8DB72B0B}"/>
    <cellStyle name="Comma 2 7 7" xfId="20355" xr:uid="{8F87EFAD-3C9E-46EF-8E6A-B3121EABADE5}"/>
    <cellStyle name="Comma 2 7 7 2" xfId="34047" xr:uid="{ACC7E9F2-01E7-4389-BBE9-D570A743738C}"/>
    <cellStyle name="Comma 2 7 7 3" xfId="48931" xr:uid="{378629FF-3A17-488D-BDE5-A8A7CE142343}"/>
    <cellStyle name="Comma 2 7 8" xfId="13511" xr:uid="{906C55DF-4657-40C9-8F6E-EAAA8CCA4F1E}"/>
    <cellStyle name="Comma 2 7 9" xfId="27201" xr:uid="{DDDD7C36-6825-465C-88B7-31A0BAE74FC7}"/>
    <cellStyle name="Comma 2 8" xfId="6668" xr:uid="{2E15FB78-6DF3-4B14-B1AD-E9A366C30EA0}"/>
    <cellStyle name="Comma 2 8 2" xfId="6669" xr:uid="{34B12BE2-A13A-4B71-BD3B-FD246E4140AD}"/>
    <cellStyle name="Comma 2 8 2 2" xfId="8383" xr:uid="{364E5636-5B0A-414F-9E29-420CF9A8EF0B}"/>
    <cellStyle name="Comma 2 8 2 2 2" xfId="11805" xr:uid="{D702305E-7342-48F3-8CB7-DD1CE0BD2BE9}"/>
    <cellStyle name="Comma 2 8 2 2 2 2" xfId="25495" xr:uid="{7ADC20C7-2AFF-4D7C-9226-1E23358A8D53}"/>
    <cellStyle name="Comma 2 8 2 2 2 2 2" xfId="39187" xr:uid="{48A03886-443F-405F-B984-E8524A2DE8AD}"/>
    <cellStyle name="Comma 2 8 2 2 2 2 3" xfId="54071" xr:uid="{5A86A56F-357F-42F2-BCB6-2BA5E9DB188A}"/>
    <cellStyle name="Comma 2 8 2 2 2 3" xfId="18651" xr:uid="{50694944-D947-40E5-955B-62E29AA53F2E}"/>
    <cellStyle name="Comma 2 8 2 2 2 4" xfId="32341" xr:uid="{7F574DD4-BE0C-48DD-B667-824628B5BECE}"/>
    <cellStyle name="Comma 2 8 2 2 2 5" xfId="47225" xr:uid="{2AB6132B-6DA4-4DDF-9238-6044EC99D5B2}"/>
    <cellStyle name="Comma 2 8 2 2 3" xfId="22073" xr:uid="{E799DD45-B30C-40C8-BCCD-2B53CF24BF43}"/>
    <cellStyle name="Comma 2 8 2 2 3 2" xfId="35765" xr:uid="{04D25FE8-4A5C-48C8-826F-7DE0FBCF0E05}"/>
    <cellStyle name="Comma 2 8 2 2 3 3" xfId="50649" xr:uid="{21028745-8C12-4E1B-ABD1-5AE395B0463C}"/>
    <cellStyle name="Comma 2 8 2 2 4" xfId="15229" xr:uid="{D4B28C1F-3D4F-49E4-A497-C9FF3E8DB716}"/>
    <cellStyle name="Comma 2 8 2 2 5" xfId="28919" xr:uid="{12E333B1-EC60-4109-AB10-BF402714E146}"/>
    <cellStyle name="Comma 2 8 2 2 6" xfId="43803" xr:uid="{2F628151-4D23-4C75-9C6C-0F8E80D60650}"/>
    <cellStyle name="Comma 2 8 2 3" xfId="10093" xr:uid="{6E1CCAA6-BA56-49AF-B6C6-AAA8DD16EBBD}"/>
    <cellStyle name="Comma 2 8 2 3 2" xfId="23783" xr:uid="{2B63F964-114D-40D4-8FE6-0805018EDEE7}"/>
    <cellStyle name="Comma 2 8 2 3 2 2" xfId="37475" xr:uid="{8C147A8D-E65D-4B01-B51A-46B9239504F8}"/>
    <cellStyle name="Comma 2 8 2 3 2 3" xfId="52359" xr:uid="{E5408474-4B88-457C-A1F6-492AB895620D}"/>
    <cellStyle name="Comma 2 8 2 3 3" xfId="16939" xr:uid="{13611450-2D30-4A5C-A7A4-24E1A98B5032}"/>
    <cellStyle name="Comma 2 8 2 3 4" xfId="30629" xr:uid="{8F815A04-6811-4D16-A751-8763286A58AD}"/>
    <cellStyle name="Comma 2 8 2 3 5" xfId="45513" xr:uid="{712A73F7-CC0B-4BA7-90FB-BC8C5BEFDA79}"/>
    <cellStyle name="Comma 2 8 2 4" xfId="20361" xr:uid="{E708AF9E-B8B1-4B65-B596-6BB458451135}"/>
    <cellStyle name="Comma 2 8 2 4 2" xfId="34053" xr:uid="{976CF70E-0267-4342-A082-32C8311FE1B9}"/>
    <cellStyle name="Comma 2 8 2 4 3" xfId="48937" xr:uid="{EE627B16-E1F6-46C4-A7C8-90C148E90A9F}"/>
    <cellStyle name="Comma 2 8 2 5" xfId="13517" xr:uid="{6DF1FA3A-E722-4F1F-B8CB-568336EE9B43}"/>
    <cellStyle name="Comma 2 8 2 6" xfId="27207" xr:uid="{019DAC5C-59D8-4A1E-B2F4-55CFE2BBE6D0}"/>
    <cellStyle name="Comma 2 8 2 7" xfId="42091" xr:uid="{8AE9BB01-1010-4AF7-978B-457BA0C9A89A}"/>
    <cellStyle name="Comma 2 8 3" xfId="8382" xr:uid="{D3232839-1B2D-4961-B091-FC9217CE27D1}"/>
    <cellStyle name="Comma 2 8 3 2" xfId="11804" xr:uid="{3EE1A30F-8777-41AC-890F-AF20FE7F22A2}"/>
    <cellStyle name="Comma 2 8 3 2 2" xfId="25494" xr:uid="{C8D4E494-96A9-4D8A-A909-E7FEECACE91A}"/>
    <cellStyle name="Comma 2 8 3 2 2 2" xfId="39186" xr:uid="{27660275-E0EF-4689-BBFC-4B346777C05A}"/>
    <cellStyle name="Comma 2 8 3 2 2 3" xfId="54070" xr:uid="{EA94AB3A-F70F-432F-BCCE-737B4903682A}"/>
    <cellStyle name="Comma 2 8 3 2 3" xfId="18650" xr:uid="{8C2F5D7E-B11F-4D6D-8E81-F4384329F61D}"/>
    <cellStyle name="Comma 2 8 3 2 4" xfId="32340" xr:uid="{B29A0827-793F-4002-A3F7-A6FC348A86BF}"/>
    <cellStyle name="Comma 2 8 3 2 5" xfId="47224" xr:uid="{4DAF3DB5-F215-4429-A298-BE4573BE97B1}"/>
    <cellStyle name="Comma 2 8 3 3" xfId="22072" xr:uid="{2EA644F1-3412-48D4-B748-3C0EDAF50D63}"/>
    <cellStyle name="Comma 2 8 3 3 2" xfId="35764" xr:uid="{4D285FA2-4BD7-4908-9B02-1716572CE6F3}"/>
    <cellStyle name="Comma 2 8 3 3 3" xfId="50648" xr:uid="{A74165A2-C348-4B3F-8B43-B0B6BD219DF8}"/>
    <cellStyle name="Comma 2 8 3 4" xfId="15228" xr:uid="{B0A5EFD3-5457-46BF-B744-479C81702D9C}"/>
    <cellStyle name="Comma 2 8 3 5" xfId="28918" xr:uid="{6E6914E2-5292-4C82-AFBD-C44E8E440229}"/>
    <cellStyle name="Comma 2 8 3 6" xfId="43802" xr:uid="{C96DCAFE-D2CC-4B07-A984-3738479AABE9}"/>
    <cellStyle name="Comma 2 8 4" xfId="10092" xr:uid="{67BA2885-E685-420F-B8E1-8CB5565C2407}"/>
    <cellStyle name="Comma 2 8 4 2" xfId="23782" xr:uid="{417B987C-134A-4680-B4C9-B7D0EBA931CA}"/>
    <cellStyle name="Comma 2 8 4 2 2" xfId="37474" xr:uid="{A8676C2A-534F-42AA-B0A2-E8A300F45B22}"/>
    <cellStyle name="Comma 2 8 4 2 3" xfId="52358" xr:uid="{17ACFB84-D29A-4BB0-95B9-38627B47E6BA}"/>
    <cellStyle name="Comma 2 8 4 3" xfId="16938" xr:uid="{B5B8F712-1523-47CA-B6EC-5F2DA673ED07}"/>
    <cellStyle name="Comma 2 8 4 4" xfId="30628" xr:uid="{359D2E2E-00F7-45AB-8CB8-68C66D52E15A}"/>
    <cellStyle name="Comma 2 8 4 5" xfId="45512" xr:uid="{595CDE3A-3EF7-4C39-BDE2-C84E022C17C5}"/>
    <cellStyle name="Comma 2 8 5" xfId="20360" xr:uid="{33450872-7D04-49FF-B21B-24425C16AF31}"/>
    <cellStyle name="Comma 2 8 5 2" xfId="34052" xr:uid="{E9FFC74D-742A-41D0-943A-1653FEF477A2}"/>
    <cellStyle name="Comma 2 8 5 3" xfId="48936" xr:uid="{EC355472-62D8-4699-99F4-CA1471EA288A}"/>
    <cellStyle name="Comma 2 8 6" xfId="13516" xr:uid="{CA5DF368-FF39-4D4E-976B-AE69AEE1C36F}"/>
    <cellStyle name="Comma 2 8 7" xfId="27206" xr:uid="{122AC65C-CD16-4A8C-9EAA-89DE14B942D1}"/>
    <cellStyle name="Comma 2 8 8" xfId="42090" xr:uid="{213BC3B7-58F4-4A21-B05E-B95A997206CB}"/>
    <cellStyle name="Comma 2 9" xfId="6670" xr:uid="{6ABDFC40-6E32-49DC-AA7D-F4E358103A25}"/>
    <cellStyle name="Comma 2 9 2" xfId="8384" xr:uid="{72256824-8657-41C3-8557-5EDEAB2118D3}"/>
    <cellStyle name="Comma 2 9 2 2" xfId="11806" xr:uid="{AC7B0ACA-2825-40C1-A1CD-27BC0BE6EA6D}"/>
    <cellStyle name="Comma 2 9 2 2 2" xfId="25496" xr:uid="{A9324453-C0DC-4B12-A610-B13EF02B2488}"/>
    <cellStyle name="Comma 2 9 2 2 2 2" xfId="39188" xr:uid="{C405C566-09FC-4AF5-9718-2E4A2DDB5E89}"/>
    <cellStyle name="Comma 2 9 2 2 2 3" xfId="54072" xr:uid="{7BC4A757-0611-44D9-AEF2-1AA54C05D676}"/>
    <cellStyle name="Comma 2 9 2 2 3" xfId="18652" xr:uid="{135D6705-6CFE-4AE4-ACA3-9ABF01D379A8}"/>
    <cellStyle name="Comma 2 9 2 2 4" xfId="32342" xr:uid="{883CA8DD-31B3-4C40-8808-B8095CE3F780}"/>
    <cellStyle name="Comma 2 9 2 2 5" xfId="47226" xr:uid="{FA065168-5763-4965-BD28-0AF53D5AA0DA}"/>
    <cellStyle name="Comma 2 9 2 3" xfId="22074" xr:uid="{35252AC7-8028-4E8C-AA94-CCB2F1820C99}"/>
    <cellStyle name="Comma 2 9 2 3 2" xfId="35766" xr:uid="{B1B8105C-F367-4B09-A5C6-1E78356105E6}"/>
    <cellStyle name="Comma 2 9 2 3 3" xfId="50650" xr:uid="{B335F7B1-E6F4-4EAC-B496-993908685F4C}"/>
    <cellStyle name="Comma 2 9 2 4" xfId="15230" xr:uid="{3BB86F67-065C-45CA-B9A7-3368A9298AAD}"/>
    <cellStyle name="Comma 2 9 2 5" xfId="28920" xr:uid="{054FF52C-F262-4CE6-ACA6-43BD098E4343}"/>
    <cellStyle name="Comma 2 9 2 6" xfId="43804" xr:uid="{E9C38237-900C-4734-9C44-8F29D84AEBA5}"/>
    <cellStyle name="Comma 2 9 3" xfId="10094" xr:uid="{8AAC4A32-C2B4-4D4D-B2A7-3D8CE019A96F}"/>
    <cellStyle name="Comma 2 9 3 2" xfId="23784" xr:uid="{473C696C-6834-4BAE-A899-09F8DE7A5603}"/>
    <cellStyle name="Comma 2 9 3 2 2" xfId="37476" xr:uid="{7CB3EF02-BE67-49D6-B6B8-4DE2B7126D57}"/>
    <cellStyle name="Comma 2 9 3 2 3" xfId="52360" xr:uid="{BDE56B40-7CD7-4E43-B58C-59D287678A85}"/>
    <cellStyle name="Comma 2 9 3 3" xfId="16940" xr:uid="{E14CEDF2-D6FF-4C7D-9C27-5BDA1BADDDA4}"/>
    <cellStyle name="Comma 2 9 3 4" xfId="30630" xr:uid="{32F21C7F-4C00-48E6-BAB4-5F2814D25E90}"/>
    <cellStyle name="Comma 2 9 3 5" xfId="45514" xr:uid="{ADE23F44-4CC2-49DB-B77D-F28285A7B5C2}"/>
    <cellStyle name="Comma 2 9 4" xfId="20362" xr:uid="{F31E6930-EE1A-4803-8A04-04C86B4C3537}"/>
    <cellStyle name="Comma 2 9 4 2" xfId="34054" xr:uid="{F38B02BA-7611-4452-9D5C-D302544DFF5A}"/>
    <cellStyle name="Comma 2 9 4 3" xfId="48938" xr:uid="{F5780991-F703-463A-8CE9-96CB918D431D}"/>
    <cellStyle name="Comma 2 9 5" xfId="13518" xr:uid="{671FF903-8765-4CB2-A61F-AD9FB9A79526}"/>
    <cellStyle name="Comma 2 9 6" xfId="27208" xr:uid="{73E9539E-A64D-439A-BE76-858748BD3A58}"/>
    <cellStyle name="Comma 2 9 7" xfId="42092" xr:uid="{F4CC3174-E281-4ECE-8516-B7C8809E4D26}"/>
    <cellStyle name="Comma 3" xfId="4322" xr:uid="{54C3999F-6001-4730-8F23-0C7F17B427F1}"/>
    <cellStyle name="Comma 3 2" xfId="4435" xr:uid="{D955B770-9D57-4914-9B6E-3745F08FE4A9}"/>
    <cellStyle name="Comma 3 2 2" xfId="4759" xr:uid="{C8333FDE-1FF2-4ED6-B303-B1A5590731F7}"/>
    <cellStyle name="Comma 3 2 2 2" xfId="5330" xr:uid="{0C62C25A-A1D5-400C-BB48-68F9447BCFFA}"/>
    <cellStyle name="Comma 3 2 2 2 2" xfId="41936" xr:uid="{DDA35BBF-C6E7-4B80-9730-B16729576E1C}"/>
    <cellStyle name="Comma 3 2 2 2 3" xfId="6519" xr:uid="{CAF10352-8E56-4F8A-AA5D-F9C742C9B08D}"/>
    <cellStyle name="Comma 3 2 2 2 4" xfId="5927" xr:uid="{799DB74B-F24E-4980-82C0-96F87950E83B}"/>
    <cellStyle name="Comma 3 2 3" xfId="5328" xr:uid="{85CA5FFD-2D0C-4D87-BA41-1174B3F7A78B}"/>
    <cellStyle name="Comma 3 2 4" xfId="41343" xr:uid="{2D100649-2B4A-420B-B4B9-BC5EA13D9D76}"/>
    <cellStyle name="Comma 3 2 5" xfId="5960" xr:uid="{70AD6365-581A-4563-A1D9-41385B548B47}"/>
    <cellStyle name="Comma 3 2 6" xfId="5368" xr:uid="{AE54D12E-A3DB-4A28-B377-149B11E91E14}"/>
    <cellStyle name="Comma 3 3" xfId="41322" xr:uid="{4BBD93B0-324C-4053-BFBE-FD24DB3CBD30}"/>
    <cellStyle name="Comma 3 4" xfId="5946" xr:uid="{E1974EC3-AC6A-4C27-BDAC-F3F485CEA5DD}"/>
    <cellStyle name="Comma 3 5" xfId="5354" xr:uid="{578E9053-1335-4469-B061-8B69C8A3F92E}"/>
    <cellStyle name="Comma 4" xfId="55635" xr:uid="{03A60282-8ED6-4CC7-A964-1F09BCBB75C2}"/>
    <cellStyle name="Currency 10" xfId="12" xr:uid="{4392D039-B063-4A34-9029-8B66EC91910A}"/>
    <cellStyle name="Currency 10 2" xfId="13" xr:uid="{5689F0B8-717E-43BC-9DBC-CBB5913C6B3E}"/>
    <cellStyle name="Currency 10 2 2" xfId="207" xr:uid="{CB5FCF9E-75CC-4A94-BE1E-DFFA8EA159D7}"/>
    <cellStyle name="Currency 10 2 2 2" xfId="4619" xr:uid="{EF3E549E-D876-4D88-B4F2-F7F2D9B2E07E}"/>
    <cellStyle name="Currency 10 2 3" xfId="4514" xr:uid="{579A7837-9168-4DC9-8B81-6D332141C4B6}"/>
    <cellStyle name="Currency 10 3" xfId="14" xr:uid="{E92F13C4-AA42-4886-B873-3D5482071ADD}"/>
    <cellStyle name="Currency 10 3 2" xfId="208" xr:uid="{87D1E750-1017-4271-B9D8-720F0D1F9471}"/>
    <cellStyle name="Currency 10 3 2 2" xfId="4620" xr:uid="{1B6BF793-003F-4C44-9898-1CE014DAE37A}"/>
    <cellStyle name="Currency 10 3 3" xfId="4515" xr:uid="{BF4E1FD1-012E-4C4E-8EF7-5BF8FF1C0DA6}"/>
    <cellStyle name="Currency 10 4" xfId="209" xr:uid="{5262B74D-921B-4EA2-B498-ACD552A3E28E}"/>
    <cellStyle name="Currency 10 4 2" xfId="4621" xr:uid="{AC2DDB30-E15B-4717-8651-20B09919DB69}"/>
    <cellStyle name="Currency 10 5" xfId="4440" xr:uid="{0F24ECAC-3288-40A5-8252-D928E7371E71}"/>
    <cellStyle name="Currency 10 6" xfId="4513" xr:uid="{C69F2FA7-B005-4A85-A5AE-525049F46F0A}"/>
    <cellStyle name="Currency 11" xfId="15" xr:uid="{F2F86273-40D9-4282-9719-C08E737D36F0}"/>
    <cellStyle name="Currency 11 2" xfId="16" xr:uid="{91AB5F41-6302-48BA-809F-81E07CC0C354}"/>
    <cellStyle name="Currency 11 2 2" xfId="210" xr:uid="{BB6B89EC-93E9-49E4-91F9-AF4815376888}"/>
    <cellStyle name="Currency 11 2 2 2" xfId="4622" xr:uid="{39699F5C-253C-403E-A8B4-FF2E4331915D}"/>
    <cellStyle name="Currency 11 2 3" xfId="4517" xr:uid="{50EE091B-FC50-4534-A8E4-B437BB45959C}"/>
    <cellStyle name="Currency 11 3" xfId="17" xr:uid="{2E539EF5-DAB4-4B0C-9CFA-910BC431087F}"/>
    <cellStyle name="Currency 11 3 2" xfId="211" xr:uid="{23166D18-8784-4DA9-8FA1-7A7AB947BC37}"/>
    <cellStyle name="Currency 11 3 2 2" xfId="4623" xr:uid="{B9B2068C-AD1B-4B10-8FAA-047EBE823273}"/>
    <cellStyle name="Currency 11 3 3" xfId="4518" xr:uid="{968531B3-61B3-41E4-A7B0-9D6CF1720023}"/>
    <cellStyle name="Currency 11 4" xfId="212" xr:uid="{EFD2CA99-1E7F-47BC-A7A3-48BFC29A7F2C}"/>
    <cellStyle name="Currency 11 4 2" xfId="4624" xr:uid="{34893919-4FBC-4EB7-90AF-128E688C3E57}"/>
    <cellStyle name="Currency 11 5" xfId="4323" xr:uid="{FB4F1FCA-90E9-42B6-8B87-8241BB57BFEB}"/>
    <cellStyle name="Currency 11 5 2" xfId="4441" xr:uid="{B4253888-9A91-42B0-B8D9-E3B498D18D76}"/>
    <cellStyle name="Currency 11 5 3" xfId="4723" xr:uid="{972387E9-8B85-4104-B2B1-E06AE787D02F}"/>
    <cellStyle name="Currency 11 5 3 2" xfId="5318" xr:uid="{5618A2DA-0522-4174-9CC3-FDB2E05FF28E}"/>
    <cellStyle name="Currency 11 5 3 2 2" xfId="41932" xr:uid="{678984FC-68FF-4D94-9DD6-0CC825DA36BD}"/>
    <cellStyle name="Currency 11 5 3 2 3" xfId="6515" xr:uid="{53AB943F-AA21-4822-9892-528A0130CA96}"/>
    <cellStyle name="Currency 11 5 3 2 4" xfId="5923" xr:uid="{F47D1A31-C1D7-4FAA-AEA9-82E3CD2922FF}"/>
    <cellStyle name="Currency 11 5 3 3" xfId="4760" xr:uid="{C869549B-19FC-45CB-8A9C-A7C5943A6716}"/>
    <cellStyle name="Currency 11 5 3 4" xfId="41380" xr:uid="{4F1F041F-1133-4B89-BA02-0372A8D60518}"/>
    <cellStyle name="Currency 11 5 3 5" xfId="5971" xr:uid="{9EA842AB-5FFA-41F1-B35F-A906AE61BFF8}"/>
    <cellStyle name="Currency 11 5 3 6" xfId="5379" xr:uid="{81A9CE44-E985-4BE2-8C40-3BA108078501}"/>
    <cellStyle name="Currency 11 5 4" xfId="4700" xr:uid="{71C364B9-E6BC-4EAA-9AFA-3AE47850C732}"/>
    <cellStyle name="Currency 11 5 5" xfId="41323" xr:uid="{97FBF7A5-0878-4159-928B-53E729261AF6}"/>
    <cellStyle name="Currency 11 5 6" xfId="5947" xr:uid="{69F7AC9F-4628-4EA2-99A3-958EBA6E6CC1}"/>
    <cellStyle name="Currency 11 5 7" xfId="5355" xr:uid="{9E9341AF-2860-4CEF-882A-163153B44163}"/>
    <cellStyle name="Currency 11 6" xfId="4516" xr:uid="{93AC5D9E-9BC6-4226-9BB9-BC2C50B2F4D4}"/>
    <cellStyle name="Currency 12" xfId="18" xr:uid="{6F551491-4A91-4121-9947-CEF8280054D8}"/>
    <cellStyle name="Currency 12 2" xfId="19" xr:uid="{675B591B-8DC5-496A-B8F2-D09547353918}"/>
    <cellStyle name="Currency 12 2 2" xfId="213" xr:uid="{67348F89-48D9-44DF-9735-D61E006BE948}"/>
    <cellStyle name="Currency 12 2 2 2" xfId="4625" xr:uid="{883E8F1C-D0C5-4214-A90E-E3E53D10CC0D}"/>
    <cellStyle name="Currency 12 2 3" xfId="4520" xr:uid="{0CD7B55F-5943-4954-A472-1065D9FEC46D}"/>
    <cellStyle name="Currency 12 3" xfId="214" xr:uid="{30AF4924-D35C-4FFF-8ADD-71AECA840AB3}"/>
    <cellStyle name="Currency 12 3 2" xfId="4626" xr:uid="{56D05BEC-9A6D-4298-9DF1-B43C3933887B}"/>
    <cellStyle name="Currency 12 4" xfId="4519" xr:uid="{AAF599BA-7DFA-46FF-AE75-1514342CD41A}"/>
    <cellStyle name="Currency 13" xfId="20" xr:uid="{4F094A4D-164B-45E2-815D-EE4748897C04}"/>
    <cellStyle name="Currency 13 10" xfId="6672" xr:uid="{66DC2C26-2FB4-4C3A-B1E9-FDB623EB22EE}"/>
    <cellStyle name="Currency 13 10 2" xfId="8386" xr:uid="{3C231574-D1AF-4CB1-B69F-24E67127F330}"/>
    <cellStyle name="Currency 13 10 2 2" xfId="11808" xr:uid="{3326D3A1-BBAC-4C32-9AB0-42AFC112E8FF}"/>
    <cellStyle name="Currency 13 10 2 2 2" xfId="25498" xr:uid="{5BF91F04-4DA4-4E28-9BB7-CE28C989C0A1}"/>
    <cellStyle name="Currency 13 10 2 2 2 2" xfId="39190" xr:uid="{EB688D8E-2B64-4A39-8021-011FD8C2A129}"/>
    <cellStyle name="Currency 13 10 2 2 2 3" xfId="54074" xr:uid="{2447BB69-1B56-46DF-9CD1-E6C27BDB1C25}"/>
    <cellStyle name="Currency 13 10 2 2 3" xfId="18654" xr:uid="{63886153-FD9A-40E2-9A2D-A82D59FAFD23}"/>
    <cellStyle name="Currency 13 10 2 2 4" xfId="32344" xr:uid="{B9CB8D7B-F3B1-4E92-B2B2-572077319AD3}"/>
    <cellStyle name="Currency 13 10 2 2 5" xfId="47228" xr:uid="{91620E3E-6056-4C20-9EA8-2AEDBA336099}"/>
    <cellStyle name="Currency 13 10 2 3" xfId="22076" xr:uid="{E64C64E6-BDB4-478A-B446-61660919D31B}"/>
    <cellStyle name="Currency 13 10 2 3 2" xfId="35768" xr:uid="{C6FA1945-D395-4B31-9A2E-7EB19680E02D}"/>
    <cellStyle name="Currency 13 10 2 3 3" xfId="50652" xr:uid="{EF22E6D2-19B0-4E54-8243-BF50368DEC54}"/>
    <cellStyle name="Currency 13 10 2 4" xfId="15232" xr:uid="{27748F7D-EC9C-4562-A5FA-DE70AFDF5DF6}"/>
    <cellStyle name="Currency 13 10 2 5" xfId="28922" xr:uid="{D55E4DB4-603E-4E8E-A700-700D2F4DC233}"/>
    <cellStyle name="Currency 13 10 2 6" xfId="43806" xr:uid="{BB587840-1E8A-4110-B822-DBBB63D7C2CD}"/>
    <cellStyle name="Currency 13 10 3" xfId="10096" xr:uid="{F297F2B4-68B6-4254-AB9B-A6760BC9B7CA}"/>
    <cellStyle name="Currency 13 10 3 2" xfId="23786" xr:uid="{7061505A-3C47-427C-B2A2-9043ED2C8BF2}"/>
    <cellStyle name="Currency 13 10 3 2 2" xfId="37478" xr:uid="{962C2696-858F-465D-BF78-04F65C3287F2}"/>
    <cellStyle name="Currency 13 10 3 2 3" xfId="52362" xr:uid="{ADC97449-0CAB-4B35-AAB1-166ADE0503DD}"/>
    <cellStyle name="Currency 13 10 3 3" xfId="16942" xr:uid="{9AFA2B14-C35C-45E1-AA5C-187056A817A5}"/>
    <cellStyle name="Currency 13 10 3 4" xfId="30632" xr:uid="{A211E184-C959-4BF7-9FC8-6DD497C5E6DE}"/>
    <cellStyle name="Currency 13 10 3 5" xfId="45516" xr:uid="{E7648492-012B-48E6-8BD4-8CCB1F284364}"/>
    <cellStyle name="Currency 13 10 4" xfId="20364" xr:uid="{C7FEA921-78B9-4321-BD1C-A3A0FF276300}"/>
    <cellStyle name="Currency 13 10 4 2" xfId="34056" xr:uid="{86C725B6-8BCF-442B-B31D-109CAE1EA20B}"/>
    <cellStyle name="Currency 13 10 4 3" xfId="48940" xr:uid="{12EB6FD8-8C69-4CA0-86A0-F9C9DD97EBA5}"/>
    <cellStyle name="Currency 13 10 5" xfId="13520" xr:uid="{BDA82485-1097-4206-8E9D-6E076EF5C70E}"/>
    <cellStyle name="Currency 13 10 6" xfId="27210" xr:uid="{BA3AA8E0-EB68-4381-918B-6DC344FFBC14}"/>
    <cellStyle name="Currency 13 10 7" xfId="42094" xr:uid="{264D03B2-7B12-4268-9AA1-4316D1767089}"/>
    <cellStyle name="Currency 13 11" xfId="8385" xr:uid="{F22AD781-B067-46AA-878F-1023673B53E4}"/>
    <cellStyle name="Currency 13 11 2" xfId="11807" xr:uid="{93EDE9BA-11D9-48B2-B16E-A82E18773CB5}"/>
    <cellStyle name="Currency 13 11 2 2" xfId="25497" xr:uid="{CDC38B35-D6E0-4DC0-B9A6-B8FFB9883FB0}"/>
    <cellStyle name="Currency 13 11 2 2 2" xfId="39189" xr:uid="{0E4A1BE4-5DF1-40E9-9F46-EBC1E63C4BFC}"/>
    <cellStyle name="Currency 13 11 2 2 3" xfId="54073" xr:uid="{BCDD6386-7482-47B5-AD15-7ABE41F4EF9E}"/>
    <cellStyle name="Currency 13 11 2 3" xfId="18653" xr:uid="{7541DE07-ABB9-429C-9D1A-53F1BF0BF9E8}"/>
    <cellStyle name="Currency 13 11 2 4" xfId="32343" xr:uid="{47820AFE-ECDE-42E7-8467-B6353A856CF1}"/>
    <cellStyle name="Currency 13 11 2 5" xfId="47227" xr:uid="{6921B9C4-6D27-4EC0-83CF-5247D981AFF8}"/>
    <cellStyle name="Currency 13 11 3" xfId="22075" xr:uid="{B8AAF1CA-8802-4091-BC95-275C60F559B8}"/>
    <cellStyle name="Currency 13 11 3 2" xfId="35767" xr:uid="{CD9192CB-B76C-4B5C-9764-2049A42BAC4B}"/>
    <cellStyle name="Currency 13 11 3 3" xfId="50651" xr:uid="{C50748F3-D252-4CDE-8875-D673429B0804}"/>
    <cellStyle name="Currency 13 11 4" xfId="15231" xr:uid="{B6171AEB-80CA-4D44-9D78-4EA2D5BE6233}"/>
    <cellStyle name="Currency 13 11 5" xfId="28921" xr:uid="{DC239C2E-F234-4ECB-893F-7B8C7CC0EA5A}"/>
    <cellStyle name="Currency 13 11 6" xfId="43805" xr:uid="{E155C497-539F-4C13-AEBC-08B112B38A11}"/>
    <cellStyle name="Currency 13 12" xfId="10095" xr:uid="{17918466-D740-406A-973C-EFF55C9B5486}"/>
    <cellStyle name="Currency 13 12 2" xfId="23785" xr:uid="{E61FDDB8-0B92-470B-9958-08D923186BE3}"/>
    <cellStyle name="Currency 13 12 2 2" xfId="37477" xr:uid="{5910D69E-3E3D-4877-889D-66083D12BF75}"/>
    <cellStyle name="Currency 13 12 2 3" xfId="52361" xr:uid="{E00EAC38-29A0-408D-84FB-31C6D5592E76}"/>
    <cellStyle name="Currency 13 12 3" xfId="16941" xr:uid="{4A4F514C-7316-4979-A901-B3D311B42E2C}"/>
    <cellStyle name="Currency 13 12 4" xfId="30631" xr:uid="{4D09D50A-EA3D-4909-845E-38FAF01D80BB}"/>
    <cellStyle name="Currency 13 12 5" xfId="45515" xr:uid="{4C52ECEA-793A-4205-8AD6-3499CDF8301E}"/>
    <cellStyle name="Currency 13 13" xfId="20363" xr:uid="{1B758A51-BF81-4FC4-B04D-72B59BC3FE82}"/>
    <cellStyle name="Currency 13 13 2" xfId="34055" xr:uid="{0FFED09F-13BC-4D96-B625-6511AE7A6D0B}"/>
    <cellStyle name="Currency 13 13 3" xfId="48939" xr:uid="{089BC935-A1A0-4DBC-91D4-1FC0487006A0}"/>
    <cellStyle name="Currency 13 14" xfId="13519" xr:uid="{0F59D095-662A-4305-8582-0301103E855C}"/>
    <cellStyle name="Currency 13 14 2" xfId="40754" xr:uid="{F09C5B0A-AE59-4778-A9E3-183A88B05852}"/>
    <cellStyle name="Currency 13 15" xfId="27209" xr:uid="{AFD264EF-633A-47C5-86AD-E7C90B516016}"/>
    <cellStyle name="Currency 13 16" xfId="42093" xr:uid="{A1D9E1CC-B04B-4D13-AF07-0B7AB481F580}"/>
    <cellStyle name="Currency 13 17" xfId="6671" xr:uid="{31F92FE8-B9D5-4773-855E-F43BB03A8EC0}"/>
    <cellStyle name="Currency 13 18" xfId="5932" xr:uid="{AC3DCC57-1E0B-4986-B3C9-CBB58C7AF1C6}"/>
    <cellStyle name="Currency 13 19" xfId="5340" xr:uid="{42863BA3-F3E9-4F95-AC0F-37020252BF00}"/>
    <cellStyle name="Currency 13 2" xfId="4325" xr:uid="{BCDF7D09-EB53-47DE-A31F-8CAF999C73A2}"/>
    <cellStyle name="Currency 13 2 10" xfId="8387" xr:uid="{E6EBBC1F-1D07-49F6-8EDB-ADFAE5DBD154}"/>
    <cellStyle name="Currency 13 2 10 2" xfId="11809" xr:uid="{93DB58D8-E2AA-49F4-BA88-94A871F72E6A}"/>
    <cellStyle name="Currency 13 2 10 2 2" xfId="25499" xr:uid="{C087CC01-2F6E-4BF2-B795-8DC5389E1748}"/>
    <cellStyle name="Currency 13 2 10 2 2 2" xfId="39191" xr:uid="{1DC843F3-2375-4E65-B0C5-8A5BAC30BCE3}"/>
    <cellStyle name="Currency 13 2 10 2 2 3" xfId="54075" xr:uid="{34BE07D1-7B84-40A1-9413-E5A8CE167362}"/>
    <cellStyle name="Currency 13 2 10 2 3" xfId="18655" xr:uid="{E939F993-8304-4A47-9049-F0C8BAB5FAE9}"/>
    <cellStyle name="Currency 13 2 10 2 4" xfId="32345" xr:uid="{E4BCDBAD-A82A-4B48-A0C8-18C4E1A09242}"/>
    <cellStyle name="Currency 13 2 10 2 5" xfId="47229" xr:uid="{569A78F4-03FD-4071-8166-2113D7A8C53E}"/>
    <cellStyle name="Currency 13 2 10 3" xfId="22077" xr:uid="{B384CC7E-50B3-419A-AABD-6F16BD40910B}"/>
    <cellStyle name="Currency 13 2 10 3 2" xfId="35769" xr:uid="{C8A98402-E1D3-49EC-8678-8ADBD702E162}"/>
    <cellStyle name="Currency 13 2 10 3 3" xfId="50653" xr:uid="{69E5CFEF-53DC-4295-98A5-528220EE0AE6}"/>
    <cellStyle name="Currency 13 2 10 4" xfId="15233" xr:uid="{1AD14094-BAD6-4C1A-8B93-FD22B36D7473}"/>
    <cellStyle name="Currency 13 2 10 5" xfId="28923" xr:uid="{A22DE157-FCA0-4A14-B180-533F85CC465C}"/>
    <cellStyle name="Currency 13 2 10 6" xfId="43807" xr:uid="{55B2CF6D-272F-4AAC-BCF1-A0D7497D9ABE}"/>
    <cellStyle name="Currency 13 2 11" xfId="10097" xr:uid="{08AC1338-7881-4FB2-B043-AECF1C9CC019}"/>
    <cellStyle name="Currency 13 2 11 2" xfId="23787" xr:uid="{30B432A0-7955-453B-A59C-C3994AB6A141}"/>
    <cellStyle name="Currency 13 2 11 2 2" xfId="37479" xr:uid="{7459EA11-E13F-457B-952B-BBEF0D99BF5B}"/>
    <cellStyle name="Currency 13 2 11 2 3" xfId="52363" xr:uid="{4BF32112-8F7B-4E76-A134-948B0A26E83F}"/>
    <cellStyle name="Currency 13 2 11 3" xfId="16943" xr:uid="{43557399-7D7A-4963-A8C7-5B39F06FA249}"/>
    <cellStyle name="Currency 13 2 11 4" xfId="30633" xr:uid="{2D87032C-0857-472A-9244-4AB51A5282F6}"/>
    <cellStyle name="Currency 13 2 11 5" xfId="45517" xr:uid="{8D94CA0B-9FB3-4343-9399-191000428659}"/>
    <cellStyle name="Currency 13 2 12" xfId="20365" xr:uid="{A637A4B9-6E38-4E5C-9DB9-6A438BC9F222}"/>
    <cellStyle name="Currency 13 2 12 2" xfId="34057" xr:uid="{8D2BB848-BC9D-4869-AA56-766096218288}"/>
    <cellStyle name="Currency 13 2 12 3" xfId="48941" xr:uid="{BA578C8D-6432-446C-8BE5-FB3FA8B6A3A9}"/>
    <cellStyle name="Currency 13 2 13" xfId="13521" xr:uid="{E6E0503F-449C-4762-8EC0-A8042AFB70FD}"/>
    <cellStyle name="Currency 13 2 13 2" xfId="41325" xr:uid="{2D59FE86-9A97-4EFA-A377-7B32799CFB63}"/>
    <cellStyle name="Currency 13 2 14" xfId="27211" xr:uid="{82682BDA-DB31-40F1-952A-5FE08681025C}"/>
    <cellStyle name="Currency 13 2 15" xfId="42095" xr:uid="{01F69C8F-F885-44CA-8311-C73CF401F95B}"/>
    <cellStyle name="Currency 13 2 16" xfId="6673" xr:uid="{9C5E3B7E-C9E7-41BD-BB57-726EE7C290CF}"/>
    <cellStyle name="Currency 13 2 2" xfId="6674" xr:uid="{3D676368-C2D2-4B5D-A514-98475358EDFE}"/>
    <cellStyle name="Currency 13 2 2 10" xfId="20366" xr:uid="{1E2B8516-A948-4D28-9B2C-548BAE749576}"/>
    <cellStyle name="Currency 13 2 2 10 2" xfId="34058" xr:uid="{42A31621-8285-4FF0-8406-95310444F0AC}"/>
    <cellStyle name="Currency 13 2 2 10 3" xfId="48942" xr:uid="{BC418F6D-7CCA-453A-835B-D78FFB56EBD7}"/>
    <cellStyle name="Currency 13 2 2 11" xfId="13522" xr:uid="{C4FEA611-CED1-4890-B973-671E819AAC92}"/>
    <cellStyle name="Currency 13 2 2 12" xfId="27212" xr:uid="{C7CB5E80-BE35-444C-8875-E05C11A14925}"/>
    <cellStyle name="Currency 13 2 2 13" xfId="42096" xr:uid="{3A42C7CB-EAE8-40D7-8268-AC0AD00A193F}"/>
    <cellStyle name="Currency 13 2 2 2" xfId="6675" xr:uid="{0EA88950-EA28-449D-BAA4-F29843F9AF2C}"/>
    <cellStyle name="Currency 13 2 2 2 10" xfId="13523" xr:uid="{4E0A03B5-5567-444E-BFE9-BDC73CDFF9FA}"/>
    <cellStyle name="Currency 13 2 2 2 11" xfId="27213" xr:uid="{CB9808CB-DCFA-42F4-94E2-980B423E4FBC}"/>
    <cellStyle name="Currency 13 2 2 2 12" xfId="42097" xr:uid="{38A36121-7E51-4F2D-923C-325388CB746F}"/>
    <cellStyle name="Currency 13 2 2 2 2" xfId="6676" xr:uid="{A1725C39-D04B-4BF1-AC63-F89D098993B8}"/>
    <cellStyle name="Currency 13 2 2 2 2 10" xfId="42098" xr:uid="{DE8DD1E3-A007-4E4A-A2DD-B8BA717FAC33}"/>
    <cellStyle name="Currency 13 2 2 2 2 2" xfId="6677" xr:uid="{CCCD4181-48CD-405D-ADEB-26B460C8C786}"/>
    <cellStyle name="Currency 13 2 2 2 2 2 2" xfId="6678" xr:uid="{4FBDADAE-0A31-4D4F-835C-86F7239639E4}"/>
    <cellStyle name="Currency 13 2 2 2 2 2 2 2" xfId="8392" xr:uid="{58863354-C81C-4C37-9EC4-5656D798F535}"/>
    <cellStyle name="Currency 13 2 2 2 2 2 2 2 2" xfId="11814" xr:uid="{42278EBD-8137-4D93-9EFB-BC6E86B5131D}"/>
    <cellStyle name="Currency 13 2 2 2 2 2 2 2 2 2" xfId="25504" xr:uid="{970A83DF-9A32-47DC-830D-B6B613601CBF}"/>
    <cellStyle name="Currency 13 2 2 2 2 2 2 2 2 2 2" xfId="39196" xr:uid="{0131192C-43B1-49E6-849B-444124F750FB}"/>
    <cellStyle name="Currency 13 2 2 2 2 2 2 2 2 2 3" xfId="54080" xr:uid="{C8C77B1B-F17A-4010-8FB8-76D426A6BC0E}"/>
    <cellStyle name="Currency 13 2 2 2 2 2 2 2 2 3" xfId="18660" xr:uid="{19457E5B-88D0-4C87-8417-9B0E9048E3DA}"/>
    <cellStyle name="Currency 13 2 2 2 2 2 2 2 2 4" xfId="32350" xr:uid="{5A794060-C5D2-4AAB-A8B4-228C32CFF7EF}"/>
    <cellStyle name="Currency 13 2 2 2 2 2 2 2 2 5" xfId="47234" xr:uid="{268A59E6-4B67-4BA8-A5D8-089097C1399E}"/>
    <cellStyle name="Currency 13 2 2 2 2 2 2 2 3" xfId="22082" xr:uid="{A5607331-A170-45AC-945B-40EA0E9C59B3}"/>
    <cellStyle name="Currency 13 2 2 2 2 2 2 2 3 2" xfId="35774" xr:uid="{F1DD5A65-D6F6-46EA-BAAA-00821555E23E}"/>
    <cellStyle name="Currency 13 2 2 2 2 2 2 2 3 3" xfId="50658" xr:uid="{E350CC4D-F72B-4BFA-A821-1ADA65B80A8A}"/>
    <cellStyle name="Currency 13 2 2 2 2 2 2 2 4" xfId="15238" xr:uid="{211FEECD-E75D-4923-B2D5-BD99D8AC9BB4}"/>
    <cellStyle name="Currency 13 2 2 2 2 2 2 2 5" xfId="28928" xr:uid="{7F2102E5-5D0A-40D2-8134-E5C9BCAC5E4C}"/>
    <cellStyle name="Currency 13 2 2 2 2 2 2 2 6" xfId="43812" xr:uid="{DAA1107B-A7C5-4E3D-8B07-C6398F601434}"/>
    <cellStyle name="Currency 13 2 2 2 2 2 2 3" xfId="10102" xr:uid="{0AF788E2-19FC-4C18-B58C-3E11F2D1B867}"/>
    <cellStyle name="Currency 13 2 2 2 2 2 2 3 2" xfId="23792" xr:uid="{B7DF0E28-88A2-4439-AD4F-0BEBCC728C05}"/>
    <cellStyle name="Currency 13 2 2 2 2 2 2 3 2 2" xfId="37484" xr:uid="{194A3E88-B003-4333-B941-6D82390B507B}"/>
    <cellStyle name="Currency 13 2 2 2 2 2 2 3 2 3" xfId="52368" xr:uid="{C4C8DD8E-9E4D-42F0-9946-6E04FA9B101C}"/>
    <cellStyle name="Currency 13 2 2 2 2 2 2 3 3" xfId="16948" xr:uid="{70792559-62F1-4597-8D4E-DB6CCBC2A74C}"/>
    <cellStyle name="Currency 13 2 2 2 2 2 2 3 4" xfId="30638" xr:uid="{D0A1AAB6-8DC5-4788-8C4C-813938FAF773}"/>
    <cellStyle name="Currency 13 2 2 2 2 2 2 3 5" xfId="45522" xr:uid="{175D5060-6334-499E-B79F-B7E2FB479AD3}"/>
    <cellStyle name="Currency 13 2 2 2 2 2 2 4" xfId="20370" xr:uid="{4C91C518-30E9-4A59-BE22-53058DAF9BF0}"/>
    <cellStyle name="Currency 13 2 2 2 2 2 2 4 2" xfId="34062" xr:uid="{2CDEC978-CD2A-49D2-A188-045D4A600DEA}"/>
    <cellStyle name="Currency 13 2 2 2 2 2 2 4 3" xfId="48946" xr:uid="{7E4660AB-1065-4EBD-89BD-53CC9BA38559}"/>
    <cellStyle name="Currency 13 2 2 2 2 2 2 5" xfId="13526" xr:uid="{29D33CDF-07E6-4F25-A466-AD11E575F996}"/>
    <cellStyle name="Currency 13 2 2 2 2 2 2 6" xfId="27216" xr:uid="{EE40BB54-D879-4342-AF08-6E2C720B7CBF}"/>
    <cellStyle name="Currency 13 2 2 2 2 2 2 7" xfId="42100" xr:uid="{8BBB2063-BB51-44FD-ABAF-66CB29840690}"/>
    <cellStyle name="Currency 13 2 2 2 2 2 3" xfId="8391" xr:uid="{D4B9641F-F6E8-4769-9DCC-67A8C7676A7C}"/>
    <cellStyle name="Currency 13 2 2 2 2 2 3 2" xfId="11813" xr:uid="{93795F47-38B2-4E0D-BAB6-8C8AAE9C4BE6}"/>
    <cellStyle name="Currency 13 2 2 2 2 2 3 2 2" xfId="25503" xr:uid="{F0DABB71-4F30-4261-AEA3-1C70CE52216E}"/>
    <cellStyle name="Currency 13 2 2 2 2 2 3 2 2 2" xfId="39195" xr:uid="{A2EDDE47-6D38-4D3D-AE96-55CE1BC177C4}"/>
    <cellStyle name="Currency 13 2 2 2 2 2 3 2 2 3" xfId="54079" xr:uid="{F9E854A7-1840-46F0-8395-476A99BCA0A7}"/>
    <cellStyle name="Currency 13 2 2 2 2 2 3 2 3" xfId="18659" xr:uid="{9E0FA89C-93EF-4844-A7AE-FAAAD4C8BE9E}"/>
    <cellStyle name="Currency 13 2 2 2 2 2 3 2 4" xfId="32349" xr:uid="{F40A51CE-F238-4F76-B485-E123DFB13FC6}"/>
    <cellStyle name="Currency 13 2 2 2 2 2 3 2 5" xfId="47233" xr:uid="{B39D8496-9AE2-47DB-B80E-6E1D65A58ABB}"/>
    <cellStyle name="Currency 13 2 2 2 2 2 3 3" xfId="22081" xr:uid="{3188359B-9B40-4157-A0D6-AA53954ADF25}"/>
    <cellStyle name="Currency 13 2 2 2 2 2 3 3 2" xfId="35773" xr:uid="{C9CBE866-79B8-4443-899A-07FF0C89DF18}"/>
    <cellStyle name="Currency 13 2 2 2 2 2 3 3 3" xfId="50657" xr:uid="{BCE6AE57-BC11-42EB-A09D-0B02B1C5985A}"/>
    <cellStyle name="Currency 13 2 2 2 2 2 3 4" xfId="15237" xr:uid="{790FE36F-776D-44CB-8341-F60B1FB29D66}"/>
    <cellStyle name="Currency 13 2 2 2 2 2 3 5" xfId="28927" xr:uid="{42D6FA9A-7288-4A4F-A4F7-B43B809192F2}"/>
    <cellStyle name="Currency 13 2 2 2 2 2 3 6" xfId="43811" xr:uid="{B1FF33D2-7F34-4B1E-B922-3CD94570AD1A}"/>
    <cellStyle name="Currency 13 2 2 2 2 2 4" xfId="10101" xr:uid="{AE70563E-92B9-44F8-A670-CA09C72D9A00}"/>
    <cellStyle name="Currency 13 2 2 2 2 2 4 2" xfId="23791" xr:uid="{947ECD71-2608-44D3-B48A-C02E7F0B7DE1}"/>
    <cellStyle name="Currency 13 2 2 2 2 2 4 2 2" xfId="37483" xr:uid="{AE0FB7B9-AF77-4091-9883-527A2B423C27}"/>
    <cellStyle name="Currency 13 2 2 2 2 2 4 2 3" xfId="52367" xr:uid="{99608FA6-411B-4655-8ABB-44BB3ED69197}"/>
    <cellStyle name="Currency 13 2 2 2 2 2 4 3" xfId="16947" xr:uid="{E3C165BD-C9B2-4984-BE87-D83360CFBE1B}"/>
    <cellStyle name="Currency 13 2 2 2 2 2 4 4" xfId="30637" xr:uid="{E3518EB5-7532-4088-8DA3-47B914BBDE12}"/>
    <cellStyle name="Currency 13 2 2 2 2 2 4 5" xfId="45521" xr:uid="{0ED624DB-678D-4C77-B620-FDFCC8DC1632}"/>
    <cellStyle name="Currency 13 2 2 2 2 2 5" xfId="20369" xr:uid="{37CD9000-C877-464E-B8EC-0128C83C1740}"/>
    <cellStyle name="Currency 13 2 2 2 2 2 5 2" xfId="34061" xr:uid="{217FEDE0-CA88-4D06-929A-3C5DDF432120}"/>
    <cellStyle name="Currency 13 2 2 2 2 2 5 3" xfId="48945" xr:uid="{473EBB6B-638B-4244-A114-38885A06940E}"/>
    <cellStyle name="Currency 13 2 2 2 2 2 6" xfId="13525" xr:uid="{86FAEDAA-DAC8-4813-9BA8-66B36765F578}"/>
    <cellStyle name="Currency 13 2 2 2 2 2 7" xfId="27215" xr:uid="{4032DC70-7DFC-4E8F-B451-16A4BC9E8741}"/>
    <cellStyle name="Currency 13 2 2 2 2 2 8" xfId="42099" xr:uid="{C04B9BB6-16B9-4CB6-9B8B-BF6F80AF2FFA}"/>
    <cellStyle name="Currency 13 2 2 2 2 3" xfId="6679" xr:uid="{126A9E7B-4EF0-49A6-836F-268CC81950DA}"/>
    <cellStyle name="Currency 13 2 2 2 2 3 2" xfId="8393" xr:uid="{D9C87B21-B596-4B39-A268-5B23D5F8B0C9}"/>
    <cellStyle name="Currency 13 2 2 2 2 3 2 2" xfId="11815" xr:uid="{CAEE09DE-71C2-4DEF-8014-CB62DC0BC94D}"/>
    <cellStyle name="Currency 13 2 2 2 2 3 2 2 2" xfId="25505" xr:uid="{C8E9D9EC-03B3-4B34-A651-D7C7A26A62E6}"/>
    <cellStyle name="Currency 13 2 2 2 2 3 2 2 2 2" xfId="39197" xr:uid="{03B45953-C1E1-4027-BE7A-90C7493E8C33}"/>
    <cellStyle name="Currency 13 2 2 2 2 3 2 2 2 3" xfId="54081" xr:uid="{897D017B-B79C-4240-B8B7-68F89A669009}"/>
    <cellStyle name="Currency 13 2 2 2 2 3 2 2 3" xfId="18661" xr:uid="{D1AB1599-5328-46F5-BA9F-4F14DCB09EF6}"/>
    <cellStyle name="Currency 13 2 2 2 2 3 2 2 4" xfId="32351" xr:uid="{23D2D45F-7E3A-4C5A-ACDD-D3BD232A5A34}"/>
    <cellStyle name="Currency 13 2 2 2 2 3 2 2 5" xfId="47235" xr:uid="{D72156F6-6FB0-4D96-B76B-6829649E2EB9}"/>
    <cellStyle name="Currency 13 2 2 2 2 3 2 3" xfId="22083" xr:uid="{B828182A-D507-4ADA-A941-15A8680132E5}"/>
    <cellStyle name="Currency 13 2 2 2 2 3 2 3 2" xfId="35775" xr:uid="{55EC51EB-DCB6-40B8-BC77-D86F83BB6C79}"/>
    <cellStyle name="Currency 13 2 2 2 2 3 2 3 3" xfId="50659" xr:uid="{6BBBBBF3-FE2D-4FE2-9E5C-EB6A5DD6873A}"/>
    <cellStyle name="Currency 13 2 2 2 2 3 2 4" xfId="15239" xr:uid="{840482A1-C793-4600-8097-0A06B7562522}"/>
    <cellStyle name="Currency 13 2 2 2 2 3 2 5" xfId="28929" xr:uid="{D2A27066-6240-4B75-86A2-CEB78885BB00}"/>
    <cellStyle name="Currency 13 2 2 2 2 3 2 6" xfId="43813" xr:uid="{98BAC350-5739-4B64-A373-1B8252DC769A}"/>
    <cellStyle name="Currency 13 2 2 2 2 3 3" xfId="10103" xr:uid="{B998739E-984F-44B8-8428-056430334A90}"/>
    <cellStyle name="Currency 13 2 2 2 2 3 3 2" xfId="23793" xr:uid="{13EAB2C4-AB20-4AB8-8AC1-8861D15986EA}"/>
    <cellStyle name="Currency 13 2 2 2 2 3 3 2 2" xfId="37485" xr:uid="{EA36A99A-5044-45D9-A30C-C284BB329280}"/>
    <cellStyle name="Currency 13 2 2 2 2 3 3 2 3" xfId="52369" xr:uid="{5D4F0EA4-4604-4159-A5E1-5D28D08691AF}"/>
    <cellStyle name="Currency 13 2 2 2 2 3 3 3" xfId="16949" xr:uid="{DC7C4973-91D0-49B7-B4C8-EA8A12494C6B}"/>
    <cellStyle name="Currency 13 2 2 2 2 3 3 4" xfId="30639" xr:uid="{F074708E-A3F8-4926-8BC8-E428C8EDA28A}"/>
    <cellStyle name="Currency 13 2 2 2 2 3 3 5" xfId="45523" xr:uid="{1D314EED-D053-4032-A6A5-2BB913FF74CF}"/>
    <cellStyle name="Currency 13 2 2 2 2 3 4" xfId="20371" xr:uid="{A24B52EA-2F28-4808-8312-108A2EE09D15}"/>
    <cellStyle name="Currency 13 2 2 2 2 3 4 2" xfId="34063" xr:uid="{96BF628B-B833-445B-8143-8D41EE476890}"/>
    <cellStyle name="Currency 13 2 2 2 2 3 4 3" xfId="48947" xr:uid="{BD19EF85-DB1A-4C49-9E12-DC2E252E7476}"/>
    <cellStyle name="Currency 13 2 2 2 2 3 5" xfId="13527" xr:uid="{61681CE4-371C-42A6-9B88-CB2D460D2638}"/>
    <cellStyle name="Currency 13 2 2 2 2 3 6" xfId="27217" xr:uid="{3FDC06AE-312F-4657-BDBE-402B33A05AEF}"/>
    <cellStyle name="Currency 13 2 2 2 2 3 7" xfId="42101" xr:uid="{6FEE7932-4D9A-4613-983E-9DF045A69519}"/>
    <cellStyle name="Currency 13 2 2 2 2 4" xfId="6680" xr:uid="{D509B1F5-89D1-4F71-960F-74D7116E315D}"/>
    <cellStyle name="Currency 13 2 2 2 2 4 2" xfId="8394" xr:uid="{8F11C2C3-3B6D-4AD9-9E3C-A44E6EF1EAB7}"/>
    <cellStyle name="Currency 13 2 2 2 2 4 2 2" xfId="11816" xr:uid="{ADB710A5-A94E-411F-BA1F-68E924C3C117}"/>
    <cellStyle name="Currency 13 2 2 2 2 4 2 2 2" xfId="25506" xr:uid="{B8C483B4-B2D4-4048-AD74-CC06ED26E12D}"/>
    <cellStyle name="Currency 13 2 2 2 2 4 2 2 2 2" xfId="39198" xr:uid="{A0FD71A2-030D-4551-A11F-7C2FE109EEAD}"/>
    <cellStyle name="Currency 13 2 2 2 2 4 2 2 2 3" xfId="54082" xr:uid="{1A191B5D-001F-42EC-9F8F-4D5B44D9706B}"/>
    <cellStyle name="Currency 13 2 2 2 2 4 2 2 3" xfId="18662" xr:uid="{D5A996F4-1917-4C59-85A0-454750CAE5FC}"/>
    <cellStyle name="Currency 13 2 2 2 2 4 2 2 4" xfId="32352" xr:uid="{67208691-F724-4E98-ACEB-174CCD6DD91E}"/>
    <cellStyle name="Currency 13 2 2 2 2 4 2 2 5" xfId="47236" xr:uid="{377EF6C8-B5D9-436A-BD6C-6AC3A9761BB8}"/>
    <cellStyle name="Currency 13 2 2 2 2 4 2 3" xfId="22084" xr:uid="{16DD268C-81BA-4C91-9D1E-052E34F641C6}"/>
    <cellStyle name="Currency 13 2 2 2 2 4 2 3 2" xfId="35776" xr:uid="{CAE234E0-4FDB-4E9E-AA20-E8656914E678}"/>
    <cellStyle name="Currency 13 2 2 2 2 4 2 3 3" xfId="50660" xr:uid="{910BAB3F-D921-4192-9E29-3B2334FB6BDC}"/>
    <cellStyle name="Currency 13 2 2 2 2 4 2 4" xfId="15240" xr:uid="{8ED5F51E-95A0-4FF3-A83E-A46FF92E12E4}"/>
    <cellStyle name="Currency 13 2 2 2 2 4 2 5" xfId="28930" xr:uid="{B5CD4479-CB48-4328-9387-885B3067D895}"/>
    <cellStyle name="Currency 13 2 2 2 2 4 2 6" xfId="43814" xr:uid="{982A8C53-AD17-4ED2-AF17-FB24F78E448D}"/>
    <cellStyle name="Currency 13 2 2 2 2 4 3" xfId="10104" xr:uid="{EEA6F0C7-5733-4701-BEE3-86DEB2572A54}"/>
    <cellStyle name="Currency 13 2 2 2 2 4 3 2" xfId="23794" xr:uid="{7AFA5CF9-BDA7-4BA8-960F-0643D733E1B7}"/>
    <cellStyle name="Currency 13 2 2 2 2 4 3 2 2" xfId="37486" xr:uid="{07550A16-179A-4CAC-BFBF-E6964CA99708}"/>
    <cellStyle name="Currency 13 2 2 2 2 4 3 2 3" xfId="52370" xr:uid="{D2AC52FF-1F1B-4312-9D63-952F131E795D}"/>
    <cellStyle name="Currency 13 2 2 2 2 4 3 3" xfId="16950" xr:uid="{B90DDBF9-3F88-46E6-AB2E-A8157C24CA09}"/>
    <cellStyle name="Currency 13 2 2 2 2 4 3 4" xfId="30640" xr:uid="{3D271AAF-17FD-4227-8B9C-04378EBCD744}"/>
    <cellStyle name="Currency 13 2 2 2 2 4 3 5" xfId="45524" xr:uid="{506CA0D7-F4B2-48B8-99F7-DBB9DF859F3C}"/>
    <cellStyle name="Currency 13 2 2 2 2 4 4" xfId="20372" xr:uid="{19914A13-5574-403E-8390-FCF1BF357FC7}"/>
    <cellStyle name="Currency 13 2 2 2 2 4 4 2" xfId="34064" xr:uid="{DD644493-36F8-47BF-A49E-81A04039290F}"/>
    <cellStyle name="Currency 13 2 2 2 2 4 4 3" xfId="48948" xr:uid="{D7806197-4CF0-42C5-9627-FBBD26A5AB20}"/>
    <cellStyle name="Currency 13 2 2 2 2 4 5" xfId="13528" xr:uid="{8AF0900E-811D-44C6-9BBB-132B5D6C2631}"/>
    <cellStyle name="Currency 13 2 2 2 2 4 6" xfId="27218" xr:uid="{778DE456-1DEA-4F07-A3C6-B16D76F1DA52}"/>
    <cellStyle name="Currency 13 2 2 2 2 4 7" xfId="42102" xr:uid="{0F4A7CF7-F905-4376-AA93-9CE03C02AF48}"/>
    <cellStyle name="Currency 13 2 2 2 2 5" xfId="8390" xr:uid="{501ACF1C-AA1D-44BA-93BE-BF71311B7B84}"/>
    <cellStyle name="Currency 13 2 2 2 2 5 2" xfId="11812" xr:uid="{F1E98EAE-6944-40C7-90D7-F85EEA7B7FC6}"/>
    <cellStyle name="Currency 13 2 2 2 2 5 2 2" xfId="25502" xr:uid="{E4976B42-C3DA-445F-B203-859D91F3DF7D}"/>
    <cellStyle name="Currency 13 2 2 2 2 5 2 2 2" xfId="39194" xr:uid="{0BBEE957-620B-4A22-9A32-5D39B958373B}"/>
    <cellStyle name="Currency 13 2 2 2 2 5 2 2 3" xfId="54078" xr:uid="{79F7B4AD-5103-4F9D-B334-3FBA8795B730}"/>
    <cellStyle name="Currency 13 2 2 2 2 5 2 3" xfId="18658" xr:uid="{42C1AAA0-C862-485E-9EEC-66D1196F2940}"/>
    <cellStyle name="Currency 13 2 2 2 2 5 2 4" xfId="32348" xr:uid="{6DC4EBE9-A662-47D2-AA06-E7E756489C9C}"/>
    <cellStyle name="Currency 13 2 2 2 2 5 2 5" xfId="47232" xr:uid="{A0C8A0EF-4901-490E-A8B0-76C4A4E07FDD}"/>
    <cellStyle name="Currency 13 2 2 2 2 5 3" xfId="22080" xr:uid="{683E8BC6-5FE5-4648-88C9-FF85463CFEAB}"/>
    <cellStyle name="Currency 13 2 2 2 2 5 3 2" xfId="35772" xr:uid="{1B59A92E-FF14-4F69-968A-06C9AA667E86}"/>
    <cellStyle name="Currency 13 2 2 2 2 5 3 3" xfId="50656" xr:uid="{A7787FAF-C56F-4FEC-92DC-A3B65808746A}"/>
    <cellStyle name="Currency 13 2 2 2 2 5 4" xfId="15236" xr:uid="{78369132-B5CB-49DC-BEFE-76A31B6510B1}"/>
    <cellStyle name="Currency 13 2 2 2 2 5 5" xfId="28926" xr:uid="{F76B12BD-9B34-48E8-86AE-18522BABB0C5}"/>
    <cellStyle name="Currency 13 2 2 2 2 5 6" xfId="43810" xr:uid="{75312DCB-428D-455F-A695-02A1C6FE45ED}"/>
    <cellStyle name="Currency 13 2 2 2 2 6" xfId="10100" xr:uid="{B39CE4BA-C8F9-47DA-9632-99825F8DD0E0}"/>
    <cellStyle name="Currency 13 2 2 2 2 6 2" xfId="23790" xr:uid="{605F7A29-4AA1-4F83-9553-CD41CE947E00}"/>
    <cellStyle name="Currency 13 2 2 2 2 6 2 2" xfId="37482" xr:uid="{EF892AED-A304-49C7-B425-6484E65EE973}"/>
    <cellStyle name="Currency 13 2 2 2 2 6 2 3" xfId="52366" xr:uid="{F6E5B9D1-0BF3-4785-AE89-8CEC9191B49F}"/>
    <cellStyle name="Currency 13 2 2 2 2 6 3" xfId="16946" xr:uid="{FD1CC551-F482-49E6-9811-97B9515C3876}"/>
    <cellStyle name="Currency 13 2 2 2 2 6 4" xfId="30636" xr:uid="{99F6423A-A7FD-4BFD-B80D-1AF5A8146296}"/>
    <cellStyle name="Currency 13 2 2 2 2 6 5" xfId="45520" xr:uid="{1466359A-7A0A-4685-BD3E-AF3465FA1371}"/>
    <cellStyle name="Currency 13 2 2 2 2 7" xfId="20368" xr:uid="{C15C8D0F-A68A-4A76-A27B-19333D36B573}"/>
    <cellStyle name="Currency 13 2 2 2 2 7 2" xfId="34060" xr:uid="{863E9A8C-83A5-4B66-AF16-0D541AB914F5}"/>
    <cellStyle name="Currency 13 2 2 2 2 7 3" xfId="48944" xr:uid="{FB2B26F6-8269-47E9-AB2B-4557DBE8828F}"/>
    <cellStyle name="Currency 13 2 2 2 2 8" xfId="13524" xr:uid="{CE92FA79-F5CF-449C-9605-9D9E00EF9992}"/>
    <cellStyle name="Currency 13 2 2 2 2 9" xfId="27214" xr:uid="{409EFC93-7F13-4479-B463-B84D3AFE2F91}"/>
    <cellStyle name="Currency 13 2 2 2 3" xfId="6681" xr:uid="{BB28B0A4-68B4-4420-8DA1-0830FABA8247}"/>
    <cellStyle name="Currency 13 2 2 2 3 10" xfId="42103" xr:uid="{A713612A-0741-46A5-A2D8-7F59A959A564}"/>
    <cellStyle name="Currency 13 2 2 2 3 2" xfId="6682" xr:uid="{78C8D5AC-977A-4C59-8A7B-7CA66AFC64B5}"/>
    <cellStyle name="Currency 13 2 2 2 3 2 2" xfId="6683" xr:uid="{BEA40922-FBD0-4AE0-9EC2-1EE7BCC40F36}"/>
    <cellStyle name="Currency 13 2 2 2 3 2 2 2" xfId="8397" xr:uid="{553291B1-D5B8-4EC8-B591-1820E1B50A94}"/>
    <cellStyle name="Currency 13 2 2 2 3 2 2 2 2" xfId="11819" xr:uid="{9C73020C-B384-469F-A0CA-E9363CC0674F}"/>
    <cellStyle name="Currency 13 2 2 2 3 2 2 2 2 2" xfId="25509" xr:uid="{6975F47E-BC2E-427D-BC97-B8A2B26218A2}"/>
    <cellStyle name="Currency 13 2 2 2 3 2 2 2 2 2 2" xfId="39201" xr:uid="{1ACD58E0-9624-4048-B62A-4C6BCD8A7E1E}"/>
    <cellStyle name="Currency 13 2 2 2 3 2 2 2 2 2 3" xfId="54085" xr:uid="{FAA2FD3E-6ABF-472A-862A-4D72D489049F}"/>
    <cellStyle name="Currency 13 2 2 2 3 2 2 2 2 3" xfId="18665" xr:uid="{A053D574-AF57-4786-A0C7-64B573501B8D}"/>
    <cellStyle name="Currency 13 2 2 2 3 2 2 2 2 4" xfId="32355" xr:uid="{C25000DC-BF59-4A65-B5ED-94618A1CCEF8}"/>
    <cellStyle name="Currency 13 2 2 2 3 2 2 2 2 5" xfId="47239" xr:uid="{59A4FF65-1399-43F2-AE59-D981D7560B4D}"/>
    <cellStyle name="Currency 13 2 2 2 3 2 2 2 3" xfId="22087" xr:uid="{D59BDBDE-B06D-44E8-A2F6-8D29FBB23BC8}"/>
    <cellStyle name="Currency 13 2 2 2 3 2 2 2 3 2" xfId="35779" xr:uid="{88F349B7-C32D-4D10-AE1F-79EC92E7A032}"/>
    <cellStyle name="Currency 13 2 2 2 3 2 2 2 3 3" xfId="50663" xr:uid="{7043E7BA-5972-469A-B224-78C538E6DAA6}"/>
    <cellStyle name="Currency 13 2 2 2 3 2 2 2 4" xfId="15243" xr:uid="{0B22E97A-92EC-4203-830F-4E1CF35E5B5F}"/>
    <cellStyle name="Currency 13 2 2 2 3 2 2 2 5" xfId="28933" xr:uid="{FB76CA8F-D48A-49DD-B2BD-AB78BCED7C74}"/>
    <cellStyle name="Currency 13 2 2 2 3 2 2 2 6" xfId="43817" xr:uid="{3A153874-239F-4BA1-909A-E729A1F533D0}"/>
    <cellStyle name="Currency 13 2 2 2 3 2 2 3" xfId="10107" xr:uid="{37689619-02E8-4DD5-B8B8-1A203B51BBD4}"/>
    <cellStyle name="Currency 13 2 2 2 3 2 2 3 2" xfId="23797" xr:uid="{FA64F2A7-7353-4EF2-B100-88E440EFAE30}"/>
    <cellStyle name="Currency 13 2 2 2 3 2 2 3 2 2" xfId="37489" xr:uid="{ED675A9B-547A-415C-B142-5BC18EDBD057}"/>
    <cellStyle name="Currency 13 2 2 2 3 2 2 3 2 3" xfId="52373" xr:uid="{E31B6A6A-8FD4-492B-8EA1-33FEF34F4AB9}"/>
    <cellStyle name="Currency 13 2 2 2 3 2 2 3 3" xfId="16953" xr:uid="{EE9BEB60-40E4-43BC-AC0D-A8ECBC45E5EB}"/>
    <cellStyle name="Currency 13 2 2 2 3 2 2 3 4" xfId="30643" xr:uid="{471DFA7F-E9BC-440A-9C42-7656B47E4558}"/>
    <cellStyle name="Currency 13 2 2 2 3 2 2 3 5" xfId="45527" xr:uid="{B3041FFB-1BFA-4D7D-8174-CC7ED5B8FB45}"/>
    <cellStyle name="Currency 13 2 2 2 3 2 2 4" xfId="20375" xr:uid="{5D2C9A1C-697C-4A68-BE17-A423D32D06DF}"/>
    <cellStyle name="Currency 13 2 2 2 3 2 2 4 2" xfId="34067" xr:uid="{2B87E01B-D7B4-4DE6-8892-E10EFA29007B}"/>
    <cellStyle name="Currency 13 2 2 2 3 2 2 4 3" xfId="48951" xr:uid="{9E594CAB-BF62-46B0-90B0-5FEAA222B749}"/>
    <cellStyle name="Currency 13 2 2 2 3 2 2 5" xfId="13531" xr:uid="{D722B95A-A038-4202-9F6D-AD8DA64EBFF8}"/>
    <cellStyle name="Currency 13 2 2 2 3 2 2 6" xfId="27221" xr:uid="{BE36A1E8-54F0-4241-8CE4-8540B9B7F2D5}"/>
    <cellStyle name="Currency 13 2 2 2 3 2 2 7" xfId="42105" xr:uid="{47424B87-18CE-48D0-BC57-5447DB418444}"/>
    <cellStyle name="Currency 13 2 2 2 3 2 3" xfId="8396" xr:uid="{5760BF41-DF9A-47F4-A39E-217CAC2BEDCD}"/>
    <cellStyle name="Currency 13 2 2 2 3 2 3 2" xfId="11818" xr:uid="{6557210B-92D7-44DC-BE87-E7E3BD3DABE4}"/>
    <cellStyle name="Currency 13 2 2 2 3 2 3 2 2" xfId="25508" xr:uid="{B219E908-8256-4E57-BC36-F855F71B93EE}"/>
    <cellStyle name="Currency 13 2 2 2 3 2 3 2 2 2" xfId="39200" xr:uid="{4AD74A64-06CA-450E-85A4-170DA9363B4D}"/>
    <cellStyle name="Currency 13 2 2 2 3 2 3 2 2 3" xfId="54084" xr:uid="{85F95539-C4AE-454F-8299-E6865411F4D8}"/>
    <cellStyle name="Currency 13 2 2 2 3 2 3 2 3" xfId="18664" xr:uid="{A22A3263-E2E1-45A4-97C8-FDC6E0FA1430}"/>
    <cellStyle name="Currency 13 2 2 2 3 2 3 2 4" xfId="32354" xr:uid="{E71FFE30-97E8-49F0-B9E1-352D567BD53A}"/>
    <cellStyle name="Currency 13 2 2 2 3 2 3 2 5" xfId="47238" xr:uid="{67142B34-11E8-49C9-9FCB-5CC894C66ADA}"/>
    <cellStyle name="Currency 13 2 2 2 3 2 3 3" xfId="22086" xr:uid="{55A9A699-814B-4F6F-B1A7-E15CCD857F35}"/>
    <cellStyle name="Currency 13 2 2 2 3 2 3 3 2" xfId="35778" xr:uid="{28E8AED0-1F29-42FD-91C1-4A9F11A77052}"/>
    <cellStyle name="Currency 13 2 2 2 3 2 3 3 3" xfId="50662" xr:uid="{7266007D-D9CF-4A91-B1D2-31D0DA2B821E}"/>
    <cellStyle name="Currency 13 2 2 2 3 2 3 4" xfId="15242" xr:uid="{CCC9EEC7-B936-4339-B0DA-4140A70CCD1B}"/>
    <cellStyle name="Currency 13 2 2 2 3 2 3 5" xfId="28932" xr:uid="{ECB9E465-0BD1-4D88-A552-839F4CC1C086}"/>
    <cellStyle name="Currency 13 2 2 2 3 2 3 6" xfId="43816" xr:uid="{ED71F8FC-0748-434C-B0A5-765D73C48A00}"/>
    <cellStyle name="Currency 13 2 2 2 3 2 4" xfId="10106" xr:uid="{9E1A86D7-1C23-4A58-9230-BD33E440311B}"/>
    <cellStyle name="Currency 13 2 2 2 3 2 4 2" xfId="23796" xr:uid="{2D972CAD-30D8-4F36-BEC0-D7B787BB67ED}"/>
    <cellStyle name="Currency 13 2 2 2 3 2 4 2 2" xfId="37488" xr:uid="{2A9B1E99-6EDC-4181-86F2-8B69D90457FE}"/>
    <cellStyle name="Currency 13 2 2 2 3 2 4 2 3" xfId="52372" xr:uid="{679A18CF-DC99-4978-B4D8-4C60B1FF83AE}"/>
    <cellStyle name="Currency 13 2 2 2 3 2 4 3" xfId="16952" xr:uid="{BAA6D0B0-2F7D-456E-B861-5BDC55AD14BB}"/>
    <cellStyle name="Currency 13 2 2 2 3 2 4 4" xfId="30642" xr:uid="{B3AF376C-1BF5-4E59-A084-68C98CE10020}"/>
    <cellStyle name="Currency 13 2 2 2 3 2 4 5" xfId="45526" xr:uid="{8A57FE32-6523-40B0-96C5-E93465B5B704}"/>
    <cellStyle name="Currency 13 2 2 2 3 2 5" xfId="20374" xr:uid="{866C4595-69E8-42AE-AB18-CAC88BA36F06}"/>
    <cellStyle name="Currency 13 2 2 2 3 2 5 2" xfId="34066" xr:uid="{E6912BF3-F59A-492D-B667-E2689B3DD109}"/>
    <cellStyle name="Currency 13 2 2 2 3 2 5 3" xfId="48950" xr:uid="{62D19BF0-3110-4779-80F1-A47B13C55220}"/>
    <cellStyle name="Currency 13 2 2 2 3 2 6" xfId="13530" xr:uid="{CEADE599-7D26-4E79-A96E-242DA25332FF}"/>
    <cellStyle name="Currency 13 2 2 2 3 2 7" xfId="27220" xr:uid="{FDCDE4D8-BDE1-4D91-B1DB-667981B9EDAC}"/>
    <cellStyle name="Currency 13 2 2 2 3 2 8" xfId="42104" xr:uid="{D90FBBA8-5659-438A-9353-033318E65581}"/>
    <cellStyle name="Currency 13 2 2 2 3 3" xfId="6684" xr:uid="{03079EC6-D43C-4E84-B04B-6710B04192D3}"/>
    <cellStyle name="Currency 13 2 2 2 3 3 2" xfId="8398" xr:uid="{A55A5A68-F7A0-4CE9-8377-4F263B5F2D89}"/>
    <cellStyle name="Currency 13 2 2 2 3 3 2 2" xfId="11820" xr:uid="{A1E52E81-7AFC-46AA-BD76-A9161DAE0516}"/>
    <cellStyle name="Currency 13 2 2 2 3 3 2 2 2" xfId="25510" xr:uid="{16AD5E3B-DBE8-4D1C-84B2-9A91BA5C2241}"/>
    <cellStyle name="Currency 13 2 2 2 3 3 2 2 2 2" xfId="39202" xr:uid="{D7227F09-A9F0-44B7-B84A-8B1C2FAB4928}"/>
    <cellStyle name="Currency 13 2 2 2 3 3 2 2 2 3" xfId="54086" xr:uid="{EFB8EFDE-1F37-4DD3-8394-3F338E175A3C}"/>
    <cellStyle name="Currency 13 2 2 2 3 3 2 2 3" xfId="18666" xr:uid="{B6113B01-E7A5-4F17-B56B-CC089FB9F6FE}"/>
    <cellStyle name="Currency 13 2 2 2 3 3 2 2 4" xfId="32356" xr:uid="{E46A8988-B52A-4E45-8797-C439602EAA1F}"/>
    <cellStyle name="Currency 13 2 2 2 3 3 2 2 5" xfId="47240" xr:uid="{90B0C3E5-090A-46B7-9800-8C679F466F95}"/>
    <cellStyle name="Currency 13 2 2 2 3 3 2 3" xfId="22088" xr:uid="{6481904A-533B-496E-B9C1-3C7ED8495D65}"/>
    <cellStyle name="Currency 13 2 2 2 3 3 2 3 2" xfId="35780" xr:uid="{068BE513-9A23-41CB-8A94-2CADFD167A49}"/>
    <cellStyle name="Currency 13 2 2 2 3 3 2 3 3" xfId="50664" xr:uid="{79D1BB83-30AB-4293-9B27-F6E9D70AFAF2}"/>
    <cellStyle name="Currency 13 2 2 2 3 3 2 4" xfId="15244" xr:uid="{5D758AD6-AF6F-44D1-AC45-3932DA38817C}"/>
    <cellStyle name="Currency 13 2 2 2 3 3 2 5" xfId="28934" xr:uid="{81496826-BCF2-4B1D-8A10-AFDC5EBB5D86}"/>
    <cellStyle name="Currency 13 2 2 2 3 3 2 6" xfId="43818" xr:uid="{20468DA7-6302-4C00-B1EF-2331B5CF578B}"/>
    <cellStyle name="Currency 13 2 2 2 3 3 3" xfId="10108" xr:uid="{49E5D14B-1754-48BE-A099-FBE97833B1F0}"/>
    <cellStyle name="Currency 13 2 2 2 3 3 3 2" xfId="23798" xr:uid="{D4E6435D-BB86-452B-A419-695428589C8E}"/>
    <cellStyle name="Currency 13 2 2 2 3 3 3 2 2" xfId="37490" xr:uid="{5715C2B4-A7C5-40F9-B0D2-1D97ADE936B9}"/>
    <cellStyle name="Currency 13 2 2 2 3 3 3 2 3" xfId="52374" xr:uid="{77934462-AD7B-467C-9A6A-6A2F6B7892FC}"/>
    <cellStyle name="Currency 13 2 2 2 3 3 3 3" xfId="16954" xr:uid="{606CF65E-DA66-46E7-B1F9-DE1B92060CC9}"/>
    <cellStyle name="Currency 13 2 2 2 3 3 3 4" xfId="30644" xr:uid="{21FDFF15-78FD-4C1A-81F8-237AEF52B321}"/>
    <cellStyle name="Currency 13 2 2 2 3 3 3 5" xfId="45528" xr:uid="{BB13C64A-5D4B-4D04-94C6-094F1BE906FE}"/>
    <cellStyle name="Currency 13 2 2 2 3 3 4" xfId="20376" xr:uid="{AB453A6D-7365-42B2-A2A7-1878E5D177D8}"/>
    <cellStyle name="Currency 13 2 2 2 3 3 4 2" xfId="34068" xr:uid="{5E3C91C8-F6FC-4A34-A125-C3A85D891FEE}"/>
    <cellStyle name="Currency 13 2 2 2 3 3 4 3" xfId="48952" xr:uid="{5E86C697-99A1-4D64-9F4D-7D44C957F3AF}"/>
    <cellStyle name="Currency 13 2 2 2 3 3 5" xfId="13532" xr:uid="{7EC2DEBC-8422-4601-9B49-3892708387DF}"/>
    <cellStyle name="Currency 13 2 2 2 3 3 6" xfId="27222" xr:uid="{2A8C1C79-829D-44B3-9E89-7B12DE33706B}"/>
    <cellStyle name="Currency 13 2 2 2 3 3 7" xfId="42106" xr:uid="{0BFEB50D-EF4C-44EB-BFA5-55DFA66FFAAC}"/>
    <cellStyle name="Currency 13 2 2 2 3 4" xfId="6685" xr:uid="{1CFCD19C-6767-4C2A-9DC4-4CCB6F867E02}"/>
    <cellStyle name="Currency 13 2 2 2 3 4 2" xfId="8399" xr:uid="{EE86FA6D-5C2C-44C2-8BFC-1454C5C844F4}"/>
    <cellStyle name="Currency 13 2 2 2 3 4 2 2" xfId="11821" xr:uid="{D3EEE972-39AB-4AB6-A19F-54DEE060C2D9}"/>
    <cellStyle name="Currency 13 2 2 2 3 4 2 2 2" xfId="25511" xr:uid="{4AC3461D-498D-41E8-89BF-9CBE82BD5CC5}"/>
    <cellStyle name="Currency 13 2 2 2 3 4 2 2 2 2" xfId="39203" xr:uid="{F97F770F-4CD3-480B-B807-3D6E5A2D1598}"/>
    <cellStyle name="Currency 13 2 2 2 3 4 2 2 2 3" xfId="54087" xr:uid="{7794C366-649D-4555-A99A-4F4A663F3DC3}"/>
    <cellStyle name="Currency 13 2 2 2 3 4 2 2 3" xfId="18667" xr:uid="{F228F3D8-EB59-4AB4-BDA4-D8BA5BA4480F}"/>
    <cellStyle name="Currency 13 2 2 2 3 4 2 2 4" xfId="32357" xr:uid="{3E64079D-CA66-496B-B5A8-22F50EB78636}"/>
    <cellStyle name="Currency 13 2 2 2 3 4 2 2 5" xfId="47241" xr:uid="{9C583ABA-A54B-4BC3-AA4D-B4051D92DE3C}"/>
    <cellStyle name="Currency 13 2 2 2 3 4 2 3" xfId="22089" xr:uid="{5669FB85-8BBA-4DF1-A7B3-871AE7871744}"/>
    <cellStyle name="Currency 13 2 2 2 3 4 2 3 2" xfId="35781" xr:uid="{EB8542FF-D346-4AF1-8508-71E9837697C5}"/>
    <cellStyle name="Currency 13 2 2 2 3 4 2 3 3" xfId="50665" xr:uid="{85F76A6D-C40B-4E90-91F2-A0C3D4B3BAFA}"/>
    <cellStyle name="Currency 13 2 2 2 3 4 2 4" xfId="15245" xr:uid="{47591479-853B-4A98-8165-E151EFD4B573}"/>
    <cellStyle name="Currency 13 2 2 2 3 4 2 5" xfId="28935" xr:uid="{0DB43323-C17E-41A7-8377-AFC587CD3A5D}"/>
    <cellStyle name="Currency 13 2 2 2 3 4 2 6" xfId="43819" xr:uid="{5A5679C0-BA6E-495E-B263-1786EC71E82C}"/>
    <cellStyle name="Currency 13 2 2 2 3 4 3" xfId="10109" xr:uid="{BC5C82A3-AB38-4B75-85C4-5E2B7477AFE9}"/>
    <cellStyle name="Currency 13 2 2 2 3 4 3 2" xfId="23799" xr:uid="{BE943E44-FF1C-41CE-A794-E687C32C1486}"/>
    <cellStyle name="Currency 13 2 2 2 3 4 3 2 2" xfId="37491" xr:uid="{3D86F822-92E6-4F2C-BCBD-FA983D76E8B6}"/>
    <cellStyle name="Currency 13 2 2 2 3 4 3 2 3" xfId="52375" xr:uid="{809A67E2-922C-40BC-B50C-4C4B59A9A122}"/>
    <cellStyle name="Currency 13 2 2 2 3 4 3 3" xfId="16955" xr:uid="{44C1946C-573D-48A8-869F-E3E5A0AB66AB}"/>
    <cellStyle name="Currency 13 2 2 2 3 4 3 4" xfId="30645" xr:uid="{1D6A80C0-4000-4655-BBB8-E8065EF4E838}"/>
    <cellStyle name="Currency 13 2 2 2 3 4 3 5" xfId="45529" xr:uid="{D5B21EED-642D-4C87-8EA9-60EBEE1517D9}"/>
    <cellStyle name="Currency 13 2 2 2 3 4 4" xfId="20377" xr:uid="{1BF13811-29E1-40F6-80F0-A53417600CA6}"/>
    <cellStyle name="Currency 13 2 2 2 3 4 4 2" xfId="34069" xr:uid="{1660843D-1C35-40F8-A518-05E9CADF51E0}"/>
    <cellStyle name="Currency 13 2 2 2 3 4 4 3" xfId="48953" xr:uid="{EE07DBFF-B814-4DA3-BD85-E8199A1AB9A1}"/>
    <cellStyle name="Currency 13 2 2 2 3 4 5" xfId="13533" xr:uid="{0911FDD7-6B82-473C-B530-CB2D6525A45D}"/>
    <cellStyle name="Currency 13 2 2 2 3 4 6" xfId="27223" xr:uid="{28F21EC7-4DD0-420C-9166-AE7FD610A292}"/>
    <cellStyle name="Currency 13 2 2 2 3 4 7" xfId="42107" xr:uid="{BB2B507E-7C42-468B-B803-B3B0B24455D7}"/>
    <cellStyle name="Currency 13 2 2 2 3 5" xfId="8395" xr:uid="{7F073006-EE54-40E6-BBBD-4B3CE78A7FB8}"/>
    <cellStyle name="Currency 13 2 2 2 3 5 2" xfId="11817" xr:uid="{92D57AA5-CE73-4FB3-AF1D-EF9FCBDBCBA8}"/>
    <cellStyle name="Currency 13 2 2 2 3 5 2 2" xfId="25507" xr:uid="{A983B869-F72E-4296-BA98-93604094E423}"/>
    <cellStyle name="Currency 13 2 2 2 3 5 2 2 2" xfId="39199" xr:uid="{594A14CA-F3F0-435C-8B61-138E2B79C3A7}"/>
    <cellStyle name="Currency 13 2 2 2 3 5 2 2 3" xfId="54083" xr:uid="{7448240C-51BC-4578-B1EC-0BE38B3222F8}"/>
    <cellStyle name="Currency 13 2 2 2 3 5 2 3" xfId="18663" xr:uid="{D81AC3B2-3983-4ECC-AA21-7F3DC5B09F75}"/>
    <cellStyle name="Currency 13 2 2 2 3 5 2 4" xfId="32353" xr:uid="{97FCC832-9FCD-41F5-82E3-EB1CADC16EF4}"/>
    <cellStyle name="Currency 13 2 2 2 3 5 2 5" xfId="47237" xr:uid="{F107FC87-4929-476B-BBC0-1D372C435281}"/>
    <cellStyle name="Currency 13 2 2 2 3 5 3" xfId="22085" xr:uid="{EBBDD538-ECED-4435-8989-0AA9F56B7535}"/>
    <cellStyle name="Currency 13 2 2 2 3 5 3 2" xfId="35777" xr:uid="{AAF3B5BE-7D52-4AC0-94F2-4DE735B6051C}"/>
    <cellStyle name="Currency 13 2 2 2 3 5 3 3" xfId="50661" xr:uid="{FAC863AC-4E27-44A0-AE3E-186850103015}"/>
    <cellStyle name="Currency 13 2 2 2 3 5 4" xfId="15241" xr:uid="{78AC0B3C-071A-407C-AA46-60FF498744B4}"/>
    <cellStyle name="Currency 13 2 2 2 3 5 5" xfId="28931" xr:uid="{22AAE2AF-CAE4-4ECF-828B-74519CA9D42A}"/>
    <cellStyle name="Currency 13 2 2 2 3 5 6" xfId="43815" xr:uid="{232C9460-BC09-495B-8394-CDAC3FF2637F}"/>
    <cellStyle name="Currency 13 2 2 2 3 6" xfId="10105" xr:uid="{E42AB03F-5854-4C36-927B-38A28A858404}"/>
    <cellStyle name="Currency 13 2 2 2 3 6 2" xfId="23795" xr:uid="{0F668500-8363-4EEC-A07C-3453E81A1276}"/>
    <cellStyle name="Currency 13 2 2 2 3 6 2 2" xfId="37487" xr:uid="{C116EA89-B811-445D-BE84-29BC79AE905D}"/>
    <cellStyle name="Currency 13 2 2 2 3 6 2 3" xfId="52371" xr:uid="{B5887F39-D998-4E63-B52B-678CE1D52A61}"/>
    <cellStyle name="Currency 13 2 2 2 3 6 3" xfId="16951" xr:uid="{8F3269D1-5735-4C09-907D-A35A74DB1B7F}"/>
    <cellStyle name="Currency 13 2 2 2 3 6 4" xfId="30641" xr:uid="{BD8313F6-3447-4EC8-9630-3D18EB18A68D}"/>
    <cellStyle name="Currency 13 2 2 2 3 6 5" xfId="45525" xr:uid="{5D73FA7A-DA94-431A-AEA3-76BB07AA13DD}"/>
    <cellStyle name="Currency 13 2 2 2 3 7" xfId="20373" xr:uid="{647B6255-844C-4BF7-9D9A-29D32597A68D}"/>
    <cellStyle name="Currency 13 2 2 2 3 7 2" xfId="34065" xr:uid="{52B0D0EB-F180-4739-BD34-65E1DA1AE917}"/>
    <cellStyle name="Currency 13 2 2 2 3 7 3" xfId="48949" xr:uid="{300FA4A9-4365-4795-99A1-BA15B9D8B0E2}"/>
    <cellStyle name="Currency 13 2 2 2 3 8" xfId="13529" xr:uid="{4964A572-866B-4D1A-AC52-E2051EBC01C5}"/>
    <cellStyle name="Currency 13 2 2 2 3 9" xfId="27219" xr:uid="{07B18330-FEC6-4066-B643-18074D7FC7E8}"/>
    <cellStyle name="Currency 13 2 2 2 4" xfId="6686" xr:uid="{F703651D-36B9-4854-9796-5656DF381C2A}"/>
    <cellStyle name="Currency 13 2 2 2 4 2" xfId="6687" xr:uid="{655F6F43-7E87-4D81-9704-57C18E77395F}"/>
    <cellStyle name="Currency 13 2 2 2 4 2 2" xfId="8401" xr:uid="{9C0D630D-FFF8-4706-9699-86E10ACEB7A7}"/>
    <cellStyle name="Currency 13 2 2 2 4 2 2 2" xfId="11823" xr:uid="{266AD29B-2E58-4A6D-A825-9E4E8A68852C}"/>
    <cellStyle name="Currency 13 2 2 2 4 2 2 2 2" xfId="25513" xr:uid="{887E9AEF-E47C-4FE4-BAD1-90966646127D}"/>
    <cellStyle name="Currency 13 2 2 2 4 2 2 2 2 2" xfId="39205" xr:uid="{7CEA6E4A-E8FB-4DB0-9FBC-81C873B45291}"/>
    <cellStyle name="Currency 13 2 2 2 4 2 2 2 2 3" xfId="54089" xr:uid="{C60BE3C9-A681-4137-9BA5-F9E16F5BEFD2}"/>
    <cellStyle name="Currency 13 2 2 2 4 2 2 2 3" xfId="18669" xr:uid="{ABF9945A-5666-440E-ADB4-3865EBC82440}"/>
    <cellStyle name="Currency 13 2 2 2 4 2 2 2 4" xfId="32359" xr:uid="{604E669E-9C09-4EDE-9789-65554BFE3FFF}"/>
    <cellStyle name="Currency 13 2 2 2 4 2 2 2 5" xfId="47243" xr:uid="{AAD4534D-A7DE-4C6A-8344-9785BF6C6EDE}"/>
    <cellStyle name="Currency 13 2 2 2 4 2 2 3" xfId="22091" xr:uid="{8FDB5EC4-6BB7-48A3-91CE-25CAFB3B4B79}"/>
    <cellStyle name="Currency 13 2 2 2 4 2 2 3 2" xfId="35783" xr:uid="{25021C78-7817-461C-9015-820D7FDF97B8}"/>
    <cellStyle name="Currency 13 2 2 2 4 2 2 3 3" xfId="50667" xr:uid="{9497831C-A7E5-4960-B6CC-ECD24085472D}"/>
    <cellStyle name="Currency 13 2 2 2 4 2 2 4" xfId="15247" xr:uid="{5A6C70B8-2A87-48C4-BD0F-3BE4C8AD5759}"/>
    <cellStyle name="Currency 13 2 2 2 4 2 2 5" xfId="28937" xr:uid="{3EF9D790-CE8F-479F-9A6F-F42AE9C1DB7F}"/>
    <cellStyle name="Currency 13 2 2 2 4 2 2 6" xfId="43821" xr:uid="{A945868D-890B-48D1-B20F-F41DB69E5752}"/>
    <cellStyle name="Currency 13 2 2 2 4 2 3" xfId="10111" xr:uid="{4F1837C4-1D34-40C8-A81C-53739063A56B}"/>
    <cellStyle name="Currency 13 2 2 2 4 2 3 2" xfId="23801" xr:uid="{E85D3334-B892-4BA8-A67A-C914A9DD9906}"/>
    <cellStyle name="Currency 13 2 2 2 4 2 3 2 2" xfId="37493" xr:uid="{24049EBD-F9CD-41D3-9BB5-E1358412256A}"/>
    <cellStyle name="Currency 13 2 2 2 4 2 3 2 3" xfId="52377" xr:uid="{246DE73E-ED61-4C93-84E3-EE5D38BD75EE}"/>
    <cellStyle name="Currency 13 2 2 2 4 2 3 3" xfId="16957" xr:uid="{54A2C200-5CB1-4440-BBEC-3066185F6353}"/>
    <cellStyle name="Currency 13 2 2 2 4 2 3 4" xfId="30647" xr:uid="{12713FD9-003A-4F85-9470-D5E3249947CE}"/>
    <cellStyle name="Currency 13 2 2 2 4 2 3 5" xfId="45531" xr:uid="{5E953717-2E65-436A-8BB1-AC9AA1DA6AAB}"/>
    <cellStyle name="Currency 13 2 2 2 4 2 4" xfId="20379" xr:uid="{7E4296DA-832E-47D2-AACA-7C9C3AC2D5B4}"/>
    <cellStyle name="Currency 13 2 2 2 4 2 4 2" xfId="34071" xr:uid="{B6216546-6A65-4D6E-B93A-9F453C2C30DE}"/>
    <cellStyle name="Currency 13 2 2 2 4 2 4 3" xfId="48955" xr:uid="{652909CB-78EA-40A8-98AD-AD74D7939602}"/>
    <cellStyle name="Currency 13 2 2 2 4 2 5" xfId="13535" xr:uid="{0850DD79-5FB9-4240-82B2-4CFE6B9F26D4}"/>
    <cellStyle name="Currency 13 2 2 2 4 2 6" xfId="27225" xr:uid="{FE85292C-6B5C-4566-8FC0-3E32EC5ACE6D}"/>
    <cellStyle name="Currency 13 2 2 2 4 2 7" xfId="42109" xr:uid="{6A629C22-A274-4594-8DBF-4A82411E2E09}"/>
    <cellStyle name="Currency 13 2 2 2 4 3" xfId="8400" xr:uid="{A346B684-AEAE-49AF-A21B-5F54AC33375F}"/>
    <cellStyle name="Currency 13 2 2 2 4 3 2" xfId="11822" xr:uid="{87C63BDF-2D96-43B5-9776-1DA089F23D53}"/>
    <cellStyle name="Currency 13 2 2 2 4 3 2 2" xfId="25512" xr:uid="{94E7B09F-0CFB-4399-9C4C-9CE061C26AB3}"/>
    <cellStyle name="Currency 13 2 2 2 4 3 2 2 2" xfId="39204" xr:uid="{F87DC424-5314-40A3-805F-A900D7B9CC34}"/>
    <cellStyle name="Currency 13 2 2 2 4 3 2 2 3" xfId="54088" xr:uid="{F7AF6CA6-6A89-44C8-9B75-294B24D9174D}"/>
    <cellStyle name="Currency 13 2 2 2 4 3 2 3" xfId="18668" xr:uid="{4933F49D-DF4B-40B6-A892-C98C83790139}"/>
    <cellStyle name="Currency 13 2 2 2 4 3 2 4" xfId="32358" xr:uid="{757B89BA-F5D1-42DA-A852-C9AEFBB3395A}"/>
    <cellStyle name="Currency 13 2 2 2 4 3 2 5" xfId="47242" xr:uid="{25121969-8D42-46AD-A5AE-1DE95B4AE1C8}"/>
    <cellStyle name="Currency 13 2 2 2 4 3 3" xfId="22090" xr:uid="{F752A973-D7C5-4354-8749-3727E8E636E2}"/>
    <cellStyle name="Currency 13 2 2 2 4 3 3 2" xfId="35782" xr:uid="{FEAD1085-5F95-4E97-A2AF-B03EC96EF85E}"/>
    <cellStyle name="Currency 13 2 2 2 4 3 3 3" xfId="50666" xr:uid="{6007A3B8-C148-4E58-942A-82AA4D3DD244}"/>
    <cellStyle name="Currency 13 2 2 2 4 3 4" xfId="15246" xr:uid="{054FAEEA-8119-4D6B-B11A-6FF1362F9AF7}"/>
    <cellStyle name="Currency 13 2 2 2 4 3 5" xfId="28936" xr:uid="{6417245B-BA9E-4A7E-B39C-6C7E36FC04B3}"/>
    <cellStyle name="Currency 13 2 2 2 4 3 6" xfId="43820" xr:uid="{736E48B7-B0D7-4BB2-96FC-F9A8469E9BEA}"/>
    <cellStyle name="Currency 13 2 2 2 4 4" xfId="10110" xr:uid="{F2839795-0BF8-4845-9BB2-8CBAF14617AD}"/>
    <cellStyle name="Currency 13 2 2 2 4 4 2" xfId="23800" xr:uid="{AEB2D985-6BD5-4451-B1FD-D96BE2F49F98}"/>
    <cellStyle name="Currency 13 2 2 2 4 4 2 2" xfId="37492" xr:uid="{0C0F6C2F-EB92-405F-8311-8CCAFFCF2E4D}"/>
    <cellStyle name="Currency 13 2 2 2 4 4 2 3" xfId="52376" xr:uid="{73289394-29CB-4F5F-895E-AA4C0D7AFBBF}"/>
    <cellStyle name="Currency 13 2 2 2 4 4 3" xfId="16956" xr:uid="{8AC19067-3AF4-48AD-9B8D-D898909B1DDE}"/>
    <cellStyle name="Currency 13 2 2 2 4 4 4" xfId="30646" xr:uid="{192B6D55-FA94-4C30-978D-68BBBF592988}"/>
    <cellStyle name="Currency 13 2 2 2 4 4 5" xfId="45530" xr:uid="{AA55597F-5831-4F60-A09F-955A54014460}"/>
    <cellStyle name="Currency 13 2 2 2 4 5" xfId="20378" xr:uid="{AA96DD17-1254-44B9-81B9-E1661DEEE4E1}"/>
    <cellStyle name="Currency 13 2 2 2 4 5 2" xfId="34070" xr:uid="{85605167-2FDC-4F7A-B0C9-651710AD1D41}"/>
    <cellStyle name="Currency 13 2 2 2 4 5 3" xfId="48954" xr:uid="{6E598C13-3093-4041-9F90-C78192DD81FD}"/>
    <cellStyle name="Currency 13 2 2 2 4 6" xfId="13534" xr:uid="{2D992A4C-EF0A-4841-AEE7-3849CB6D9DAE}"/>
    <cellStyle name="Currency 13 2 2 2 4 7" xfId="27224" xr:uid="{C31C439A-10FA-4E0A-A7CC-2324EC574503}"/>
    <cellStyle name="Currency 13 2 2 2 4 8" xfId="42108" xr:uid="{3E39BE55-18F1-4211-941F-2151EDCAF286}"/>
    <cellStyle name="Currency 13 2 2 2 5" xfId="6688" xr:uid="{E0B7FD2A-DD9B-4BEA-90B0-67EA7DA62A1A}"/>
    <cellStyle name="Currency 13 2 2 2 5 2" xfId="8402" xr:uid="{B4B6353B-CD07-46AE-9069-716C98D72319}"/>
    <cellStyle name="Currency 13 2 2 2 5 2 2" xfId="11824" xr:uid="{5BEAF943-83C0-418A-A6EB-8098B600984F}"/>
    <cellStyle name="Currency 13 2 2 2 5 2 2 2" xfId="25514" xr:uid="{38D2A9D2-CB6E-4151-A9DD-D8B948C6A66B}"/>
    <cellStyle name="Currency 13 2 2 2 5 2 2 2 2" xfId="39206" xr:uid="{CEBBC64F-9507-4943-A26A-E1C082D52361}"/>
    <cellStyle name="Currency 13 2 2 2 5 2 2 2 3" xfId="54090" xr:uid="{C7E2BCA5-A1BC-4D44-9975-54669924B8D5}"/>
    <cellStyle name="Currency 13 2 2 2 5 2 2 3" xfId="18670" xr:uid="{27DA082B-8D06-4CEF-AB86-C41F79104147}"/>
    <cellStyle name="Currency 13 2 2 2 5 2 2 4" xfId="32360" xr:uid="{2FDE8B13-3995-4124-AE0B-9247A484F771}"/>
    <cellStyle name="Currency 13 2 2 2 5 2 2 5" xfId="47244" xr:uid="{6BDFA762-72D8-4B2B-A353-BFEA5A95B811}"/>
    <cellStyle name="Currency 13 2 2 2 5 2 3" xfId="22092" xr:uid="{E2C99E4B-E1ED-4A65-8B55-BB8CA5F6E6C1}"/>
    <cellStyle name="Currency 13 2 2 2 5 2 3 2" xfId="35784" xr:uid="{091EBBE0-0954-4E17-A8A3-D95531F70309}"/>
    <cellStyle name="Currency 13 2 2 2 5 2 3 3" xfId="50668" xr:uid="{77E5D72A-0D4F-42EF-8042-62D5042BF1AE}"/>
    <cellStyle name="Currency 13 2 2 2 5 2 4" xfId="15248" xr:uid="{96A6A7E8-5E49-4244-B024-27E52AFCF0F4}"/>
    <cellStyle name="Currency 13 2 2 2 5 2 5" xfId="28938" xr:uid="{31D9F34E-6BE9-4F68-ACAE-DD102348D664}"/>
    <cellStyle name="Currency 13 2 2 2 5 2 6" xfId="43822" xr:uid="{9A4E5EA0-A8F3-4950-A973-7CDBFD3EBEA4}"/>
    <cellStyle name="Currency 13 2 2 2 5 3" xfId="10112" xr:uid="{92FBEF2C-CD8B-423A-A969-9B32291DEE57}"/>
    <cellStyle name="Currency 13 2 2 2 5 3 2" xfId="23802" xr:uid="{088D02F3-4323-4D36-88A5-E89261410C1A}"/>
    <cellStyle name="Currency 13 2 2 2 5 3 2 2" xfId="37494" xr:uid="{4AFD64B1-88F6-47C6-BE54-9EE83151088B}"/>
    <cellStyle name="Currency 13 2 2 2 5 3 2 3" xfId="52378" xr:uid="{C0FAB459-763E-4072-A67C-51CD667CE413}"/>
    <cellStyle name="Currency 13 2 2 2 5 3 3" xfId="16958" xr:uid="{FA6BE7FC-B2FA-407A-B4C9-BCA9EA673134}"/>
    <cellStyle name="Currency 13 2 2 2 5 3 4" xfId="30648" xr:uid="{C42EA444-B001-4FBB-BA7F-084D6037DBC1}"/>
    <cellStyle name="Currency 13 2 2 2 5 3 5" xfId="45532" xr:uid="{432C3C0A-0EF6-4EC4-A0D0-B7C98E8C3573}"/>
    <cellStyle name="Currency 13 2 2 2 5 4" xfId="20380" xr:uid="{DEC8B0DA-D045-430F-BACC-C1C27BF19744}"/>
    <cellStyle name="Currency 13 2 2 2 5 4 2" xfId="34072" xr:uid="{54B4F72A-3F4A-48E8-BCA5-B588A5F0F727}"/>
    <cellStyle name="Currency 13 2 2 2 5 4 3" xfId="48956" xr:uid="{DAEC32FA-897E-4E07-B2EB-50357C1C3D87}"/>
    <cellStyle name="Currency 13 2 2 2 5 5" xfId="13536" xr:uid="{E2D878E0-E5DE-4E2E-A0A4-BDBD27F70931}"/>
    <cellStyle name="Currency 13 2 2 2 5 6" xfId="27226" xr:uid="{47ED6783-9FC8-4D7D-99CB-12B556E99A9B}"/>
    <cellStyle name="Currency 13 2 2 2 5 7" xfId="42110" xr:uid="{30A1D216-CBF4-4C51-BF6E-EBFD42FFFE2B}"/>
    <cellStyle name="Currency 13 2 2 2 6" xfId="6689" xr:uid="{750ACDD3-0F70-4F47-851B-DCE2176AC3EE}"/>
    <cellStyle name="Currency 13 2 2 2 6 2" xfId="8403" xr:uid="{70ADADA3-7B36-4110-8FC5-E55B2777BA39}"/>
    <cellStyle name="Currency 13 2 2 2 6 2 2" xfId="11825" xr:uid="{6641342D-B4DF-4DF0-8D6A-60E111174E3A}"/>
    <cellStyle name="Currency 13 2 2 2 6 2 2 2" xfId="25515" xr:uid="{C8E50EDD-6BAF-42C3-8313-AA5A16582B4E}"/>
    <cellStyle name="Currency 13 2 2 2 6 2 2 2 2" xfId="39207" xr:uid="{A8A7387C-4780-4C2D-8086-AC700BB46C6D}"/>
    <cellStyle name="Currency 13 2 2 2 6 2 2 2 3" xfId="54091" xr:uid="{259F544C-8CBE-4762-AD81-37DBA7BBB7A6}"/>
    <cellStyle name="Currency 13 2 2 2 6 2 2 3" xfId="18671" xr:uid="{812CEC40-27F9-4F44-885A-EC540F2084B7}"/>
    <cellStyle name="Currency 13 2 2 2 6 2 2 4" xfId="32361" xr:uid="{9750DF85-F07E-45FA-80A2-95E1600220E1}"/>
    <cellStyle name="Currency 13 2 2 2 6 2 2 5" xfId="47245" xr:uid="{2E70B599-816C-45DF-9868-5BB8CD4FD245}"/>
    <cellStyle name="Currency 13 2 2 2 6 2 3" xfId="22093" xr:uid="{661D357B-4F3B-4A05-9C6E-E334857F786A}"/>
    <cellStyle name="Currency 13 2 2 2 6 2 3 2" xfId="35785" xr:uid="{56ACAA7F-AF09-49D9-9CD5-734D026396EB}"/>
    <cellStyle name="Currency 13 2 2 2 6 2 3 3" xfId="50669" xr:uid="{99D63DAA-6DBD-4F46-BC3F-3C460157BA5D}"/>
    <cellStyle name="Currency 13 2 2 2 6 2 4" xfId="15249" xr:uid="{44E6C92F-E689-43D8-ABC7-7CD757AB8BAB}"/>
    <cellStyle name="Currency 13 2 2 2 6 2 5" xfId="28939" xr:uid="{582452FA-EC37-4282-9B12-E419FCF088F0}"/>
    <cellStyle name="Currency 13 2 2 2 6 2 6" xfId="43823" xr:uid="{F2D9DA68-3CDB-472D-B0E7-3C00E64859FC}"/>
    <cellStyle name="Currency 13 2 2 2 6 3" xfId="10113" xr:uid="{D7FA47C9-0A06-40AC-A170-E5E6950C7FF4}"/>
    <cellStyle name="Currency 13 2 2 2 6 3 2" xfId="23803" xr:uid="{C5618BB7-0CC6-443E-9130-7EF198838E28}"/>
    <cellStyle name="Currency 13 2 2 2 6 3 2 2" xfId="37495" xr:uid="{3CF4CB45-D0B0-47E3-ACFB-6810AC6F4C8E}"/>
    <cellStyle name="Currency 13 2 2 2 6 3 2 3" xfId="52379" xr:uid="{ABA8C2CB-1FC2-4CE7-B6B1-71E0014AFD88}"/>
    <cellStyle name="Currency 13 2 2 2 6 3 3" xfId="16959" xr:uid="{9053A974-6700-4AF3-917A-4B2D9AE63FB5}"/>
    <cellStyle name="Currency 13 2 2 2 6 3 4" xfId="30649" xr:uid="{2DF3CB92-DBCD-47F5-90FF-87EEA62C84BB}"/>
    <cellStyle name="Currency 13 2 2 2 6 3 5" xfId="45533" xr:uid="{487E0BFF-6F86-46D2-AECC-B783FC18C53E}"/>
    <cellStyle name="Currency 13 2 2 2 6 4" xfId="20381" xr:uid="{1896ED8C-A27E-4D26-8059-5D3373EF348B}"/>
    <cellStyle name="Currency 13 2 2 2 6 4 2" xfId="34073" xr:uid="{7756D155-98AE-4A67-A82A-E7D8BCE671FC}"/>
    <cellStyle name="Currency 13 2 2 2 6 4 3" xfId="48957" xr:uid="{448FE7B3-0BC2-4B35-A2B8-992F969702A5}"/>
    <cellStyle name="Currency 13 2 2 2 6 5" xfId="13537" xr:uid="{8880F9ED-82DF-40F7-B1E3-702318EFA1D0}"/>
    <cellStyle name="Currency 13 2 2 2 6 6" xfId="27227" xr:uid="{59DDB29C-C1D8-4E88-82C6-221F945B8E9A}"/>
    <cellStyle name="Currency 13 2 2 2 6 7" xfId="42111" xr:uid="{5F34C61E-EB28-471A-8142-79D158E9214E}"/>
    <cellStyle name="Currency 13 2 2 2 7" xfId="8389" xr:uid="{F4509047-D1F4-4B7A-85A8-BDE004A63944}"/>
    <cellStyle name="Currency 13 2 2 2 7 2" xfId="11811" xr:uid="{F9EB9C88-6594-4B1A-911B-318D40A837A4}"/>
    <cellStyle name="Currency 13 2 2 2 7 2 2" xfId="25501" xr:uid="{2CE12D77-1F96-4050-8622-F2FE2D701190}"/>
    <cellStyle name="Currency 13 2 2 2 7 2 2 2" xfId="39193" xr:uid="{7A412784-FC86-45B9-8ADA-AF1834F3D559}"/>
    <cellStyle name="Currency 13 2 2 2 7 2 2 3" xfId="54077" xr:uid="{93B2E4EA-4CB5-472B-838A-F23D149B3409}"/>
    <cellStyle name="Currency 13 2 2 2 7 2 3" xfId="18657" xr:uid="{69117F7F-293A-43C6-88AA-D3C2AAB5AD6F}"/>
    <cellStyle name="Currency 13 2 2 2 7 2 4" xfId="32347" xr:uid="{AE7B4A3C-396F-4481-B9E5-B6E75FD206A0}"/>
    <cellStyle name="Currency 13 2 2 2 7 2 5" xfId="47231" xr:uid="{5AB69782-ABB4-469B-B1E0-D4F553E1BC88}"/>
    <cellStyle name="Currency 13 2 2 2 7 3" xfId="22079" xr:uid="{59D24D43-E83B-4D18-8936-94B655A2D260}"/>
    <cellStyle name="Currency 13 2 2 2 7 3 2" xfId="35771" xr:uid="{F9025BC5-73FF-4B10-977F-6BF8BAC0D1AA}"/>
    <cellStyle name="Currency 13 2 2 2 7 3 3" xfId="50655" xr:uid="{74135E2D-A96F-4E21-9E0D-89EFE09402DF}"/>
    <cellStyle name="Currency 13 2 2 2 7 4" xfId="15235" xr:uid="{E11CB530-ADFB-4254-B0C8-B0A35B55FC5F}"/>
    <cellStyle name="Currency 13 2 2 2 7 5" xfId="28925" xr:uid="{4EF8A676-6938-41D5-BF54-C499A8A1FD22}"/>
    <cellStyle name="Currency 13 2 2 2 7 6" xfId="43809" xr:uid="{AD249A70-D00C-4EE5-999A-BF0A280F9EFA}"/>
    <cellStyle name="Currency 13 2 2 2 8" xfId="10099" xr:uid="{4F24BFF8-0305-405B-B563-D4B422671376}"/>
    <cellStyle name="Currency 13 2 2 2 8 2" xfId="23789" xr:uid="{3A799CCC-B25C-4FFB-A148-A515E8C84450}"/>
    <cellStyle name="Currency 13 2 2 2 8 2 2" xfId="37481" xr:uid="{104216B5-9DBC-4A4A-B53C-055EA658A55A}"/>
    <cellStyle name="Currency 13 2 2 2 8 2 3" xfId="52365" xr:uid="{44CEEDCD-ACC4-4047-99A9-01FFD9BC1470}"/>
    <cellStyle name="Currency 13 2 2 2 8 3" xfId="16945" xr:uid="{B42751AA-1A3A-4BA9-B05A-8D275B1CF25D}"/>
    <cellStyle name="Currency 13 2 2 2 8 4" xfId="30635" xr:uid="{1375365B-76D2-4192-ACE8-9C9D9B81D867}"/>
    <cellStyle name="Currency 13 2 2 2 8 5" xfId="45519" xr:uid="{25BEAD7C-D308-470D-9BA2-4502C6ADDA54}"/>
    <cellStyle name="Currency 13 2 2 2 9" xfId="20367" xr:uid="{F567C7E1-73F1-4FA9-8478-C278D79DB226}"/>
    <cellStyle name="Currency 13 2 2 2 9 2" xfId="34059" xr:uid="{2C963106-CCAE-4ECD-9E43-CA459822D624}"/>
    <cellStyle name="Currency 13 2 2 2 9 3" xfId="48943" xr:uid="{29B86561-4BFC-4153-B029-41C20DD9F124}"/>
    <cellStyle name="Currency 13 2 2 3" xfId="6690" xr:uid="{A01E42A5-25EB-4757-AFFE-AB44DEC73423}"/>
    <cellStyle name="Currency 13 2 2 3 10" xfId="42112" xr:uid="{DC3D3D69-3DD3-4CA1-B50A-325961DFC987}"/>
    <cellStyle name="Currency 13 2 2 3 2" xfId="6691" xr:uid="{3D36634D-284E-40B7-BD5D-86CD106FEB18}"/>
    <cellStyle name="Currency 13 2 2 3 2 2" xfId="6692" xr:uid="{DE8A519A-47FE-4A39-BCAC-1FA88EBBF049}"/>
    <cellStyle name="Currency 13 2 2 3 2 2 2" xfId="8406" xr:uid="{B7086E15-69EE-4221-BACA-7127A5BC56AB}"/>
    <cellStyle name="Currency 13 2 2 3 2 2 2 2" xfId="11828" xr:uid="{3BEB867A-3BBA-4327-BC6A-D3561F5CAE5C}"/>
    <cellStyle name="Currency 13 2 2 3 2 2 2 2 2" xfId="25518" xr:uid="{8142950D-A996-4F2B-B128-38756E31E565}"/>
    <cellStyle name="Currency 13 2 2 3 2 2 2 2 2 2" xfId="39210" xr:uid="{8BA91C75-243A-4158-B17C-F9BC60C124D9}"/>
    <cellStyle name="Currency 13 2 2 3 2 2 2 2 2 3" xfId="54094" xr:uid="{1734546C-3398-4F55-8896-C5773B10EC08}"/>
    <cellStyle name="Currency 13 2 2 3 2 2 2 2 3" xfId="18674" xr:uid="{91557631-2FFE-4923-9D36-53054BF10E88}"/>
    <cellStyle name="Currency 13 2 2 3 2 2 2 2 4" xfId="32364" xr:uid="{575C4C72-6ED3-47A4-8C1E-CC9CE123F1E8}"/>
    <cellStyle name="Currency 13 2 2 3 2 2 2 2 5" xfId="47248" xr:uid="{255B988D-A206-456E-8239-032E82F80B05}"/>
    <cellStyle name="Currency 13 2 2 3 2 2 2 3" xfId="22096" xr:uid="{3B28E63C-E8BF-41B7-A294-893885576948}"/>
    <cellStyle name="Currency 13 2 2 3 2 2 2 3 2" xfId="35788" xr:uid="{0CC1802D-D8BE-49C6-B42F-9F5D745C4214}"/>
    <cellStyle name="Currency 13 2 2 3 2 2 2 3 3" xfId="50672" xr:uid="{19877BB6-AA81-4926-A79A-191271B75196}"/>
    <cellStyle name="Currency 13 2 2 3 2 2 2 4" xfId="15252" xr:uid="{DC5527D9-FD0C-4C14-A7F4-FA4B25AB2222}"/>
    <cellStyle name="Currency 13 2 2 3 2 2 2 5" xfId="28942" xr:uid="{68006340-B566-4BAF-92F2-D602569C9D7B}"/>
    <cellStyle name="Currency 13 2 2 3 2 2 2 6" xfId="43826" xr:uid="{AC65FA68-8A6A-42F2-8CE0-CC9C4575B7D0}"/>
    <cellStyle name="Currency 13 2 2 3 2 2 3" xfId="10116" xr:uid="{063F1C00-8F87-44A6-8C65-1E6F840FA265}"/>
    <cellStyle name="Currency 13 2 2 3 2 2 3 2" xfId="23806" xr:uid="{413C1A74-3A85-4FF4-BC91-6A73298BD8EA}"/>
    <cellStyle name="Currency 13 2 2 3 2 2 3 2 2" xfId="37498" xr:uid="{EB030B42-373E-40F8-85C2-9F242AA618C9}"/>
    <cellStyle name="Currency 13 2 2 3 2 2 3 2 3" xfId="52382" xr:uid="{6E4BF28E-F2E1-41FC-A444-0EEAA5B680D7}"/>
    <cellStyle name="Currency 13 2 2 3 2 2 3 3" xfId="16962" xr:uid="{3503E8A0-05DB-44F4-8F86-54CA76C4364A}"/>
    <cellStyle name="Currency 13 2 2 3 2 2 3 4" xfId="30652" xr:uid="{4EE94858-A604-4CA1-BE8D-BB1C98B81649}"/>
    <cellStyle name="Currency 13 2 2 3 2 2 3 5" xfId="45536" xr:uid="{C9D421D6-583B-4D26-9FAC-6454CD2B0657}"/>
    <cellStyle name="Currency 13 2 2 3 2 2 4" xfId="20384" xr:uid="{8F6CA124-25DF-43CD-A45D-C6C60ED22BA9}"/>
    <cellStyle name="Currency 13 2 2 3 2 2 4 2" xfId="34076" xr:uid="{9938665D-E6FA-41CC-A100-17123B6F9786}"/>
    <cellStyle name="Currency 13 2 2 3 2 2 4 3" xfId="48960" xr:uid="{A32DC0F9-DB0D-4414-8A07-C0CF383DB866}"/>
    <cellStyle name="Currency 13 2 2 3 2 2 5" xfId="13540" xr:uid="{3267D11A-B19D-4EE6-8A36-45C21429EE20}"/>
    <cellStyle name="Currency 13 2 2 3 2 2 6" xfId="27230" xr:uid="{2E036DF9-EA38-43AB-AFCF-59C8B8459D6E}"/>
    <cellStyle name="Currency 13 2 2 3 2 2 7" xfId="42114" xr:uid="{3B9DFD86-2171-499A-9318-EBBD8B07C966}"/>
    <cellStyle name="Currency 13 2 2 3 2 3" xfId="8405" xr:uid="{423E1E14-61EB-421A-8DAD-D48624A02A41}"/>
    <cellStyle name="Currency 13 2 2 3 2 3 2" xfId="11827" xr:uid="{164C2BB7-C3E7-4B90-957E-24C1E1A92AE4}"/>
    <cellStyle name="Currency 13 2 2 3 2 3 2 2" xfId="25517" xr:uid="{F567E448-5B81-4452-9D40-363FBFDD775B}"/>
    <cellStyle name="Currency 13 2 2 3 2 3 2 2 2" xfId="39209" xr:uid="{6AA5DB7C-0D36-40E5-A1C2-996FB57E545F}"/>
    <cellStyle name="Currency 13 2 2 3 2 3 2 2 3" xfId="54093" xr:uid="{369E9FF5-CA64-43D0-BE58-83BDD0A074AA}"/>
    <cellStyle name="Currency 13 2 2 3 2 3 2 3" xfId="18673" xr:uid="{B89010BB-D993-4BB9-B039-DE374B07F3DA}"/>
    <cellStyle name="Currency 13 2 2 3 2 3 2 4" xfId="32363" xr:uid="{5FE88335-493B-4326-8585-6CA637360D79}"/>
    <cellStyle name="Currency 13 2 2 3 2 3 2 5" xfId="47247" xr:uid="{B6933270-EE21-4955-BAEA-A1D0AC4BF52A}"/>
    <cellStyle name="Currency 13 2 2 3 2 3 3" xfId="22095" xr:uid="{4671653F-1492-4601-AEF0-DAE31FE9FE86}"/>
    <cellStyle name="Currency 13 2 2 3 2 3 3 2" xfId="35787" xr:uid="{02DF2B12-0864-4CBF-82DE-052495AB6EA7}"/>
    <cellStyle name="Currency 13 2 2 3 2 3 3 3" xfId="50671" xr:uid="{0C54726F-F08F-425D-AA12-A1BFD951B684}"/>
    <cellStyle name="Currency 13 2 2 3 2 3 4" xfId="15251" xr:uid="{C7F5C16D-7DED-43E2-B894-BD0F37A7AA17}"/>
    <cellStyle name="Currency 13 2 2 3 2 3 5" xfId="28941" xr:uid="{06CECF60-271B-47C6-8593-05EA2CE179E3}"/>
    <cellStyle name="Currency 13 2 2 3 2 3 6" xfId="43825" xr:uid="{2E260AD1-CF33-4700-9246-538771A1E75E}"/>
    <cellStyle name="Currency 13 2 2 3 2 4" xfId="10115" xr:uid="{B605FAC5-C0BC-4707-A8AF-9F50ED48E052}"/>
    <cellStyle name="Currency 13 2 2 3 2 4 2" xfId="23805" xr:uid="{C6B6FF8F-412E-4553-B0BE-9ADD5C88037D}"/>
    <cellStyle name="Currency 13 2 2 3 2 4 2 2" xfId="37497" xr:uid="{583988B7-6D88-4663-8E0A-812058E2A4BF}"/>
    <cellStyle name="Currency 13 2 2 3 2 4 2 3" xfId="52381" xr:uid="{D59F182C-3B89-42D7-A766-F4B05A8636CB}"/>
    <cellStyle name="Currency 13 2 2 3 2 4 3" xfId="16961" xr:uid="{5F8FBC3A-592E-4930-8830-556A4FF87F67}"/>
    <cellStyle name="Currency 13 2 2 3 2 4 4" xfId="30651" xr:uid="{F5BAA93F-C5F7-4923-8ED8-E1E2A6FE26A4}"/>
    <cellStyle name="Currency 13 2 2 3 2 4 5" xfId="45535" xr:uid="{DC80A7AD-1D49-474E-AA6D-C1923F39BDDC}"/>
    <cellStyle name="Currency 13 2 2 3 2 5" xfId="20383" xr:uid="{CF644FCC-2B43-4AF2-AFC5-C5A0462E9A0D}"/>
    <cellStyle name="Currency 13 2 2 3 2 5 2" xfId="34075" xr:uid="{C5797623-283A-4184-8B34-4EC3C6296401}"/>
    <cellStyle name="Currency 13 2 2 3 2 5 3" xfId="48959" xr:uid="{CCC084ED-F53D-425A-ACAE-DF70176E4153}"/>
    <cellStyle name="Currency 13 2 2 3 2 6" xfId="13539" xr:uid="{07BA982E-3ECF-48D7-A72A-926E8D2AC66D}"/>
    <cellStyle name="Currency 13 2 2 3 2 7" xfId="27229" xr:uid="{E9E6062C-502A-461D-AFAF-5F2434B0A396}"/>
    <cellStyle name="Currency 13 2 2 3 2 8" xfId="42113" xr:uid="{72312EEE-269F-49EC-82E2-0D47F9EE0D0F}"/>
    <cellStyle name="Currency 13 2 2 3 3" xfId="6693" xr:uid="{F7141C6B-8A70-4BDC-BD3E-28BAB17AEDA6}"/>
    <cellStyle name="Currency 13 2 2 3 3 2" xfId="8407" xr:uid="{874A56DF-BC8F-49B0-A8F7-BB5388375D36}"/>
    <cellStyle name="Currency 13 2 2 3 3 2 2" xfId="11829" xr:uid="{66DD5462-9566-4E87-BA5F-4BF3021D4651}"/>
    <cellStyle name="Currency 13 2 2 3 3 2 2 2" xfId="25519" xr:uid="{0DDB7B4E-15CB-4A49-BA85-3B093F57B61A}"/>
    <cellStyle name="Currency 13 2 2 3 3 2 2 2 2" xfId="39211" xr:uid="{F994F1AA-C247-4843-B76F-EF16E7EF5371}"/>
    <cellStyle name="Currency 13 2 2 3 3 2 2 2 3" xfId="54095" xr:uid="{0C2D1920-5D71-4D0A-B8BE-EEE03AC6D404}"/>
    <cellStyle name="Currency 13 2 2 3 3 2 2 3" xfId="18675" xr:uid="{71197056-B54B-4E51-A9A3-FF54EF284A13}"/>
    <cellStyle name="Currency 13 2 2 3 3 2 2 4" xfId="32365" xr:uid="{EAB89CA3-A50D-4505-A3FF-DC8BA30A0BCA}"/>
    <cellStyle name="Currency 13 2 2 3 3 2 2 5" xfId="47249" xr:uid="{312CBF0F-9744-491B-A89E-A4AD719395CB}"/>
    <cellStyle name="Currency 13 2 2 3 3 2 3" xfId="22097" xr:uid="{4607AEB7-CFED-4D2E-AFFA-B501ED868124}"/>
    <cellStyle name="Currency 13 2 2 3 3 2 3 2" xfId="35789" xr:uid="{63A12728-D8A8-4E83-80B4-D568B4862769}"/>
    <cellStyle name="Currency 13 2 2 3 3 2 3 3" xfId="50673" xr:uid="{66A3C0C1-C1ED-4D36-BD11-399343ACE6C7}"/>
    <cellStyle name="Currency 13 2 2 3 3 2 4" xfId="15253" xr:uid="{7A9D474A-5C0E-4E88-B97C-40BC462D2304}"/>
    <cellStyle name="Currency 13 2 2 3 3 2 5" xfId="28943" xr:uid="{019FF39D-A526-4DCD-829E-ECEF980BBDB4}"/>
    <cellStyle name="Currency 13 2 2 3 3 2 6" xfId="43827" xr:uid="{6FF946A1-2732-4CBF-BDD3-865B38BF7407}"/>
    <cellStyle name="Currency 13 2 2 3 3 3" xfId="10117" xr:uid="{F0B1E0D3-A7C5-4BA2-AF66-E14399CDC0C1}"/>
    <cellStyle name="Currency 13 2 2 3 3 3 2" xfId="23807" xr:uid="{EA0652C0-8DD5-4221-86B0-549C93201F44}"/>
    <cellStyle name="Currency 13 2 2 3 3 3 2 2" xfId="37499" xr:uid="{45BB57AE-D608-44EB-8533-D79AB5B51EF2}"/>
    <cellStyle name="Currency 13 2 2 3 3 3 2 3" xfId="52383" xr:uid="{53CEBC4B-418A-4123-8581-55C21208F1FF}"/>
    <cellStyle name="Currency 13 2 2 3 3 3 3" xfId="16963" xr:uid="{6CDC3EA3-A239-49E3-9395-2861D1A6BE01}"/>
    <cellStyle name="Currency 13 2 2 3 3 3 4" xfId="30653" xr:uid="{F3C7FE6F-5B34-4F7E-8B2C-A6DC2E3DA61F}"/>
    <cellStyle name="Currency 13 2 2 3 3 3 5" xfId="45537" xr:uid="{90DC56EC-C769-4D5A-BFE0-8BA0381DE8C7}"/>
    <cellStyle name="Currency 13 2 2 3 3 4" xfId="20385" xr:uid="{ACCD7C2C-3C10-42FA-9DC9-EA8CD6B0AA02}"/>
    <cellStyle name="Currency 13 2 2 3 3 4 2" xfId="34077" xr:uid="{F3008E89-B751-4765-914E-CEEB2776F982}"/>
    <cellStyle name="Currency 13 2 2 3 3 4 3" xfId="48961" xr:uid="{A332A965-BEC3-4F91-A7DE-67A36C5B791F}"/>
    <cellStyle name="Currency 13 2 2 3 3 5" xfId="13541" xr:uid="{CE36D033-794E-4133-94DB-7356A550253F}"/>
    <cellStyle name="Currency 13 2 2 3 3 6" xfId="27231" xr:uid="{BC3AB4E7-3658-42E7-A364-8C546A752F65}"/>
    <cellStyle name="Currency 13 2 2 3 3 7" xfId="42115" xr:uid="{1B39CA08-F273-427D-846C-B02EBD3F8037}"/>
    <cellStyle name="Currency 13 2 2 3 4" xfId="6694" xr:uid="{27DC0639-0356-4B50-AE4E-5D5682EFA60E}"/>
    <cellStyle name="Currency 13 2 2 3 4 2" xfId="8408" xr:uid="{28AE6269-433C-4B79-B31A-D7ED55B5DD00}"/>
    <cellStyle name="Currency 13 2 2 3 4 2 2" xfId="11830" xr:uid="{DDB3B51D-BEC4-42E2-8697-86655AB74FC3}"/>
    <cellStyle name="Currency 13 2 2 3 4 2 2 2" xfId="25520" xr:uid="{DC443E9A-869A-473C-BD93-FFDA058A2DA3}"/>
    <cellStyle name="Currency 13 2 2 3 4 2 2 2 2" xfId="39212" xr:uid="{113CCD68-2868-445B-95DD-43A6DEE33C16}"/>
    <cellStyle name="Currency 13 2 2 3 4 2 2 2 3" xfId="54096" xr:uid="{62DC0083-36BE-4DB7-BD39-36ABAB6F969E}"/>
    <cellStyle name="Currency 13 2 2 3 4 2 2 3" xfId="18676" xr:uid="{91EF042D-1588-48BA-A321-B0B6FF910DA5}"/>
    <cellStyle name="Currency 13 2 2 3 4 2 2 4" xfId="32366" xr:uid="{1DA6E704-01FE-4074-A8F1-281D56513BB4}"/>
    <cellStyle name="Currency 13 2 2 3 4 2 2 5" xfId="47250" xr:uid="{44166C15-B955-4807-B4B7-5987FF148339}"/>
    <cellStyle name="Currency 13 2 2 3 4 2 3" xfId="22098" xr:uid="{1E66502C-8C33-47FC-AC06-0215109C2A30}"/>
    <cellStyle name="Currency 13 2 2 3 4 2 3 2" xfId="35790" xr:uid="{1484BD19-9DDD-4958-9B5F-85DC9147D0AE}"/>
    <cellStyle name="Currency 13 2 2 3 4 2 3 3" xfId="50674" xr:uid="{8CEC3B6B-D042-4C65-ADC6-B516A631D886}"/>
    <cellStyle name="Currency 13 2 2 3 4 2 4" xfId="15254" xr:uid="{8128379A-7CF8-45E7-962C-0F265759C0E3}"/>
    <cellStyle name="Currency 13 2 2 3 4 2 5" xfId="28944" xr:uid="{E8BF3374-A80F-4592-9664-756F785F985A}"/>
    <cellStyle name="Currency 13 2 2 3 4 2 6" xfId="43828" xr:uid="{7991DB3C-D1F1-4877-8D6C-92CD961B4721}"/>
    <cellStyle name="Currency 13 2 2 3 4 3" xfId="10118" xr:uid="{2C5C7F93-CC23-465D-9FC3-FB866820AC33}"/>
    <cellStyle name="Currency 13 2 2 3 4 3 2" xfId="23808" xr:uid="{25F90F45-C4B5-48AA-B8F0-3B5F0E357089}"/>
    <cellStyle name="Currency 13 2 2 3 4 3 2 2" xfId="37500" xr:uid="{BB84599D-53D4-43DA-86BC-C75A0FA7BD04}"/>
    <cellStyle name="Currency 13 2 2 3 4 3 2 3" xfId="52384" xr:uid="{DCF9C207-3E5D-4A2F-9656-D0730E1D652A}"/>
    <cellStyle name="Currency 13 2 2 3 4 3 3" xfId="16964" xr:uid="{A945D51B-4584-4BB8-98EA-7F3A3F6EB4EC}"/>
    <cellStyle name="Currency 13 2 2 3 4 3 4" xfId="30654" xr:uid="{B6D8C74E-B76D-4B3A-B53B-D96F1E59DA51}"/>
    <cellStyle name="Currency 13 2 2 3 4 3 5" xfId="45538" xr:uid="{3F476AEA-5B1E-41DD-A73D-F7D9E1767D21}"/>
    <cellStyle name="Currency 13 2 2 3 4 4" xfId="20386" xr:uid="{73496ABF-1613-43C2-990B-265D07C8CCEA}"/>
    <cellStyle name="Currency 13 2 2 3 4 4 2" xfId="34078" xr:uid="{DC3DB16A-8812-4426-83E6-6869BD319CBD}"/>
    <cellStyle name="Currency 13 2 2 3 4 4 3" xfId="48962" xr:uid="{A17777EA-FAFB-4CA5-A816-288A83DB2358}"/>
    <cellStyle name="Currency 13 2 2 3 4 5" xfId="13542" xr:uid="{FFC65862-0FE6-4C69-9434-533B11B215C0}"/>
    <cellStyle name="Currency 13 2 2 3 4 6" xfId="27232" xr:uid="{FC74A862-3684-4649-8B34-9C72F5634C08}"/>
    <cellStyle name="Currency 13 2 2 3 4 7" xfId="42116" xr:uid="{02B33251-D5AD-4A57-89D2-B4FF99D02D22}"/>
    <cellStyle name="Currency 13 2 2 3 5" xfId="8404" xr:uid="{11EA57BB-AC04-4AE5-BC5D-6138425C3D5B}"/>
    <cellStyle name="Currency 13 2 2 3 5 2" xfId="11826" xr:uid="{875FF21A-3D6D-4BEF-B1D0-D9585D7EDD22}"/>
    <cellStyle name="Currency 13 2 2 3 5 2 2" xfId="25516" xr:uid="{EA0E7604-EBD5-4881-933A-111636958EA7}"/>
    <cellStyle name="Currency 13 2 2 3 5 2 2 2" xfId="39208" xr:uid="{9678E425-0802-4C3B-8543-A0DAD6E67D45}"/>
    <cellStyle name="Currency 13 2 2 3 5 2 2 3" xfId="54092" xr:uid="{8353A572-8836-4206-AA7E-4FB550F4E7C3}"/>
    <cellStyle name="Currency 13 2 2 3 5 2 3" xfId="18672" xr:uid="{CDE2A944-5A96-4DA4-809B-5AF98B2CC62E}"/>
    <cellStyle name="Currency 13 2 2 3 5 2 4" xfId="32362" xr:uid="{A2E8732E-F0E5-4BC2-9EE3-FF1A23852232}"/>
    <cellStyle name="Currency 13 2 2 3 5 2 5" xfId="47246" xr:uid="{BE965F7A-153D-4D71-8CAD-2DAC0E413E3E}"/>
    <cellStyle name="Currency 13 2 2 3 5 3" xfId="22094" xr:uid="{A4013F7D-DC01-4E5A-915A-9B1353917933}"/>
    <cellStyle name="Currency 13 2 2 3 5 3 2" xfId="35786" xr:uid="{0B777CD4-075F-4573-8153-6DF8AA11CF22}"/>
    <cellStyle name="Currency 13 2 2 3 5 3 3" xfId="50670" xr:uid="{A1854E97-0203-4F8D-BD82-64B82BD4F111}"/>
    <cellStyle name="Currency 13 2 2 3 5 4" xfId="15250" xr:uid="{A1A42138-3386-4831-8467-F0BEC6D60AFA}"/>
    <cellStyle name="Currency 13 2 2 3 5 5" xfId="28940" xr:uid="{416E10BF-10D6-40CB-B2C2-5A294FB808A4}"/>
    <cellStyle name="Currency 13 2 2 3 5 6" xfId="43824" xr:uid="{0EE2916A-C0DD-41CF-912F-7FAC04A52F63}"/>
    <cellStyle name="Currency 13 2 2 3 6" xfId="10114" xr:uid="{AE0921B8-1DD4-4414-8015-3ADCA08E2833}"/>
    <cellStyle name="Currency 13 2 2 3 6 2" xfId="23804" xr:uid="{37A8ABCA-E49B-4C8E-9331-9C5BF5436E48}"/>
    <cellStyle name="Currency 13 2 2 3 6 2 2" xfId="37496" xr:uid="{44CABB39-EEA3-4C49-8729-C257363DA601}"/>
    <cellStyle name="Currency 13 2 2 3 6 2 3" xfId="52380" xr:uid="{31F31D5C-5683-46FF-9F09-9842ACD1FE36}"/>
    <cellStyle name="Currency 13 2 2 3 6 3" xfId="16960" xr:uid="{63216418-5866-4481-B3DF-2FD8C085B415}"/>
    <cellStyle name="Currency 13 2 2 3 6 4" xfId="30650" xr:uid="{08E52148-19E2-4FE5-A42C-DAFEF024B70F}"/>
    <cellStyle name="Currency 13 2 2 3 6 5" xfId="45534" xr:uid="{FD4371AE-7E64-4CC2-AE35-E6BDC963B1B3}"/>
    <cellStyle name="Currency 13 2 2 3 7" xfId="20382" xr:uid="{67B87B01-0E53-4D58-A8D6-7A614554CD8B}"/>
    <cellStyle name="Currency 13 2 2 3 7 2" xfId="34074" xr:uid="{F2BE7C9E-4B17-4D4E-B3A2-EEB857A484B6}"/>
    <cellStyle name="Currency 13 2 2 3 7 3" xfId="48958" xr:uid="{88355EA4-F4A2-4EAF-990A-44B83C0C1C03}"/>
    <cellStyle name="Currency 13 2 2 3 8" xfId="13538" xr:uid="{B3D239E7-5436-43AE-B638-274BF8552725}"/>
    <cellStyle name="Currency 13 2 2 3 9" xfId="27228" xr:uid="{FEDA9F66-0473-4628-A5DE-FF26F17BE3EA}"/>
    <cellStyle name="Currency 13 2 2 4" xfId="6695" xr:uid="{09B0B674-46CC-4842-8D2D-C2CE7ED5802C}"/>
    <cellStyle name="Currency 13 2 2 4 10" xfId="42117" xr:uid="{3B1064CA-9B63-4EEF-B1B0-92997EC91CE0}"/>
    <cellStyle name="Currency 13 2 2 4 2" xfId="6696" xr:uid="{B7155BA8-89D2-4896-B967-81013AA1F189}"/>
    <cellStyle name="Currency 13 2 2 4 2 2" xfId="6697" xr:uid="{D1FD3038-E8B7-4993-A3BA-11C92D29CD43}"/>
    <cellStyle name="Currency 13 2 2 4 2 2 2" xfId="8411" xr:uid="{535D4B63-ABAD-4E2B-8A53-E8E86FE8B180}"/>
    <cellStyle name="Currency 13 2 2 4 2 2 2 2" xfId="11833" xr:uid="{7A1286F8-9E61-4831-86E6-20D746F96353}"/>
    <cellStyle name="Currency 13 2 2 4 2 2 2 2 2" xfId="25523" xr:uid="{40B9F430-7EEE-4454-825D-B3E61A8BFF31}"/>
    <cellStyle name="Currency 13 2 2 4 2 2 2 2 2 2" xfId="39215" xr:uid="{EE54FDCA-7632-4EF2-954B-EDBF123A8FBF}"/>
    <cellStyle name="Currency 13 2 2 4 2 2 2 2 2 3" xfId="54099" xr:uid="{765FA738-09F4-4F27-A607-04455ABA641B}"/>
    <cellStyle name="Currency 13 2 2 4 2 2 2 2 3" xfId="18679" xr:uid="{8593B681-23AB-4FF8-96DE-FA043CA63EF8}"/>
    <cellStyle name="Currency 13 2 2 4 2 2 2 2 4" xfId="32369" xr:uid="{8E283FF5-93DB-4D9E-90B0-B3F697F51E65}"/>
    <cellStyle name="Currency 13 2 2 4 2 2 2 2 5" xfId="47253" xr:uid="{75E71E68-4A27-4B59-804B-E91304D37F2B}"/>
    <cellStyle name="Currency 13 2 2 4 2 2 2 3" xfId="22101" xr:uid="{C131410E-665A-433D-897A-C3462417F99F}"/>
    <cellStyle name="Currency 13 2 2 4 2 2 2 3 2" xfId="35793" xr:uid="{B4BE34E4-E180-47DD-B4F4-2933EF02BAD3}"/>
    <cellStyle name="Currency 13 2 2 4 2 2 2 3 3" xfId="50677" xr:uid="{AF51DBCC-5060-494B-933B-188316FC5AD3}"/>
    <cellStyle name="Currency 13 2 2 4 2 2 2 4" xfId="15257" xr:uid="{D2E1A21A-3747-428D-8D22-BB78F4716B15}"/>
    <cellStyle name="Currency 13 2 2 4 2 2 2 5" xfId="28947" xr:uid="{F29853B9-5849-4B58-8832-334D53F68FB9}"/>
    <cellStyle name="Currency 13 2 2 4 2 2 2 6" xfId="43831" xr:uid="{5C1BB3BA-36C6-404D-9ADA-D08FBC13ED30}"/>
    <cellStyle name="Currency 13 2 2 4 2 2 3" xfId="10121" xr:uid="{CC5A5085-52E9-4675-A6BF-0F4A3304793A}"/>
    <cellStyle name="Currency 13 2 2 4 2 2 3 2" xfId="23811" xr:uid="{AE2967BD-D24C-4821-A832-AB586D85C950}"/>
    <cellStyle name="Currency 13 2 2 4 2 2 3 2 2" xfId="37503" xr:uid="{A97F8048-ADCA-40F8-99C0-CD1AB5BC4A88}"/>
    <cellStyle name="Currency 13 2 2 4 2 2 3 2 3" xfId="52387" xr:uid="{09DA10BB-3FEC-4FCF-9F1D-0778C8E9E458}"/>
    <cellStyle name="Currency 13 2 2 4 2 2 3 3" xfId="16967" xr:uid="{194D84A7-9A15-449E-A708-C76B73B880FA}"/>
    <cellStyle name="Currency 13 2 2 4 2 2 3 4" xfId="30657" xr:uid="{3ED29C4A-15A3-49F3-BA95-AE35D9A14A85}"/>
    <cellStyle name="Currency 13 2 2 4 2 2 3 5" xfId="45541" xr:uid="{EF6ECBBC-C4F9-4319-B14D-1F493A10B693}"/>
    <cellStyle name="Currency 13 2 2 4 2 2 4" xfId="20389" xr:uid="{A784D932-B108-4446-ADD2-8B094A18C03D}"/>
    <cellStyle name="Currency 13 2 2 4 2 2 4 2" xfId="34081" xr:uid="{C0512EA7-4ED7-4B50-9A5F-A5326A00B723}"/>
    <cellStyle name="Currency 13 2 2 4 2 2 4 3" xfId="48965" xr:uid="{9F6BAE7F-8F30-4CE1-9156-75FBC6E80042}"/>
    <cellStyle name="Currency 13 2 2 4 2 2 5" xfId="13545" xr:uid="{CE487633-263E-4DFC-AF69-ABAD952EBC4F}"/>
    <cellStyle name="Currency 13 2 2 4 2 2 6" xfId="27235" xr:uid="{26F95343-B44E-474B-AAEC-0E27B27C2EC0}"/>
    <cellStyle name="Currency 13 2 2 4 2 2 7" xfId="42119" xr:uid="{05F01235-AF21-4407-93C7-D3BB49B767C9}"/>
    <cellStyle name="Currency 13 2 2 4 2 3" xfId="8410" xr:uid="{8752C2BB-9F4C-4236-B369-C2E36B682C3C}"/>
    <cellStyle name="Currency 13 2 2 4 2 3 2" xfId="11832" xr:uid="{FCBDD55C-234E-4083-A8E3-117027F8E449}"/>
    <cellStyle name="Currency 13 2 2 4 2 3 2 2" xfId="25522" xr:uid="{7A924D21-677A-417A-918E-0B1DA8BDA0B7}"/>
    <cellStyle name="Currency 13 2 2 4 2 3 2 2 2" xfId="39214" xr:uid="{82A1C916-DBB9-4D91-BFE9-7D387C9CE4D6}"/>
    <cellStyle name="Currency 13 2 2 4 2 3 2 2 3" xfId="54098" xr:uid="{A054FC23-FB78-4AAF-BE01-D2879E480C25}"/>
    <cellStyle name="Currency 13 2 2 4 2 3 2 3" xfId="18678" xr:uid="{4A13D1A1-3B47-4934-A49C-58C4C566094B}"/>
    <cellStyle name="Currency 13 2 2 4 2 3 2 4" xfId="32368" xr:uid="{728045F0-AED8-42F5-AF15-2ED9425609E3}"/>
    <cellStyle name="Currency 13 2 2 4 2 3 2 5" xfId="47252" xr:uid="{124262BC-C6BD-43A0-B54A-0F745169A3D4}"/>
    <cellStyle name="Currency 13 2 2 4 2 3 3" xfId="22100" xr:uid="{571869EE-C889-4E5D-AE8E-C6FB2AEBE1BA}"/>
    <cellStyle name="Currency 13 2 2 4 2 3 3 2" xfId="35792" xr:uid="{511DC667-B4E7-4BB0-8CD7-B7A1DA5E0033}"/>
    <cellStyle name="Currency 13 2 2 4 2 3 3 3" xfId="50676" xr:uid="{3141C8DC-E0DF-4E3E-B7E4-D4472B3235F1}"/>
    <cellStyle name="Currency 13 2 2 4 2 3 4" xfId="15256" xr:uid="{D56B4E43-55A1-42B4-8DFE-B565C863EBCD}"/>
    <cellStyle name="Currency 13 2 2 4 2 3 5" xfId="28946" xr:uid="{251A022D-75D1-4CA7-99EB-7E4B9C43744E}"/>
    <cellStyle name="Currency 13 2 2 4 2 3 6" xfId="43830" xr:uid="{628A0686-7E5E-4E05-BE79-0DA258E3C6A1}"/>
    <cellStyle name="Currency 13 2 2 4 2 4" xfId="10120" xr:uid="{24625187-AAAA-49AF-950A-3EEBD36FC2B2}"/>
    <cellStyle name="Currency 13 2 2 4 2 4 2" xfId="23810" xr:uid="{A5237C74-9A5A-40F9-B1A2-5634BAA52247}"/>
    <cellStyle name="Currency 13 2 2 4 2 4 2 2" xfId="37502" xr:uid="{0F5A7B88-B7E2-4D5A-B6B6-953DA66656C3}"/>
    <cellStyle name="Currency 13 2 2 4 2 4 2 3" xfId="52386" xr:uid="{86EFA783-CCAF-423E-BCE7-FE492F3D9DB6}"/>
    <cellStyle name="Currency 13 2 2 4 2 4 3" xfId="16966" xr:uid="{45A47BCF-1766-4C8C-8FA1-4D9CC4C42AF7}"/>
    <cellStyle name="Currency 13 2 2 4 2 4 4" xfId="30656" xr:uid="{31F7C6D9-BA3C-4430-95B3-501D39099120}"/>
    <cellStyle name="Currency 13 2 2 4 2 4 5" xfId="45540" xr:uid="{C5D9AEA7-FF25-4030-8B69-CBD97E79A559}"/>
    <cellStyle name="Currency 13 2 2 4 2 5" xfId="20388" xr:uid="{1977C6CD-E4FD-4FBB-B533-EDCE507F3DBB}"/>
    <cellStyle name="Currency 13 2 2 4 2 5 2" xfId="34080" xr:uid="{6B36BEC4-D399-4C84-B07E-0060FE11524E}"/>
    <cellStyle name="Currency 13 2 2 4 2 5 3" xfId="48964" xr:uid="{5A6ACDCC-97D1-4BDE-A4BE-5B3A48C21B9D}"/>
    <cellStyle name="Currency 13 2 2 4 2 6" xfId="13544" xr:uid="{9109CBA5-E642-4D28-987A-60FB7B48DA7A}"/>
    <cellStyle name="Currency 13 2 2 4 2 7" xfId="27234" xr:uid="{79C086D4-D588-4D4E-8B6F-CD52E65D66AA}"/>
    <cellStyle name="Currency 13 2 2 4 2 8" xfId="42118" xr:uid="{D86F7CFE-8FAD-456F-B2AD-595F0FF05CDF}"/>
    <cellStyle name="Currency 13 2 2 4 3" xfId="6698" xr:uid="{E5B640FF-1FF7-41EA-89DC-E81C8EC10F2D}"/>
    <cellStyle name="Currency 13 2 2 4 3 2" xfId="8412" xr:uid="{8AA9B092-BCC3-4EC0-9B37-5C15C88896E2}"/>
    <cellStyle name="Currency 13 2 2 4 3 2 2" xfId="11834" xr:uid="{AF722E4C-31D8-49B1-AAF6-A85FCFC86A8F}"/>
    <cellStyle name="Currency 13 2 2 4 3 2 2 2" xfId="25524" xr:uid="{F1E951D2-B09D-46DF-A4CF-78D05470C048}"/>
    <cellStyle name="Currency 13 2 2 4 3 2 2 2 2" xfId="39216" xr:uid="{7991C3E1-A27D-4D41-9DD8-40DE0BB56D95}"/>
    <cellStyle name="Currency 13 2 2 4 3 2 2 2 3" xfId="54100" xr:uid="{5D33D5C5-B209-4A93-BD31-DC3C3B69A810}"/>
    <cellStyle name="Currency 13 2 2 4 3 2 2 3" xfId="18680" xr:uid="{9CDABA7A-B476-4925-92D6-8BF6DECCE0A4}"/>
    <cellStyle name="Currency 13 2 2 4 3 2 2 4" xfId="32370" xr:uid="{8D82674F-66DC-4BDA-B9A8-CB73644E8EA6}"/>
    <cellStyle name="Currency 13 2 2 4 3 2 2 5" xfId="47254" xr:uid="{054FBD22-C39C-4A38-8458-70933D472ADF}"/>
    <cellStyle name="Currency 13 2 2 4 3 2 3" xfId="22102" xr:uid="{EDD536D9-4A05-4056-9E25-C6407F1D5338}"/>
    <cellStyle name="Currency 13 2 2 4 3 2 3 2" xfId="35794" xr:uid="{D7483BEB-5001-473E-AAD6-9B9D9BC714E8}"/>
    <cellStyle name="Currency 13 2 2 4 3 2 3 3" xfId="50678" xr:uid="{2CFE5E16-13D3-4E18-8012-49305BFFE296}"/>
    <cellStyle name="Currency 13 2 2 4 3 2 4" xfId="15258" xr:uid="{E36CB66F-5433-4C92-891C-16201E556524}"/>
    <cellStyle name="Currency 13 2 2 4 3 2 5" xfId="28948" xr:uid="{A2078FC9-28AF-42E5-AC6B-44223F33DCBD}"/>
    <cellStyle name="Currency 13 2 2 4 3 2 6" xfId="43832" xr:uid="{8A2B0572-AF1F-4604-9302-866872955DEB}"/>
    <cellStyle name="Currency 13 2 2 4 3 3" xfId="10122" xr:uid="{BD24B64E-5996-4867-BAB5-9726480CC095}"/>
    <cellStyle name="Currency 13 2 2 4 3 3 2" xfId="23812" xr:uid="{214442F0-7169-416E-8067-CA1C8B231483}"/>
    <cellStyle name="Currency 13 2 2 4 3 3 2 2" xfId="37504" xr:uid="{FE94C473-343D-49B6-B37F-BBE72EF10A87}"/>
    <cellStyle name="Currency 13 2 2 4 3 3 2 3" xfId="52388" xr:uid="{61133A22-99A5-4C9E-9627-43A8FA6850DB}"/>
    <cellStyle name="Currency 13 2 2 4 3 3 3" xfId="16968" xr:uid="{0A87B694-5465-4B0F-B62D-7E2E7C752373}"/>
    <cellStyle name="Currency 13 2 2 4 3 3 4" xfId="30658" xr:uid="{6478A7E2-2AD8-4EDE-9BFE-EDF537C77158}"/>
    <cellStyle name="Currency 13 2 2 4 3 3 5" xfId="45542" xr:uid="{83F616DA-2FB1-4CCD-88DF-BEEBB284FC83}"/>
    <cellStyle name="Currency 13 2 2 4 3 4" xfId="20390" xr:uid="{6DAA5D4D-6155-4E78-B169-36F0B8E4B4C5}"/>
    <cellStyle name="Currency 13 2 2 4 3 4 2" xfId="34082" xr:uid="{96484974-EE0E-4A5D-B6CC-1A2B4D0FB0FF}"/>
    <cellStyle name="Currency 13 2 2 4 3 4 3" xfId="48966" xr:uid="{D2484AA8-6C43-48D7-8BA0-781423B1861F}"/>
    <cellStyle name="Currency 13 2 2 4 3 5" xfId="13546" xr:uid="{407F6052-672A-4CFB-A3B0-E6168F2567FB}"/>
    <cellStyle name="Currency 13 2 2 4 3 6" xfId="27236" xr:uid="{C895ADFB-96EE-4D0A-8667-B0A4F6CC8E70}"/>
    <cellStyle name="Currency 13 2 2 4 3 7" xfId="42120" xr:uid="{0EFAC92C-B07E-4091-853D-88E5AF761C1E}"/>
    <cellStyle name="Currency 13 2 2 4 4" xfId="6699" xr:uid="{D9BB9B74-EE03-4C7C-A8C0-391A71124459}"/>
    <cellStyle name="Currency 13 2 2 4 4 2" xfId="8413" xr:uid="{8C16ED8A-E7FD-44A3-9305-6A22DF2E6F3C}"/>
    <cellStyle name="Currency 13 2 2 4 4 2 2" xfId="11835" xr:uid="{FD6663D6-9D4A-4758-99EC-426E331C5BC7}"/>
    <cellStyle name="Currency 13 2 2 4 4 2 2 2" xfId="25525" xr:uid="{906ADB9C-CE7D-410B-98B2-5EAC51452F2E}"/>
    <cellStyle name="Currency 13 2 2 4 4 2 2 2 2" xfId="39217" xr:uid="{7053FF61-5FDD-408A-9FAF-1713A91748AC}"/>
    <cellStyle name="Currency 13 2 2 4 4 2 2 2 3" xfId="54101" xr:uid="{17BEC563-0D53-4119-BC3C-03F2AEDE40F2}"/>
    <cellStyle name="Currency 13 2 2 4 4 2 2 3" xfId="18681" xr:uid="{28C8E224-803F-4939-AD05-9FC7C9FFC46F}"/>
    <cellStyle name="Currency 13 2 2 4 4 2 2 4" xfId="32371" xr:uid="{B77962B4-734F-46E4-9C05-6080D194CB3B}"/>
    <cellStyle name="Currency 13 2 2 4 4 2 2 5" xfId="47255" xr:uid="{D108DFAB-5067-425F-8F37-C81058356D8F}"/>
    <cellStyle name="Currency 13 2 2 4 4 2 3" xfId="22103" xr:uid="{7BCE71A0-975B-49C8-B248-0F2BCA572694}"/>
    <cellStyle name="Currency 13 2 2 4 4 2 3 2" xfId="35795" xr:uid="{7D3A943D-DD20-4FC1-8FBF-D2BB2555253A}"/>
    <cellStyle name="Currency 13 2 2 4 4 2 3 3" xfId="50679" xr:uid="{51B94C15-911C-4B6E-A039-EAED4A451BCF}"/>
    <cellStyle name="Currency 13 2 2 4 4 2 4" xfId="15259" xr:uid="{3F4ED713-978E-4CD5-9CB9-9C66FD95B2EF}"/>
    <cellStyle name="Currency 13 2 2 4 4 2 5" xfId="28949" xr:uid="{062BC407-0125-41A8-A0E2-8AC4D2770170}"/>
    <cellStyle name="Currency 13 2 2 4 4 2 6" xfId="43833" xr:uid="{04BF75D6-700A-498B-8F58-165305339FE1}"/>
    <cellStyle name="Currency 13 2 2 4 4 3" xfId="10123" xr:uid="{11BA48A5-C309-4B24-84B2-83EE2AC8E41C}"/>
    <cellStyle name="Currency 13 2 2 4 4 3 2" xfId="23813" xr:uid="{B32EA368-398C-4522-8DA9-F9E9ED3EC3CD}"/>
    <cellStyle name="Currency 13 2 2 4 4 3 2 2" xfId="37505" xr:uid="{2A11A88F-D704-4CAB-9F21-6861B73CC393}"/>
    <cellStyle name="Currency 13 2 2 4 4 3 2 3" xfId="52389" xr:uid="{7F9091F9-FABA-409F-BDD5-E3365EAF4F14}"/>
    <cellStyle name="Currency 13 2 2 4 4 3 3" xfId="16969" xr:uid="{51B69606-BF0E-4762-8522-C435BE992EF0}"/>
    <cellStyle name="Currency 13 2 2 4 4 3 4" xfId="30659" xr:uid="{6F2F6295-BD34-4FF5-A30C-0E1D34F85819}"/>
    <cellStyle name="Currency 13 2 2 4 4 3 5" xfId="45543" xr:uid="{CA181327-3C7D-479F-BD02-DBF47257FA1E}"/>
    <cellStyle name="Currency 13 2 2 4 4 4" xfId="20391" xr:uid="{BDD82CDA-AC3E-452A-9D17-EF445AEFA2BF}"/>
    <cellStyle name="Currency 13 2 2 4 4 4 2" xfId="34083" xr:uid="{2DCF88D7-5444-4934-A48B-A8191165DDD3}"/>
    <cellStyle name="Currency 13 2 2 4 4 4 3" xfId="48967" xr:uid="{A6FB026D-1CCA-47BF-B823-416C39150E4D}"/>
    <cellStyle name="Currency 13 2 2 4 4 5" xfId="13547" xr:uid="{4B298344-4FEC-4F92-9700-E117B99F6FF5}"/>
    <cellStyle name="Currency 13 2 2 4 4 6" xfId="27237" xr:uid="{F9AB15E5-0150-4FEA-96C3-F7B2DC8CE8FF}"/>
    <cellStyle name="Currency 13 2 2 4 4 7" xfId="42121" xr:uid="{DBC33D31-C8B9-4D3A-989B-A61CE2197C09}"/>
    <cellStyle name="Currency 13 2 2 4 5" xfId="8409" xr:uid="{E67F4FB7-D393-4BA4-A18C-F9DC7E95C42E}"/>
    <cellStyle name="Currency 13 2 2 4 5 2" xfId="11831" xr:uid="{6A0A17B8-A4BF-41F0-BA7C-75448104C369}"/>
    <cellStyle name="Currency 13 2 2 4 5 2 2" xfId="25521" xr:uid="{E9707F7A-7BA5-4FA0-B6D6-35D507C1E162}"/>
    <cellStyle name="Currency 13 2 2 4 5 2 2 2" xfId="39213" xr:uid="{35072458-982F-43C0-88C3-D80BBA07B5FE}"/>
    <cellStyle name="Currency 13 2 2 4 5 2 2 3" xfId="54097" xr:uid="{2F085C57-9F25-4E92-BB32-ED041D2B6B06}"/>
    <cellStyle name="Currency 13 2 2 4 5 2 3" xfId="18677" xr:uid="{547040A0-B080-40FE-917C-DAF4E4638258}"/>
    <cellStyle name="Currency 13 2 2 4 5 2 4" xfId="32367" xr:uid="{21794342-AABD-46E8-B683-0C3847C6BA06}"/>
    <cellStyle name="Currency 13 2 2 4 5 2 5" xfId="47251" xr:uid="{A78E6127-41D2-444B-BAE6-6473961CB6C2}"/>
    <cellStyle name="Currency 13 2 2 4 5 3" xfId="22099" xr:uid="{EAED40D4-E65C-4F12-8A91-A8985DB452AF}"/>
    <cellStyle name="Currency 13 2 2 4 5 3 2" xfId="35791" xr:uid="{78FB8F63-AAE5-44EB-9890-54F70052F6A3}"/>
    <cellStyle name="Currency 13 2 2 4 5 3 3" xfId="50675" xr:uid="{3D9AF28E-01CC-480E-9B6D-19A0231516D5}"/>
    <cellStyle name="Currency 13 2 2 4 5 4" xfId="15255" xr:uid="{4C220B44-341C-42DC-959B-9BB9C4851679}"/>
    <cellStyle name="Currency 13 2 2 4 5 5" xfId="28945" xr:uid="{CAD9E648-F179-4763-8376-018B789B9F81}"/>
    <cellStyle name="Currency 13 2 2 4 5 6" xfId="43829" xr:uid="{581135C7-1A2B-4B0E-A184-768A548B6FBE}"/>
    <cellStyle name="Currency 13 2 2 4 6" xfId="10119" xr:uid="{671726C9-6803-449F-9CE6-5911D4A8ECEC}"/>
    <cellStyle name="Currency 13 2 2 4 6 2" xfId="23809" xr:uid="{C3491A70-3FEE-4FA1-B838-858D4AD94DD3}"/>
    <cellStyle name="Currency 13 2 2 4 6 2 2" xfId="37501" xr:uid="{D09C6264-1E7E-4DA9-B3C0-D30DA92486B5}"/>
    <cellStyle name="Currency 13 2 2 4 6 2 3" xfId="52385" xr:uid="{FAD52117-B151-478D-BEC0-F70E305915DF}"/>
    <cellStyle name="Currency 13 2 2 4 6 3" xfId="16965" xr:uid="{68CA338A-C50F-4D43-9163-0DA890F86946}"/>
    <cellStyle name="Currency 13 2 2 4 6 4" xfId="30655" xr:uid="{3E87847C-B896-4712-8103-538C7A0F1D7B}"/>
    <cellStyle name="Currency 13 2 2 4 6 5" xfId="45539" xr:uid="{24808A36-562F-4EBA-95F5-C2639AE12E12}"/>
    <cellStyle name="Currency 13 2 2 4 7" xfId="20387" xr:uid="{BF1AD9D4-DDE1-4575-9F47-A84114B1EF26}"/>
    <cellStyle name="Currency 13 2 2 4 7 2" xfId="34079" xr:uid="{5ED30C8F-39E0-4AC3-8F62-D538BF7FDAA9}"/>
    <cellStyle name="Currency 13 2 2 4 7 3" xfId="48963" xr:uid="{D4F148C9-9729-46A5-B4AC-96D5AB63D7DD}"/>
    <cellStyle name="Currency 13 2 2 4 8" xfId="13543" xr:uid="{5743D0C2-389F-46BF-8A0A-9A0684D04DF9}"/>
    <cellStyle name="Currency 13 2 2 4 9" xfId="27233" xr:uid="{0819FB51-5E9C-4332-A580-FA6010E0601A}"/>
    <cellStyle name="Currency 13 2 2 5" xfId="6700" xr:uid="{BC192E07-3D2C-4476-85C4-E78686B271F7}"/>
    <cellStyle name="Currency 13 2 2 5 2" xfId="6701" xr:uid="{333DAA88-90DD-4C73-B1DF-5DFAF8FDD29C}"/>
    <cellStyle name="Currency 13 2 2 5 2 2" xfId="8415" xr:uid="{6BFC4AF7-AD74-450E-A9ED-6A93C362ED84}"/>
    <cellStyle name="Currency 13 2 2 5 2 2 2" xfId="11837" xr:uid="{1963C33A-08DB-46A3-8515-5D2A76FACF94}"/>
    <cellStyle name="Currency 13 2 2 5 2 2 2 2" xfId="25527" xr:uid="{2FC72977-77E9-4300-9A5B-0204DC640B6E}"/>
    <cellStyle name="Currency 13 2 2 5 2 2 2 2 2" xfId="39219" xr:uid="{E0E499D0-975E-4368-B14B-9372B2DAEAF8}"/>
    <cellStyle name="Currency 13 2 2 5 2 2 2 2 3" xfId="54103" xr:uid="{727FA094-58F4-45F5-9449-26E41D58A453}"/>
    <cellStyle name="Currency 13 2 2 5 2 2 2 3" xfId="18683" xr:uid="{107CCAE2-6D24-453E-8FBE-526E607B8DD3}"/>
    <cellStyle name="Currency 13 2 2 5 2 2 2 4" xfId="32373" xr:uid="{37D4C401-0A7B-4372-9166-82918727625B}"/>
    <cellStyle name="Currency 13 2 2 5 2 2 2 5" xfId="47257" xr:uid="{0564890D-032A-47CE-B329-BF6BEDE1580F}"/>
    <cellStyle name="Currency 13 2 2 5 2 2 3" xfId="22105" xr:uid="{2D2D4024-A3AD-46AA-9245-C49902E8B0AE}"/>
    <cellStyle name="Currency 13 2 2 5 2 2 3 2" xfId="35797" xr:uid="{7DD0F31D-0C2D-4E13-93F8-8BEBD885A76C}"/>
    <cellStyle name="Currency 13 2 2 5 2 2 3 3" xfId="50681" xr:uid="{D45D41C5-35FF-4545-8125-957A05E81757}"/>
    <cellStyle name="Currency 13 2 2 5 2 2 4" xfId="15261" xr:uid="{64D659C5-2EDA-4445-84A6-9A81BF204F07}"/>
    <cellStyle name="Currency 13 2 2 5 2 2 5" xfId="28951" xr:uid="{40263A98-AB27-400B-979C-D02C31662910}"/>
    <cellStyle name="Currency 13 2 2 5 2 2 6" xfId="43835" xr:uid="{523AE951-D10D-4AE7-A0C8-453220E0A957}"/>
    <cellStyle name="Currency 13 2 2 5 2 3" xfId="10125" xr:uid="{22B97D59-86B6-4CE4-8A33-4F02146CBA49}"/>
    <cellStyle name="Currency 13 2 2 5 2 3 2" xfId="23815" xr:uid="{044902B5-2056-4547-81A8-67E8363D69A8}"/>
    <cellStyle name="Currency 13 2 2 5 2 3 2 2" xfId="37507" xr:uid="{8D231BB1-7B25-4B3F-ADED-846412B755CA}"/>
    <cellStyle name="Currency 13 2 2 5 2 3 2 3" xfId="52391" xr:uid="{63088952-A6ED-40A2-B56F-C80A485B3FDC}"/>
    <cellStyle name="Currency 13 2 2 5 2 3 3" xfId="16971" xr:uid="{1007BA3E-269B-43AF-8D96-23A8C88FB930}"/>
    <cellStyle name="Currency 13 2 2 5 2 3 4" xfId="30661" xr:uid="{C488B6DD-44AD-442C-857F-4A16F7183277}"/>
    <cellStyle name="Currency 13 2 2 5 2 3 5" xfId="45545" xr:uid="{96ABACDA-7BCA-4B0C-8197-AE237860C524}"/>
    <cellStyle name="Currency 13 2 2 5 2 4" xfId="20393" xr:uid="{87EB2002-6270-44C1-AB19-34C0241F2737}"/>
    <cellStyle name="Currency 13 2 2 5 2 4 2" xfId="34085" xr:uid="{15A4A42C-05C0-4AD8-AA73-14FCA5606F82}"/>
    <cellStyle name="Currency 13 2 2 5 2 4 3" xfId="48969" xr:uid="{E45B76DE-1828-46ED-9FA1-4953772F13BC}"/>
    <cellStyle name="Currency 13 2 2 5 2 5" xfId="13549" xr:uid="{176C669F-26F9-42AF-A08A-4B6D61C82F7A}"/>
    <cellStyle name="Currency 13 2 2 5 2 6" xfId="27239" xr:uid="{4A398B04-4A4A-483A-BC30-82D55D788B3C}"/>
    <cellStyle name="Currency 13 2 2 5 2 7" xfId="42123" xr:uid="{3B0E781D-82A7-4C45-8C08-977D56CEFDEE}"/>
    <cellStyle name="Currency 13 2 2 5 3" xfId="8414" xr:uid="{6FF64E94-892D-4E34-AD7D-1AE4C9B35B89}"/>
    <cellStyle name="Currency 13 2 2 5 3 2" xfId="11836" xr:uid="{DDB3B57E-0BB4-49FC-A4AB-16EE9BDCA52A}"/>
    <cellStyle name="Currency 13 2 2 5 3 2 2" xfId="25526" xr:uid="{0B22445A-2C93-4609-87F3-DFDE61CE937C}"/>
    <cellStyle name="Currency 13 2 2 5 3 2 2 2" xfId="39218" xr:uid="{5755E7E1-6957-4F58-AA47-1C45BDC7937D}"/>
    <cellStyle name="Currency 13 2 2 5 3 2 2 3" xfId="54102" xr:uid="{D4706D61-23EC-422E-8AF2-FA88471FA57A}"/>
    <cellStyle name="Currency 13 2 2 5 3 2 3" xfId="18682" xr:uid="{659A998E-60C2-48DD-81D8-35420E5B2012}"/>
    <cellStyle name="Currency 13 2 2 5 3 2 4" xfId="32372" xr:uid="{69B9BA90-09A5-428B-8E4C-0AF8192C1086}"/>
    <cellStyle name="Currency 13 2 2 5 3 2 5" xfId="47256" xr:uid="{81D797B1-E603-4019-B216-488325F706F6}"/>
    <cellStyle name="Currency 13 2 2 5 3 3" xfId="22104" xr:uid="{A4E02FF1-0CE1-4B4D-9F59-A109D5EFEA18}"/>
    <cellStyle name="Currency 13 2 2 5 3 3 2" xfId="35796" xr:uid="{78324C44-2DDF-4A2A-982C-6CE02F3A463F}"/>
    <cellStyle name="Currency 13 2 2 5 3 3 3" xfId="50680" xr:uid="{22EFEFF8-08CF-42C2-B4BE-F17F1D1A36C7}"/>
    <cellStyle name="Currency 13 2 2 5 3 4" xfId="15260" xr:uid="{243C91D2-FEC6-47A9-BC69-02960EFB9BCB}"/>
    <cellStyle name="Currency 13 2 2 5 3 5" xfId="28950" xr:uid="{543F2ED5-6B30-4913-99C9-BFAF484CFC01}"/>
    <cellStyle name="Currency 13 2 2 5 3 6" xfId="43834" xr:uid="{403AF4A1-FEC0-408F-99BC-423E83C48204}"/>
    <cellStyle name="Currency 13 2 2 5 4" xfId="10124" xr:uid="{BD3381F9-9C6C-4BB3-A889-2E1A257C865D}"/>
    <cellStyle name="Currency 13 2 2 5 4 2" xfId="23814" xr:uid="{0B0646CD-8600-4B3E-942E-19599A44584D}"/>
    <cellStyle name="Currency 13 2 2 5 4 2 2" xfId="37506" xr:uid="{6815DE86-5E6B-4558-8CD8-20CD8E10E190}"/>
    <cellStyle name="Currency 13 2 2 5 4 2 3" xfId="52390" xr:uid="{CF2DA427-8ABC-4899-9F28-8B9ABB1BECEA}"/>
    <cellStyle name="Currency 13 2 2 5 4 3" xfId="16970" xr:uid="{FA78A1B5-B9E3-4371-B3D6-D249F036FB4C}"/>
    <cellStyle name="Currency 13 2 2 5 4 4" xfId="30660" xr:uid="{696F1217-6B09-4D28-BB7F-701210202DFE}"/>
    <cellStyle name="Currency 13 2 2 5 4 5" xfId="45544" xr:uid="{5568D99F-EEB1-42BE-BDD1-D4CAC6A15411}"/>
    <cellStyle name="Currency 13 2 2 5 5" xfId="20392" xr:uid="{50895912-1A49-4380-BAC9-96E813B8FB78}"/>
    <cellStyle name="Currency 13 2 2 5 5 2" xfId="34084" xr:uid="{A3D344C2-A2CD-4110-8683-F20692F785F0}"/>
    <cellStyle name="Currency 13 2 2 5 5 3" xfId="48968" xr:uid="{D6D7247F-D4F6-4CBC-A6C1-64AD8CF708EC}"/>
    <cellStyle name="Currency 13 2 2 5 6" xfId="13548" xr:uid="{4F350438-9AC8-4542-A90F-82968967A9C6}"/>
    <cellStyle name="Currency 13 2 2 5 7" xfId="27238" xr:uid="{6DAA2C70-C4D1-4F8A-996C-2DA0FDB0C7DE}"/>
    <cellStyle name="Currency 13 2 2 5 8" xfId="42122" xr:uid="{2DC37813-9072-4EA1-9812-76C1EE1B9921}"/>
    <cellStyle name="Currency 13 2 2 6" xfId="6702" xr:uid="{AACB7A3C-F5C0-4597-8B48-9ACF2E11D6F0}"/>
    <cellStyle name="Currency 13 2 2 6 2" xfId="8416" xr:uid="{86129231-AA19-4C44-8394-2B61F9372AF5}"/>
    <cellStyle name="Currency 13 2 2 6 2 2" xfId="11838" xr:uid="{4E21180C-8C04-4BEE-8047-E99BDB471ECE}"/>
    <cellStyle name="Currency 13 2 2 6 2 2 2" xfId="25528" xr:uid="{46CB0533-905C-46E6-A096-6D206EEFB8F3}"/>
    <cellStyle name="Currency 13 2 2 6 2 2 2 2" xfId="39220" xr:uid="{FFD82972-1C39-4176-A208-7EA5BE012750}"/>
    <cellStyle name="Currency 13 2 2 6 2 2 2 3" xfId="54104" xr:uid="{C8EA8CB8-06C3-4396-B61E-46C0430367BC}"/>
    <cellStyle name="Currency 13 2 2 6 2 2 3" xfId="18684" xr:uid="{23569BED-75DA-4F12-BD36-28F7743DB261}"/>
    <cellStyle name="Currency 13 2 2 6 2 2 4" xfId="32374" xr:uid="{B441D4F0-13C8-48D0-8B56-C948A9ADA9E3}"/>
    <cellStyle name="Currency 13 2 2 6 2 2 5" xfId="47258" xr:uid="{5DD19725-0926-4719-A498-E82171EF0D04}"/>
    <cellStyle name="Currency 13 2 2 6 2 3" xfId="22106" xr:uid="{B5474EE8-506E-425D-95B2-25B1FBE9D94C}"/>
    <cellStyle name="Currency 13 2 2 6 2 3 2" xfId="35798" xr:uid="{2934213D-EEEB-47F4-8E62-859C901623E1}"/>
    <cellStyle name="Currency 13 2 2 6 2 3 3" xfId="50682" xr:uid="{F9B656E2-07E4-4F54-8F20-BABA2C8C03D2}"/>
    <cellStyle name="Currency 13 2 2 6 2 4" xfId="15262" xr:uid="{35745BB9-B6F0-49D6-BAAD-D822FE684809}"/>
    <cellStyle name="Currency 13 2 2 6 2 5" xfId="28952" xr:uid="{61844568-8B63-47B7-8110-CB310D832B4F}"/>
    <cellStyle name="Currency 13 2 2 6 2 6" xfId="43836" xr:uid="{0C72829E-31D7-4A3E-BDE6-9004B2009BD5}"/>
    <cellStyle name="Currency 13 2 2 6 3" xfId="10126" xr:uid="{B2AB39B9-19F9-412D-9AFD-E18A89234D4E}"/>
    <cellStyle name="Currency 13 2 2 6 3 2" xfId="23816" xr:uid="{C92BBADE-0B6F-4F85-A154-225C4E8D2697}"/>
    <cellStyle name="Currency 13 2 2 6 3 2 2" xfId="37508" xr:uid="{7F3B86FC-C989-4087-901B-B0A494E58F46}"/>
    <cellStyle name="Currency 13 2 2 6 3 2 3" xfId="52392" xr:uid="{88212885-9485-4C69-BD1A-D62A01202CCE}"/>
    <cellStyle name="Currency 13 2 2 6 3 3" xfId="16972" xr:uid="{F94B9D36-5756-41F5-A691-B3B37FD0DAD2}"/>
    <cellStyle name="Currency 13 2 2 6 3 4" xfId="30662" xr:uid="{159B6C1B-5E31-4A92-A5FD-6A33B78B8A4C}"/>
    <cellStyle name="Currency 13 2 2 6 3 5" xfId="45546" xr:uid="{4A244FBE-541C-49EA-BD74-95BE27B852C2}"/>
    <cellStyle name="Currency 13 2 2 6 4" xfId="20394" xr:uid="{49F74135-4032-4F44-BACE-D2417A37F1FB}"/>
    <cellStyle name="Currency 13 2 2 6 4 2" xfId="34086" xr:uid="{65D601BC-32C3-40E2-A723-AFF00FB2720C}"/>
    <cellStyle name="Currency 13 2 2 6 4 3" xfId="48970" xr:uid="{3BAA8FC6-0F03-4B7B-8270-0FBB23E65762}"/>
    <cellStyle name="Currency 13 2 2 6 5" xfId="13550" xr:uid="{2B31D882-1979-4394-94C8-3FBED380B70B}"/>
    <cellStyle name="Currency 13 2 2 6 6" xfId="27240" xr:uid="{DFD3B9E3-17A7-465A-9248-75C4427F0671}"/>
    <cellStyle name="Currency 13 2 2 6 7" xfId="42124" xr:uid="{76F18AF1-BD3E-44EF-85D5-6218DE4193ED}"/>
    <cellStyle name="Currency 13 2 2 7" xfId="6703" xr:uid="{5EA289AD-BC10-43D0-B829-74D6D6AEA05F}"/>
    <cellStyle name="Currency 13 2 2 7 2" xfId="8417" xr:uid="{D9436946-31E6-4206-8C12-3B88449C6016}"/>
    <cellStyle name="Currency 13 2 2 7 2 2" xfId="11839" xr:uid="{AE1AEE09-6225-432A-86F2-CB76E84D87BA}"/>
    <cellStyle name="Currency 13 2 2 7 2 2 2" xfId="25529" xr:uid="{5B8E44AA-6181-4F8C-BD16-83AD06CF2A7F}"/>
    <cellStyle name="Currency 13 2 2 7 2 2 2 2" xfId="39221" xr:uid="{7CF6E413-282B-4346-B6C1-4681B5A3DE8C}"/>
    <cellStyle name="Currency 13 2 2 7 2 2 2 3" xfId="54105" xr:uid="{92FF91B0-8DF5-43F9-8C4A-CBA464C38E8B}"/>
    <cellStyle name="Currency 13 2 2 7 2 2 3" xfId="18685" xr:uid="{B6A91F5C-DC7D-46CC-BDA3-C4829DC24008}"/>
    <cellStyle name="Currency 13 2 2 7 2 2 4" xfId="32375" xr:uid="{989D014D-80DB-4D38-97D1-90E702BB02C5}"/>
    <cellStyle name="Currency 13 2 2 7 2 2 5" xfId="47259" xr:uid="{83F05C87-C1F6-4831-B485-633547EF75D8}"/>
    <cellStyle name="Currency 13 2 2 7 2 3" xfId="22107" xr:uid="{C897A905-46A3-4CE3-A969-2B7B278ADD40}"/>
    <cellStyle name="Currency 13 2 2 7 2 3 2" xfId="35799" xr:uid="{BBA06C26-ACE7-4C1B-BCA1-675F9BC73F2C}"/>
    <cellStyle name="Currency 13 2 2 7 2 3 3" xfId="50683" xr:uid="{E967D0BA-0161-48C0-B4E0-9C751BC892B8}"/>
    <cellStyle name="Currency 13 2 2 7 2 4" xfId="15263" xr:uid="{EDB24343-98FB-4083-9958-3AC0632B0D28}"/>
    <cellStyle name="Currency 13 2 2 7 2 5" xfId="28953" xr:uid="{9B5B742D-2517-424C-80D2-75B2F50AADF2}"/>
    <cellStyle name="Currency 13 2 2 7 2 6" xfId="43837" xr:uid="{D1873623-ACD0-453A-8EDE-AEB89DF78886}"/>
    <cellStyle name="Currency 13 2 2 7 3" xfId="10127" xr:uid="{AED127A6-D337-498F-A067-CB1A0582E63E}"/>
    <cellStyle name="Currency 13 2 2 7 3 2" xfId="23817" xr:uid="{4850B47B-1A52-4585-9190-598500E3F7BA}"/>
    <cellStyle name="Currency 13 2 2 7 3 2 2" xfId="37509" xr:uid="{B626251D-67C7-489E-B4BB-3EED8B3D01F4}"/>
    <cellStyle name="Currency 13 2 2 7 3 2 3" xfId="52393" xr:uid="{A3270D7E-972B-4423-9239-6F9179520AB5}"/>
    <cellStyle name="Currency 13 2 2 7 3 3" xfId="16973" xr:uid="{AC84B2FA-B353-4C1F-87CA-9920F0669282}"/>
    <cellStyle name="Currency 13 2 2 7 3 4" xfId="30663" xr:uid="{24B836DD-E8AD-4AC2-99B0-54B9ECB7EEB4}"/>
    <cellStyle name="Currency 13 2 2 7 3 5" xfId="45547" xr:uid="{0BC63A58-9116-470F-A657-4A7A71D1778B}"/>
    <cellStyle name="Currency 13 2 2 7 4" xfId="20395" xr:uid="{4D558482-B57F-4A77-8C35-55FC38F2F91F}"/>
    <cellStyle name="Currency 13 2 2 7 4 2" xfId="34087" xr:uid="{2E2C4362-2F9F-4F1E-9517-D09155362465}"/>
    <cellStyle name="Currency 13 2 2 7 4 3" xfId="48971" xr:uid="{D6C3EDE5-40A5-4439-9F42-A1A26C5C1588}"/>
    <cellStyle name="Currency 13 2 2 7 5" xfId="13551" xr:uid="{710D7AEF-35C5-4997-BCE9-CD16F54073EE}"/>
    <cellStyle name="Currency 13 2 2 7 6" xfId="27241" xr:uid="{68C22742-0FED-414A-980A-8C3D24DF32DC}"/>
    <cellStyle name="Currency 13 2 2 7 7" xfId="42125" xr:uid="{1DA11F48-BA04-409B-A0C7-8F5D5CC516E2}"/>
    <cellStyle name="Currency 13 2 2 8" xfId="8388" xr:uid="{28DBFDAC-1C9A-429B-A407-425E926CE8E5}"/>
    <cellStyle name="Currency 13 2 2 8 2" xfId="11810" xr:uid="{60F1840F-E349-4BFC-BB30-8A4C41C8E63B}"/>
    <cellStyle name="Currency 13 2 2 8 2 2" xfId="25500" xr:uid="{EF4A8284-A467-4ED3-8745-C7F1AE3897C1}"/>
    <cellStyle name="Currency 13 2 2 8 2 2 2" xfId="39192" xr:uid="{1D0FCF18-6986-4FDF-8EFD-D7D25C8A2E43}"/>
    <cellStyle name="Currency 13 2 2 8 2 2 3" xfId="54076" xr:uid="{8A16D043-F567-4A9A-9351-DA593376CCD2}"/>
    <cellStyle name="Currency 13 2 2 8 2 3" xfId="18656" xr:uid="{C522B59C-CFE9-4F8A-BB6E-0EACF63358FB}"/>
    <cellStyle name="Currency 13 2 2 8 2 4" xfId="32346" xr:uid="{EB76B26E-DE2A-473D-9446-698E53708C24}"/>
    <cellStyle name="Currency 13 2 2 8 2 5" xfId="47230" xr:uid="{2EEF9AFB-92FC-4697-AEDB-5F88805475E0}"/>
    <cellStyle name="Currency 13 2 2 8 3" xfId="22078" xr:uid="{4F3EF756-18EA-44E8-9208-ED0C960946C5}"/>
    <cellStyle name="Currency 13 2 2 8 3 2" xfId="35770" xr:uid="{C9BB0344-E59C-449C-A88A-695F055239F8}"/>
    <cellStyle name="Currency 13 2 2 8 3 3" xfId="50654" xr:uid="{8F813E00-B9FE-4F15-9933-B8C6B390C1B0}"/>
    <cellStyle name="Currency 13 2 2 8 4" xfId="15234" xr:uid="{BD87802C-589A-47A5-BDF1-29B3D1B532D8}"/>
    <cellStyle name="Currency 13 2 2 8 5" xfId="28924" xr:uid="{401B975B-620B-481D-9714-6503DF1FF062}"/>
    <cellStyle name="Currency 13 2 2 8 6" xfId="43808" xr:uid="{DE01141B-9AC7-4AD6-AABB-CE13CAB0E814}"/>
    <cellStyle name="Currency 13 2 2 9" xfId="10098" xr:uid="{4660C828-E52A-4B4D-81C2-895C7808BDD0}"/>
    <cellStyle name="Currency 13 2 2 9 2" xfId="23788" xr:uid="{8683C660-9514-4F11-8AD9-258951B8C107}"/>
    <cellStyle name="Currency 13 2 2 9 2 2" xfId="37480" xr:uid="{66949A20-9566-42C6-8D5C-68E1AF5432B2}"/>
    <cellStyle name="Currency 13 2 2 9 2 3" xfId="52364" xr:uid="{ECA02036-C421-4943-A64F-CF2B2D0A3523}"/>
    <cellStyle name="Currency 13 2 2 9 3" xfId="16944" xr:uid="{C0F74D81-2E4E-4546-AF95-C94817AA5392}"/>
    <cellStyle name="Currency 13 2 2 9 4" xfId="30634" xr:uid="{0CE1517B-99C3-4E80-8F16-62E4665D9934}"/>
    <cellStyle name="Currency 13 2 2 9 5" xfId="45518" xr:uid="{9999B87C-3223-40F1-AB11-AC41BA3C86A9}"/>
    <cellStyle name="Currency 13 2 3" xfId="6704" xr:uid="{0B2DC653-D415-45CF-8733-37D8C0F08581}"/>
    <cellStyle name="Currency 13 2 3 10" xfId="13552" xr:uid="{E736D073-5F2C-4EC4-85F5-08E54A817276}"/>
    <cellStyle name="Currency 13 2 3 11" xfId="27242" xr:uid="{1DD48580-5388-4E68-A824-0F96AE47F030}"/>
    <cellStyle name="Currency 13 2 3 12" xfId="42126" xr:uid="{1D80EAFF-C939-4695-9CE8-8B8FD9EAC47C}"/>
    <cellStyle name="Currency 13 2 3 2" xfId="6705" xr:uid="{835E2170-33AA-4041-9122-903F0E16F8F2}"/>
    <cellStyle name="Currency 13 2 3 2 10" xfId="42127" xr:uid="{9CEFFB0A-A4A4-48B4-A324-F3B135F602CF}"/>
    <cellStyle name="Currency 13 2 3 2 2" xfId="6706" xr:uid="{62A2FDF0-8FCE-43DC-AAB7-351D32C5B114}"/>
    <cellStyle name="Currency 13 2 3 2 2 2" xfId="6707" xr:uid="{B6A4F702-26E8-4534-A144-0F4ACC7F7C70}"/>
    <cellStyle name="Currency 13 2 3 2 2 2 2" xfId="8421" xr:uid="{5540F8A0-E88E-466B-8F58-82DB577880CB}"/>
    <cellStyle name="Currency 13 2 3 2 2 2 2 2" xfId="11843" xr:uid="{29FE531B-AB14-44B2-868F-81CE2E9B3E7D}"/>
    <cellStyle name="Currency 13 2 3 2 2 2 2 2 2" xfId="25533" xr:uid="{2E4CF22D-933B-42F4-8923-4B4A56BC9B16}"/>
    <cellStyle name="Currency 13 2 3 2 2 2 2 2 2 2" xfId="39225" xr:uid="{2F58C879-39B3-4047-A646-9046744A844E}"/>
    <cellStyle name="Currency 13 2 3 2 2 2 2 2 2 3" xfId="54109" xr:uid="{58AF5E38-83FE-4CBA-AD7E-693FD3640DDF}"/>
    <cellStyle name="Currency 13 2 3 2 2 2 2 2 3" xfId="18689" xr:uid="{05A26E54-3BAD-4AFC-8BF1-F7FC6BED0576}"/>
    <cellStyle name="Currency 13 2 3 2 2 2 2 2 4" xfId="32379" xr:uid="{FDD2A1F2-A438-49A1-9D24-5FA8FCE2D639}"/>
    <cellStyle name="Currency 13 2 3 2 2 2 2 2 5" xfId="47263" xr:uid="{3603E9A6-DAD0-4B20-8569-D052FAC0DDC2}"/>
    <cellStyle name="Currency 13 2 3 2 2 2 2 3" xfId="22111" xr:uid="{2DDD72EE-A490-499E-B6CC-2536163C3EF6}"/>
    <cellStyle name="Currency 13 2 3 2 2 2 2 3 2" xfId="35803" xr:uid="{FD132A14-757A-472F-A65E-4447A461DDDA}"/>
    <cellStyle name="Currency 13 2 3 2 2 2 2 3 3" xfId="50687" xr:uid="{54F96769-3A49-4295-B10E-38CBDCBB005F}"/>
    <cellStyle name="Currency 13 2 3 2 2 2 2 4" xfId="15267" xr:uid="{E5251FBA-ECED-4049-8160-76615BB3F900}"/>
    <cellStyle name="Currency 13 2 3 2 2 2 2 5" xfId="28957" xr:uid="{EAC61A9F-F5BF-4ECD-B9AF-AD8696F4E012}"/>
    <cellStyle name="Currency 13 2 3 2 2 2 2 6" xfId="43841" xr:uid="{1DF43EFA-3BA4-48D2-B9E5-39E042D80390}"/>
    <cellStyle name="Currency 13 2 3 2 2 2 3" xfId="10131" xr:uid="{B7A380F3-3E43-4E21-A54A-5FA779DEA45C}"/>
    <cellStyle name="Currency 13 2 3 2 2 2 3 2" xfId="23821" xr:uid="{16E5544B-6DCF-4A2D-A97A-0AB4238F810C}"/>
    <cellStyle name="Currency 13 2 3 2 2 2 3 2 2" xfId="37513" xr:uid="{EA026D72-395C-4D78-95FD-E4C3AB398D28}"/>
    <cellStyle name="Currency 13 2 3 2 2 2 3 2 3" xfId="52397" xr:uid="{2FDEC27B-9F75-4966-BE92-55BC7AF7ED12}"/>
    <cellStyle name="Currency 13 2 3 2 2 2 3 3" xfId="16977" xr:uid="{4CC191E0-A237-4461-8FF5-371A33B5FC46}"/>
    <cellStyle name="Currency 13 2 3 2 2 2 3 4" xfId="30667" xr:uid="{102D1CBB-7B6C-46BB-AB3B-8E3B725B0AC5}"/>
    <cellStyle name="Currency 13 2 3 2 2 2 3 5" xfId="45551" xr:uid="{CC4C09EF-75BF-4FD1-9A14-4D87C4AFD0E5}"/>
    <cellStyle name="Currency 13 2 3 2 2 2 4" xfId="20399" xr:uid="{DE9EC554-CEE2-4F94-82D1-CBA45CDA68AA}"/>
    <cellStyle name="Currency 13 2 3 2 2 2 4 2" xfId="34091" xr:uid="{3CE4DA2F-823E-4E00-8FF1-E3CE13D9C781}"/>
    <cellStyle name="Currency 13 2 3 2 2 2 4 3" xfId="48975" xr:uid="{B8DF2819-C1D0-4BAF-B9CA-6C0B00BAC78D}"/>
    <cellStyle name="Currency 13 2 3 2 2 2 5" xfId="13555" xr:uid="{2E45E0F0-FC86-4B78-AB5A-77A5AEAA2B23}"/>
    <cellStyle name="Currency 13 2 3 2 2 2 6" xfId="27245" xr:uid="{0BB01B5F-B9CE-4BEC-B677-7D12E2E9C57D}"/>
    <cellStyle name="Currency 13 2 3 2 2 2 7" xfId="42129" xr:uid="{7B39A90F-1DB4-4004-95C5-9B0BECF1D491}"/>
    <cellStyle name="Currency 13 2 3 2 2 3" xfId="8420" xr:uid="{1E8BCAE6-40A2-421A-BA9F-8E59A85E56CC}"/>
    <cellStyle name="Currency 13 2 3 2 2 3 2" xfId="11842" xr:uid="{7D2AD6B3-1758-4F0D-B2C2-14FA1F70FF46}"/>
    <cellStyle name="Currency 13 2 3 2 2 3 2 2" xfId="25532" xr:uid="{20573531-E1A1-4FA6-8A12-966E2CC3E6C4}"/>
    <cellStyle name="Currency 13 2 3 2 2 3 2 2 2" xfId="39224" xr:uid="{C5CBFF55-FFCE-426F-B645-E874B6FC8E97}"/>
    <cellStyle name="Currency 13 2 3 2 2 3 2 2 3" xfId="54108" xr:uid="{6316063F-EBF1-4F02-B7DF-DDDF3746D2F1}"/>
    <cellStyle name="Currency 13 2 3 2 2 3 2 3" xfId="18688" xr:uid="{A681B8E4-F2EA-4D3E-9524-892236DD9081}"/>
    <cellStyle name="Currency 13 2 3 2 2 3 2 4" xfId="32378" xr:uid="{A0BE7582-D56D-4CBF-A9C4-75D71254E457}"/>
    <cellStyle name="Currency 13 2 3 2 2 3 2 5" xfId="47262" xr:uid="{474DE642-EDE5-4FB2-9BE7-D8D8250B413C}"/>
    <cellStyle name="Currency 13 2 3 2 2 3 3" xfId="22110" xr:uid="{63899FB7-7847-4467-BF66-FC29BD8AC936}"/>
    <cellStyle name="Currency 13 2 3 2 2 3 3 2" xfId="35802" xr:uid="{2F791190-B624-449D-A233-6FB9009F935E}"/>
    <cellStyle name="Currency 13 2 3 2 2 3 3 3" xfId="50686" xr:uid="{6A1708B9-6153-4F7C-90C4-213DBAD2FB35}"/>
    <cellStyle name="Currency 13 2 3 2 2 3 4" xfId="15266" xr:uid="{66A42387-7BE9-45E5-A75F-73AFE12F30CD}"/>
    <cellStyle name="Currency 13 2 3 2 2 3 5" xfId="28956" xr:uid="{323D52E2-3CB7-430F-BA58-35D5437FA11B}"/>
    <cellStyle name="Currency 13 2 3 2 2 3 6" xfId="43840" xr:uid="{AB7E8208-FE16-42D1-ACAA-9A8E76165CF1}"/>
    <cellStyle name="Currency 13 2 3 2 2 4" xfId="10130" xr:uid="{5BDA7815-4631-4A6B-8D88-776243D15A47}"/>
    <cellStyle name="Currency 13 2 3 2 2 4 2" xfId="23820" xr:uid="{E31CA7AD-8C40-4ED4-ACD0-F1885697EB4A}"/>
    <cellStyle name="Currency 13 2 3 2 2 4 2 2" xfId="37512" xr:uid="{C692481B-7467-4C60-B5E5-90CF84E17182}"/>
    <cellStyle name="Currency 13 2 3 2 2 4 2 3" xfId="52396" xr:uid="{6994454D-2580-41BB-8C7C-8696EDA909E2}"/>
    <cellStyle name="Currency 13 2 3 2 2 4 3" xfId="16976" xr:uid="{958C75A2-249D-4662-B9F5-64121A78BD89}"/>
    <cellStyle name="Currency 13 2 3 2 2 4 4" xfId="30666" xr:uid="{CC840FC6-47CD-4941-BEE6-74F8813F47CA}"/>
    <cellStyle name="Currency 13 2 3 2 2 4 5" xfId="45550" xr:uid="{74D4902F-D721-4D5A-B876-F22A402D94B6}"/>
    <cellStyle name="Currency 13 2 3 2 2 5" xfId="20398" xr:uid="{06BD33AC-6301-4D9E-937A-16AD84D0EF74}"/>
    <cellStyle name="Currency 13 2 3 2 2 5 2" xfId="34090" xr:uid="{FBDDCD07-747F-4F5E-AE66-66541F953AF3}"/>
    <cellStyle name="Currency 13 2 3 2 2 5 3" xfId="48974" xr:uid="{DEB9AC98-C8B9-49C0-8407-6FFBC2A8F7C5}"/>
    <cellStyle name="Currency 13 2 3 2 2 6" xfId="13554" xr:uid="{D2A47D69-70F3-4893-BDE1-118F8997DD93}"/>
    <cellStyle name="Currency 13 2 3 2 2 7" xfId="27244" xr:uid="{E3340E2C-F9F4-4C6C-9B78-1F6928D8DB0B}"/>
    <cellStyle name="Currency 13 2 3 2 2 8" xfId="42128" xr:uid="{0F33C15C-840F-4B23-8710-561C3A121B36}"/>
    <cellStyle name="Currency 13 2 3 2 3" xfId="6708" xr:uid="{7AA4E4D3-C24B-4FE2-A388-08F4654F1B6B}"/>
    <cellStyle name="Currency 13 2 3 2 3 2" xfId="8422" xr:uid="{7DF377BC-580C-4060-84FA-B37286B56359}"/>
    <cellStyle name="Currency 13 2 3 2 3 2 2" xfId="11844" xr:uid="{BD3095CE-D67C-4DCC-84CF-FF4D3E5603F1}"/>
    <cellStyle name="Currency 13 2 3 2 3 2 2 2" xfId="25534" xr:uid="{A2B7D1DC-F9D5-4CF4-AD68-5E2C9CF7F1DD}"/>
    <cellStyle name="Currency 13 2 3 2 3 2 2 2 2" xfId="39226" xr:uid="{DC6F9754-EBF3-4486-B5BE-63EA00D128C3}"/>
    <cellStyle name="Currency 13 2 3 2 3 2 2 2 3" xfId="54110" xr:uid="{293AA1F2-FD06-4E00-9DC6-7152E29E836D}"/>
    <cellStyle name="Currency 13 2 3 2 3 2 2 3" xfId="18690" xr:uid="{7A83944D-DD95-4972-9CB6-01218F4D797C}"/>
    <cellStyle name="Currency 13 2 3 2 3 2 2 4" xfId="32380" xr:uid="{D24F3E45-B80F-4DC2-AAAF-9E01F71D64D5}"/>
    <cellStyle name="Currency 13 2 3 2 3 2 2 5" xfId="47264" xr:uid="{3D5663B4-C3EE-458C-A2D8-F2FF309B38A0}"/>
    <cellStyle name="Currency 13 2 3 2 3 2 3" xfId="22112" xr:uid="{AD33769F-1486-4731-B9B2-EEEAEC8620B1}"/>
    <cellStyle name="Currency 13 2 3 2 3 2 3 2" xfId="35804" xr:uid="{19A8ADB8-D52F-4E2E-A34A-D3DE691DDCF3}"/>
    <cellStyle name="Currency 13 2 3 2 3 2 3 3" xfId="50688" xr:uid="{F862C8EF-00D9-490D-8305-A1020CDA8DA2}"/>
    <cellStyle name="Currency 13 2 3 2 3 2 4" xfId="15268" xr:uid="{ED9C9887-6895-4DE6-BF41-8C95AF4B8A53}"/>
    <cellStyle name="Currency 13 2 3 2 3 2 5" xfId="28958" xr:uid="{3914CCF1-8FDE-419C-8483-6A0658BE2925}"/>
    <cellStyle name="Currency 13 2 3 2 3 2 6" xfId="43842" xr:uid="{A6C1CAE6-E52D-4657-9B64-4A2DBDB1CB7C}"/>
    <cellStyle name="Currency 13 2 3 2 3 3" xfId="10132" xr:uid="{752104C6-EFF8-408C-BC58-334659DFD598}"/>
    <cellStyle name="Currency 13 2 3 2 3 3 2" xfId="23822" xr:uid="{3EE6CFFC-C238-4318-8B49-490B4E97EB5A}"/>
    <cellStyle name="Currency 13 2 3 2 3 3 2 2" xfId="37514" xr:uid="{73017206-E36D-4B1B-AEB7-F7AE6C9FA100}"/>
    <cellStyle name="Currency 13 2 3 2 3 3 2 3" xfId="52398" xr:uid="{54C20820-4BD0-482D-BCA7-5ED06171C42E}"/>
    <cellStyle name="Currency 13 2 3 2 3 3 3" xfId="16978" xr:uid="{7220E998-F6B2-4004-B56F-E0C74ABFFE2C}"/>
    <cellStyle name="Currency 13 2 3 2 3 3 4" xfId="30668" xr:uid="{6F4E0DE5-F6E9-4B30-9189-C74883883F5F}"/>
    <cellStyle name="Currency 13 2 3 2 3 3 5" xfId="45552" xr:uid="{8A57C74D-42DF-430F-8B5C-0464608E93CE}"/>
    <cellStyle name="Currency 13 2 3 2 3 4" xfId="20400" xr:uid="{F0983B7D-4484-4DA8-AEBB-603F8EA50A85}"/>
    <cellStyle name="Currency 13 2 3 2 3 4 2" xfId="34092" xr:uid="{C3CA7A0A-5A11-41BA-84D1-035E2080EF5C}"/>
    <cellStyle name="Currency 13 2 3 2 3 4 3" xfId="48976" xr:uid="{CC3EE4C6-49CE-4262-A68C-047309B34BF1}"/>
    <cellStyle name="Currency 13 2 3 2 3 5" xfId="13556" xr:uid="{395FE138-EE42-415A-BAB8-DA97169822D9}"/>
    <cellStyle name="Currency 13 2 3 2 3 6" xfId="27246" xr:uid="{30AAC2B5-3F39-4D13-A145-EF0F321D356C}"/>
    <cellStyle name="Currency 13 2 3 2 3 7" xfId="42130" xr:uid="{98CB49CD-61B2-475C-AF2B-139B6E9578E6}"/>
    <cellStyle name="Currency 13 2 3 2 4" xfId="6709" xr:uid="{AEDD5846-B52B-4AD4-A03C-D2EEB77A58D9}"/>
    <cellStyle name="Currency 13 2 3 2 4 2" xfId="8423" xr:uid="{00B9285A-C0A6-428A-AD75-0B2C201E5A00}"/>
    <cellStyle name="Currency 13 2 3 2 4 2 2" xfId="11845" xr:uid="{20ED1BD1-020D-4875-A3BF-3794803521B0}"/>
    <cellStyle name="Currency 13 2 3 2 4 2 2 2" xfId="25535" xr:uid="{FFE508BF-E56D-49D9-8A59-4C30AAF74A87}"/>
    <cellStyle name="Currency 13 2 3 2 4 2 2 2 2" xfId="39227" xr:uid="{74541F98-A8EF-46DA-88F4-B34E62209EE7}"/>
    <cellStyle name="Currency 13 2 3 2 4 2 2 2 3" xfId="54111" xr:uid="{5CDACA33-9EF3-40E2-AEE7-4E391C939298}"/>
    <cellStyle name="Currency 13 2 3 2 4 2 2 3" xfId="18691" xr:uid="{192824BF-0662-4894-BBDA-E6B7EF5537CE}"/>
    <cellStyle name="Currency 13 2 3 2 4 2 2 4" xfId="32381" xr:uid="{817C9B1F-032D-4B84-925E-369B2646115A}"/>
    <cellStyle name="Currency 13 2 3 2 4 2 2 5" xfId="47265" xr:uid="{636E5B2D-0416-4C92-B264-1780DE2EF809}"/>
    <cellStyle name="Currency 13 2 3 2 4 2 3" xfId="22113" xr:uid="{2F493E33-9239-4309-8785-6E0C147E8520}"/>
    <cellStyle name="Currency 13 2 3 2 4 2 3 2" xfId="35805" xr:uid="{550245E6-CB2F-4A2F-9BA2-02AB88127B27}"/>
    <cellStyle name="Currency 13 2 3 2 4 2 3 3" xfId="50689" xr:uid="{2A01AE70-CDD5-4194-8569-C290E68433CA}"/>
    <cellStyle name="Currency 13 2 3 2 4 2 4" xfId="15269" xr:uid="{12E2DBB0-32D6-439F-A4E8-B31DC8029466}"/>
    <cellStyle name="Currency 13 2 3 2 4 2 5" xfId="28959" xr:uid="{82E71F95-A97F-4E9E-92C0-73949CF43AC5}"/>
    <cellStyle name="Currency 13 2 3 2 4 2 6" xfId="43843" xr:uid="{0465D5CB-9BFA-466C-8771-4CDE5D49DCB1}"/>
    <cellStyle name="Currency 13 2 3 2 4 3" xfId="10133" xr:uid="{BE709C6A-7263-49B9-B583-D04D5D7C273E}"/>
    <cellStyle name="Currency 13 2 3 2 4 3 2" xfId="23823" xr:uid="{A675DB15-D229-43DA-91B2-A99422EC7B29}"/>
    <cellStyle name="Currency 13 2 3 2 4 3 2 2" xfId="37515" xr:uid="{563C8AB7-5E75-4E29-AFF7-3F7C44C97C09}"/>
    <cellStyle name="Currency 13 2 3 2 4 3 2 3" xfId="52399" xr:uid="{A0AE7434-7CDE-4C13-BADF-8A415BDA7F57}"/>
    <cellStyle name="Currency 13 2 3 2 4 3 3" xfId="16979" xr:uid="{81A0ECB2-1E04-4E1B-82ED-D3DC43A341C4}"/>
    <cellStyle name="Currency 13 2 3 2 4 3 4" xfId="30669" xr:uid="{5E7FE323-8146-4141-B234-50084C1942F1}"/>
    <cellStyle name="Currency 13 2 3 2 4 3 5" xfId="45553" xr:uid="{F2F7D353-D316-4FF8-8CAC-8E94609744C4}"/>
    <cellStyle name="Currency 13 2 3 2 4 4" xfId="20401" xr:uid="{73E6955B-245D-40A6-9FBB-80C670108C80}"/>
    <cellStyle name="Currency 13 2 3 2 4 4 2" xfId="34093" xr:uid="{164882D4-DE5E-4900-B810-34D3717DA3B6}"/>
    <cellStyle name="Currency 13 2 3 2 4 4 3" xfId="48977" xr:uid="{78B3BD15-2C69-4714-BC7C-19955AF7FC2F}"/>
    <cellStyle name="Currency 13 2 3 2 4 5" xfId="13557" xr:uid="{D611E0F3-7C19-414F-98C4-820F05871C2A}"/>
    <cellStyle name="Currency 13 2 3 2 4 6" xfId="27247" xr:uid="{CC3473E7-01BB-4E9C-B780-762647E07E2E}"/>
    <cellStyle name="Currency 13 2 3 2 4 7" xfId="42131" xr:uid="{2BC62538-52F1-4E8F-9236-225FD40B1020}"/>
    <cellStyle name="Currency 13 2 3 2 5" xfId="8419" xr:uid="{C26468BC-4648-4532-A028-22FA48409B17}"/>
    <cellStyle name="Currency 13 2 3 2 5 2" xfId="11841" xr:uid="{97CC7DD3-09AE-4136-AF81-028FDF1B60F9}"/>
    <cellStyle name="Currency 13 2 3 2 5 2 2" xfId="25531" xr:uid="{7AD385EB-21E7-40B5-89B2-AADAF83B48A1}"/>
    <cellStyle name="Currency 13 2 3 2 5 2 2 2" xfId="39223" xr:uid="{B5402C13-9740-49F8-AB26-9B880A0B1EF9}"/>
    <cellStyle name="Currency 13 2 3 2 5 2 2 3" xfId="54107" xr:uid="{4DD742BF-A613-44E7-A5DB-7AE659A5E54D}"/>
    <cellStyle name="Currency 13 2 3 2 5 2 3" xfId="18687" xr:uid="{4A6EF453-A04A-4173-B058-D9E497E0AFE8}"/>
    <cellStyle name="Currency 13 2 3 2 5 2 4" xfId="32377" xr:uid="{477F6B2D-6EA0-488F-94C5-07C3631B09A3}"/>
    <cellStyle name="Currency 13 2 3 2 5 2 5" xfId="47261" xr:uid="{CBE21CF3-81C7-4A48-9F9D-192D2C8D5AFA}"/>
    <cellStyle name="Currency 13 2 3 2 5 3" xfId="22109" xr:uid="{3FE77FB8-0843-4F8D-91C3-48D7034BC709}"/>
    <cellStyle name="Currency 13 2 3 2 5 3 2" xfId="35801" xr:uid="{D0C9792A-D7F0-4A66-B43B-6F8EDBF4EDE4}"/>
    <cellStyle name="Currency 13 2 3 2 5 3 3" xfId="50685" xr:uid="{43B72363-442B-44C9-B94D-C2302E353B5F}"/>
    <cellStyle name="Currency 13 2 3 2 5 4" xfId="15265" xr:uid="{EA45C672-C339-4724-A329-E24120AC0430}"/>
    <cellStyle name="Currency 13 2 3 2 5 5" xfId="28955" xr:uid="{DF68CAF7-B7D7-423C-8972-31F00093636C}"/>
    <cellStyle name="Currency 13 2 3 2 5 6" xfId="43839" xr:uid="{5F43222B-600E-400C-9D56-7A9535562511}"/>
    <cellStyle name="Currency 13 2 3 2 6" xfId="10129" xr:uid="{CE7C157C-567F-4CD2-8CE5-AFD2FDE720C6}"/>
    <cellStyle name="Currency 13 2 3 2 6 2" xfId="23819" xr:uid="{D8577D38-45BA-470F-940B-49D1E58AE54A}"/>
    <cellStyle name="Currency 13 2 3 2 6 2 2" xfId="37511" xr:uid="{AC4D4A76-1A5C-43B6-80F8-2663FE16B509}"/>
    <cellStyle name="Currency 13 2 3 2 6 2 3" xfId="52395" xr:uid="{F33FE276-709C-41FB-9333-183C2E46D665}"/>
    <cellStyle name="Currency 13 2 3 2 6 3" xfId="16975" xr:uid="{CE71B510-9E0A-42EA-BE77-C6853FAF8D04}"/>
    <cellStyle name="Currency 13 2 3 2 6 4" xfId="30665" xr:uid="{797425AB-222B-40FA-927B-64D151F401CE}"/>
    <cellStyle name="Currency 13 2 3 2 6 5" xfId="45549" xr:uid="{7C63FC6B-EB1B-4181-A218-299E9F16D4A5}"/>
    <cellStyle name="Currency 13 2 3 2 7" xfId="20397" xr:uid="{DEE64401-B188-4B1E-B70B-649405B0A0AC}"/>
    <cellStyle name="Currency 13 2 3 2 7 2" xfId="34089" xr:uid="{DBA3BC96-7D10-45B3-BD25-E3CD3031481E}"/>
    <cellStyle name="Currency 13 2 3 2 7 3" xfId="48973" xr:uid="{8F90FB01-C426-4317-9E17-B9250AF87864}"/>
    <cellStyle name="Currency 13 2 3 2 8" xfId="13553" xr:uid="{6F2C8C72-BC8C-46A9-82C1-984725238CDB}"/>
    <cellStyle name="Currency 13 2 3 2 9" xfId="27243" xr:uid="{42A34083-7988-438E-8117-76291ACBD09A}"/>
    <cellStyle name="Currency 13 2 3 3" xfId="6710" xr:uid="{C9C81509-D1CD-404B-B8C8-729BB68BA83F}"/>
    <cellStyle name="Currency 13 2 3 3 10" xfId="42132" xr:uid="{C4B07F37-F8D8-44CA-A309-0F34C1844826}"/>
    <cellStyle name="Currency 13 2 3 3 2" xfId="6711" xr:uid="{7D5203FB-5EAA-4BF7-AB7A-1E7D020CFE8A}"/>
    <cellStyle name="Currency 13 2 3 3 2 2" xfId="6712" xr:uid="{EBF587F5-9B38-4498-ABFE-DBCE5FAD547D}"/>
    <cellStyle name="Currency 13 2 3 3 2 2 2" xfId="8426" xr:uid="{A31D4705-A4CB-4678-A02A-BB9328612B24}"/>
    <cellStyle name="Currency 13 2 3 3 2 2 2 2" xfId="11848" xr:uid="{734403EB-D109-41C1-86DC-4155B1A20392}"/>
    <cellStyle name="Currency 13 2 3 3 2 2 2 2 2" xfId="25538" xr:uid="{14816659-A897-490D-990F-1543B31E3B80}"/>
    <cellStyle name="Currency 13 2 3 3 2 2 2 2 2 2" xfId="39230" xr:uid="{9EB2786A-64BC-4F4E-8234-11F86E499D8E}"/>
    <cellStyle name="Currency 13 2 3 3 2 2 2 2 2 3" xfId="54114" xr:uid="{D2D9A450-7A6F-4FB7-8A9C-DCB0DD0A4F43}"/>
    <cellStyle name="Currency 13 2 3 3 2 2 2 2 3" xfId="18694" xr:uid="{1BDE33EF-5153-49EF-9DE0-BDE6770B8E36}"/>
    <cellStyle name="Currency 13 2 3 3 2 2 2 2 4" xfId="32384" xr:uid="{BC099C1B-499E-46FD-AA50-9CA8DC22BF78}"/>
    <cellStyle name="Currency 13 2 3 3 2 2 2 2 5" xfId="47268" xr:uid="{6EDDA7BF-5539-4D12-97DC-66B5162AC283}"/>
    <cellStyle name="Currency 13 2 3 3 2 2 2 3" xfId="22116" xr:uid="{61E4AD72-F97A-4CF5-AC12-90BF601A2C11}"/>
    <cellStyle name="Currency 13 2 3 3 2 2 2 3 2" xfId="35808" xr:uid="{A6EB69E4-9264-4930-B129-66572C4F17C8}"/>
    <cellStyle name="Currency 13 2 3 3 2 2 2 3 3" xfId="50692" xr:uid="{CEE544F0-72BD-46CA-A168-9F4CE9A8EA86}"/>
    <cellStyle name="Currency 13 2 3 3 2 2 2 4" xfId="15272" xr:uid="{C229E52F-65B7-4EF3-9AB2-72C17C92D7D1}"/>
    <cellStyle name="Currency 13 2 3 3 2 2 2 5" xfId="28962" xr:uid="{BAE8C54B-3D05-49D7-A997-A46CC37521AF}"/>
    <cellStyle name="Currency 13 2 3 3 2 2 2 6" xfId="43846" xr:uid="{E2BDE934-2584-449A-B055-C1744CAF276D}"/>
    <cellStyle name="Currency 13 2 3 3 2 2 3" xfId="10136" xr:uid="{078392F8-B562-4FAF-A255-C54E71991D5A}"/>
    <cellStyle name="Currency 13 2 3 3 2 2 3 2" xfId="23826" xr:uid="{9946623C-7DC9-4E12-9192-24126C316403}"/>
    <cellStyle name="Currency 13 2 3 3 2 2 3 2 2" xfId="37518" xr:uid="{C5AADC1C-4729-4439-B253-FD007492744F}"/>
    <cellStyle name="Currency 13 2 3 3 2 2 3 2 3" xfId="52402" xr:uid="{C0EA7C47-3300-4E95-810C-322FB336C599}"/>
    <cellStyle name="Currency 13 2 3 3 2 2 3 3" xfId="16982" xr:uid="{51E73760-A554-41CC-BB4A-775C4D16F2DA}"/>
    <cellStyle name="Currency 13 2 3 3 2 2 3 4" xfId="30672" xr:uid="{D7B069A7-C610-4F8E-9B36-01A5C5A2A768}"/>
    <cellStyle name="Currency 13 2 3 3 2 2 3 5" xfId="45556" xr:uid="{52C9F2EE-1B1D-4DA3-B191-91C34E2981AF}"/>
    <cellStyle name="Currency 13 2 3 3 2 2 4" xfId="20404" xr:uid="{3E7DEED7-AE2D-4238-A1C5-CD35F4369E25}"/>
    <cellStyle name="Currency 13 2 3 3 2 2 4 2" xfId="34096" xr:uid="{33E46A7C-7351-4482-9A91-8ABC97FE3AE2}"/>
    <cellStyle name="Currency 13 2 3 3 2 2 4 3" xfId="48980" xr:uid="{7C369008-DB46-449E-8CE0-7629242E3454}"/>
    <cellStyle name="Currency 13 2 3 3 2 2 5" xfId="13560" xr:uid="{39D07731-86EA-41B8-A8B7-9193AB3DEB11}"/>
    <cellStyle name="Currency 13 2 3 3 2 2 6" xfId="27250" xr:uid="{896DF071-165D-4676-B4AB-AC21C3A4EE65}"/>
    <cellStyle name="Currency 13 2 3 3 2 2 7" xfId="42134" xr:uid="{BB43B512-36F8-417D-843E-7E9C51B14868}"/>
    <cellStyle name="Currency 13 2 3 3 2 3" xfId="8425" xr:uid="{E00F5F4B-75BA-43CD-8022-377E13E61C28}"/>
    <cellStyle name="Currency 13 2 3 3 2 3 2" xfId="11847" xr:uid="{1F94C69C-F2FF-4201-9C92-89A84454576A}"/>
    <cellStyle name="Currency 13 2 3 3 2 3 2 2" xfId="25537" xr:uid="{C9FB4F87-8282-4E98-A378-3B19DCBEF786}"/>
    <cellStyle name="Currency 13 2 3 3 2 3 2 2 2" xfId="39229" xr:uid="{88A9CD45-1D05-4DFE-8CFD-68B5E05AD954}"/>
    <cellStyle name="Currency 13 2 3 3 2 3 2 2 3" xfId="54113" xr:uid="{65E47C27-71FE-4722-A841-00899BCB9378}"/>
    <cellStyle name="Currency 13 2 3 3 2 3 2 3" xfId="18693" xr:uid="{3875A629-9E47-41B5-8503-57469693B96B}"/>
    <cellStyle name="Currency 13 2 3 3 2 3 2 4" xfId="32383" xr:uid="{25D8C43A-8E0F-494B-82F1-BD46C0A88E20}"/>
    <cellStyle name="Currency 13 2 3 3 2 3 2 5" xfId="47267" xr:uid="{695B777F-F17F-4834-9B5B-41A4E134E710}"/>
    <cellStyle name="Currency 13 2 3 3 2 3 3" xfId="22115" xr:uid="{BF783E0F-FF81-4F67-B4A3-5B0FE1C2070B}"/>
    <cellStyle name="Currency 13 2 3 3 2 3 3 2" xfId="35807" xr:uid="{16A58BA6-3110-474D-BF9B-08ED2EEC301D}"/>
    <cellStyle name="Currency 13 2 3 3 2 3 3 3" xfId="50691" xr:uid="{6D82CDF2-8C3B-4931-BBF3-55214A871048}"/>
    <cellStyle name="Currency 13 2 3 3 2 3 4" xfId="15271" xr:uid="{9B6A1B52-002E-4087-AB61-3AD863979411}"/>
    <cellStyle name="Currency 13 2 3 3 2 3 5" xfId="28961" xr:uid="{EF9AB42A-FA11-49FA-8A84-A6CF074815C0}"/>
    <cellStyle name="Currency 13 2 3 3 2 3 6" xfId="43845" xr:uid="{E64B2A33-A358-4C14-87F5-49AC4F5B7E26}"/>
    <cellStyle name="Currency 13 2 3 3 2 4" xfId="10135" xr:uid="{C569E286-C284-44BC-97DA-E0B6827CDFD3}"/>
    <cellStyle name="Currency 13 2 3 3 2 4 2" xfId="23825" xr:uid="{F07DF772-FCCE-4FB7-A856-1289B09A9B73}"/>
    <cellStyle name="Currency 13 2 3 3 2 4 2 2" xfId="37517" xr:uid="{1826F15B-4240-4BA8-A4C0-1422846736AF}"/>
    <cellStyle name="Currency 13 2 3 3 2 4 2 3" xfId="52401" xr:uid="{062AE017-5F16-4124-972B-5D5E91F48096}"/>
    <cellStyle name="Currency 13 2 3 3 2 4 3" xfId="16981" xr:uid="{8A74B0C3-C5A1-4398-977F-8576B0A9B5B1}"/>
    <cellStyle name="Currency 13 2 3 3 2 4 4" xfId="30671" xr:uid="{3571E38E-6B94-41AA-AD1B-2B5B558DCDC6}"/>
    <cellStyle name="Currency 13 2 3 3 2 4 5" xfId="45555" xr:uid="{A80428E0-E8DF-4940-996B-07180B2BBF01}"/>
    <cellStyle name="Currency 13 2 3 3 2 5" xfId="20403" xr:uid="{CC2AE4BB-243B-456D-904C-0CE2AAFFAD09}"/>
    <cellStyle name="Currency 13 2 3 3 2 5 2" xfId="34095" xr:uid="{6DF0013B-3BD5-4B0F-B971-4855EA372EA9}"/>
    <cellStyle name="Currency 13 2 3 3 2 5 3" xfId="48979" xr:uid="{89523E1A-DAA2-4F64-A341-A87D91F6456D}"/>
    <cellStyle name="Currency 13 2 3 3 2 6" xfId="13559" xr:uid="{049EBEA0-36E1-4980-A7D3-4E9890933981}"/>
    <cellStyle name="Currency 13 2 3 3 2 7" xfId="27249" xr:uid="{2066330F-FF46-4F64-A924-B442FAEE12A6}"/>
    <cellStyle name="Currency 13 2 3 3 2 8" xfId="42133" xr:uid="{2AD54063-CA11-45AE-B32C-1F322F088C25}"/>
    <cellStyle name="Currency 13 2 3 3 3" xfId="6713" xr:uid="{D164B7A0-0D06-47AC-B8F2-D5CAA3BE7C1C}"/>
    <cellStyle name="Currency 13 2 3 3 3 2" xfId="8427" xr:uid="{31D04798-7372-4094-822E-69EC16713CAC}"/>
    <cellStyle name="Currency 13 2 3 3 3 2 2" xfId="11849" xr:uid="{A46DA219-EF0D-4588-9F13-291914F4D066}"/>
    <cellStyle name="Currency 13 2 3 3 3 2 2 2" xfId="25539" xr:uid="{A86209A8-7152-49E9-88BF-609862EA1C92}"/>
    <cellStyle name="Currency 13 2 3 3 3 2 2 2 2" xfId="39231" xr:uid="{50C1FCC6-510C-4909-B464-37B7181641C1}"/>
    <cellStyle name="Currency 13 2 3 3 3 2 2 2 3" xfId="54115" xr:uid="{61831924-2694-479A-80A5-2C5B4BCF0C50}"/>
    <cellStyle name="Currency 13 2 3 3 3 2 2 3" xfId="18695" xr:uid="{0DD47AA6-151C-4DCE-ABD2-E3092068CAED}"/>
    <cellStyle name="Currency 13 2 3 3 3 2 2 4" xfId="32385" xr:uid="{A113A828-47C5-4769-A4B2-440EE0EA99B5}"/>
    <cellStyle name="Currency 13 2 3 3 3 2 2 5" xfId="47269" xr:uid="{F9D736AF-BE24-4FC3-AABA-63D1D31E747D}"/>
    <cellStyle name="Currency 13 2 3 3 3 2 3" xfId="22117" xr:uid="{C4EB1EC1-FCB7-4C19-8903-E80C5D16C283}"/>
    <cellStyle name="Currency 13 2 3 3 3 2 3 2" xfId="35809" xr:uid="{0F244B0D-6F33-49A9-8FDB-889C65272E02}"/>
    <cellStyle name="Currency 13 2 3 3 3 2 3 3" xfId="50693" xr:uid="{A458DB73-1043-41B4-91DA-BCE8904F213D}"/>
    <cellStyle name="Currency 13 2 3 3 3 2 4" xfId="15273" xr:uid="{1F0816E7-AF6C-4888-92C0-73EE78D656D4}"/>
    <cellStyle name="Currency 13 2 3 3 3 2 5" xfId="28963" xr:uid="{63EAF212-54CA-4431-AEDD-2CD697668C1E}"/>
    <cellStyle name="Currency 13 2 3 3 3 2 6" xfId="43847" xr:uid="{421AD8AF-2305-4960-BD2C-13CD74A88249}"/>
    <cellStyle name="Currency 13 2 3 3 3 3" xfId="10137" xr:uid="{0E4349DE-EC35-4F5B-87D1-B034A748A6AE}"/>
    <cellStyle name="Currency 13 2 3 3 3 3 2" xfId="23827" xr:uid="{BA2C413E-4D0A-4E15-8040-898A0C847BD7}"/>
    <cellStyle name="Currency 13 2 3 3 3 3 2 2" xfId="37519" xr:uid="{54281196-0F29-4318-ACE7-C5739AC0B9BF}"/>
    <cellStyle name="Currency 13 2 3 3 3 3 2 3" xfId="52403" xr:uid="{197B2E01-B544-46A9-B3C7-40EB3278C26D}"/>
    <cellStyle name="Currency 13 2 3 3 3 3 3" xfId="16983" xr:uid="{D858EDD1-7F1A-4E2C-9499-3354578C6501}"/>
    <cellStyle name="Currency 13 2 3 3 3 3 4" xfId="30673" xr:uid="{85535CC3-350D-455D-A49E-E62153EAD1D1}"/>
    <cellStyle name="Currency 13 2 3 3 3 3 5" xfId="45557" xr:uid="{D01EA616-7A7F-4A5F-A8EF-E864DE23C791}"/>
    <cellStyle name="Currency 13 2 3 3 3 4" xfId="20405" xr:uid="{264B6FFE-E89E-4B00-BD4A-FFC159584037}"/>
    <cellStyle name="Currency 13 2 3 3 3 4 2" xfId="34097" xr:uid="{D9B83AAC-FCDD-4E3A-A79E-F41829FE0A9C}"/>
    <cellStyle name="Currency 13 2 3 3 3 4 3" xfId="48981" xr:uid="{9E9525E9-C9C4-46AF-8D42-AF407801AB7A}"/>
    <cellStyle name="Currency 13 2 3 3 3 5" xfId="13561" xr:uid="{F9B8E924-3817-4423-A123-13E851B9D250}"/>
    <cellStyle name="Currency 13 2 3 3 3 6" xfId="27251" xr:uid="{DE84EB84-D948-425E-94B8-EDC1BFFE8B2F}"/>
    <cellStyle name="Currency 13 2 3 3 3 7" xfId="42135" xr:uid="{19F3D649-B4DB-4D95-BC9B-FD11F4A04036}"/>
    <cellStyle name="Currency 13 2 3 3 4" xfId="6714" xr:uid="{40096435-352F-49E0-8F12-1F9BDD09F502}"/>
    <cellStyle name="Currency 13 2 3 3 4 2" xfId="8428" xr:uid="{7E3B0D55-D573-442D-A8F4-E13251F59118}"/>
    <cellStyle name="Currency 13 2 3 3 4 2 2" xfId="11850" xr:uid="{BF18F195-7ECB-47BD-B901-1EF6CEF533B8}"/>
    <cellStyle name="Currency 13 2 3 3 4 2 2 2" xfId="25540" xr:uid="{C822B4D8-AD77-4EBF-96A1-19999681F7B5}"/>
    <cellStyle name="Currency 13 2 3 3 4 2 2 2 2" xfId="39232" xr:uid="{A4DE2714-5C1A-4EF2-84A7-A0FD6B76060B}"/>
    <cellStyle name="Currency 13 2 3 3 4 2 2 2 3" xfId="54116" xr:uid="{8BB7DE4D-EB6C-42C4-8205-C7CCB249D9C2}"/>
    <cellStyle name="Currency 13 2 3 3 4 2 2 3" xfId="18696" xr:uid="{7B6A351F-3289-4BCD-841A-56DDD3D2E070}"/>
    <cellStyle name="Currency 13 2 3 3 4 2 2 4" xfId="32386" xr:uid="{C0C1A298-3BC5-4F3B-9210-49A40BD98E6C}"/>
    <cellStyle name="Currency 13 2 3 3 4 2 2 5" xfId="47270" xr:uid="{55A9A80B-73AA-4025-9148-77E9BF26ADB7}"/>
    <cellStyle name="Currency 13 2 3 3 4 2 3" xfId="22118" xr:uid="{0AE7A509-F66A-48E2-B476-A83457AF398D}"/>
    <cellStyle name="Currency 13 2 3 3 4 2 3 2" xfId="35810" xr:uid="{BC33AE27-35E8-406F-B1AC-ED0DCAFF953C}"/>
    <cellStyle name="Currency 13 2 3 3 4 2 3 3" xfId="50694" xr:uid="{A9474F2E-BD12-4FAD-96A4-242B6EA0CB43}"/>
    <cellStyle name="Currency 13 2 3 3 4 2 4" xfId="15274" xr:uid="{CEA75548-7AC5-498F-806E-194C34994E2C}"/>
    <cellStyle name="Currency 13 2 3 3 4 2 5" xfId="28964" xr:uid="{7F23F488-E1AF-423D-8408-B1EB802E317B}"/>
    <cellStyle name="Currency 13 2 3 3 4 2 6" xfId="43848" xr:uid="{EDF11DC0-C91F-4984-B9FF-F2996E76E7EC}"/>
    <cellStyle name="Currency 13 2 3 3 4 3" xfId="10138" xr:uid="{FAED9AF1-7456-4118-AA21-FEBCFC6F0974}"/>
    <cellStyle name="Currency 13 2 3 3 4 3 2" xfId="23828" xr:uid="{070FF1C5-9D2C-4A11-9ED9-927C0D4FD03B}"/>
    <cellStyle name="Currency 13 2 3 3 4 3 2 2" xfId="37520" xr:uid="{B466C490-B5FE-4A1D-9376-E8F4BFBCA015}"/>
    <cellStyle name="Currency 13 2 3 3 4 3 2 3" xfId="52404" xr:uid="{31A53163-14AC-4E86-A5F1-555443CC8AA1}"/>
    <cellStyle name="Currency 13 2 3 3 4 3 3" xfId="16984" xr:uid="{F421FF17-C168-405A-9265-900CC395429B}"/>
    <cellStyle name="Currency 13 2 3 3 4 3 4" xfId="30674" xr:uid="{C4754092-F199-4A4B-B3BD-14886BDFA892}"/>
    <cellStyle name="Currency 13 2 3 3 4 3 5" xfId="45558" xr:uid="{16ABFB13-DEA7-4EFB-8513-87D04CE4C260}"/>
    <cellStyle name="Currency 13 2 3 3 4 4" xfId="20406" xr:uid="{B648049B-0421-46A4-91A2-F4D1FF8D9B8A}"/>
    <cellStyle name="Currency 13 2 3 3 4 4 2" xfId="34098" xr:uid="{70E4435C-ECED-46CD-9E97-A89851DB6E47}"/>
    <cellStyle name="Currency 13 2 3 3 4 4 3" xfId="48982" xr:uid="{564B3702-6E84-407E-9772-95ACC673885F}"/>
    <cellStyle name="Currency 13 2 3 3 4 5" xfId="13562" xr:uid="{ED22EAE6-034E-4DA2-BE43-7B230A8BF850}"/>
    <cellStyle name="Currency 13 2 3 3 4 6" xfId="27252" xr:uid="{6DE3FEBA-FF89-41DD-B0B4-0D4717027F5E}"/>
    <cellStyle name="Currency 13 2 3 3 4 7" xfId="42136" xr:uid="{CAD047E0-E3CA-464D-B04A-BE257FB0B550}"/>
    <cellStyle name="Currency 13 2 3 3 5" xfId="8424" xr:uid="{B554DF84-7329-4BE6-A749-8661361FC542}"/>
    <cellStyle name="Currency 13 2 3 3 5 2" xfId="11846" xr:uid="{77D38255-217C-4141-B7D8-DCB125361DE6}"/>
    <cellStyle name="Currency 13 2 3 3 5 2 2" xfId="25536" xr:uid="{4A194D00-D6F8-46D3-9E19-1F6DA3D90BC1}"/>
    <cellStyle name="Currency 13 2 3 3 5 2 2 2" xfId="39228" xr:uid="{1936263C-C699-46A9-B9EC-22E151D14EBA}"/>
    <cellStyle name="Currency 13 2 3 3 5 2 2 3" xfId="54112" xr:uid="{9C56DAE7-A27E-4385-AE81-F4FF7AC534EC}"/>
    <cellStyle name="Currency 13 2 3 3 5 2 3" xfId="18692" xr:uid="{F073EFE4-D78B-46D7-8D58-A9F96B15EDC8}"/>
    <cellStyle name="Currency 13 2 3 3 5 2 4" xfId="32382" xr:uid="{158E1235-77FF-4A7B-A8D5-B375C038FEC6}"/>
    <cellStyle name="Currency 13 2 3 3 5 2 5" xfId="47266" xr:uid="{3CDC6D50-3C75-4965-B2CB-62FECEFEEA5E}"/>
    <cellStyle name="Currency 13 2 3 3 5 3" xfId="22114" xr:uid="{7D63088A-0762-4F8E-A41C-99327DD612CB}"/>
    <cellStyle name="Currency 13 2 3 3 5 3 2" xfId="35806" xr:uid="{74F8DA05-F09F-4341-A551-13B4EC00B777}"/>
    <cellStyle name="Currency 13 2 3 3 5 3 3" xfId="50690" xr:uid="{548B9230-26E3-45F6-B9F5-60B2CBD46BEB}"/>
    <cellStyle name="Currency 13 2 3 3 5 4" xfId="15270" xr:uid="{507B9EC2-46D5-46E8-86C9-C855C9E97004}"/>
    <cellStyle name="Currency 13 2 3 3 5 5" xfId="28960" xr:uid="{C7899245-5744-4DF8-84E6-350E9DC4E82B}"/>
    <cellStyle name="Currency 13 2 3 3 5 6" xfId="43844" xr:uid="{2F47358F-500F-4570-8BA1-86EEB94DA6ED}"/>
    <cellStyle name="Currency 13 2 3 3 6" xfId="10134" xr:uid="{3CB1C97B-778D-467F-8C5C-8D2FD32AEADB}"/>
    <cellStyle name="Currency 13 2 3 3 6 2" xfId="23824" xr:uid="{1D2FC30B-09BC-4D91-836A-A297A156D5D7}"/>
    <cellStyle name="Currency 13 2 3 3 6 2 2" xfId="37516" xr:uid="{E15E30E8-D67B-46ED-88B3-F6AD0CF875F8}"/>
    <cellStyle name="Currency 13 2 3 3 6 2 3" xfId="52400" xr:uid="{0FC6922A-0C4E-44E3-87D0-B7F763373E07}"/>
    <cellStyle name="Currency 13 2 3 3 6 3" xfId="16980" xr:uid="{C13A472F-B850-40C2-9EA6-937CFA88C69C}"/>
    <cellStyle name="Currency 13 2 3 3 6 4" xfId="30670" xr:uid="{E0CADC49-D274-4DEB-8F00-2EE51F8B4ACA}"/>
    <cellStyle name="Currency 13 2 3 3 6 5" xfId="45554" xr:uid="{5A3ED549-EB75-4504-813C-937436FA071F}"/>
    <cellStyle name="Currency 13 2 3 3 7" xfId="20402" xr:uid="{830DB932-A7A8-457C-AA03-208804DA2B9E}"/>
    <cellStyle name="Currency 13 2 3 3 7 2" xfId="34094" xr:uid="{1409B974-8122-41EF-93D4-C880313F8437}"/>
    <cellStyle name="Currency 13 2 3 3 7 3" xfId="48978" xr:uid="{237B632C-1106-4AF5-909A-E9C24DE47935}"/>
    <cellStyle name="Currency 13 2 3 3 8" xfId="13558" xr:uid="{ED428B48-9A32-492B-BD0D-7624CABE2C88}"/>
    <cellStyle name="Currency 13 2 3 3 9" xfId="27248" xr:uid="{72F14A6A-C6A5-423B-BDFE-AD196F11109C}"/>
    <cellStyle name="Currency 13 2 3 4" xfId="6715" xr:uid="{92DB1695-8096-4455-9222-AF083360DA0E}"/>
    <cellStyle name="Currency 13 2 3 4 2" xfId="6716" xr:uid="{E5440E5E-F473-4A6C-BB90-51BF6C686C20}"/>
    <cellStyle name="Currency 13 2 3 4 2 2" xfId="8430" xr:uid="{088C4C47-52A3-4128-9EBA-040B6F0AE94F}"/>
    <cellStyle name="Currency 13 2 3 4 2 2 2" xfId="11852" xr:uid="{4BBCD2A1-FEC7-4FD9-A303-8105EBBC7E1D}"/>
    <cellStyle name="Currency 13 2 3 4 2 2 2 2" xfId="25542" xr:uid="{729E62D2-8650-463A-87E8-A86339A3A600}"/>
    <cellStyle name="Currency 13 2 3 4 2 2 2 2 2" xfId="39234" xr:uid="{2F5B528C-C91F-4852-A2A5-74FAB4EE73D4}"/>
    <cellStyle name="Currency 13 2 3 4 2 2 2 2 3" xfId="54118" xr:uid="{BD83994B-544C-4B8B-B012-BFEC6FDC98A0}"/>
    <cellStyle name="Currency 13 2 3 4 2 2 2 3" xfId="18698" xr:uid="{C9130D87-90CD-4093-B014-8AC63F26E545}"/>
    <cellStyle name="Currency 13 2 3 4 2 2 2 4" xfId="32388" xr:uid="{AFC99FE5-1C53-455F-AF04-4E854815B2D6}"/>
    <cellStyle name="Currency 13 2 3 4 2 2 2 5" xfId="47272" xr:uid="{D69088E2-2AB6-4B51-92C3-8EF8543F2418}"/>
    <cellStyle name="Currency 13 2 3 4 2 2 3" xfId="22120" xr:uid="{B2A38F77-1B8E-42AB-85EE-1DA48B965527}"/>
    <cellStyle name="Currency 13 2 3 4 2 2 3 2" xfId="35812" xr:uid="{4E02ACD0-9458-4FA8-B78B-7398B72438C0}"/>
    <cellStyle name="Currency 13 2 3 4 2 2 3 3" xfId="50696" xr:uid="{49770599-CC3E-4225-9A4A-D8C02E238D30}"/>
    <cellStyle name="Currency 13 2 3 4 2 2 4" xfId="15276" xr:uid="{76AE2380-CC3A-44C4-8EEF-7AE3BA8C6F51}"/>
    <cellStyle name="Currency 13 2 3 4 2 2 5" xfId="28966" xr:uid="{B257CE85-2DBB-4B8E-AFA2-19141F1B2555}"/>
    <cellStyle name="Currency 13 2 3 4 2 2 6" xfId="43850" xr:uid="{46323A30-68ED-4ECE-A373-20E6C32BC2ED}"/>
    <cellStyle name="Currency 13 2 3 4 2 3" xfId="10140" xr:uid="{9C698822-5363-4958-8404-892E8B35864E}"/>
    <cellStyle name="Currency 13 2 3 4 2 3 2" xfId="23830" xr:uid="{15D8A590-0DBF-4F63-9BAB-AFB4A770E0BD}"/>
    <cellStyle name="Currency 13 2 3 4 2 3 2 2" xfId="37522" xr:uid="{31119629-8CEC-4C79-896A-1A36094D5ED9}"/>
    <cellStyle name="Currency 13 2 3 4 2 3 2 3" xfId="52406" xr:uid="{9664E972-05B0-448B-9B52-BC034E0B8695}"/>
    <cellStyle name="Currency 13 2 3 4 2 3 3" xfId="16986" xr:uid="{FC143E61-C4DC-45EC-A195-B68B8A86C91B}"/>
    <cellStyle name="Currency 13 2 3 4 2 3 4" xfId="30676" xr:uid="{A76723E2-9434-4319-B07E-BAC410A54919}"/>
    <cellStyle name="Currency 13 2 3 4 2 3 5" xfId="45560" xr:uid="{E3D7FC78-676E-43F5-A538-7A8BFBF34F80}"/>
    <cellStyle name="Currency 13 2 3 4 2 4" xfId="20408" xr:uid="{4D172871-D141-4C0B-91E5-EEB3E0C18BE2}"/>
    <cellStyle name="Currency 13 2 3 4 2 4 2" xfId="34100" xr:uid="{6A3D0E0C-4147-48B4-9699-49D8E8D53163}"/>
    <cellStyle name="Currency 13 2 3 4 2 4 3" xfId="48984" xr:uid="{DB69659D-6E5A-4DFF-831E-834800BD223D}"/>
    <cellStyle name="Currency 13 2 3 4 2 5" xfId="13564" xr:uid="{5E7EC740-F07C-4135-80F0-E675B177D39C}"/>
    <cellStyle name="Currency 13 2 3 4 2 6" xfId="27254" xr:uid="{E43F1D08-F6E9-492B-800C-EFBE69077AF2}"/>
    <cellStyle name="Currency 13 2 3 4 2 7" xfId="42138" xr:uid="{37F32B1F-8625-4616-9A6F-7876A7205529}"/>
    <cellStyle name="Currency 13 2 3 4 3" xfId="8429" xr:uid="{C6A0F161-CD8B-4487-8671-327A0300E1E4}"/>
    <cellStyle name="Currency 13 2 3 4 3 2" xfId="11851" xr:uid="{E2771607-E38D-4E4B-8021-8290D185ED7D}"/>
    <cellStyle name="Currency 13 2 3 4 3 2 2" xfId="25541" xr:uid="{71B79FB4-739A-40D9-A736-BC2CA5B1902B}"/>
    <cellStyle name="Currency 13 2 3 4 3 2 2 2" xfId="39233" xr:uid="{31F73800-2279-4B6E-B95B-834D1057A287}"/>
    <cellStyle name="Currency 13 2 3 4 3 2 2 3" xfId="54117" xr:uid="{79E55D88-D8B5-4152-B9AF-4E43C3925132}"/>
    <cellStyle name="Currency 13 2 3 4 3 2 3" xfId="18697" xr:uid="{91AC9E00-A91D-4B60-9EB6-E0D41916CB44}"/>
    <cellStyle name="Currency 13 2 3 4 3 2 4" xfId="32387" xr:uid="{3FF06DB9-41D7-48E2-A4CA-9916A10A6406}"/>
    <cellStyle name="Currency 13 2 3 4 3 2 5" xfId="47271" xr:uid="{9A7BC2EA-8984-4F27-8565-9D6DD4022B5D}"/>
    <cellStyle name="Currency 13 2 3 4 3 3" xfId="22119" xr:uid="{BCDB59B2-2AEE-4EBB-972A-25413C7867CF}"/>
    <cellStyle name="Currency 13 2 3 4 3 3 2" xfId="35811" xr:uid="{6FD0C243-60AC-4649-820B-6DA948F41052}"/>
    <cellStyle name="Currency 13 2 3 4 3 3 3" xfId="50695" xr:uid="{41C3B7B7-0FB3-40FF-B71A-691DF8B326E1}"/>
    <cellStyle name="Currency 13 2 3 4 3 4" xfId="15275" xr:uid="{42BE5C80-CC8F-4DBD-8C7C-6E4CBE9F140C}"/>
    <cellStyle name="Currency 13 2 3 4 3 5" xfId="28965" xr:uid="{EB225FC7-A70C-431F-B305-41F476D96B9B}"/>
    <cellStyle name="Currency 13 2 3 4 3 6" xfId="43849" xr:uid="{39256A1F-0801-4815-AA1E-B20C482A0CBD}"/>
    <cellStyle name="Currency 13 2 3 4 4" xfId="10139" xr:uid="{3BEF4CB1-D7CD-40F6-BA9A-18CC55608BCE}"/>
    <cellStyle name="Currency 13 2 3 4 4 2" xfId="23829" xr:uid="{43AE7E7B-C60D-41CC-A084-3EF6125E59C7}"/>
    <cellStyle name="Currency 13 2 3 4 4 2 2" xfId="37521" xr:uid="{002BCCD3-5E9A-45FA-8708-62DA2AB92C9E}"/>
    <cellStyle name="Currency 13 2 3 4 4 2 3" xfId="52405" xr:uid="{608E5D18-AD9F-42BD-BF5B-C4061830E86A}"/>
    <cellStyle name="Currency 13 2 3 4 4 3" xfId="16985" xr:uid="{E6115205-B79F-45B3-93D7-24F9DDC202B7}"/>
    <cellStyle name="Currency 13 2 3 4 4 4" xfId="30675" xr:uid="{67653403-3DA2-41AC-944E-42EB988898B3}"/>
    <cellStyle name="Currency 13 2 3 4 4 5" xfId="45559" xr:uid="{6E007BD6-1763-4538-BF02-65CC6EBCC924}"/>
    <cellStyle name="Currency 13 2 3 4 5" xfId="20407" xr:uid="{321927E6-E12F-4EDA-A2FD-3F6D8981DEC4}"/>
    <cellStyle name="Currency 13 2 3 4 5 2" xfId="34099" xr:uid="{45470C32-0EAE-46A9-B668-00D2418DABAC}"/>
    <cellStyle name="Currency 13 2 3 4 5 3" xfId="48983" xr:uid="{3BCFF610-043E-471D-848D-A369A2112565}"/>
    <cellStyle name="Currency 13 2 3 4 6" xfId="13563" xr:uid="{2D80398A-0F3D-4D8B-8492-BCA372DE5E77}"/>
    <cellStyle name="Currency 13 2 3 4 7" xfId="27253" xr:uid="{4FC8499D-0398-4213-9535-94EB37EC4211}"/>
    <cellStyle name="Currency 13 2 3 4 8" xfId="42137" xr:uid="{6606C5D6-FBF5-4282-8903-D9F16CE98294}"/>
    <cellStyle name="Currency 13 2 3 5" xfId="6717" xr:uid="{66AC80E0-2FD8-4EEB-B98B-91664577FA3E}"/>
    <cellStyle name="Currency 13 2 3 5 2" xfId="8431" xr:uid="{705E63B9-03FE-4035-964B-56C42D6ABCD0}"/>
    <cellStyle name="Currency 13 2 3 5 2 2" xfId="11853" xr:uid="{D298DB9D-1BAC-4281-A38C-09EDA7BD91F7}"/>
    <cellStyle name="Currency 13 2 3 5 2 2 2" xfId="25543" xr:uid="{193EF3C5-2D69-4099-B0EE-6381054F99B7}"/>
    <cellStyle name="Currency 13 2 3 5 2 2 2 2" xfId="39235" xr:uid="{E1479443-5183-4B94-98D8-827FB4AE1561}"/>
    <cellStyle name="Currency 13 2 3 5 2 2 2 3" xfId="54119" xr:uid="{E3CCD423-CFE3-499A-8609-21EC89FBE9F5}"/>
    <cellStyle name="Currency 13 2 3 5 2 2 3" xfId="18699" xr:uid="{8956BAFF-B61F-458D-8D4C-DEA949B4E9F5}"/>
    <cellStyle name="Currency 13 2 3 5 2 2 4" xfId="32389" xr:uid="{B8F12E64-824B-43E8-A731-9A5EB3E1A6C2}"/>
    <cellStyle name="Currency 13 2 3 5 2 2 5" xfId="47273" xr:uid="{3B66A912-C76B-4188-B362-FC6D4E653F86}"/>
    <cellStyle name="Currency 13 2 3 5 2 3" xfId="22121" xr:uid="{5467DA20-D831-4545-A876-9871D08CF872}"/>
    <cellStyle name="Currency 13 2 3 5 2 3 2" xfId="35813" xr:uid="{C7F45030-366F-4BBC-A9F8-5783A14D8295}"/>
    <cellStyle name="Currency 13 2 3 5 2 3 3" xfId="50697" xr:uid="{5C9D311F-3555-4977-8B7E-23F161C311F8}"/>
    <cellStyle name="Currency 13 2 3 5 2 4" xfId="15277" xr:uid="{72B7B528-A878-471C-AC55-5E7A7491E9D8}"/>
    <cellStyle name="Currency 13 2 3 5 2 5" xfId="28967" xr:uid="{13F7E128-C906-4E3D-A5CA-74593E9FA44D}"/>
    <cellStyle name="Currency 13 2 3 5 2 6" xfId="43851" xr:uid="{03592116-C77B-4BDC-9450-931E11C0FB2F}"/>
    <cellStyle name="Currency 13 2 3 5 3" xfId="10141" xr:uid="{442EEA42-1987-47B4-ACB3-3BF41089979A}"/>
    <cellStyle name="Currency 13 2 3 5 3 2" xfId="23831" xr:uid="{C9D49A72-4194-4D50-8609-5EFACCF7AA4B}"/>
    <cellStyle name="Currency 13 2 3 5 3 2 2" xfId="37523" xr:uid="{61A25699-156C-4089-922C-B7A5125B011D}"/>
    <cellStyle name="Currency 13 2 3 5 3 2 3" xfId="52407" xr:uid="{AF4B1ACA-2FD2-4224-9783-5D280B5E8431}"/>
    <cellStyle name="Currency 13 2 3 5 3 3" xfId="16987" xr:uid="{CBF19CAD-A9F9-4898-B10B-08AF8AD2A9FE}"/>
    <cellStyle name="Currency 13 2 3 5 3 4" xfId="30677" xr:uid="{9935B197-F5AA-4CB2-BB51-BEFA24BE67CD}"/>
    <cellStyle name="Currency 13 2 3 5 3 5" xfId="45561" xr:uid="{EF9A3166-60F8-4B25-BB3B-1C342577B9E5}"/>
    <cellStyle name="Currency 13 2 3 5 4" xfId="20409" xr:uid="{16C353BA-6B44-4CE4-B0D2-C62AF54B7079}"/>
    <cellStyle name="Currency 13 2 3 5 4 2" xfId="34101" xr:uid="{8C84B026-07B9-4AAC-B99B-C2A0F8788BEC}"/>
    <cellStyle name="Currency 13 2 3 5 4 3" xfId="48985" xr:uid="{1ACB355D-696B-4755-A8F9-5C88CBC6D84C}"/>
    <cellStyle name="Currency 13 2 3 5 5" xfId="13565" xr:uid="{AD590232-2EC8-4FD6-BA16-3E37AA0F96FD}"/>
    <cellStyle name="Currency 13 2 3 5 6" xfId="27255" xr:uid="{554A5046-EEF9-490E-95C9-827E1519F402}"/>
    <cellStyle name="Currency 13 2 3 5 7" xfId="42139" xr:uid="{AB3AAF21-006B-45EE-BEEA-93885D459641}"/>
    <cellStyle name="Currency 13 2 3 6" xfId="6718" xr:uid="{5F777EBB-F8BB-4E9E-B53C-CB289A4A1F96}"/>
    <cellStyle name="Currency 13 2 3 6 2" xfId="8432" xr:uid="{9C43A15F-61E6-44CF-B54D-E8C4C74A854D}"/>
    <cellStyle name="Currency 13 2 3 6 2 2" xfId="11854" xr:uid="{B1F100B2-27AB-43B0-9F3D-1FFDD48EB5B9}"/>
    <cellStyle name="Currency 13 2 3 6 2 2 2" xfId="25544" xr:uid="{5CBF99D2-BAB0-4557-AAB2-31A924E324F0}"/>
    <cellStyle name="Currency 13 2 3 6 2 2 2 2" xfId="39236" xr:uid="{5C891313-5B0B-41D9-A57D-707E3CD4F7E6}"/>
    <cellStyle name="Currency 13 2 3 6 2 2 2 3" xfId="54120" xr:uid="{E677C06E-ED3B-41AC-B7C2-7151BA8A4BC8}"/>
    <cellStyle name="Currency 13 2 3 6 2 2 3" xfId="18700" xr:uid="{4779071A-9F25-4445-88AC-848F105E85DB}"/>
    <cellStyle name="Currency 13 2 3 6 2 2 4" xfId="32390" xr:uid="{1D90E4BF-3DD8-4C4F-8CB8-D1ABA91CDF2A}"/>
    <cellStyle name="Currency 13 2 3 6 2 2 5" xfId="47274" xr:uid="{F7C45EF9-8C75-4965-80C8-2C0CB5F9B336}"/>
    <cellStyle name="Currency 13 2 3 6 2 3" xfId="22122" xr:uid="{09477BF5-FF26-4645-918F-BF07C3E5B345}"/>
    <cellStyle name="Currency 13 2 3 6 2 3 2" xfId="35814" xr:uid="{5E7E0C30-7E47-49C5-B6F2-170A88798F73}"/>
    <cellStyle name="Currency 13 2 3 6 2 3 3" xfId="50698" xr:uid="{C1C36F5E-D1D4-49D0-A09A-338AC9D19782}"/>
    <cellStyle name="Currency 13 2 3 6 2 4" xfId="15278" xr:uid="{32B65FCF-525B-45AE-B218-C66E3A4A3313}"/>
    <cellStyle name="Currency 13 2 3 6 2 5" xfId="28968" xr:uid="{A1D533C3-20DA-4C19-9C9B-4EFE5693B246}"/>
    <cellStyle name="Currency 13 2 3 6 2 6" xfId="43852" xr:uid="{29EC327A-74CD-4FFC-B75B-A24ACADF0FD5}"/>
    <cellStyle name="Currency 13 2 3 6 3" xfId="10142" xr:uid="{B40964C6-1F8C-45EB-B875-93C9C03ECDE3}"/>
    <cellStyle name="Currency 13 2 3 6 3 2" xfId="23832" xr:uid="{51C21106-CCA2-4C1C-82F1-279C39755FB9}"/>
    <cellStyle name="Currency 13 2 3 6 3 2 2" xfId="37524" xr:uid="{B193F2FC-9907-4BFD-AEC8-26AF269001B8}"/>
    <cellStyle name="Currency 13 2 3 6 3 2 3" xfId="52408" xr:uid="{9CDAEEDD-3CDF-4DC7-8FB2-B5325A4766CF}"/>
    <cellStyle name="Currency 13 2 3 6 3 3" xfId="16988" xr:uid="{DE19199B-5006-4875-8429-37A69D869568}"/>
    <cellStyle name="Currency 13 2 3 6 3 4" xfId="30678" xr:uid="{BE65E4BE-D099-4B62-B334-A6754689112E}"/>
    <cellStyle name="Currency 13 2 3 6 3 5" xfId="45562" xr:uid="{E85F88F5-6729-441C-8ADB-EAD14FE35BBF}"/>
    <cellStyle name="Currency 13 2 3 6 4" xfId="20410" xr:uid="{2E634F54-B3AF-4F8D-A7C1-FAD9BFF667DF}"/>
    <cellStyle name="Currency 13 2 3 6 4 2" xfId="34102" xr:uid="{EBA7FD3D-BC1C-4F26-B894-215E11A040CD}"/>
    <cellStyle name="Currency 13 2 3 6 4 3" xfId="48986" xr:uid="{4630D4FF-83A4-4AD4-90FC-AE9406B5F310}"/>
    <cellStyle name="Currency 13 2 3 6 5" xfId="13566" xr:uid="{B93DEEF2-6FB3-450F-8079-25FD8AE0301D}"/>
    <cellStyle name="Currency 13 2 3 6 6" xfId="27256" xr:uid="{FEDE93B2-C529-421A-A1B4-C2C50A218B97}"/>
    <cellStyle name="Currency 13 2 3 6 7" xfId="42140" xr:uid="{BF6886FC-0348-4068-804A-A8E3343E1484}"/>
    <cellStyle name="Currency 13 2 3 7" xfId="8418" xr:uid="{A2A4C84E-3520-467D-8D14-38B9ACF92623}"/>
    <cellStyle name="Currency 13 2 3 7 2" xfId="11840" xr:uid="{81A4641A-DCE7-414D-934E-6FAC0DEA9FAE}"/>
    <cellStyle name="Currency 13 2 3 7 2 2" xfId="25530" xr:uid="{08DD5C0D-D5B5-4F65-99B5-FBAE0F144ACF}"/>
    <cellStyle name="Currency 13 2 3 7 2 2 2" xfId="39222" xr:uid="{7083E0E9-50B6-43A3-A614-47385F11CC72}"/>
    <cellStyle name="Currency 13 2 3 7 2 2 3" xfId="54106" xr:uid="{B80821FF-947B-4795-A5B3-7B6772883F94}"/>
    <cellStyle name="Currency 13 2 3 7 2 3" xfId="18686" xr:uid="{BDCA8991-05C0-4F51-9CA8-4BBE36A10CFB}"/>
    <cellStyle name="Currency 13 2 3 7 2 4" xfId="32376" xr:uid="{841AF34D-6C53-4AB8-AD13-114B4AD02ABE}"/>
    <cellStyle name="Currency 13 2 3 7 2 5" xfId="47260" xr:uid="{8053D15F-805B-4D10-8D38-9A4DD74FC27A}"/>
    <cellStyle name="Currency 13 2 3 7 3" xfId="22108" xr:uid="{7C4978F4-179B-468B-A032-B332F17C1551}"/>
    <cellStyle name="Currency 13 2 3 7 3 2" xfId="35800" xr:uid="{3FBF4B74-4BEA-43A8-A8DE-B0427A569CEB}"/>
    <cellStyle name="Currency 13 2 3 7 3 3" xfId="50684" xr:uid="{E93B8AC0-8359-4E81-8A5E-ECC119721D3C}"/>
    <cellStyle name="Currency 13 2 3 7 4" xfId="15264" xr:uid="{78604053-8FEC-4024-BB47-750DBEB74589}"/>
    <cellStyle name="Currency 13 2 3 7 5" xfId="28954" xr:uid="{57D62A8B-A6E7-4121-865F-7C1CDD5A1FB4}"/>
    <cellStyle name="Currency 13 2 3 7 6" xfId="43838" xr:uid="{B97618C5-5B8D-4415-87E8-D182C9866899}"/>
    <cellStyle name="Currency 13 2 3 8" xfId="10128" xr:uid="{A6548EFC-98C3-4924-94F7-631CAA6C7CD8}"/>
    <cellStyle name="Currency 13 2 3 8 2" xfId="23818" xr:uid="{AA5B6714-B6B8-42B3-9352-78F3611E638F}"/>
    <cellStyle name="Currency 13 2 3 8 2 2" xfId="37510" xr:uid="{E08B9E5C-898A-4401-99B1-6BF627799A92}"/>
    <cellStyle name="Currency 13 2 3 8 2 3" xfId="52394" xr:uid="{DD88F808-70E9-468D-9061-BC40D2B376AD}"/>
    <cellStyle name="Currency 13 2 3 8 3" xfId="16974" xr:uid="{27BD15CB-5DD1-4838-BFA7-0BBBD4E634A4}"/>
    <cellStyle name="Currency 13 2 3 8 4" xfId="30664" xr:uid="{A705E96B-B377-41BE-AE10-7B21E699079B}"/>
    <cellStyle name="Currency 13 2 3 8 5" xfId="45548" xr:uid="{032C9E1A-422E-4DDE-8DEA-59D7D98EEBAD}"/>
    <cellStyle name="Currency 13 2 3 9" xfId="20396" xr:uid="{72B9BB9C-E5C0-4837-9EFB-82D6CA6E29C9}"/>
    <cellStyle name="Currency 13 2 3 9 2" xfId="34088" xr:uid="{03812CDB-9A5F-43A9-9E8A-B802703496E5}"/>
    <cellStyle name="Currency 13 2 3 9 3" xfId="48972" xr:uid="{B79022E8-F468-46FA-AE52-7A26BBB7485A}"/>
    <cellStyle name="Currency 13 2 4" xfId="6719" xr:uid="{478E620C-D4FC-4663-9CD4-09BED75F30B9}"/>
    <cellStyle name="Currency 13 2 4 10" xfId="13567" xr:uid="{861B3512-47E3-4590-B858-92D54B13A6A5}"/>
    <cellStyle name="Currency 13 2 4 11" xfId="27257" xr:uid="{C48EC4A7-4867-4BB0-B734-1CA462887255}"/>
    <cellStyle name="Currency 13 2 4 12" xfId="42141" xr:uid="{A69738BE-D9C5-4880-9E7F-C9D535AFB241}"/>
    <cellStyle name="Currency 13 2 4 2" xfId="6720" xr:uid="{266D268B-2C2C-4F28-BE66-700BD3135735}"/>
    <cellStyle name="Currency 13 2 4 2 10" xfId="42142" xr:uid="{F5F5FBA5-F50D-4F2F-8861-9D0ABD54866D}"/>
    <cellStyle name="Currency 13 2 4 2 2" xfId="6721" xr:uid="{43995220-6741-4764-9B3A-741E78A723DA}"/>
    <cellStyle name="Currency 13 2 4 2 2 2" xfId="6722" xr:uid="{F260AFBC-4423-436B-8780-3F26DA429523}"/>
    <cellStyle name="Currency 13 2 4 2 2 2 2" xfId="8436" xr:uid="{F670213B-8E41-484B-A3DE-0E7FB326FF78}"/>
    <cellStyle name="Currency 13 2 4 2 2 2 2 2" xfId="11858" xr:uid="{FEB73524-5038-466D-AE3C-5901F8849E40}"/>
    <cellStyle name="Currency 13 2 4 2 2 2 2 2 2" xfId="25548" xr:uid="{8CA9004A-1155-4AD2-8535-24454D64749C}"/>
    <cellStyle name="Currency 13 2 4 2 2 2 2 2 2 2" xfId="39240" xr:uid="{41577CB5-E823-4B86-B452-9CDBF466DBF2}"/>
    <cellStyle name="Currency 13 2 4 2 2 2 2 2 2 3" xfId="54124" xr:uid="{0D0F2588-6E17-46A7-9646-0067DA6BB001}"/>
    <cellStyle name="Currency 13 2 4 2 2 2 2 2 3" xfId="18704" xr:uid="{003487D4-B62B-4E7B-9139-05469F45695F}"/>
    <cellStyle name="Currency 13 2 4 2 2 2 2 2 4" xfId="32394" xr:uid="{5010E5AC-AD3F-4AC7-838F-52F5C97D610C}"/>
    <cellStyle name="Currency 13 2 4 2 2 2 2 2 5" xfId="47278" xr:uid="{51A3D29A-585F-40A6-A673-EF521CA9C9AD}"/>
    <cellStyle name="Currency 13 2 4 2 2 2 2 3" xfId="22126" xr:uid="{1A321FCE-E6CD-48E1-B875-F474FA5FA458}"/>
    <cellStyle name="Currency 13 2 4 2 2 2 2 3 2" xfId="35818" xr:uid="{09625DB0-D3DC-4753-B867-E98978BFA356}"/>
    <cellStyle name="Currency 13 2 4 2 2 2 2 3 3" xfId="50702" xr:uid="{DC808698-9894-4879-A540-AD5FC4E49EBC}"/>
    <cellStyle name="Currency 13 2 4 2 2 2 2 4" xfId="15282" xr:uid="{F2EDDFEB-6BDC-4558-AD28-5F7AC969F1E6}"/>
    <cellStyle name="Currency 13 2 4 2 2 2 2 5" xfId="28972" xr:uid="{DCB6521B-705C-4A3E-8524-5A974F575D10}"/>
    <cellStyle name="Currency 13 2 4 2 2 2 2 6" xfId="43856" xr:uid="{7E5E761B-D9E4-4FAB-9147-329E497F2404}"/>
    <cellStyle name="Currency 13 2 4 2 2 2 3" xfId="10146" xr:uid="{F49DF9E7-3ADB-449C-A2EA-3B1D2DD6B29E}"/>
    <cellStyle name="Currency 13 2 4 2 2 2 3 2" xfId="23836" xr:uid="{0DC9F4A9-EBEC-488C-AD84-2D52BC4A4072}"/>
    <cellStyle name="Currency 13 2 4 2 2 2 3 2 2" xfId="37528" xr:uid="{05352AEA-0D68-42C6-830B-1EDA3A49F812}"/>
    <cellStyle name="Currency 13 2 4 2 2 2 3 2 3" xfId="52412" xr:uid="{FB9DB1E8-8EBB-4903-AB3C-360D7705F0DD}"/>
    <cellStyle name="Currency 13 2 4 2 2 2 3 3" xfId="16992" xr:uid="{DEEED203-78A3-40D4-A2E0-5205F7E794A1}"/>
    <cellStyle name="Currency 13 2 4 2 2 2 3 4" xfId="30682" xr:uid="{B341BDA3-F732-4FA7-902B-E89CAFCC52B6}"/>
    <cellStyle name="Currency 13 2 4 2 2 2 3 5" xfId="45566" xr:uid="{4CF2F000-BAA5-4FC6-9127-F9DE8FCE3B1C}"/>
    <cellStyle name="Currency 13 2 4 2 2 2 4" xfId="20414" xr:uid="{36BFEE32-27B0-43E8-8FEC-E4D872735D6F}"/>
    <cellStyle name="Currency 13 2 4 2 2 2 4 2" xfId="34106" xr:uid="{9724359A-62C8-4DCC-B9F1-BDFC810371D0}"/>
    <cellStyle name="Currency 13 2 4 2 2 2 4 3" xfId="48990" xr:uid="{3DF605ED-D2EB-4061-9005-82C86835F7F2}"/>
    <cellStyle name="Currency 13 2 4 2 2 2 5" xfId="13570" xr:uid="{A73CB522-327C-48F6-B95F-12FD5BE5325B}"/>
    <cellStyle name="Currency 13 2 4 2 2 2 6" xfId="27260" xr:uid="{86CF7F9C-E2D4-49D8-8DFE-56DB8918F796}"/>
    <cellStyle name="Currency 13 2 4 2 2 2 7" xfId="42144" xr:uid="{430F2B11-5894-4C8D-8FBC-F82712951081}"/>
    <cellStyle name="Currency 13 2 4 2 2 3" xfId="8435" xr:uid="{3B3A09EA-6C6D-4ED1-BFD0-AB63D2B0739D}"/>
    <cellStyle name="Currency 13 2 4 2 2 3 2" xfId="11857" xr:uid="{35172C21-3388-4439-9BFE-470A40AD65FA}"/>
    <cellStyle name="Currency 13 2 4 2 2 3 2 2" xfId="25547" xr:uid="{E8FD7DEF-29FE-4C5E-B2ED-E08602CE68A8}"/>
    <cellStyle name="Currency 13 2 4 2 2 3 2 2 2" xfId="39239" xr:uid="{C86B4069-E879-441E-9492-EEBA25F23826}"/>
    <cellStyle name="Currency 13 2 4 2 2 3 2 2 3" xfId="54123" xr:uid="{47BFF72F-063B-4129-B048-2F009CA43B1A}"/>
    <cellStyle name="Currency 13 2 4 2 2 3 2 3" xfId="18703" xr:uid="{CCF069FA-AF05-4312-A449-115592A8DF07}"/>
    <cellStyle name="Currency 13 2 4 2 2 3 2 4" xfId="32393" xr:uid="{0B41B3CF-241D-4942-AF74-420AC6010C61}"/>
    <cellStyle name="Currency 13 2 4 2 2 3 2 5" xfId="47277" xr:uid="{F7EFE6FD-99D4-457C-87F6-2AF1FDC59F8F}"/>
    <cellStyle name="Currency 13 2 4 2 2 3 3" xfId="22125" xr:uid="{AEB2B4D5-4851-43B7-9B39-A4C9D411B9E0}"/>
    <cellStyle name="Currency 13 2 4 2 2 3 3 2" xfId="35817" xr:uid="{D5BCB639-8084-49AB-8A64-1ACB34C8BD1E}"/>
    <cellStyle name="Currency 13 2 4 2 2 3 3 3" xfId="50701" xr:uid="{85EB18DD-DBAC-4652-BBCE-AE0643EB6DE3}"/>
    <cellStyle name="Currency 13 2 4 2 2 3 4" xfId="15281" xr:uid="{6381D10E-5650-4F6A-A83B-D76FAE9B3C80}"/>
    <cellStyle name="Currency 13 2 4 2 2 3 5" xfId="28971" xr:uid="{FB33AB8F-3DE9-4EBC-94D0-AD8FB05426DF}"/>
    <cellStyle name="Currency 13 2 4 2 2 3 6" xfId="43855" xr:uid="{0050D609-ECE0-49F5-90D6-8E769877CE97}"/>
    <cellStyle name="Currency 13 2 4 2 2 4" xfId="10145" xr:uid="{34D95F42-185E-4512-92DA-9BFBDAE57715}"/>
    <cellStyle name="Currency 13 2 4 2 2 4 2" xfId="23835" xr:uid="{F64B6B5D-C05C-43DC-A820-085C45A55A8F}"/>
    <cellStyle name="Currency 13 2 4 2 2 4 2 2" xfId="37527" xr:uid="{1EED51BC-FD76-4C28-BA72-D227B9AED49F}"/>
    <cellStyle name="Currency 13 2 4 2 2 4 2 3" xfId="52411" xr:uid="{453E0D69-A795-4CB8-B996-D5C59AD1FFEB}"/>
    <cellStyle name="Currency 13 2 4 2 2 4 3" xfId="16991" xr:uid="{EA7ACE34-31DE-48AC-8232-FB644266CA73}"/>
    <cellStyle name="Currency 13 2 4 2 2 4 4" xfId="30681" xr:uid="{E31286AE-0613-4D44-A852-DD346E3C73B0}"/>
    <cellStyle name="Currency 13 2 4 2 2 4 5" xfId="45565" xr:uid="{81BB964D-375F-48D5-9A38-0C294CBEB2E7}"/>
    <cellStyle name="Currency 13 2 4 2 2 5" xfId="20413" xr:uid="{435A6221-48A0-42FF-A679-322A1A0FE04C}"/>
    <cellStyle name="Currency 13 2 4 2 2 5 2" xfId="34105" xr:uid="{C46BFDFB-497A-421C-B4BA-2CDE3F3A05D9}"/>
    <cellStyle name="Currency 13 2 4 2 2 5 3" xfId="48989" xr:uid="{1F42A646-51B9-49A7-B84C-F99BCCD9EC59}"/>
    <cellStyle name="Currency 13 2 4 2 2 6" xfId="13569" xr:uid="{3FCF0074-761B-4905-A244-497AA438B140}"/>
    <cellStyle name="Currency 13 2 4 2 2 7" xfId="27259" xr:uid="{CC2B223D-B87C-4BE9-AE40-FBD05B817199}"/>
    <cellStyle name="Currency 13 2 4 2 2 8" xfId="42143" xr:uid="{BC40E852-3E6B-45A8-93F5-9300E6BEC7F5}"/>
    <cellStyle name="Currency 13 2 4 2 3" xfId="6723" xr:uid="{DF5C5820-AA2A-4F7A-A6C5-59FE8E6026B3}"/>
    <cellStyle name="Currency 13 2 4 2 3 2" xfId="8437" xr:uid="{D4AD41D5-6057-4AAE-8C70-C32791086290}"/>
    <cellStyle name="Currency 13 2 4 2 3 2 2" xfId="11859" xr:uid="{3EF108B3-4375-45C7-8608-7DED7E7C3C88}"/>
    <cellStyle name="Currency 13 2 4 2 3 2 2 2" xfId="25549" xr:uid="{C52C73F4-82C2-4C56-9CF1-D5BD80DDDE7B}"/>
    <cellStyle name="Currency 13 2 4 2 3 2 2 2 2" xfId="39241" xr:uid="{9C3009B5-34D0-44A1-8B82-6C041E5D9E11}"/>
    <cellStyle name="Currency 13 2 4 2 3 2 2 2 3" xfId="54125" xr:uid="{48E42606-E070-4952-8978-F871B0A151B2}"/>
    <cellStyle name="Currency 13 2 4 2 3 2 2 3" xfId="18705" xr:uid="{A8B9B25E-5DC0-4A10-93D7-D3D2E9A260B9}"/>
    <cellStyle name="Currency 13 2 4 2 3 2 2 4" xfId="32395" xr:uid="{58DBB8FB-B1A7-419E-A9C6-938A5091B683}"/>
    <cellStyle name="Currency 13 2 4 2 3 2 2 5" xfId="47279" xr:uid="{5EE84ECA-5EAA-480F-9C3D-D611A9FC2655}"/>
    <cellStyle name="Currency 13 2 4 2 3 2 3" xfId="22127" xr:uid="{32F7796E-F376-433A-9567-4B6C739A10B5}"/>
    <cellStyle name="Currency 13 2 4 2 3 2 3 2" xfId="35819" xr:uid="{BECD8F2E-E7E1-4650-9EAC-4C36CB2FEDEB}"/>
    <cellStyle name="Currency 13 2 4 2 3 2 3 3" xfId="50703" xr:uid="{464799E7-750C-4EF6-A413-172F7E54D823}"/>
    <cellStyle name="Currency 13 2 4 2 3 2 4" xfId="15283" xr:uid="{92EEFEAD-0BC6-4BA1-A8C3-A9132B78E9A0}"/>
    <cellStyle name="Currency 13 2 4 2 3 2 5" xfId="28973" xr:uid="{CFD1A16D-42E2-4981-916E-B3F37F57ECEE}"/>
    <cellStyle name="Currency 13 2 4 2 3 2 6" xfId="43857" xr:uid="{5B0A165D-E8EB-4904-BBF1-626959586EB7}"/>
    <cellStyle name="Currency 13 2 4 2 3 3" xfId="10147" xr:uid="{0A767622-DB61-4201-BC08-CCD895D3302B}"/>
    <cellStyle name="Currency 13 2 4 2 3 3 2" xfId="23837" xr:uid="{9F46A41C-559E-4952-9150-17B925E051EE}"/>
    <cellStyle name="Currency 13 2 4 2 3 3 2 2" xfId="37529" xr:uid="{855E8AA7-CDB6-4F7B-8B00-1E1D09D4BC2C}"/>
    <cellStyle name="Currency 13 2 4 2 3 3 2 3" xfId="52413" xr:uid="{8C787CD0-899D-430F-8886-F757C986F428}"/>
    <cellStyle name="Currency 13 2 4 2 3 3 3" xfId="16993" xr:uid="{36A2B138-A082-4A37-BEB6-A6F1008B57B8}"/>
    <cellStyle name="Currency 13 2 4 2 3 3 4" xfId="30683" xr:uid="{7FD85B4B-41E0-47F3-87EF-9EC55B18907E}"/>
    <cellStyle name="Currency 13 2 4 2 3 3 5" xfId="45567" xr:uid="{AD72BC2C-DFE4-47BE-9B6F-AF5E4BE8C059}"/>
    <cellStyle name="Currency 13 2 4 2 3 4" xfId="20415" xr:uid="{DC32E4C7-9BDC-4028-B082-52AC8CF0BE3F}"/>
    <cellStyle name="Currency 13 2 4 2 3 4 2" xfId="34107" xr:uid="{CD1EF5E4-8512-4C2F-9715-6B9C6A35B5B7}"/>
    <cellStyle name="Currency 13 2 4 2 3 4 3" xfId="48991" xr:uid="{FE9365B3-577E-4853-9D01-C879E0184CB1}"/>
    <cellStyle name="Currency 13 2 4 2 3 5" xfId="13571" xr:uid="{F923940A-5817-4C81-90A3-FF41D33D4B45}"/>
    <cellStyle name="Currency 13 2 4 2 3 6" xfId="27261" xr:uid="{1EF6EFED-ADED-4AA7-894F-979695D1C915}"/>
    <cellStyle name="Currency 13 2 4 2 3 7" xfId="42145" xr:uid="{34854D23-61CF-4D22-A35A-69C94D0CA730}"/>
    <cellStyle name="Currency 13 2 4 2 4" xfId="6724" xr:uid="{5D83313C-D765-4202-BD69-D6A9D4AB9C64}"/>
    <cellStyle name="Currency 13 2 4 2 4 2" xfId="8438" xr:uid="{D96AF20E-1816-4D07-9C75-175F938B5013}"/>
    <cellStyle name="Currency 13 2 4 2 4 2 2" xfId="11860" xr:uid="{C857DF47-9DEA-4032-95A7-E56D61B2CD8E}"/>
    <cellStyle name="Currency 13 2 4 2 4 2 2 2" xfId="25550" xr:uid="{A2BFF998-F056-4273-A3B0-6FD6B122F775}"/>
    <cellStyle name="Currency 13 2 4 2 4 2 2 2 2" xfId="39242" xr:uid="{0A1697B5-AD96-44B9-884C-E671F67CFDD2}"/>
    <cellStyle name="Currency 13 2 4 2 4 2 2 2 3" xfId="54126" xr:uid="{492F658F-A525-43E4-ADFE-A9D70FDF391C}"/>
    <cellStyle name="Currency 13 2 4 2 4 2 2 3" xfId="18706" xr:uid="{169E48D4-1D3A-4ECD-B67A-EA92C5B637C4}"/>
    <cellStyle name="Currency 13 2 4 2 4 2 2 4" xfId="32396" xr:uid="{DD5D1605-1177-4C14-AB91-1A3EDA7E3B3B}"/>
    <cellStyle name="Currency 13 2 4 2 4 2 2 5" xfId="47280" xr:uid="{B3376A88-EB7A-413E-9F18-D696525C1355}"/>
    <cellStyle name="Currency 13 2 4 2 4 2 3" xfId="22128" xr:uid="{4858A224-A028-42FB-B817-E3B106285A06}"/>
    <cellStyle name="Currency 13 2 4 2 4 2 3 2" xfId="35820" xr:uid="{B1CD2377-2B58-4312-BC39-0C37136D5454}"/>
    <cellStyle name="Currency 13 2 4 2 4 2 3 3" xfId="50704" xr:uid="{F48BD92A-C033-40E2-AC9F-51DF267BE1E6}"/>
    <cellStyle name="Currency 13 2 4 2 4 2 4" xfId="15284" xr:uid="{B41F44ED-4267-4C40-8AA2-D6F3DE2964C7}"/>
    <cellStyle name="Currency 13 2 4 2 4 2 5" xfId="28974" xr:uid="{4F936412-2514-44B7-BA11-8D2BC49D42F0}"/>
    <cellStyle name="Currency 13 2 4 2 4 2 6" xfId="43858" xr:uid="{6DF61318-63D0-4FD7-A3BF-45140E74611F}"/>
    <cellStyle name="Currency 13 2 4 2 4 3" xfId="10148" xr:uid="{16563730-85B8-4C91-8D50-B3D4C8310241}"/>
    <cellStyle name="Currency 13 2 4 2 4 3 2" xfId="23838" xr:uid="{0A103594-B120-431A-BB6E-3B7FCC2EFB9D}"/>
    <cellStyle name="Currency 13 2 4 2 4 3 2 2" xfId="37530" xr:uid="{13052C06-8CD2-49A9-91CB-6B6F015DDA91}"/>
    <cellStyle name="Currency 13 2 4 2 4 3 2 3" xfId="52414" xr:uid="{D1AF2F7D-0937-45A9-80C2-E1C7E02214EA}"/>
    <cellStyle name="Currency 13 2 4 2 4 3 3" xfId="16994" xr:uid="{988DFA46-32B6-433A-BDBF-0697A3ECEB0B}"/>
    <cellStyle name="Currency 13 2 4 2 4 3 4" xfId="30684" xr:uid="{9F995590-2610-4F92-BC4C-2846476687B9}"/>
    <cellStyle name="Currency 13 2 4 2 4 3 5" xfId="45568" xr:uid="{A3DADA42-5634-41BD-B21F-F31C798D0115}"/>
    <cellStyle name="Currency 13 2 4 2 4 4" xfId="20416" xr:uid="{36E4BA20-5DD9-437E-AAB4-F802523F9650}"/>
    <cellStyle name="Currency 13 2 4 2 4 4 2" xfId="34108" xr:uid="{194C2014-E80C-4C1F-A3C6-A30D6B23E70A}"/>
    <cellStyle name="Currency 13 2 4 2 4 4 3" xfId="48992" xr:uid="{DD4DEC8B-A94A-47EA-810D-537009608169}"/>
    <cellStyle name="Currency 13 2 4 2 4 5" xfId="13572" xr:uid="{72B0BBB7-D375-45A9-8C9C-B8344954EE42}"/>
    <cellStyle name="Currency 13 2 4 2 4 6" xfId="27262" xr:uid="{49DFB3ED-029A-4CD8-A326-17C15FCE5DA5}"/>
    <cellStyle name="Currency 13 2 4 2 4 7" xfId="42146" xr:uid="{613514E3-8981-4004-A6EB-971F6A9BA8D9}"/>
    <cellStyle name="Currency 13 2 4 2 5" xfId="8434" xr:uid="{E5A72373-AAF0-4072-87FF-C9447F259623}"/>
    <cellStyle name="Currency 13 2 4 2 5 2" xfId="11856" xr:uid="{BFF35C0B-4905-4922-B285-6BF169C482DE}"/>
    <cellStyle name="Currency 13 2 4 2 5 2 2" xfId="25546" xr:uid="{503C6CF7-A2AE-4F36-B7EC-B415B9CE07C2}"/>
    <cellStyle name="Currency 13 2 4 2 5 2 2 2" xfId="39238" xr:uid="{F7BC405E-1184-4EBE-87B7-7D7F14C13174}"/>
    <cellStyle name="Currency 13 2 4 2 5 2 2 3" xfId="54122" xr:uid="{A7147EC0-BA78-47BA-A74C-FA2FBA681853}"/>
    <cellStyle name="Currency 13 2 4 2 5 2 3" xfId="18702" xr:uid="{964317A5-0E37-4409-8996-609EF1814B07}"/>
    <cellStyle name="Currency 13 2 4 2 5 2 4" xfId="32392" xr:uid="{7A7A4A18-14A7-4458-A6DE-163B8A778483}"/>
    <cellStyle name="Currency 13 2 4 2 5 2 5" xfId="47276" xr:uid="{62825E13-D62B-4F98-8CBB-8BD98D776C1B}"/>
    <cellStyle name="Currency 13 2 4 2 5 3" xfId="22124" xr:uid="{535ACFB5-4784-4D2B-A4BD-C9F91BBDBEDE}"/>
    <cellStyle name="Currency 13 2 4 2 5 3 2" xfId="35816" xr:uid="{33B9E72D-7E4F-41D0-AFDB-EAB814F736A7}"/>
    <cellStyle name="Currency 13 2 4 2 5 3 3" xfId="50700" xr:uid="{05E31F52-BEB8-473D-AD8E-73231021797F}"/>
    <cellStyle name="Currency 13 2 4 2 5 4" xfId="15280" xr:uid="{C5E415EF-6B39-4733-A4A4-08444CFE638E}"/>
    <cellStyle name="Currency 13 2 4 2 5 5" xfId="28970" xr:uid="{E9C1E60C-FF5C-4900-9A2B-4CD054038DB5}"/>
    <cellStyle name="Currency 13 2 4 2 5 6" xfId="43854" xr:uid="{F4951D02-ABA7-47CD-8A09-8E909012A862}"/>
    <cellStyle name="Currency 13 2 4 2 6" xfId="10144" xr:uid="{DB916F4F-1730-4826-9EEE-513587FDC349}"/>
    <cellStyle name="Currency 13 2 4 2 6 2" xfId="23834" xr:uid="{23D50C48-CED1-4B1A-83B8-5969DE4297F6}"/>
    <cellStyle name="Currency 13 2 4 2 6 2 2" xfId="37526" xr:uid="{4C9B7E0A-C68F-4FD3-BDA6-1616583D22B2}"/>
    <cellStyle name="Currency 13 2 4 2 6 2 3" xfId="52410" xr:uid="{C39D76D0-828D-4701-A79C-2B3890E069E1}"/>
    <cellStyle name="Currency 13 2 4 2 6 3" xfId="16990" xr:uid="{BE55B661-ACAE-4192-ACE3-D4338D719346}"/>
    <cellStyle name="Currency 13 2 4 2 6 4" xfId="30680" xr:uid="{DDB932A8-C687-479B-9440-1CDA780A8593}"/>
    <cellStyle name="Currency 13 2 4 2 6 5" xfId="45564" xr:uid="{E8233C0C-3A6B-4B1B-84D1-C1391FE30C08}"/>
    <cellStyle name="Currency 13 2 4 2 7" xfId="20412" xr:uid="{512F12E8-3094-4F94-BB23-EB93933E3685}"/>
    <cellStyle name="Currency 13 2 4 2 7 2" xfId="34104" xr:uid="{F56B34DF-C653-4C69-852D-27EFC06FA873}"/>
    <cellStyle name="Currency 13 2 4 2 7 3" xfId="48988" xr:uid="{A6108344-A1E8-4D83-8944-5BE01F22C331}"/>
    <cellStyle name="Currency 13 2 4 2 8" xfId="13568" xr:uid="{6C47942F-2519-4438-8A59-A58F60D45A74}"/>
    <cellStyle name="Currency 13 2 4 2 9" xfId="27258" xr:uid="{F3C69665-25AB-43CA-9381-7A47247D80B1}"/>
    <cellStyle name="Currency 13 2 4 3" xfId="6725" xr:uid="{B69AA8D3-AC94-4CF3-91F8-7750069D0784}"/>
    <cellStyle name="Currency 13 2 4 3 10" xfId="42147" xr:uid="{937289CE-CEBC-4860-B535-E69439B5DC30}"/>
    <cellStyle name="Currency 13 2 4 3 2" xfId="6726" xr:uid="{B44F49D5-EA64-420F-A375-E9E10A48AAA7}"/>
    <cellStyle name="Currency 13 2 4 3 2 2" xfId="6727" xr:uid="{C08FF8A3-585D-489D-B710-E01C0474E4C0}"/>
    <cellStyle name="Currency 13 2 4 3 2 2 2" xfId="8441" xr:uid="{2B15E0D6-D01C-494D-A48B-10361A0244F2}"/>
    <cellStyle name="Currency 13 2 4 3 2 2 2 2" xfId="11863" xr:uid="{627BB594-2301-4C90-957D-735E9B3745DF}"/>
    <cellStyle name="Currency 13 2 4 3 2 2 2 2 2" xfId="25553" xr:uid="{B114E469-9E13-4004-9966-746E2D993F14}"/>
    <cellStyle name="Currency 13 2 4 3 2 2 2 2 2 2" xfId="39245" xr:uid="{5C070946-7160-4993-8A8A-ADB888078D95}"/>
    <cellStyle name="Currency 13 2 4 3 2 2 2 2 2 3" xfId="54129" xr:uid="{A85901DC-7EA6-46AF-98A2-0617EF970477}"/>
    <cellStyle name="Currency 13 2 4 3 2 2 2 2 3" xfId="18709" xr:uid="{188E49D7-BED4-474E-9356-88261D8EDCAA}"/>
    <cellStyle name="Currency 13 2 4 3 2 2 2 2 4" xfId="32399" xr:uid="{F9EB0C0B-38B1-445D-A997-DA19FB0F3CEA}"/>
    <cellStyle name="Currency 13 2 4 3 2 2 2 2 5" xfId="47283" xr:uid="{BA6A6978-4957-465F-B693-23C8459CE9C7}"/>
    <cellStyle name="Currency 13 2 4 3 2 2 2 3" xfId="22131" xr:uid="{B51922F7-564B-4AB6-96A3-A221C80793F4}"/>
    <cellStyle name="Currency 13 2 4 3 2 2 2 3 2" xfId="35823" xr:uid="{E8B064AF-37E4-487A-A5E9-F695D252D103}"/>
    <cellStyle name="Currency 13 2 4 3 2 2 2 3 3" xfId="50707" xr:uid="{48D92E4E-525F-41CE-95A2-D202438A48FA}"/>
    <cellStyle name="Currency 13 2 4 3 2 2 2 4" xfId="15287" xr:uid="{4FC22188-0460-4A20-816D-382A1DD8509F}"/>
    <cellStyle name="Currency 13 2 4 3 2 2 2 5" xfId="28977" xr:uid="{091F6950-395C-4599-873C-281452F4AA91}"/>
    <cellStyle name="Currency 13 2 4 3 2 2 2 6" xfId="43861" xr:uid="{DCC5B52A-7C14-4222-9112-AF9C1C096BCC}"/>
    <cellStyle name="Currency 13 2 4 3 2 2 3" xfId="10151" xr:uid="{40278D5B-2B4B-4881-9326-C6542726054C}"/>
    <cellStyle name="Currency 13 2 4 3 2 2 3 2" xfId="23841" xr:uid="{F127FED2-16BB-426A-B783-A4144D0C7D50}"/>
    <cellStyle name="Currency 13 2 4 3 2 2 3 2 2" xfId="37533" xr:uid="{6381ED42-FEC9-4AEA-833A-5AD334980A36}"/>
    <cellStyle name="Currency 13 2 4 3 2 2 3 2 3" xfId="52417" xr:uid="{3F4FC508-8043-4A27-A141-5B51D59A84F5}"/>
    <cellStyle name="Currency 13 2 4 3 2 2 3 3" xfId="16997" xr:uid="{AC5A18FB-CA0C-4A2C-8B82-1D067DF8BA8E}"/>
    <cellStyle name="Currency 13 2 4 3 2 2 3 4" xfId="30687" xr:uid="{9E6D21E6-701E-4B05-984B-CE1F8C4B02EC}"/>
    <cellStyle name="Currency 13 2 4 3 2 2 3 5" xfId="45571" xr:uid="{9663EBD6-57BB-4476-AFD0-7F3EF98DC94B}"/>
    <cellStyle name="Currency 13 2 4 3 2 2 4" xfId="20419" xr:uid="{E04B8B22-8C7D-4270-B7E3-08B1D4AADEE3}"/>
    <cellStyle name="Currency 13 2 4 3 2 2 4 2" xfId="34111" xr:uid="{60DC7ABD-07F2-4F87-8DAF-5CEDD60C78B1}"/>
    <cellStyle name="Currency 13 2 4 3 2 2 4 3" xfId="48995" xr:uid="{2C9A3209-B3BD-42A9-A2D3-22D617630DE5}"/>
    <cellStyle name="Currency 13 2 4 3 2 2 5" xfId="13575" xr:uid="{65824FFE-590E-4C0A-8A0D-D81344370100}"/>
    <cellStyle name="Currency 13 2 4 3 2 2 6" xfId="27265" xr:uid="{BEDB9658-6944-4E8A-AA67-8CA6600DACFC}"/>
    <cellStyle name="Currency 13 2 4 3 2 2 7" xfId="42149" xr:uid="{469C1752-756E-40C5-8CE6-F14F6BF0101B}"/>
    <cellStyle name="Currency 13 2 4 3 2 3" xfId="8440" xr:uid="{A4500424-87D7-470E-A462-47138367D91D}"/>
    <cellStyle name="Currency 13 2 4 3 2 3 2" xfId="11862" xr:uid="{B4343005-8665-4638-94F3-9783294FDD42}"/>
    <cellStyle name="Currency 13 2 4 3 2 3 2 2" xfId="25552" xr:uid="{6CF5D914-B8A6-4E0E-A7C9-F61246366641}"/>
    <cellStyle name="Currency 13 2 4 3 2 3 2 2 2" xfId="39244" xr:uid="{F8395616-B877-4931-9E37-BC7A0F44EB83}"/>
    <cellStyle name="Currency 13 2 4 3 2 3 2 2 3" xfId="54128" xr:uid="{53A760F3-5A14-4317-BBEC-07D37F0D0131}"/>
    <cellStyle name="Currency 13 2 4 3 2 3 2 3" xfId="18708" xr:uid="{002FDC35-D513-4340-A8F1-E8D5AC45F1F7}"/>
    <cellStyle name="Currency 13 2 4 3 2 3 2 4" xfId="32398" xr:uid="{B61FC440-81DF-4B3F-A942-3FD87F52D527}"/>
    <cellStyle name="Currency 13 2 4 3 2 3 2 5" xfId="47282" xr:uid="{0FDE4991-31BF-4469-BB2E-3DCBCE1E3341}"/>
    <cellStyle name="Currency 13 2 4 3 2 3 3" xfId="22130" xr:uid="{8F40221E-3E14-42FE-92A3-4B648C01618C}"/>
    <cellStyle name="Currency 13 2 4 3 2 3 3 2" xfId="35822" xr:uid="{B76448F5-6A23-4A74-9951-315F5101FBBB}"/>
    <cellStyle name="Currency 13 2 4 3 2 3 3 3" xfId="50706" xr:uid="{0BF86ABE-CAAC-46C9-A9A7-35BAAF7F2775}"/>
    <cellStyle name="Currency 13 2 4 3 2 3 4" xfId="15286" xr:uid="{F08743C0-8D2D-4168-82F2-16BD1D468A77}"/>
    <cellStyle name="Currency 13 2 4 3 2 3 5" xfId="28976" xr:uid="{9F9879CB-90D2-4CAC-9087-4F99B29D150A}"/>
    <cellStyle name="Currency 13 2 4 3 2 3 6" xfId="43860" xr:uid="{0D1AB99E-6B8C-4CFA-80B3-F11237C3B654}"/>
    <cellStyle name="Currency 13 2 4 3 2 4" xfId="10150" xr:uid="{D11C3864-3E7D-4BDD-8E70-607D13D585D2}"/>
    <cellStyle name="Currency 13 2 4 3 2 4 2" xfId="23840" xr:uid="{685A0B50-5B17-4C70-A2F6-F9A61123EED7}"/>
    <cellStyle name="Currency 13 2 4 3 2 4 2 2" xfId="37532" xr:uid="{8EED33A0-2F62-408A-9DBE-12EB741406C3}"/>
    <cellStyle name="Currency 13 2 4 3 2 4 2 3" xfId="52416" xr:uid="{B9F5B7F9-49BD-44AD-9676-5880D8C0DC55}"/>
    <cellStyle name="Currency 13 2 4 3 2 4 3" xfId="16996" xr:uid="{F489B58F-6864-4CE1-AD7C-00A7036C5A4C}"/>
    <cellStyle name="Currency 13 2 4 3 2 4 4" xfId="30686" xr:uid="{C3B481C0-BE00-455B-A296-EA3FD745853A}"/>
    <cellStyle name="Currency 13 2 4 3 2 4 5" xfId="45570" xr:uid="{995A2665-11CD-4493-B475-DCE0A254CA6A}"/>
    <cellStyle name="Currency 13 2 4 3 2 5" xfId="20418" xr:uid="{6A373F64-55BE-4256-9D96-99BB9B2DA0E0}"/>
    <cellStyle name="Currency 13 2 4 3 2 5 2" xfId="34110" xr:uid="{EAA504B4-0FB8-4338-B971-893FDB0AE7EA}"/>
    <cellStyle name="Currency 13 2 4 3 2 5 3" xfId="48994" xr:uid="{018BB615-F811-44E8-8CAF-DAD243002B3F}"/>
    <cellStyle name="Currency 13 2 4 3 2 6" xfId="13574" xr:uid="{1CAC3C3F-AE3D-412A-AC5A-AC83BEC362CE}"/>
    <cellStyle name="Currency 13 2 4 3 2 7" xfId="27264" xr:uid="{72E52440-E89F-4459-96AB-782C59C04172}"/>
    <cellStyle name="Currency 13 2 4 3 2 8" xfId="42148" xr:uid="{F29640EC-812F-4E26-8229-2537F263E2F4}"/>
    <cellStyle name="Currency 13 2 4 3 3" xfId="6728" xr:uid="{B9C5352A-3890-483A-A820-83B5FB8C6B7C}"/>
    <cellStyle name="Currency 13 2 4 3 3 2" xfId="8442" xr:uid="{9A9997DC-1A85-4929-9EAE-421BC9AA4546}"/>
    <cellStyle name="Currency 13 2 4 3 3 2 2" xfId="11864" xr:uid="{3A35F6C1-4CB8-4913-B70D-50B0438D5B08}"/>
    <cellStyle name="Currency 13 2 4 3 3 2 2 2" xfId="25554" xr:uid="{D73C0DF7-6FA6-4E28-BA6B-B5840CF4EEBF}"/>
    <cellStyle name="Currency 13 2 4 3 3 2 2 2 2" xfId="39246" xr:uid="{120DF20F-EF52-47BA-B7D6-112B0173D00C}"/>
    <cellStyle name="Currency 13 2 4 3 3 2 2 2 3" xfId="54130" xr:uid="{5997994E-D3C5-417D-8592-483E70A7271B}"/>
    <cellStyle name="Currency 13 2 4 3 3 2 2 3" xfId="18710" xr:uid="{C90C907E-3A65-4B69-BC61-F25D7C204741}"/>
    <cellStyle name="Currency 13 2 4 3 3 2 2 4" xfId="32400" xr:uid="{8F3ACB9B-3BAB-4C32-9DB4-62A43A32ECDA}"/>
    <cellStyle name="Currency 13 2 4 3 3 2 2 5" xfId="47284" xr:uid="{BDF043E4-CBAB-46E2-916C-E8C4C1833988}"/>
    <cellStyle name="Currency 13 2 4 3 3 2 3" xfId="22132" xr:uid="{6FDC800A-AECA-47F5-A017-DA98C30D9F09}"/>
    <cellStyle name="Currency 13 2 4 3 3 2 3 2" xfId="35824" xr:uid="{F9B17C30-F796-45D1-9004-1FF14971FDCB}"/>
    <cellStyle name="Currency 13 2 4 3 3 2 3 3" xfId="50708" xr:uid="{58701EC6-CF7C-4190-B020-CF9D217C38D4}"/>
    <cellStyle name="Currency 13 2 4 3 3 2 4" xfId="15288" xr:uid="{AC84409D-284F-4AF4-AF7B-B12304D96724}"/>
    <cellStyle name="Currency 13 2 4 3 3 2 5" xfId="28978" xr:uid="{18ADA85F-D3F6-4881-902F-BCBBA781F12D}"/>
    <cellStyle name="Currency 13 2 4 3 3 2 6" xfId="43862" xr:uid="{58133B22-FEC0-4AD0-B108-22166F48AF30}"/>
    <cellStyle name="Currency 13 2 4 3 3 3" xfId="10152" xr:uid="{5D6ECD2A-1506-4B3A-90B9-C949971AD1CB}"/>
    <cellStyle name="Currency 13 2 4 3 3 3 2" xfId="23842" xr:uid="{6F23568A-4AA7-4E34-8943-2C4178B45800}"/>
    <cellStyle name="Currency 13 2 4 3 3 3 2 2" xfId="37534" xr:uid="{CE8D6A12-50FA-4A35-8EF3-819BDF236408}"/>
    <cellStyle name="Currency 13 2 4 3 3 3 2 3" xfId="52418" xr:uid="{AF535D9C-7D76-4989-8658-65388807AE62}"/>
    <cellStyle name="Currency 13 2 4 3 3 3 3" xfId="16998" xr:uid="{06E85F4A-EE9D-4BA9-876E-C6884B3645B3}"/>
    <cellStyle name="Currency 13 2 4 3 3 3 4" xfId="30688" xr:uid="{BA3E0B73-0B19-4A77-83B6-4462A30B4C04}"/>
    <cellStyle name="Currency 13 2 4 3 3 3 5" xfId="45572" xr:uid="{032CADA5-ECC0-443B-B583-E8F7AEBB44F7}"/>
    <cellStyle name="Currency 13 2 4 3 3 4" xfId="20420" xr:uid="{0A7B908C-7A2C-40C4-93AF-2C60C1B8500A}"/>
    <cellStyle name="Currency 13 2 4 3 3 4 2" xfId="34112" xr:uid="{7086CF64-FCC8-465A-B445-CA272C520BA2}"/>
    <cellStyle name="Currency 13 2 4 3 3 4 3" xfId="48996" xr:uid="{DF89B140-9579-4E1F-9C4F-45EA8398E1BF}"/>
    <cellStyle name="Currency 13 2 4 3 3 5" xfId="13576" xr:uid="{78209FBA-422F-4012-9FB9-D3E7154B2CD1}"/>
    <cellStyle name="Currency 13 2 4 3 3 6" xfId="27266" xr:uid="{9E575E2A-F4D6-4116-8162-71FB4BFAEE8A}"/>
    <cellStyle name="Currency 13 2 4 3 3 7" xfId="42150" xr:uid="{52462C81-0165-46C5-A249-210325A71E13}"/>
    <cellStyle name="Currency 13 2 4 3 4" xfId="6729" xr:uid="{F4B66DB5-17BB-433A-B3AA-FEC5BB572435}"/>
    <cellStyle name="Currency 13 2 4 3 4 2" xfId="8443" xr:uid="{C220989C-C9F9-41EA-8B0F-7C6A31E0E7D1}"/>
    <cellStyle name="Currency 13 2 4 3 4 2 2" xfId="11865" xr:uid="{986FD634-CA17-4BAB-B781-70F73F68879F}"/>
    <cellStyle name="Currency 13 2 4 3 4 2 2 2" xfId="25555" xr:uid="{8B68151C-39D9-4A6A-A3C4-5647A7B132E1}"/>
    <cellStyle name="Currency 13 2 4 3 4 2 2 2 2" xfId="39247" xr:uid="{BC9D2332-C046-4C9E-9D25-F307CCD98E3A}"/>
    <cellStyle name="Currency 13 2 4 3 4 2 2 2 3" xfId="54131" xr:uid="{C5FE39E2-B717-42CF-9F6E-987F6CD1B4C3}"/>
    <cellStyle name="Currency 13 2 4 3 4 2 2 3" xfId="18711" xr:uid="{335F472F-0996-4BC9-8E14-66A57544E774}"/>
    <cellStyle name="Currency 13 2 4 3 4 2 2 4" xfId="32401" xr:uid="{8E54C8B7-550E-4D36-B5AE-1AE8C727B434}"/>
    <cellStyle name="Currency 13 2 4 3 4 2 2 5" xfId="47285" xr:uid="{558A9693-3388-4F5E-8265-517526C548D5}"/>
    <cellStyle name="Currency 13 2 4 3 4 2 3" xfId="22133" xr:uid="{F5A40609-1997-47E0-A346-0CE8BD6D7F59}"/>
    <cellStyle name="Currency 13 2 4 3 4 2 3 2" xfId="35825" xr:uid="{6DE3F63C-8572-4B3F-B89F-AF929B0C1055}"/>
    <cellStyle name="Currency 13 2 4 3 4 2 3 3" xfId="50709" xr:uid="{75CF9828-2A79-45E8-8BB3-5557112B7F61}"/>
    <cellStyle name="Currency 13 2 4 3 4 2 4" xfId="15289" xr:uid="{A9A396C8-66A8-41C6-9B04-506EA7812E10}"/>
    <cellStyle name="Currency 13 2 4 3 4 2 5" xfId="28979" xr:uid="{435EB0B6-D01C-41AF-8EDF-10D47CEB65C6}"/>
    <cellStyle name="Currency 13 2 4 3 4 2 6" xfId="43863" xr:uid="{BD41C408-C839-42DD-BACB-59194A020DA1}"/>
    <cellStyle name="Currency 13 2 4 3 4 3" xfId="10153" xr:uid="{33E4E61A-26E2-4236-B703-60C1B10CA149}"/>
    <cellStyle name="Currency 13 2 4 3 4 3 2" xfId="23843" xr:uid="{A30034A7-0F72-44AC-943A-BDD6D7CCD75F}"/>
    <cellStyle name="Currency 13 2 4 3 4 3 2 2" xfId="37535" xr:uid="{21C77B8C-826A-49EB-B990-84D660AF4BF0}"/>
    <cellStyle name="Currency 13 2 4 3 4 3 2 3" xfId="52419" xr:uid="{C65888E4-DCD0-422D-80F5-A1507329813A}"/>
    <cellStyle name="Currency 13 2 4 3 4 3 3" xfId="16999" xr:uid="{CC23DC00-E048-455D-8FDB-580139A746F6}"/>
    <cellStyle name="Currency 13 2 4 3 4 3 4" xfId="30689" xr:uid="{72C2C304-A68C-401C-BFB8-F63B902EBBF9}"/>
    <cellStyle name="Currency 13 2 4 3 4 3 5" xfId="45573" xr:uid="{A9E78326-031C-4CE0-BBC7-11046C546908}"/>
    <cellStyle name="Currency 13 2 4 3 4 4" xfId="20421" xr:uid="{A15FA7FD-41AD-43C0-A9BE-C83480DCE4BD}"/>
    <cellStyle name="Currency 13 2 4 3 4 4 2" xfId="34113" xr:uid="{D7528453-03CA-44F9-A0A6-5D539B9B57F1}"/>
    <cellStyle name="Currency 13 2 4 3 4 4 3" xfId="48997" xr:uid="{41C5D594-EBF3-41BF-BE13-E5E7FA03C9AD}"/>
    <cellStyle name="Currency 13 2 4 3 4 5" xfId="13577" xr:uid="{B162598D-F5BD-431E-805D-CD97C525A14D}"/>
    <cellStyle name="Currency 13 2 4 3 4 6" xfId="27267" xr:uid="{C324F2FB-E246-4E15-B42C-1525035990CB}"/>
    <cellStyle name="Currency 13 2 4 3 4 7" xfId="42151" xr:uid="{AF0681B5-7961-4433-AE37-F8CBC4D7A2F9}"/>
    <cellStyle name="Currency 13 2 4 3 5" xfId="8439" xr:uid="{2BD31FE2-781D-4C29-B07B-C833D1E90BB5}"/>
    <cellStyle name="Currency 13 2 4 3 5 2" xfId="11861" xr:uid="{35A76297-35E7-46E1-A744-8277969A1CE4}"/>
    <cellStyle name="Currency 13 2 4 3 5 2 2" xfId="25551" xr:uid="{EE62ED41-7C9F-4BC0-BFB4-33001D7AAC1B}"/>
    <cellStyle name="Currency 13 2 4 3 5 2 2 2" xfId="39243" xr:uid="{ED84A56C-44E7-4B29-979A-C3EBE60F52FD}"/>
    <cellStyle name="Currency 13 2 4 3 5 2 2 3" xfId="54127" xr:uid="{83D77B44-C276-4741-9162-02FEDF44BA7E}"/>
    <cellStyle name="Currency 13 2 4 3 5 2 3" xfId="18707" xr:uid="{33A65FAA-303A-4CDC-AD09-48F8D33D960E}"/>
    <cellStyle name="Currency 13 2 4 3 5 2 4" xfId="32397" xr:uid="{ED30725F-AD13-4003-A566-CA073FF758EE}"/>
    <cellStyle name="Currency 13 2 4 3 5 2 5" xfId="47281" xr:uid="{07D81D98-FC19-4C53-9E2B-3466329D7295}"/>
    <cellStyle name="Currency 13 2 4 3 5 3" xfId="22129" xr:uid="{C9824952-2372-4C8E-971B-4190618FFD95}"/>
    <cellStyle name="Currency 13 2 4 3 5 3 2" xfId="35821" xr:uid="{6606CF28-47D3-47CE-AFF8-8467D7BF6FD7}"/>
    <cellStyle name="Currency 13 2 4 3 5 3 3" xfId="50705" xr:uid="{4FA69FAD-B47F-4D37-BB44-55C1200758F1}"/>
    <cellStyle name="Currency 13 2 4 3 5 4" xfId="15285" xr:uid="{2132CCE9-59A0-4862-A670-E0C6D8BCD9DE}"/>
    <cellStyle name="Currency 13 2 4 3 5 5" xfId="28975" xr:uid="{8C0F74D3-C8B1-4DDF-928C-04BBEFDDD429}"/>
    <cellStyle name="Currency 13 2 4 3 5 6" xfId="43859" xr:uid="{AD203A8D-0800-4796-AAFF-E45933B1B796}"/>
    <cellStyle name="Currency 13 2 4 3 6" xfId="10149" xr:uid="{C4995BAE-2D71-44FA-A0CB-01F84107AE0F}"/>
    <cellStyle name="Currency 13 2 4 3 6 2" xfId="23839" xr:uid="{61C040E6-5CDC-4200-AD19-2680F61D29D9}"/>
    <cellStyle name="Currency 13 2 4 3 6 2 2" xfId="37531" xr:uid="{F8E8AC64-767C-441D-B5BB-95321FA1623C}"/>
    <cellStyle name="Currency 13 2 4 3 6 2 3" xfId="52415" xr:uid="{968ABBFE-FC83-4763-9E4E-D3717157ABEB}"/>
    <cellStyle name="Currency 13 2 4 3 6 3" xfId="16995" xr:uid="{EB167CD6-D5F4-48D2-A111-FC73E911C9B8}"/>
    <cellStyle name="Currency 13 2 4 3 6 4" xfId="30685" xr:uid="{9B9B092D-09A0-4533-A606-0D0EBE72AAFD}"/>
    <cellStyle name="Currency 13 2 4 3 6 5" xfId="45569" xr:uid="{358359BE-9702-493D-AD1B-AB29769B16AD}"/>
    <cellStyle name="Currency 13 2 4 3 7" xfId="20417" xr:uid="{67511CA3-3B8E-40F9-BF46-CA31B36BC70B}"/>
    <cellStyle name="Currency 13 2 4 3 7 2" xfId="34109" xr:uid="{5E165928-6E27-4205-AA87-85FC0C4561A9}"/>
    <cellStyle name="Currency 13 2 4 3 7 3" xfId="48993" xr:uid="{B165E1C0-56E3-4584-94A7-508B63B32EF0}"/>
    <cellStyle name="Currency 13 2 4 3 8" xfId="13573" xr:uid="{2D3BA99B-0212-4A19-963C-36BE2155AB38}"/>
    <cellStyle name="Currency 13 2 4 3 9" xfId="27263" xr:uid="{5C15DF6A-0391-438B-9E27-668014EC134D}"/>
    <cellStyle name="Currency 13 2 4 4" xfId="6730" xr:uid="{0DD56E66-639C-4441-893F-41DB8D561C7F}"/>
    <cellStyle name="Currency 13 2 4 4 2" xfId="6731" xr:uid="{31E8C268-1AE1-4DEF-ABF8-243F7E3108D0}"/>
    <cellStyle name="Currency 13 2 4 4 2 2" xfId="8445" xr:uid="{5782D7EC-E68D-4047-A968-B3AC24A3C078}"/>
    <cellStyle name="Currency 13 2 4 4 2 2 2" xfId="11867" xr:uid="{E05E9514-F4E3-4C60-8E00-041316225C5A}"/>
    <cellStyle name="Currency 13 2 4 4 2 2 2 2" xfId="25557" xr:uid="{883B0CEA-7116-4DBA-A89E-3713E5CEB63E}"/>
    <cellStyle name="Currency 13 2 4 4 2 2 2 2 2" xfId="39249" xr:uid="{8FBAF207-65A7-4185-A3C7-26F11A53B07F}"/>
    <cellStyle name="Currency 13 2 4 4 2 2 2 2 3" xfId="54133" xr:uid="{629C09E1-8B03-4ED9-A465-4E612B717D32}"/>
    <cellStyle name="Currency 13 2 4 4 2 2 2 3" xfId="18713" xr:uid="{A47535EB-8AF8-4F6E-9721-A0B9BE7992A1}"/>
    <cellStyle name="Currency 13 2 4 4 2 2 2 4" xfId="32403" xr:uid="{E4A0022F-7514-4A44-928D-1CDBCED2ADED}"/>
    <cellStyle name="Currency 13 2 4 4 2 2 2 5" xfId="47287" xr:uid="{33E0000E-14BC-435D-8AFD-DFAA5CDF9E31}"/>
    <cellStyle name="Currency 13 2 4 4 2 2 3" xfId="22135" xr:uid="{4B998E80-7409-4369-A7EA-6F0FAFE9AE2B}"/>
    <cellStyle name="Currency 13 2 4 4 2 2 3 2" xfId="35827" xr:uid="{E61F64F3-FE43-4C45-8A13-63EC9897D957}"/>
    <cellStyle name="Currency 13 2 4 4 2 2 3 3" xfId="50711" xr:uid="{97E2DC83-9B6C-4435-99D3-52CAE5760BA5}"/>
    <cellStyle name="Currency 13 2 4 4 2 2 4" xfId="15291" xr:uid="{9C6C4BB8-F4E1-4226-87C7-FDE80EC815F8}"/>
    <cellStyle name="Currency 13 2 4 4 2 2 5" xfId="28981" xr:uid="{25A6C455-1FC0-41B4-B025-A8B1309F9898}"/>
    <cellStyle name="Currency 13 2 4 4 2 2 6" xfId="43865" xr:uid="{FD3B439C-77E6-400B-BB8D-B572A3036671}"/>
    <cellStyle name="Currency 13 2 4 4 2 3" xfId="10155" xr:uid="{7AD35450-612F-4539-B58B-1EA007AACF7F}"/>
    <cellStyle name="Currency 13 2 4 4 2 3 2" xfId="23845" xr:uid="{987EE8F3-3E7D-44CC-B703-0FDE89AA1C17}"/>
    <cellStyle name="Currency 13 2 4 4 2 3 2 2" xfId="37537" xr:uid="{A9A10E4D-2C56-4C2A-A8E1-B11ACE645C62}"/>
    <cellStyle name="Currency 13 2 4 4 2 3 2 3" xfId="52421" xr:uid="{79570B6D-3840-452A-8642-DB7AF011BB3C}"/>
    <cellStyle name="Currency 13 2 4 4 2 3 3" xfId="17001" xr:uid="{9BD65AEF-120C-4420-892D-5DB8EC5F4323}"/>
    <cellStyle name="Currency 13 2 4 4 2 3 4" xfId="30691" xr:uid="{FB0C25FC-BC4C-4892-95F9-5515DBA5F550}"/>
    <cellStyle name="Currency 13 2 4 4 2 3 5" xfId="45575" xr:uid="{E5F6BEBC-DEEE-4A2E-B3DB-1D67AF068FBB}"/>
    <cellStyle name="Currency 13 2 4 4 2 4" xfId="20423" xr:uid="{48179314-21AB-4DA7-BBEA-BBD1FDF27F33}"/>
    <cellStyle name="Currency 13 2 4 4 2 4 2" xfId="34115" xr:uid="{823B77F1-6B84-42EB-9AF2-0C1DDF5C6171}"/>
    <cellStyle name="Currency 13 2 4 4 2 4 3" xfId="48999" xr:uid="{AE3DED8A-AE9C-449D-8BDD-5B83F13ABAAE}"/>
    <cellStyle name="Currency 13 2 4 4 2 5" xfId="13579" xr:uid="{5D0C57C8-0953-4525-9202-905C0F0A1760}"/>
    <cellStyle name="Currency 13 2 4 4 2 6" xfId="27269" xr:uid="{09324799-377F-41C8-BF77-D101C76084F6}"/>
    <cellStyle name="Currency 13 2 4 4 2 7" xfId="42153" xr:uid="{138EC980-B7F0-4D16-8111-5E9DB0425EAB}"/>
    <cellStyle name="Currency 13 2 4 4 3" xfId="8444" xr:uid="{A8A5A0DF-E603-4F78-9BFF-6C145FE06E1E}"/>
    <cellStyle name="Currency 13 2 4 4 3 2" xfId="11866" xr:uid="{A7AB837B-C863-4B11-8916-CCEAE48BEA8C}"/>
    <cellStyle name="Currency 13 2 4 4 3 2 2" xfId="25556" xr:uid="{96D7839D-825C-47FE-B9B5-53AAF02A039F}"/>
    <cellStyle name="Currency 13 2 4 4 3 2 2 2" xfId="39248" xr:uid="{0E1AC0D2-9B98-4E1F-83ED-0020EF6BB3C9}"/>
    <cellStyle name="Currency 13 2 4 4 3 2 2 3" xfId="54132" xr:uid="{1AF9DECE-F758-43D8-BFFE-D2459684D3EE}"/>
    <cellStyle name="Currency 13 2 4 4 3 2 3" xfId="18712" xr:uid="{E8BEA69A-C133-439D-8F99-E0C4FD46647E}"/>
    <cellStyle name="Currency 13 2 4 4 3 2 4" xfId="32402" xr:uid="{C5EC44AB-D45C-4CE3-9B9B-F211FBFE2688}"/>
    <cellStyle name="Currency 13 2 4 4 3 2 5" xfId="47286" xr:uid="{A6E04030-B039-4D5D-AC29-184EA0E366D8}"/>
    <cellStyle name="Currency 13 2 4 4 3 3" xfId="22134" xr:uid="{6DC7D1BF-8168-4B97-AD9A-48A999C6362E}"/>
    <cellStyle name="Currency 13 2 4 4 3 3 2" xfId="35826" xr:uid="{F8DC84E3-8A16-4711-B23E-C3B4ABA320C6}"/>
    <cellStyle name="Currency 13 2 4 4 3 3 3" xfId="50710" xr:uid="{5B640A71-6256-4198-AE36-3B22C326BFF2}"/>
    <cellStyle name="Currency 13 2 4 4 3 4" xfId="15290" xr:uid="{CF57B170-1907-47C1-88C3-4264795021FB}"/>
    <cellStyle name="Currency 13 2 4 4 3 5" xfId="28980" xr:uid="{95BE0105-94EA-468B-BA03-740ACE3B75F4}"/>
    <cellStyle name="Currency 13 2 4 4 3 6" xfId="43864" xr:uid="{2CF9D2ED-1F7E-45D7-B0EF-530FEF5FBD4A}"/>
    <cellStyle name="Currency 13 2 4 4 4" xfId="10154" xr:uid="{D1BAB157-D0D4-48EC-9B9F-AE11C77F5843}"/>
    <cellStyle name="Currency 13 2 4 4 4 2" xfId="23844" xr:uid="{62D4E866-0DBC-4B5C-AD73-F2A4BA016690}"/>
    <cellStyle name="Currency 13 2 4 4 4 2 2" xfId="37536" xr:uid="{11C37813-59E8-4D4C-B46B-6120654F7962}"/>
    <cellStyle name="Currency 13 2 4 4 4 2 3" xfId="52420" xr:uid="{D1113E0D-CF0D-4E9D-8F87-94929F55B342}"/>
    <cellStyle name="Currency 13 2 4 4 4 3" xfId="17000" xr:uid="{12973452-C302-4C22-B122-4DD2D7F35D9E}"/>
    <cellStyle name="Currency 13 2 4 4 4 4" xfId="30690" xr:uid="{7012500F-F5CD-4942-B8A3-53D8288F0699}"/>
    <cellStyle name="Currency 13 2 4 4 4 5" xfId="45574" xr:uid="{D82E5B25-2617-41E7-948E-BF0768182FD5}"/>
    <cellStyle name="Currency 13 2 4 4 5" xfId="20422" xr:uid="{E8EA9574-DCD9-4BFC-B24D-AFB6D12D88F7}"/>
    <cellStyle name="Currency 13 2 4 4 5 2" xfId="34114" xr:uid="{1811F6EE-D8CA-43D9-9056-80F49ED74DDF}"/>
    <cellStyle name="Currency 13 2 4 4 5 3" xfId="48998" xr:uid="{E426AEF0-4F52-4336-8249-96B01D54062A}"/>
    <cellStyle name="Currency 13 2 4 4 6" xfId="13578" xr:uid="{41165546-F14F-4097-AB04-C06662833E09}"/>
    <cellStyle name="Currency 13 2 4 4 7" xfId="27268" xr:uid="{1B68B9B0-EC5B-4F21-AF92-8F9C8F28810B}"/>
    <cellStyle name="Currency 13 2 4 4 8" xfId="42152" xr:uid="{1A324EE4-676C-47B6-B4B8-F4E7C54D27C9}"/>
    <cellStyle name="Currency 13 2 4 5" xfId="6732" xr:uid="{C5135ADF-B610-44B2-943A-CBD9677B79C2}"/>
    <cellStyle name="Currency 13 2 4 5 2" xfId="8446" xr:uid="{826AD5E0-11C5-4FDC-B9DE-DF3ED3D505CB}"/>
    <cellStyle name="Currency 13 2 4 5 2 2" xfId="11868" xr:uid="{F1B086F0-174A-4A26-9881-FF55479B7103}"/>
    <cellStyle name="Currency 13 2 4 5 2 2 2" xfId="25558" xr:uid="{CDE794AC-DA7F-4A74-943E-26EB074F782C}"/>
    <cellStyle name="Currency 13 2 4 5 2 2 2 2" xfId="39250" xr:uid="{9DD428F2-E188-4B49-9818-A07F5A017438}"/>
    <cellStyle name="Currency 13 2 4 5 2 2 2 3" xfId="54134" xr:uid="{BDB58397-7F95-4F44-8BDB-B614A1F3DDF0}"/>
    <cellStyle name="Currency 13 2 4 5 2 2 3" xfId="18714" xr:uid="{A1131BE7-1BAD-4274-899A-9AD3A39A58AE}"/>
    <cellStyle name="Currency 13 2 4 5 2 2 4" xfId="32404" xr:uid="{6D86F2AD-186C-4F60-984C-324A8377C87F}"/>
    <cellStyle name="Currency 13 2 4 5 2 2 5" xfId="47288" xr:uid="{C67CBBFD-A0AD-42C9-B4EA-C789347CF60E}"/>
    <cellStyle name="Currency 13 2 4 5 2 3" xfId="22136" xr:uid="{ECE532D2-B32E-476B-9FA2-AACF9CB5822F}"/>
    <cellStyle name="Currency 13 2 4 5 2 3 2" xfId="35828" xr:uid="{99C70658-FA51-4C5E-9B1D-AFEEBD7AF11A}"/>
    <cellStyle name="Currency 13 2 4 5 2 3 3" xfId="50712" xr:uid="{55A88525-7A42-48D4-B662-0BA9233CDA19}"/>
    <cellStyle name="Currency 13 2 4 5 2 4" xfId="15292" xr:uid="{37DFDF2F-E4BE-46CF-996D-E2D91B829C92}"/>
    <cellStyle name="Currency 13 2 4 5 2 5" xfId="28982" xr:uid="{6BD3AF77-7057-47FA-A8EC-E1C50FD86548}"/>
    <cellStyle name="Currency 13 2 4 5 2 6" xfId="43866" xr:uid="{CD310A60-D619-4AA3-8D43-28B8E59012B5}"/>
    <cellStyle name="Currency 13 2 4 5 3" xfId="10156" xr:uid="{6836DE7C-07B5-49D9-9984-2504D64F5694}"/>
    <cellStyle name="Currency 13 2 4 5 3 2" xfId="23846" xr:uid="{253A4E06-2ECB-435F-9D39-68106A528CB9}"/>
    <cellStyle name="Currency 13 2 4 5 3 2 2" xfId="37538" xr:uid="{1A63CA13-8F05-402A-8B7D-D7B07DB344C9}"/>
    <cellStyle name="Currency 13 2 4 5 3 2 3" xfId="52422" xr:uid="{0D136B90-27E3-4D87-AF22-F6B58782CBCA}"/>
    <cellStyle name="Currency 13 2 4 5 3 3" xfId="17002" xr:uid="{297BC12A-CC4C-4F81-B02C-3CF422325487}"/>
    <cellStyle name="Currency 13 2 4 5 3 4" xfId="30692" xr:uid="{CDF86C90-F2DE-456B-9FF6-3D1BD8895D0C}"/>
    <cellStyle name="Currency 13 2 4 5 3 5" xfId="45576" xr:uid="{11F42007-7868-44E0-BAF9-69E5970B15EB}"/>
    <cellStyle name="Currency 13 2 4 5 4" xfId="20424" xr:uid="{DD850694-4D24-40D4-A97F-2E0FA83BCA08}"/>
    <cellStyle name="Currency 13 2 4 5 4 2" xfId="34116" xr:uid="{5E3886DF-3386-4CA0-AC45-591C25DF46DC}"/>
    <cellStyle name="Currency 13 2 4 5 4 3" xfId="49000" xr:uid="{C77C5EB4-3FEA-4A36-A33D-4019EA48C9EB}"/>
    <cellStyle name="Currency 13 2 4 5 5" xfId="13580" xr:uid="{C776B637-04A9-4281-B1D7-5FBC09E5C898}"/>
    <cellStyle name="Currency 13 2 4 5 6" xfId="27270" xr:uid="{71290626-8D41-432D-A500-A15AFF221373}"/>
    <cellStyle name="Currency 13 2 4 5 7" xfId="42154" xr:uid="{2F951E66-62FE-485E-9B73-520CF13E27B2}"/>
    <cellStyle name="Currency 13 2 4 6" xfId="6733" xr:uid="{04AEDB87-906D-4C0D-9EAB-A8B5D3139824}"/>
    <cellStyle name="Currency 13 2 4 6 2" xfId="8447" xr:uid="{4FE776AE-6AF5-477E-9D86-9AC66624B5B1}"/>
    <cellStyle name="Currency 13 2 4 6 2 2" xfId="11869" xr:uid="{2AE1AF71-D1A5-4D05-9FB1-57C04963B33F}"/>
    <cellStyle name="Currency 13 2 4 6 2 2 2" xfId="25559" xr:uid="{FEC7B9AF-F22F-4D84-9925-B0FE06AA9F65}"/>
    <cellStyle name="Currency 13 2 4 6 2 2 2 2" xfId="39251" xr:uid="{76520DC5-50A8-4AC7-BCB4-69F615ECB250}"/>
    <cellStyle name="Currency 13 2 4 6 2 2 2 3" xfId="54135" xr:uid="{30243CC1-8C9A-4B70-A3F1-BEFCD302D1D4}"/>
    <cellStyle name="Currency 13 2 4 6 2 2 3" xfId="18715" xr:uid="{FA314EBC-B58C-420F-AB43-0698C0BFA9AA}"/>
    <cellStyle name="Currency 13 2 4 6 2 2 4" xfId="32405" xr:uid="{B4DC316A-543D-4270-8193-3FF16FA14220}"/>
    <cellStyle name="Currency 13 2 4 6 2 2 5" xfId="47289" xr:uid="{7DD4A9F2-478D-4F7A-8B0F-C1AC2B7CB329}"/>
    <cellStyle name="Currency 13 2 4 6 2 3" xfId="22137" xr:uid="{F374EF3D-9ACA-44EE-A366-A06BFA5A87F4}"/>
    <cellStyle name="Currency 13 2 4 6 2 3 2" xfId="35829" xr:uid="{45D327F3-2026-40FC-A165-70D6C5700F58}"/>
    <cellStyle name="Currency 13 2 4 6 2 3 3" xfId="50713" xr:uid="{F2A97687-5767-497B-94C9-8F166CA21446}"/>
    <cellStyle name="Currency 13 2 4 6 2 4" xfId="15293" xr:uid="{6EF404E0-469C-4DAD-8C9A-471AD96CA5E7}"/>
    <cellStyle name="Currency 13 2 4 6 2 5" xfId="28983" xr:uid="{CFB12C85-15C2-46C6-A93D-106F3766C248}"/>
    <cellStyle name="Currency 13 2 4 6 2 6" xfId="43867" xr:uid="{499ACE55-D787-4B7A-8BDE-165F96A18212}"/>
    <cellStyle name="Currency 13 2 4 6 3" xfId="10157" xr:uid="{0F6F5BB0-67FF-4A5C-AAC4-4753155462DF}"/>
    <cellStyle name="Currency 13 2 4 6 3 2" xfId="23847" xr:uid="{53F55E43-8F2A-4553-97A7-06FDC776BD3D}"/>
    <cellStyle name="Currency 13 2 4 6 3 2 2" xfId="37539" xr:uid="{27E38A2E-0F76-434C-B522-8F73C912682F}"/>
    <cellStyle name="Currency 13 2 4 6 3 2 3" xfId="52423" xr:uid="{13B97480-C470-4B76-BF48-0FDE55665531}"/>
    <cellStyle name="Currency 13 2 4 6 3 3" xfId="17003" xr:uid="{BDD0D9B3-401A-4EB7-AB35-6623D383A671}"/>
    <cellStyle name="Currency 13 2 4 6 3 4" xfId="30693" xr:uid="{7C50DDA5-6DCF-4498-81CE-0E46B20F88C5}"/>
    <cellStyle name="Currency 13 2 4 6 3 5" xfId="45577" xr:uid="{5DAD8E1B-4F92-4C5B-AB0B-8DBF0441089C}"/>
    <cellStyle name="Currency 13 2 4 6 4" xfId="20425" xr:uid="{A658042E-5910-4BA0-BD9B-9705AEEE0D4C}"/>
    <cellStyle name="Currency 13 2 4 6 4 2" xfId="34117" xr:uid="{318167B3-7897-4C74-B929-6F4ED28B7551}"/>
    <cellStyle name="Currency 13 2 4 6 4 3" xfId="49001" xr:uid="{0946153A-2FD7-4C29-A5A3-8B1DD13CB65B}"/>
    <cellStyle name="Currency 13 2 4 6 5" xfId="13581" xr:uid="{9FC98C00-EE48-49AB-B0C9-2188E6B4C2F2}"/>
    <cellStyle name="Currency 13 2 4 6 6" xfId="27271" xr:uid="{2F978544-5D19-4CAA-95BA-045F8E9AA153}"/>
    <cellStyle name="Currency 13 2 4 6 7" xfId="42155" xr:uid="{D715CF24-D50C-44AE-8E64-90E26963B9A1}"/>
    <cellStyle name="Currency 13 2 4 7" xfId="8433" xr:uid="{C7CFDCAC-6584-4554-A936-777022A8397D}"/>
    <cellStyle name="Currency 13 2 4 7 2" xfId="11855" xr:uid="{D45BFB50-CD44-4ED6-90BA-77D44C77DFC8}"/>
    <cellStyle name="Currency 13 2 4 7 2 2" xfId="25545" xr:uid="{80790693-4E5B-413C-8B99-0F2CDE4E3301}"/>
    <cellStyle name="Currency 13 2 4 7 2 2 2" xfId="39237" xr:uid="{7EBAC23B-7130-42DF-A869-AB89BC5947C6}"/>
    <cellStyle name="Currency 13 2 4 7 2 2 3" xfId="54121" xr:uid="{6BF4F565-769E-4C90-ADCE-BC2EBAC63257}"/>
    <cellStyle name="Currency 13 2 4 7 2 3" xfId="18701" xr:uid="{9FA52E7A-DEC5-4F15-B2F8-6220E2B49221}"/>
    <cellStyle name="Currency 13 2 4 7 2 4" xfId="32391" xr:uid="{316EFF2F-699F-4C3D-A067-32BA786E8EE7}"/>
    <cellStyle name="Currency 13 2 4 7 2 5" xfId="47275" xr:uid="{6804F793-4C42-49D8-B4C7-9A23044F446F}"/>
    <cellStyle name="Currency 13 2 4 7 3" xfId="22123" xr:uid="{80DEEF97-0F16-4B1E-9F7B-C77230A6EC79}"/>
    <cellStyle name="Currency 13 2 4 7 3 2" xfId="35815" xr:uid="{D7D86AD5-171E-432F-AFFC-038900ED7072}"/>
    <cellStyle name="Currency 13 2 4 7 3 3" xfId="50699" xr:uid="{2F34E1EE-6F69-48A8-81AF-36DC56577580}"/>
    <cellStyle name="Currency 13 2 4 7 4" xfId="15279" xr:uid="{5D660161-32B1-4ED7-A53A-35339F2BF6B6}"/>
    <cellStyle name="Currency 13 2 4 7 5" xfId="28969" xr:uid="{BFD32DDD-D4BD-4423-B6C6-E005F3A71F84}"/>
    <cellStyle name="Currency 13 2 4 7 6" xfId="43853" xr:uid="{90A02481-0906-475F-B9E4-49F7FE9FB81E}"/>
    <cellStyle name="Currency 13 2 4 8" xfId="10143" xr:uid="{0A95D8D4-C768-4B18-A6A5-6093A03A29E1}"/>
    <cellStyle name="Currency 13 2 4 8 2" xfId="23833" xr:uid="{DF2D6DC3-C5FE-4BAB-97FA-1F523F32AF0F}"/>
    <cellStyle name="Currency 13 2 4 8 2 2" xfId="37525" xr:uid="{F7431E44-12B0-4170-A114-078883C776E5}"/>
    <cellStyle name="Currency 13 2 4 8 2 3" xfId="52409" xr:uid="{CFE8EA62-7389-4457-B269-DC7F3E7A8B83}"/>
    <cellStyle name="Currency 13 2 4 8 3" xfId="16989" xr:uid="{589CEED0-3C28-49A3-8783-C831BDBFBE9F}"/>
    <cellStyle name="Currency 13 2 4 8 4" xfId="30679" xr:uid="{278C72BA-AEF9-4491-9A4C-12E9C794905A}"/>
    <cellStyle name="Currency 13 2 4 8 5" xfId="45563" xr:uid="{4B83A5BD-4747-4970-8D1E-4B99C733E13F}"/>
    <cellStyle name="Currency 13 2 4 9" xfId="20411" xr:uid="{C60E4144-374C-4910-AE34-17B73DD187B5}"/>
    <cellStyle name="Currency 13 2 4 9 2" xfId="34103" xr:uid="{E879798F-726C-4AE7-BE3C-D1647B813C7C}"/>
    <cellStyle name="Currency 13 2 4 9 3" xfId="48987" xr:uid="{AEB90CD1-8D08-4208-9EB5-8F0DB2BD797E}"/>
    <cellStyle name="Currency 13 2 5" xfId="6734" xr:uid="{82909B90-98DF-45F6-84B6-7E935E5A63C8}"/>
    <cellStyle name="Currency 13 2 5 10" xfId="42156" xr:uid="{AC78A68B-1686-4360-B329-FD24346FABC5}"/>
    <cellStyle name="Currency 13 2 5 2" xfId="6735" xr:uid="{C665F8D8-6354-425D-8BFF-06C08A0C1B1B}"/>
    <cellStyle name="Currency 13 2 5 2 2" xfId="6736" xr:uid="{EBB937FD-68BD-4767-A6A6-7F7C522CF5F7}"/>
    <cellStyle name="Currency 13 2 5 2 2 2" xfId="8450" xr:uid="{A9CAB1CF-12E5-4071-97F6-2E56418FA470}"/>
    <cellStyle name="Currency 13 2 5 2 2 2 2" xfId="11872" xr:uid="{3D3440A1-A941-4D8D-B8AE-F85E34ECE242}"/>
    <cellStyle name="Currency 13 2 5 2 2 2 2 2" xfId="25562" xr:uid="{BAF808E7-63C2-49F6-B7A5-043117DB544B}"/>
    <cellStyle name="Currency 13 2 5 2 2 2 2 2 2" xfId="39254" xr:uid="{B12147DF-B196-4E9E-ADF4-A9C911E8B7E4}"/>
    <cellStyle name="Currency 13 2 5 2 2 2 2 2 3" xfId="54138" xr:uid="{F29B0029-C58B-41B2-9EA5-1A259AEE4667}"/>
    <cellStyle name="Currency 13 2 5 2 2 2 2 3" xfId="18718" xr:uid="{9A615C97-D8D2-4793-B0CB-D39A7510E294}"/>
    <cellStyle name="Currency 13 2 5 2 2 2 2 4" xfId="32408" xr:uid="{6AD17E1F-D03F-44F5-B518-7218FEEF8C49}"/>
    <cellStyle name="Currency 13 2 5 2 2 2 2 5" xfId="47292" xr:uid="{40BE6168-74A8-4307-8718-4F973FB5F4C8}"/>
    <cellStyle name="Currency 13 2 5 2 2 2 3" xfId="22140" xr:uid="{1231E04A-1F51-4E10-92D9-24666A931CFF}"/>
    <cellStyle name="Currency 13 2 5 2 2 2 3 2" xfId="35832" xr:uid="{132AF22A-D5E3-4304-BDB0-065CBD552DE9}"/>
    <cellStyle name="Currency 13 2 5 2 2 2 3 3" xfId="50716" xr:uid="{0BAA650D-3B5F-4AC2-BCF1-C0F56EC07ADF}"/>
    <cellStyle name="Currency 13 2 5 2 2 2 4" xfId="15296" xr:uid="{9EA9CAF3-6016-41AC-949C-FA8463CBE67A}"/>
    <cellStyle name="Currency 13 2 5 2 2 2 5" xfId="28986" xr:uid="{9ACA3C4B-6B68-4E3D-BE21-22BA760FF572}"/>
    <cellStyle name="Currency 13 2 5 2 2 2 6" xfId="43870" xr:uid="{09FABC6D-59DC-4930-8F5C-50728AD0E797}"/>
    <cellStyle name="Currency 13 2 5 2 2 3" xfId="10160" xr:uid="{799AECFE-2AF6-4B0E-8133-6980FB0D7550}"/>
    <cellStyle name="Currency 13 2 5 2 2 3 2" xfId="23850" xr:uid="{C574DEE1-5464-490E-861C-C1051199DDAA}"/>
    <cellStyle name="Currency 13 2 5 2 2 3 2 2" xfId="37542" xr:uid="{A7EE179F-879D-4754-96AC-3268810EB607}"/>
    <cellStyle name="Currency 13 2 5 2 2 3 2 3" xfId="52426" xr:uid="{5C88F8AA-85AB-4075-A32A-27F41E763B05}"/>
    <cellStyle name="Currency 13 2 5 2 2 3 3" xfId="17006" xr:uid="{2D6B104F-BC15-46EC-91B0-BC933B016986}"/>
    <cellStyle name="Currency 13 2 5 2 2 3 4" xfId="30696" xr:uid="{4AF46E5B-9157-4E19-82A9-F1A4A1CCF405}"/>
    <cellStyle name="Currency 13 2 5 2 2 3 5" xfId="45580" xr:uid="{D36B125D-6877-40C2-A0AE-6A95CFBF9E77}"/>
    <cellStyle name="Currency 13 2 5 2 2 4" xfId="20428" xr:uid="{2F33F32D-D5DA-46B9-A193-71A49EED4762}"/>
    <cellStyle name="Currency 13 2 5 2 2 4 2" xfId="34120" xr:uid="{9DF78E2B-608D-49ED-95A8-738A1C938F8B}"/>
    <cellStyle name="Currency 13 2 5 2 2 4 3" xfId="49004" xr:uid="{C1C9DCCD-1CFF-45AE-9071-F06A099A66F1}"/>
    <cellStyle name="Currency 13 2 5 2 2 5" xfId="13584" xr:uid="{8B92F861-E4EC-44A7-930C-7FD4DB4F1D7B}"/>
    <cellStyle name="Currency 13 2 5 2 2 6" xfId="27274" xr:uid="{96D7E4CD-91C8-44B4-A048-702960789366}"/>
    <cellStyle name="Currency 13 2 5 2 2 7" xfId="42158" xr:uid="{703281C7-E9B1-478E-8EAC-0C352DAE4E18}"/>
    <cellStyle name="Currency 13 2 5 2 3" xfId="8449" xr:uid="{D402155F-711A-4668-8380-0B864A541569}"/>
    <cellStyle name="Currency 13 2 5 2 3 2" xfId="11871" xr:uid="{0272AF07-FFA4-4F39-9068-B80272BBC010}"/>
    <cellStyle name="Currency 13 2 5 2 3 2 2" xfId="25561" xr:uid="{E8DEB69F-3AA3-4FA8-A490-3367AD4A48A0}"/>
    <cellStyle name="Currency 13 2 5 2 3 2 2 2" xfId="39253" xr:uid="{1AF2A31B-F6BE-42C7-B81A-E2C0A9080DDC}"/>
    <cellStyle name="Currency 13 2 5 2 3 2 2 3" xfId="54137" xr:uid="{61E4D049-FCCB-438B-B50B-FE9A19614D79}"/>
    <cellStyle name="Currency 13 2 5 2 3 2 3" xfId="18717" xr:uid="{9A682403-1CFC-420A-92AE-C5EAF4CA4BB7}"/>
    <cellStyle name="Currency 13 2 5 2 3 2 4" xfId="32407" xr:uid="{F4D49BE0-D917-4181-977D-3F7FFC3B9AC7}"/>
    <cellStyle name="Currency 13 2 5 2 3 2 5" xfId="47291" xr:uid="{577CF357-4509-4C42-B22D-B1F99FB2B063}"/>
    <cellStyle name="Currency 13 2 5 2 3 3" xfId="22139" xr:uid="{5611BFE8-E417-4810-AA4D-722979603604}"/>
    <cellStyle name="Currency 13 2 5 2 3 3 2" xfId="35831" xr:uid="{A45320A5-FAEC-4E4F-B615-12743AE42348}"/>
    <cellStyle name="Currency 13 2 5 2 3 3 3" xfId="50715" xr:uid="{2B733864-465A-48D7-A8A3-7E7A4A6A6C53}"/>
    <cellStyle name="Currency 13 2 5 2 3 4" xfId="15295" xr:uid="{C90315F3-4AD7-4063-A68B-BC018B016A25}"/>
    <cellStyle name="Currency 13 2 5 2 3 5" xfId="28985" xr:uid="{E1C1A085-53F4-40FA-8E6E-C21FEC0FBDC4}"/>
    <cellStyle name="Currency 13 2 5 2 3 6" xfId="43869" xr:uid="{AFFEC121-F08D-416D-A9B7-D396821AD8A5}"/>
    <cellStyle name="Currency 13 2 5 2 4" xfId="10159" xr:uid="{C351CE5C-DAFF-4C5B-A80F-CE6C89DC4798}"/>
    <cellStyle name="Currency 13 2 5 2 4 2" xfId="23849" xr:uid="{90FA7DCF-D91B-49B2-88CF-C24D3450DF2D}"/>
    <cellStyle name="Currency 13 2 5 2 4 2 2" xfId="37541" xr:uid="{D6F643D6-8CEB-45A2-88C9-14B72ADE8DA6}"/>
    <cellStyle name="Currency 13 2 5 2 4 2 3" xfId="52425" xr:uid="{8ABF8236-9842-4126-9D9F-FCEB986D121A}"/>
    <cellStyle name="Currency 13 2 5 2 4 3" xfId="17005" xr:uid="{250A62EE-EEF4-412F-A9C0-C2D3534FD8FE}"/>
    <cellStyle name="Currency 13 2 5 2 4 4" xfId="30695" xr:uid="{F2C977E8-5841-4406-B7AD-514499767397}"/>
    <cellStyle name="Currency 13 2 5 2 4 5" xfId="45579" xr:uid="{EA8ECDF8-385B-4DA1-9155-F861AAB0A485}"/>
    <cellStyle name="Currency 13 2 5 2 5" xfId="20427" xr:uid="{83D08CBF-101E-4A6E-BD77-B3A8670BBBCA}"/>
    <cellStyle name="Currency 13 2 5 2 5 2" xfId="34119" xr:uid="{35F97C67-29CC-4E9A-8895-509A69DD3C25}"/>
    <cellStyle name="Currency 13 2 5 2 5 3" xfId="49003" xr:uid="{6BC24C1A-188B-4796-92FE-D624FD8286DA}"/>
    <cellStyle name="Currency 13 2 5 2 6" xfId="13583" xr:uid="{4DC1BF4D-01AC-4A1A-A77E-EB8A7121672E}"/>
    <cellStyle name="Currency 13 2 5 2 7" xfId="27273" xr:uid="{8EC7CA62-E5B1-4EA7-8186-3FB068D511C3}"/>
    <cellStyle name="Currency 13 2 5 2 8" xfId="42157" xr:uid="{0E3171AE-6903-426D-85F7-B6AB29036611}"/>
    <cellStyle name="Currency 13 2 5 3" xfId="6737" xr:uid="{7469F67E-ADC8-414C-B90F-9D99C763B34E}"/>
    <cellStyle name="Currency 13 2 5 3 2" xfId="8451" xr:uid="{6589CE21-B825-4A3D-AB4E-EECE7C48DE82}"/>
    <cellStyle name="Currency 13 2 5 3 2 2" xfId="11873" xr:uid="{08A7860B-5884-497D-82E3-007C8A705416}"/>
    <cellStyle name="Currency 13 2 5 3 2 2 2" xfId="25563" xr:uid="{D986B88F-9BA5-4A0A-8D64-4DB6149075A8}"/>
    <cellStyle name="Currency 13 2 5 3 2 2 2 2" xfId="39255" xr:uid="{5605D28C-CA63-40BD-8DA7-C2F118B962FF}"/>
    <cellStyle name="Currency 13 2 5 3 2 2 2 3" xfId="54139" xr:uid="{0F513558-E281-4DF3-856B-497D4B6E9EDD}"/>
    <cellStyle name="Currency 13 2 5 3 2 2 3" xfId="18719" xr:uid="{50E4F45C-A8AB-4453-A0F1-96CF3223C804}"/>
    <cellStyle name="Currency 13 2 5 3 2 2 4" xfId="32409" xr:uid="{7CAA3D2E-00F6-4D54-B4AB-27300447139D}"/>
    <cellStyle name="Currency 13 2 5 3 2 2 5" xfId="47293" xr:uid="{989084FC-A208-496C-9E91-7F8F5B375584}"/>
    <cellStyle name="Currency 13 2 5 3 2 3" xfId="22141" xr:uid="{F8C9986B-8301-4241-A366-72958AA0B330}"/>
    <cellStyle name="Currency 13 2 5 3 2 3 2" xfId="35833" xr:uid="{9A350D55-47BB-4B26-9F5F-A8C075E18098}"/>
    <cellStyle name="Currency 13 2 5 3 2 3 3" xfId="50717" xr:uid="{91117859-4403-40F3-AAE0-6292E1F8DD8E}"/>
    <cellStyle name="Currency 13 2 5 3 2 4" xfId="15297" xr:uid="{21CB0D0E-7678-4616-A566-04E62960F5FE}"/>
    <cellStyle name="Currency 13 2 5 3 2 5" xfId="28987" xr:uid="{24489B3F-8DB7-4C8B-8B27-14FEC59EC86E}"/>
    <cellStyle name="Currency 13 2 5 3 2 6" xfId="43871" xr:uid="{605BFE56-23D9-49A3-81F7-E4DDAEA5CA43}"/>
    <cellStyle name="Currency 13 2 5 3 3" xfId="10161" xr:uid="{74A87109-711F-4AE1-93E3-C42315A38F63}"/>
    <cellStyle name="Currency 13 2 5 3 3 2" xfId="23851" xr:uid="{918FB658-326B-4F0A-8AFB-40B33366B387}"/>
    <cellStyle name="Currency 13 2 5 3 3 2 2" xfId="37543" xr:uid="{BBB2D6F9-176B-48A3-952B-869BE16C5688}"/>
    <cellStyle name="Currency 13 2 5 3 3 2 3" xfId="52427" xr:uid="{925CBCE3-B66B-4DE6-B9D8-5E82FAAD24B2}"/>
    <cellStyle name="Currency 13 2 5 3 3 3" xfId="17007" xr:uid="{787F8976-BE94-4C34-8099-859AAD8C0CBD}"/>
    <cellStyle name="Currency 13 2 5 3 3 4" xfId="30697" xr:uid="{AD2A2320-6851-4AC6-9AFE-5C38FCC0CECA}"/>
    <cellStyle name="Currency 13 2 5 3 3 5" xfId="45581" xr:uid="{2D8313CC-A93B-4B00-9890-B6B91E6FF2C1}"/>
    <cellStyle name="Currency 13 2 5 3 4" xfId="20429" xr:uid="{C4F3D6C2-997E-474E-B1E3-4F0BEB850A31}"/>
    <cellStyle name="Currency 13 2 5 3 4 2" xfId="34121" xr:uid="{E0A19829-CC8F-4A83-9752-E54BA099BC1B}"/>
    <cellStyle name="Currency 13 2 5 3 4 3" xfId="49005" xr:uid="{A8136A1A-DE50-4594-8077-5A22ECD8CD25}"/>
    <cellStyle name="Currency 13 2 5 3 5" xfId="13585" xr:uid="{0461C2D3-7B2D-4FBC-B87A-5FB5B478A51C}"/>
    <cellStyle name="Currency 13 2 5 3 6" xfId="27275" xr:uid="{95465348-4FD6-4A5F-91D5-F1B45E83BFCE}"/>
    <cellStyle name="Currency 13 2 5 3 7" xfId="42159" xr:uid="{2E2BCDD1-0EAA-48C7-A7B7-EA8AD9B23A92}"/>
    <cellStyle name="Currency 13 2 5 4" xfId="6738" xr:uid="{59F1FF64-C48A-44C9-AFF2-473F04CFA2CB}"/>
    <cellStyle name="Currency 13 2 5 4 2" xfId="8452" xr:uid="{E6B6F426-3053-4BD5-B6DF-7923F1E56643}"/>
    <cellStyle name="Currency 13 2 5 4 2 2" xfId="11874" xr:uid="{DC215A52-3F21-4133-B65F-0B376BBD0A72}"/>
    <cellStyle name="Currency 13 2 5 4 2 2 2" xfId="25564" xr:uid="{DE42B279-824E-4CA1-B996-8D550A292D60}"/>
    <cellStyle name="Currency 13 2 5 4 2 2 2 2" xfId="39256" xr:uid="{9FF4C1D5-0458-454D-835F-A57A8FEF9E0C}"/>
    <cellStyle name="Currency 13 2 5 4 2 2 2 3" xfId="54140" xr:uid="{01803D85-90A0-4FE7-90B7-2B528A8C9063}"/>
    <cellStyle name="Currency 13 2 5 4 2 2 3" xfId="18720" xr:uid="{6D79A15F-88D1-417D-BD92-77A7611511D1}"/>
    <cellStyle name="Currency 13 2 5 4 2 2 4" xfId="32410" xr:uid="{48B1A6A1-391F-4FC9-AC35-71BD36870B27}"/>
    <cellStyle name="Currency 13 2 5 4 2 2 5" xfId="47294" xr:uid="{F3B10CF4-3CF5-46D8-9EBC-BC39E8F768AA}"/>
    <cellStyle name="Currency 13 2 5 4 2 3" xfId="22142" xr:uid="{E61B7E31-4959-44B1-B7BF-99DE0F1BF8CC}"/>
    <cellStyle name="Currency 13 2 5 4 2 3 2" xfId="35834" xr:uid="{16D6E184-D11B-44C5-98B2-45C3F9F19937}"/>
    <cellStyle name="Currency 13 2 5 4 2 3 3" xfId="50718" xr:uid="{A0679223-CED1-4217-9B1C-A85A7C431181}"/>
    <cellStyle name="Currency 13 2 5 4 2 4" xfId="15298" xr:uid="{896EFE17-7029-4E51-86EA-E0BDD447EE67}"/>
    <cellStyle name="Currency 13 2 5 4 2 5" xfId="28988" xr:uid="{FB4C3F23-43C6-46BB-8BCC-C07803777C5D}"/>
    <cellStyle name="Currency 13 2 5 4 2 6" xfId="43872" xr:uid="{6A4387FA-4CE7-4670-9178-526FED1ED871}"/>
    <cellStyle name="Currency 13 2 5 4 3" xfId="10162" xr:uid="{45B6C5BE-EDF0-4E21-AA53-E972FB856D6B}"/>
    <cellStyle name="Currency 13 2 5 4 3 2" xfId="23852" xr:uid="{A353AE11-0CA1-4C5E-B11A-F6763E2E4381}"/>
    <cellStyle name="Currency 13 2 5 4 3 2 2" xfId="37544" xr:uid="{63A41FBD-D815-4ACA-8799-4D938536C72D}"/>
    <cellStyle name="Currency 13 2 5 4 3 2 3" xfId="52428" xr:uid="{89E9E8CE-37B6-4075-A2FA-A7411130034A}"/>
    <cellStyle name="Currency 13 2 5 4 3 3" xfId="17008" xr:uid="{B1E095F2-162A-41B5-882A-06201FC6DAC1}"/>
    <cellStyle name="Currency 13 2 5 4 3 4" xfId="30698" xr:uid="{0BAED064-B43F-492B-BBC7-3DE1038411B8}"/>
    <cellStyle name="Currency 13 2 5 4 3 5" xfId="45582" xr:uid="{A3907DB2-728D-4A4B-9E9A-EBECAF5439FC}"/>
    <cellStyle name="Currency 13 2 5 4 4" xfId="20430" xr:uid="{EBF3994D-3FBB-497C-A6E3-AAB1AB8DB725}"/>
    <cellStyle name="Currency 13 2 5 4 4 2" xfId="34122" xr:uid="{CE2DB273-1CD2-4DD3-97CF-B83534C8BE10}"/>
    <cellStyle name="Currency 13 2 5 4 4 3" xfId="49006" xr:uid="{8AC3749C-7727-4582-9D22-44AFAC2C8641}"/>
    <cellStyle name="Currency 13 2 5 4 5" xfId="13586" xr:uid="{D7384512-3F93-40B6-8469-01BCC7C217DA}"/>
    <cellStyle name="Currency 13 2 5 4 6" xfId="27276" xr:uid="{2F87017F-646D-4F92-A158-47FD65BF7035}"/>
    <cellStyle name="Currency 13 2 5 4 7" xfId="42160" xr:uid="{116184A3-40A2-497D-A1BB-B743DBA32492}"/>
    <cellStyle name="Currency 13 2 5 5" xfId="8448" xr:uid="{A96BFE7C-BE69-4122-BD95-8AF699E7DEFC}"/>
    <cellStyle name="Currency 13 2 5 5 2" xfId="11870" xr:uid="{C44B21A7-59E3-46B7-9EF3-A39C0A2446EC}"/>
    <cellStyle name="Currency 13 2 5 5 2 2" xfId="25560" xr:uid="{A7BF12A1-AA6C-44A7-8FA0-78E8A18EC998}"/>
    <cellStyle name="Currency 13 2 5 5 2 2 2" xfId="39252" xr:uid="{E3E93EAA-FBD4-4621-9584-B1EBCE1EFBF8}"/>
    <cellStyle name="Currency 13 2 5 5 2 2 3" xfId="54136" xr:uid="{C62E83CB-843F-43B5-ACF3-474A9A7BBCB8}"/>
    <cellStyle name="Currency 13 2 5 5 2 3" xfId="18716" xr:uid="{A2C90040-90DD-4786-A90D-7937F312AE48}"/>
    <cellStyle name="Currency 13 2 5 5 2 4" xfId="32406" xr:uid="{47A97F19-F24D-4779-AB0D-4C296A40A952}"/>
    <cellStyle name="Currency 13 2 5 5 2 5" xfId="47290" xr:uid="{858D7D3C-9921-4987-8318-2DF0269CCEF2}"/>
    <cellStyle name="Currency 13 2 5 5 3" xfId="22138" xr:uid="{D5EFBEBA-7886-4E6E-BEF1-C57BD499FC99}"/>
    <cellStyle name="Currency 13 2 5 5 3 2" xfId="35830" xr:uid="{227AF214-0D18-4927-8F1F-2597B3CF682F}"/>
    <cellStyle name="Currency 13 2 5 5 3 3" xfId="50714" xr:uid="{7D486D75-288A-4D67-98C0-2A5BC039BD1E}"/>
    <cellStyle name="Currency 13 2 5 5 4" xfId="15294" xr:uid="{C251DACC-962F-4506-AAAD-D2D0FEF06C14}"/>
    <cellStyle name="Currency 13 2 5 5 5" xfId="28984" xr:uid="{100FD8C1-D804-48C6-BF96-4BF52346E2C6}"/>
    <cellStyle name="Currency 13 2 5 5 6" xfId="43868" xr:uid="{D7D98E01-89C4-4095-BB3E-01DB2B362507}"/>
    <cellStyle name="Currency 13 2 5 6" xfId="10158" xr:uid="{B482D761-5D53-4F78-A597-934B1F7B6B04}"/>
    <cellStyle name="Currency 13 2 5 6 2" xfId="23848" xr:uid="{88E1F5A7-68A1-4CA8-85FC-1A18BAE0FC80}"/>
    <cellStyle name="Currency 13 2 5 6 2 2" xfId="37540" xr:uid="{1CF5D4DF-10E9-4F80-B00D-42C48AF6068A}"/>
    <cellStyle name="Currency 13 2 5 6 2 3" xfId="52424" xr:uid="{EF0D28F7-EB9E-4870-B7C8-1005E5B3C76F}"/>
    <cellStyle name="Currency 13 2 5 6 3" xfId="17004" xr:uid="{6749E123-9374-4107-85AF-825C754BB81F}"/>
    <cellStyle name="Currency 13 2 5 6 4" xfId="30694" xr:uid="{5BCFD175-5D25-4F20-AFE8-43A875306B24}"/>
    <cellStyle name="Currency 13 2 5 6 5" xfId="45578" xr:uid="{7090AB1C-E260-4D7C-9F4C-EB916C1C217F}"/>
    <cellStyle name="Currency 13 2 5 7" xfId="20426" xr:uid="{4E671390-9952-4147-BB70-ED1E3C6AD4E9}"/>
    <cellStyle name="Currency 13 2 5 7 2" xfId="34118" xr:uid="{9C1A8E88-FE1B-4A48-9C67-FA06487EF88A}"/>
    <cellStyle name="Currency 13 2 5 7 3" xfId="49002" xr:uid="{2862B69F-E218-4C0D-BDBB-B0DB2CCA5356}"/>
    <cellStyle name="Currency 13 2 5 8" xfId="13582" xr:uid="{8AFF3573-CC3D-4B87-A8C5-63C0581ED340}"/>
    <cellStyle name="Currency 13 2 5 9" xfId="27272" xr:uid="{6B0DC6FF-EDE7-42E3-AE59-FD13560ED0C7}"/>
    <cellStyle name="Currency 13 2 6" xfId="6739" xr:uid="{E60725B3-EF7A-4034-9951-D07CF146AADD}"/>
    <cellStyle name="Currency 13 2 6 10" xfId="42161" xr:uid="{4B4937FA-08CF-4B94-B1BA-D6A3A95B8874}"/>
    <cellStyle name="Currency 13 2 6 2" xfId="6740" xr:uid="{D196FCD2-D4B6-4527-BE15-0129CF849948}"/>
    <cellStyle name="Currency 13 2 6 2 2" xfId="6741" xr:uid="{225586E2-FAF4-42B6-97D6-F001D6C73CB3}"/>
    <cellStyle name="Currency 13 2 6 2 2 2" xfId="8455" xr:uid="{4B8F1519-305C-43FB-B006-F93AC5A25F2E}"/>
    <cellStyle name="Currency 13 2 6 2 2 2 2" xfId="11877" xr:uid="{70F47018-A8A6-4880-867D-55C20E43FB22}"/>
    <cellStyle name="Currency 13 2 6 2 2 2 2 2" xfId="25567" xr:uid="{7A7DC59C-118D-460E-B294-A4CC89ADD48C}"/>
    <cellStyle name="Currency 13 2 6 2 2 2 2 2 2" xfId="39259" xr:uid="{3AF89922-44EA-4F2E-8AF2-CC490D3C5879}"/>
    <cellStyle name="Currency 13 2 6 2 2 2 2 2 3" xfId="54143" xr:uid="{6B57210A-7800-4D08-943B-38FAF462A3E3}"/>
    <cellStyle name="Currency 13 2 6 2 2 2 2 3" xfId="18723" xr:uid="{1D59C709-DBA5-42AE-BE8E-8C293EFDB276}"/>
    <cellStyle name="Currency 13 2 6 2 2 2 2 4" xfId="32413" xr:uid="{7D5C01D7-7F0B-4F89-BC33-58E64ABA6B98}"/>
    <cellStyle name="Currency 13 2 6 2 2 2 2 5" xfId="47297" xr:uid="{2E763C6A-11C4-4E16-90E5-0EB14BBC7434}"/>
    <cellStyle name="Currency 13 2 6 2 2 2 3" xfId="22145" xr:uid="{487E477C-D94D-497B-BCC5-DB61D91CB926}"/>
    <cellStyle name="Currency 13 2 6 2 2 2 3 2" xfId="35837" xr:uid="{4E3D4BE7-2AFE-4BD9-9A46-47B0D5287E2F}"/>
    <cellStyle name="Currency 13 2 6 2 2 2 3 3" xfId="50721" xr:uid="{E2CDC846-2F16-4708-8FFA-64D3212CDB2D}"/>
    <cellStyle name="Currency 13 2 6 2 2 2 4" xfId="15301" xr:uid="{C5AA6C17-B95E-4D1C-AFF6-368CC8EEF0DC}"/>
    <cellStyle name="Currency 13 2 6 2 2 2 5" xfId="28991" xr:uid="{CB50B836-DC20-47A8-A573-D0A7FF8E7B4E}"/>
    <cellStyle name="Currency 13 2 6 2 2 2 6" xfId="43875" xr:uid="{B619EE9B-EE75-4585-909D-805FEA7BE79E}"/>
    <cellStyle name="Currency 13 2 6 2 2 3" xfId="10165" xr:uid="{5FBFB495-116C-4DB0-9A92-E2F8F690F2CE}"/>
    <cellStyle name="Currency 13 2 6 2 2 3 2" xfId="23855" xr:uid="{0E75F0F7-3DD9-486B-8BD2-866771288355}"/>
    <cellStyle name="Currency 13 2 6 2 2 3 2 2" xfId="37547" xr:uid="{26FB3B04-6596-45B9-ADEE-0B72A07AEC31}"/>
    <cellStyle name="Currency 13 2 6 2 2 3 2 3" xfId="52431" xr:uid="{2D35A322-1D59-4515-8A21-5B092EC950FC}"/>
    <cellStyle name="Currency 13 2 6 2 2 3 3" xfId="17011" xr:uid="{C5166A34-535A-427E-A506-4C0498AFF1B5}"/>
    <cellStyle name="Currency 13 2 6 2 2 3 4" xfId="30701" xr:uid="{19A0C0AE-77B9-4A96-9E63-64E5C1A307AD}"/>
    <cellStyle name="Currency 13 2 6 2 2 3 5" xfId="45585" xr:uid="{05768907-B937-4B83-B960-F4B840BEA9B7}"/>
    <cellStyle name="Currency 13 2 6 2 2 4" xfId="20433" xr:uid="{88F87BEB-D46A-428D-8B0B-603000D34383}"/>
    <cellStyle name="Currency 13 2 6 2 2 4 2" xfId="34125" xr:uid="{B12ABB18-5FED-49FE-823C-A5D55183AE81}"/>
    <cellStyle name="Currency 13 2 6 2 2 4 3" xfId="49009" xr:uid="{D2616D15-6F05-4335-8E0D-9058F0F8FF9D}"/>
    <cellStyle name="Currency 13 2 6 2 2 5" xfId="13589" xr:uid="{88863CBE-5AA6-4915-B1BD-B15F1003906B}"/>
    <cellStyle name="Currency 13 2 6 2 2 6" xfId="27279" xr:uid="{92F75DFC-D6AD-427A-868F-7B109165C746}"/>
    <cellStyle name="Currency 13 2 6 2 2 7" xfId="42163" xr:uid="{DA71E581-CF60-4A7E-9D10-C8AA7A114A62}"/>
    <cellStyle name="Currency 13 2 6 2 3" xfId="8454" xr:uid="{9C64EC4A-7A1D-43B9-B88D-93479F6DBB95}"/>
    <cellStyle name="Currency 13 2 6 2 3 2" xfId="11876" xr:uid="{F747802F-95C5-453E-95E2-0FB29AFEA93D}"/>
    <cellStyle name="Currency 13 2 6 2 3 2 2" xfId="25566" xr:uid="{CA92EB68-36F7-4574-85D7-D2CA2DBC4AD0}"/>
    <cellStyle name="Currency 13 2 6 2 3 2 2 2" xfId="39258" xr:uid="{2B766831-57D3-404D-988D-E33EB6977752}"/>
    <cellStyle name="Currency 13 2 6 2 3 2 2 3" xfId="54142" xr:uid="{74933428-9D97-47B8-8506-F1E8ABBAC0E8}"/>
    <cellStyle name="Currency 13 2 6 2 3 2 3" xfId="18722" xr:uid="{F2219C9A-2F76-4299-98DB-7A4DDE628EE0}"/>
    <cellStyle name="Currency 13 2 6 2 3 2 4" xfId="32412" xr:uid="{24D036B2-73DF-4FAE-A5D4-A55BB6DC9711}"/>
    <cellStyle name="Currency 13 2 6 2 3 2 5" xfId="47296" xr:uid="{7BD769A6-4CC8-4E99-BABF-ACFFB54E0DF6}"/>
    <cellStyle name="Currency 13 2 6 2 3 3" xfId="22144" xr:uid="{CFC55C29-3710-49C6-BC8D-001B99E05561}"/>
    <cellStyle name="Currency 13 2 6 2 3 3 2" xfId="35836" xr:uid="{D5E95A8E-4DD1-4660-8057-1C1C027234AA}"/>
    <cellStyle name="Currency 13 2 6 2 3 3 3" xfId="50720" xr:uid="{2BC6CB2B-C03D-4929-8A8F-8F6BE33C4DF1}"/>
    <cellStyle name="Currency 13 2 6 2 3 4" xfId="15300" xr:uid="{6E96B404-7438-406A-A15C-29D088C002FD}"/>
    <cellStyle name="Currency 13 2 6 2 3 5" xfId="28990" xr:uid="{8801D336-F0E7-4976-A547-2F7B458019F0}"/>
    <cellStyle name="Currency 13 2 6 2 3 6" xfId="43874" xr:uid="{7DA1BF97-3E43-4615-8A7F-AC66156F68D5}"/>
    <cellStyle name="Currency 13 2 6 2 4" xfId="10164" xr:uid="{F4219EDF-C7E8-462F-A9CD-2F41BADDCA58}"/>
    <cellStyle name="Currency 13 2 6 2 4 2" xfId="23854" xr:uid="{CB6A31E9-C9FE-44C5-86F0-63DC015B2B60}"/>
    <cellStyle name="Currency 13 2 6 2 4 2 2" xfId="37546" xr:uid="{63A79FB5-EF9C-4F10-9888-C33E74BBDDE7}"/>
    <cellStyle name="Currency 13 2 6 2 4 2 3" xfId="52430" xr:uid="{FC9F2E86-5FC3-4060-AD00-6327C24022A9}"/>
    <cellStyle name="Currency 13 2 6 2 4 3" xfId="17010" xr:uid="{6EB19CBE-3C01-4AE2-95A7-2CC68FEB31AA}"/>
    <cellStyle name="Currency 13 2 6 2 4 4" xfId="30700" xr:uid="{089E5A6C-6154-4F5C-A16C-1C90D9E28D8B}"/>
    <cellStyle name="Currency 13 2 6 2 4 5" xfId="45584" xr:uid="{41F84019-3C9C-4D20-A966-5AB131C5C2CB}"/>
    <cellStyle name="Currency 13 2 6 2 5" xfId="20432" xr:uid="{243D6ACC-601C-495D-92A3-2607BBF37042}"/>
    <cellStyle name="Currency 13 2 6 2 5 2" xfId="34124" xr:uid="{378C9E8B-ECFA-424F-8AC7-15C6DAD04E02}"/>
    <cellStyle name="Currency 13 2 6 2 5 3" xfId="49008" xr:uid="{912B65A7-D2E7-4AB7-A4BC-623131A0D5CE}"/>
    <cellStyle name="Currency 13 2 6 2 6" xfId="13588" xr:uid="{C9D6CE7F-9620-4FCB-A586-15A199D5DB5E}"/>
    <cellStyle name="Currency 13 2 6 2 7" xfId="27278" xr:uid="{8B1F53C7-8A42-47C9-A061-A0E77E71A696}"/>
    <cellStyle name="Currency 13 2 6 2 8" xfId="42162" xr:uid="{ADBC42CB-F47F-4C0D-A0B9-BAE7FACE1A0C}"/>
    <cellStyle name="Currency 13 2 6 3" xfId="6742" xr:uid="{716BC6CD-FF34-4DCC-A6F7-F143A066F657}"/>
    <cellStyle name="Currency 13 2 6 3 2" xfId="8456" xr:uid="{DC725813-D5B5-4E74-9DBD-2943A79FF4D0}"/>
    <cellStyle name="Currency 13 2 6 3 2 2" xfId="11878" xr:uid="{CF31E900-21DD-48C4-ADA6-1239993AA03A}"/>
    <cellStyle name="Currency 13 2 6 3 2 2 2" xfId="25568" xr:uid="{03DE6799-BAEC-4ACC-96EB-C48238815238}"/>
    <cellStyle name="Currency 13 2 6 3 2 2 2 2" xfId="39260" xr:uid="{0E923EE7-AF9E-453F-8944-1DFCE16D3639}"/>
    <cellStyle name="Currency 13 2 6 3 2 2 2 3" xfId="54144" xr:uid="{1B0D3977-A567-4FDC-BF8C-02FFF703E7EE}"/>
    <cellStyle name="Currency 13 2 6 3 2 2 3" xfId="18724" xr:uid="{9E029034-1CAA-4D46-B5E9-1D5222495FB0}"/>
    <cellStyle name="Currency 13 2 6 3 2 2 4" xfId="32414" xr:uid="{8B913F81-1285-4B4C-A2A3-A8A408FF76DC}"/>
    <cellStyle name="Currency 13 2 6 3 2 2 5" xfId="47298" xr:uid="{97A7CB90-90BC-4E20-A0DF-BC998B9F2F5E}"/>
    <cellStyle name="Currency 13 2 6 3 2 3" xfId="22146" xr:uid="{A24574F7-4819-401E-923A-1A7244EE2856}"/>
    <cellStyle name="Currency 13 2 6 3 2 3 2" xfId="35838" xr:uid="{F85C5B57-AB7A-4579-B805-CD028878F331}"/>
    <cellStyle name="Currency 13 2 6 3 2 3 3" xfId="50722" xr:uid="{8086DE6A-B258-47A6-878E-45F7EA642F96}"/>
    <cellStyle name="Currency 13 2 6 3 2 4" xfId="15302" xr:uid="{543DE143-4B31-4CF8-AFDE-3892036D18E8}"/>
    <cellStyle name="Currency 13 2 6 3 2 5" xfId="28992" xr:uid="{45EA5763-7FA5-4E5E-AA4A-3F1932BE7FEA}"/>
    <cellStyle name="Currency 13 2 6 3 2 6" xfId="43876" xr:uid="{799B4D8B-5E92-4663-BADF-79F9FE18B00D}"/>
    <cellStyle name="Currency 13 2 6 3 3" xfId="10166" xr:uid="{66D00ACE-4101-47B7-873D-6B325D143268}"/>
    <cellStyle name="Currency 13 2 6 3 3 2" xfId="23856" xr:uid="{C6F0CBB6-AAC1-4E4B-B42B-872453405D9F}"/>
    <cellStyle name="Currency 13 2 6 3 3 2 2" xfId="37548" xr:uid="{B288103A-B935-455A-B45E-8D2537319356}"/>
    <cellStyle name="Currency 13 2 6 3 3 2 3" xfId="52432" xr:uid="{FE9F3A4B-3649-40B3-A1D9-7A3D199AB3D0}"/>
    <cellStyle name="Currency 13 2 6 3 3 3" xfId="17012" xr:uid="{38F1485F-34E7-45E5-B82D-10CC79AF85F2}"/>
    <cellStyle name="Currency 13 2 6 3 3 4" xfId="30702" xr:uid="{2A18D3DF-0A8D-4555-8D21-C6606FBC498D}"/>
    <cellStyle name="Currency 13 2 6 3 3 5" xfId="45586" xr:uid="{4681E327-40C2-43EC-995E-2072DE160D4F}"/>
    <cellStyle name="Currency 13 2 6 3 4" xfId="20434" xr:uid="{409D84F1-B49C-412E-BABD-3D9DC8EE8286}"/>
    <cellStyle name="Currency 13 2 6 3 4 2" xfId="34126" xr:uid="{9F6F0F9E-BBEA-47C1-826F-BFB2425A438D}"/>
    <cellStyle name="Currency 13 2 6 3 4 3" xfId="49010" xr:uid="{25AC19E0-B5F3-4BE1-8BD3-43BD334BF380}"/>
    <cellStyle name="Currency 13 2 6 3 5" xfId="13590" xr:uid="{53A7AF44-A4A6-45BC-BB7F-96625A845E5D}"/>
    <cellStyle name="Currency 13 2 6 3 6" xfId="27280" xr:uid="{1681C232-0668-4AA9-BE12-5F2ECDF95575}"/>
    <cellStyle name="Currency 13 2 6 3 7" xfId="42164" xr:uid="{277618C1-A6E6-403D-A479-06E8210F8471}"/>
    <cellStyle name="Currency 13 2 6 4" xfId="6743" xr:uid="{973B77B6-BEA2-46C1-B1CB-FFB9D5375347}"/>
    <cellStyle name="Currency 13 2 6 4 2" xfId="8457" xr:uid="{A6132900-A610-4015-BD7C-A16B58B72F2A}"/>
    <cellStyle name="Currency 13 2 6 4 2 2" xfId="11879" xr:uid="{CD995EC4-75F0-4E34-85B7-FD8AD54619F8}"/>
    <cellStyle name="Currency 13 2 6 4 2 2 2" xfId="25569" xr:uid="{B187A047-D0EA-4D17-986B-B72F36D5A166}"/>
    <cellStyle name="Currency 13 2 6 4 2 2 2 2" xfId="39261" xr:uid="{7C416E62-6BA7-47EF-AAB6-F30BB0CC65B4}"/>
    <cellStyle name="Currency 13 2 6 4 2 2 2 3" xfId="54145" xr:uid="{CD8B50D6-1C77-4F70-8E77-9FB8805B4ADA}"/>
    <cellStyle name="Currency 13 2 6 4 2 2 3" xfId="18725" xr:uid="{1304F46F-EFF1-4B2B-933C-40F420D09925}"/>
    <cellStyle name="Currency 13 2 6 4 2 2 4" xfId="32415" xr:uid="{A9B924F3-D5FC-4F79-B45E-0DCAA7278889}"/>
    <cellStyle name="Currency 13 2 6 4 2 2 5" xfId="47299" xr:uid="{5E19C8DE-17DB-4851-9F5E-D8B8D9473786}"/>
    <cellStyle name="Currency 13 2 6 4 2 3" xfId="22147" xr:uid="{895CEC26-9747-4C57-991A-FFA9CD05D71F}"/>
    <cellStyle name="Currency 13 2 6 4 2 3 2" xfId="35839" xr:uid="{B14F0C88-D02E-4504-9446-D94456CA73EE}"/>
    <cellStyle name="Currency 13 2 6 4 2 3 3" xfId="50723" xr:uid="{3337B5D3-9F19-47F9-BD20-F08D1DEC5EA9}"/>
    <cellStyle name="Currency 13 2 6 4 2 4" xfId="15303" xr:uid="{A2DD3DDC-7C95-4D4C-AA7A-71AA02FD6FF0}"/>
    <cellStyle name="Currency 13 2 6 4 2 5" xfId="28993" xr:uid="{3298D8AD-9BD3-4CD4-92E9-571FC4D4E297}"/>
    <cellStyle name="Currency 13 2 6 4 2 6" xfId="43877" xr:uid="{9E9D2441-5919-452D-BD46-8235E54B264F}"/>
    <cellStyle name="Currency 13 2 6 4 3" xfId="10167" xr:uid="{AD22FECB-1AC6-4A82-B69C-056669A38467}"/>
    <cellStyle name="Currency 13 2 6 4 3 2" xfId="23857" xr:uid="{0E6AD15A-EE3B-44A1-985D-41D6EE131982}"/>
    <cellStyle name="Currency 13 2 6 4 3 2 2" xfId="37549" xr:uid="{9A67A436-A5F6-40E1-AA80-17B69CBD9A94}"/>
    <cellStyle name="Currency 13 2 6 4 3 2 3" xfId="52433" xr:uid="{A4A90ABE-2445-4939-B065-3681E98118DC}"/>
    <cellStyle name="Currency 13 2 6 4 3 3" xfId="17013" xr:uid="{21A8A665-015F-4DA4-BD50-AD80A6B4EF21}"/>
    <cellStyle name="Currency 13 2 6 4 3 4" xfId="30703" xr:uid="{45E40AFA-A845-4851-B596-D918CDE3472A}"/>
    <cellStyle name="Currency 13 2 6 4 3 5" xfId="45587" xr:uid="{6DBF8E36-C229-453B-BD74-D0DF189ED079}"/>
    <cellStyle name="Currency 13 2 6 4 4" xfId="20435" xr:uid="{6DA41592-A805-432B-AB8F-E27B0E72FF73}"/>
    <cellStyle name="Currency 13 2 6 4 4 2" xfId="34127" xr:uid="{376CEF55-0A88-4B1E-B03B-4BD5C2CC18A1}"/>
    <cellStyle name="Currency 13 2 6 4 4 3" xfId="49011" xr:uid="{AAE835CA-4D19-483A-BBA3-DB9955C755A8}"/>
    <cellStyle name="Currency 13 2 6 4 5" xfId="13591" xr:uid="{5D7B9BCB-7AB5-49BF-92C0-59A868D250F9}"/>
    <cellStyle name="Currency 13 2 6 4 6" xfId="27281" xr:uid="{FE59B052-4F0C-44D6-A1E7-B996413D7FEC}"/>
    <cellStyle name="Currency 13 2 6 4 7" xfId="42165" xr:uid="{4DD721D5-766C-418E-B2C0-83AA1228A992}"/>
    <cellStyle name="Currency 13 2 6 5" xfId="8453" xr:uid="{31A1411B-17AF-4B3B-9D86-EBDF250BFF95}"/>
    <cellStyle name="Currency 13 2 6 5 2" xfId="11875" xr:uid="{680053F6-79B2-45F0-BC6E-6D7E4A4700C6}"/>
    <cellStyle name="Currency 13 2 6 5 2 2" xfId="25565" xr:uid="{60DE3420-CE93-4DBF-AF49-437CE01EC18D}"/>
    <cellStyle name="Currency 13 2 6 5 2 2 2" xfId="39257" xr:uid="{750167FD-3ED1-4E2E-9996-F2C9ED1AFD4C}"/>
    <cellStyle name="Currency 13 2 6 5 2 2 3" xfId="54141" xr:uid="{1F078A1D-4376-4349-BBC5-D75CA0D85420}"/>
    <cellStyle name="Currency 13 2 6 5 2 3" xfId="18721" xr:uid="{59BA4C40-F745-448C-B126-DB323FB52BCE}"/>
    <cellStyle name="Currency 13 2 6 5 2 4" xfId="32411" xr:uid="{EB4D1151-27A5-45A4-9314-5DA8841B4413}"/>
    <cellStyle name="Currency 13 2 6 5 2 5" xfId="47295" xr:uid="{CFD34747-2C56-4EBF-93F3-7901C6F953D4}"/>
    <cellStyle name="Currency 13 2 6 5 3" xfId="22143" xr:uid="{2F950D70-0A8A-4197-BA3B-6CA5B40B3D4A}"/>
    <cellStyle name="Currency 13 2 6 5 3 2" xfId="35835" xr:uid="{52ED39AC-C019-481B-8827-14146C89DCAE}"/>
    <cellStyle name="Currency 13 2 6 5 3 3" xfId="50719" xr:uid="{39E11A16-0E35-4520-BF19-8B80A244CEDD}"/>
    <cellStyle name="Currency 13 2 6 5 4" xfId="15299" xr:uid="{062415D8-D768-4F83-AD6A-F22A0494987C}"/>
    <cellStyle name="Currency 13 2 6 5 5" xfId="28989" xr:uid="{D2B256A7-2E1B-4EB5-AB9F-119C9E17EFB6}"/>
    <cellStyle name="Currency 13 2 6 5 6" xfId="43873" xr:uid="{EE521DA4-2190-44AB-9F1F-0F823E1FC8EF}"/>
    <cellStyle name="Currency 13 2 6 6" xfId="10163" xr:uid="{B75DAF94-75DA-4FC8-ADB9-1A8990E4E1D6}"/>
    <cellStyle name="Currency 13 2 6 6 2" xfId="23853" xr:uid="{4934E164-434E-4935-9D86-E07DD97150D0}"/>
    <cellStyle name="Currency 13 2 6 6 2 2" xfId="37545" xr:uid="{9131BEB6-130C-42B4-A714-6669CAF1496C}"/>
    <cellStyle name="Currency 13 2 6 6 2 3" xfId="52429" xr:uid="{9D538F83-48F2-4A8C-A04A-2C08A81DEBBA}"/>
    <cellStyle name="Currency 13 2 6 6 3" xfId="17009" xr:uid="{823C6DF1-F148-41B8-8BDD-2D26F6DEF3F7}"/>
    <cellStyle name="Currency 13 2 6 6 4" xfId="30699" xr:uid="{C7271DE7-A85D-43A0-924C-C690BB9BD50F}"/>
    <cellStyle name="Currency 13 2 6 6 5" xfId="45583" xr:uid="{DD033724-0676-43B4-8323-EC21F1FBE351}"/>
    <cellStyle name="Currency 13 2 6 7" xfId="20431" xr:uid="{4717C888-7F37-47A2-A6D8-2046BD810E80}"/>
    <cellStyle name="Currency 13 2 6 7 2" xfId="34123" xr:uid="{0614A55A-B8FC-49EB-BCC2-D11845CFF136}"/>
    <cellStyle name="Currency 13 2 6 7 3" xfId="49007" xr:uid="{608F7482-522E-4C4E-9DC4-6057784B0545}"/>
    <cellStyle name="Currency 13 2 6 8" xfId="13587" xr:uid="{36409B56-E8E8-448B-992F-146C71B7DF25}"/>
    <cellStyle name="Currency 13 2 6 9" xfId="27277" xr:uid="{8DD33BEC-44B6-4AF5-9FF9-ACD62FC48E73}"/>
    <cellStyle name="Currency 13 2 7" xfId="6744" xr:uid="{FF9002CF-F71E-4BF3-917C-0133C641BE7A}"/>
    <cellStyle name="Currency 13 2 7 2" xfId="6745" xr:uid="{76737853-84AF-4906-A89D-9DEC13FB9DDE}"/>
    <cellStyle name="Currency 13 2 7 2 2" xfId="8459" xr:uid="{E32FFC76-549B-4E62-9268-7EB8A27BA566}"/>
    <cellStyle name="Currency 13 2 7 2 2 2" xfId="11881" xr:uid="{FA04369F-AFC3-4EC4-A78D-9993AA708888}"/>
    <cellStyle name="Currency 13 2 7 2 2 2 2" xfId="25571" xr:uid="{FA78B3D6-C311-4A7C-931D-59ECCB95DF7D}"/>
    <cellStyle name="Currency 13 2 7 2 2 2 2 2" xfId="39263" xr:uid="{E97A415D-C01F-4B16-AB09-E883B55C24F9}"/>
    <cellStyle name="Currency 13 2 7 2 2 2 2 3" xfId="54147" xr:uid="{9E79E1F5-A5D2-445D-B8CA-099C2194AAEE}"/>
    <cellStyle name="Currency 13 2 7 2 2 2 3" xfId="18727" xr:uid="{817F288E-FB19-46D7-97EA-E679242E756F}"/>
    <cellStyle name="Currency 13 2 7 2 2 2 4" xfId="32417" xr:uid="{1C5E0350-B768-400D-8115-CEAE1FDA8178}"/>
    <cellStyle name="Currency 13 2 7 2 2 2 5" xfId="47301" xr:uid="{286A0F0B-5542-4DBD-80FC-38CAA65A63FE}"/>
    <cellStyle name="Currency 13 2 7 2 2 3" xfId="22149" xr:uid="{0AC3F56E-8718-45D0-8583-3680E88FA016}"/>
    <cellStyle name="Currency 13 2 7 2 2 3 2" xfId="35841" xr:uid="{08C658BF-4EFC-4420-B027-0502AD5E0D9D}"/>
    <cellStyle name="Currency 13 2 7 2 2 3 3" xfId="50725" xr:uid="{18851E8A-5D76-4573-A68B-A8D4A8430AF5}"/>
    <cellStyle name="Currency 13 2 7 2 2 4" xfId="15305" xr:uid="{A1CCDE01-F86E-4627-8263-E676181879AB}"/>
    <cellStyle name="Currency 13 2 7 2 2 5" xfId="28995" xr:uid="{8ACBC5D4-6330-416C-9CBA-25E1BA4947D9}"/>
    <cellStyle name="Currency 13 2 7 2 2 6" xfId="43879" xr:uid="{4C5665B1-676D-498F-B1DD-2249953E30F0}"/>
    <cellStyle name="Currency 13 2 7 2 3" xfId="10169" xr:uid="{768E2B07-6DA2-4BDC-AC8A-4F236331954F}"/>
    <cellStyle name="Currency 13 2 7 2 3 2" xfId="23859" xr:uid="{47C9075C-FC71-482B-96EC-0619CFDC9D63}"/>
    <cellStyle name="Currency 13 2 7 2 3 2 2" xfId="37551" xr:uid="{E1A478AD-CAEC-4686-B568-571EAACB7E8D}"/>
    <cellStyle name="Currency 13 2 7 2 3 2 3" xfId="52435" xr:uid="{4217A51C-BBBE-4353-9D73-8DBE02BBDE91}"/>
    <cellStyle name="Currency 13 2 7 2 3 3" xfId="17015" xr:uid="{B1584D64-8879-43A3-8E10-CBFFA4D161B3}"/>
    <cellStyle name="Currency 13 2 7 2 3 4" xfId="30705" xr:uid="{13462C50-1696-471C-8DA4-09699EB4EFDB}"/>
    <cellStyle name="Currency 13 2 7 2 3 5" xfId="45589" xr:uid="{3265F3DB-18ED-461A-99C0-573E1FAC93A2}"/>
    <cellStyle name="Currency 13 2 7 2 4" xfId="20437" xr:uid="{684D3052-BD9C-4725-97C4-3D8C4474C437}"/>
    <cellStyle name="Currency 13 2 7 2 4 2" xfId="34129" xr:uid="{AD7C4F7E-0FAB-4BD7-A848-38B6BCAC55F5}"/>
    <cellStyle name="Currency 13 2 7 2 4 3" xfId="49013" xr:uid="{AF33C707-DD94-4702-979B-8E9A9D94CC0F}"/>
    <cellStyle name="Currency 13 2 7 2 5" xfId="13593" xr:uid="{1AB254AC-621C-4DCF-A63F-E68A1D596C61}"/>
    <cellStyle name="Currency 13 2 7 2 6" xfId="27283" xr:uid="{6C2F4A46-DDEC-42FF-9A79-4FB9FF3DBC66}"/>
    <cellStyle name="Currency 13 2 7 2 7" xfId="42167" xr:uid="{78A882F4-8011-4331-B9BA-1D3D83002992}"/>
    <cellStyle name="Currency 13 2 7 3" xfId="8458" xr:uid="{AF307BD8-DDB4-4EF9-A33E-6FF43711C71C}"/>
    <cellStyle name="Currency 13 2 7 3 2" xfId="11880" xr:uid="{A3172377-15B4-4702-801B-361428C3BA0D}"/>
    <cellStyle name="Currency 13 2 7 3 2 2" xfId="25570" xr:uid="{4387783C-87DE-4004-9790-DCE3A03FC0E4}"/>
    <cellStyle name="Currency 13 2 7 3 2 2 2" xfId="39262" xr:uid="{827AB9A5-5B36-4850-8B6B-9F5A651E9416}"/>
    <cellStyle name="Currency 13 2 7 3 2 2 3" xfId="54146" xr:uid="{6A5491E9-C53A-4A54-9AB4-7D056938E5B5}"/>
    <cellStyle name="Currency 13 2 7 3 2 3" xfId="18726" xr:uid="{8FBE27BB-4BDC-41B9-A81F-BCCACD141EDE}"/>
    <cellStyle name="Currency 13 2 7 3 2 4" xfId="32416" xr:uid="{4BF99BF0-1BBF-4278-AB58-F0EE07B4A05F}"/>
    <cellStyle name="Currency 13 2 7 3 2 5" xfId="47300" xr:uid="{EFF330D3-0162-40B1-AAF0-6E5D652DA918}"/>
    <cellStyle name="Currency 13 2 7 3 3" xfId="22148" xr:uid="{9FA23993-45BB-4C0B-9434-AAAEF810A82E}"/>
    <cellStyle name="Currency 13 2 7 3 3 2" xfId="35840" xr:uid="{96234143-0D9F-478D-BD88-C3CF2792282C}"/>
    <cellStyle name="Currency 13 2 7 3 3 3" xfId="50724" xr:uid="{217E8657-214E-4FAC-96DB-A07728A5B28D}"/>
    <cellStyle name="Currency 13 2 7 3 4" xfId="15304" xr:uid="{F0A89741-9A61-4338-A993-F34E2B0BE7F2}"/>
    <cellStyle name="Currency 13 2 7 3 5" xfId="28994" xr:uid="{C619EDFD-32C4-4754-833E-24C5B7216EA6}"/>
    <cellStyle name="Currency 13 2 7 3 6" xfId="43878" xr:uid="{BBE06F92-F4B9-487A-84C3-C74B7F5E0D92}"/>
    <cellStyle name="Currency 13 2 7 4" xfId="10168" xr:uid="{E23D5C8A-2390-4FB5-B87F-29E6D77476E9}"/>
    <cellStyle name="Currency 13 2 7 4 2" xfId="23858" xr:uid="{78D982B9-E21E-4065-B4A5-752F894666C8}"/>
    <cellStyle name="Currency 13 2 7 4 2 2" xfId="37550" xr:uid="{F368555B-1964-4BA3-BED4-52242D27A636}"/>
    <cellStyle name="Currency 13 2 7 4 2 3" xfId="52434" xr:uid="{C52F52D6-2DA3-4A8B-BC99-BF01CAABBEE5}"/>
    <cellStyle name="Currency 13 2 7 4 3" xfId="17014" xr:uid="{2CE88C64-A17D-4B8E-8FAB-C04CC8A4370D}"/>
    <cellStyle name="Currency 13 2 7 4 4" xfId="30704" xr:uid="{24B99348-A96E-4CA3-A4CB-9752C2FF6BA7}"/>
    <cellStyle name="Currency 13 2 7 4 5" xfId="45588" xr:uid="{19BD1294-7583-4191-A10A-1AAF15011057}"/>
    <cellStyle name="Currency 13 2 7 5" xfId="20436" xr:uid="{253010E8-030A-4337-AFFB-CA5C1DD2AFFD}"/>
    <cellStyle name="Currency 13 2 7 5 2" xfId="34128" xr:uid="{A48BE014-8EE5-4DC0-99BE-AE30DFCA8E78}"/>
    <cellStyle name="Currency 13 2 7 5 3" xfId="49012" xr:uid="{6A2B8B32-F182-45BB-87D9-ECB73FBF617E}"/>
    <cellStyle name="Currency 13 2 7 6" xfId="13592" xr:uid="{7446C75F-0CB0-48B7-9B4A-C6361C404E52}"/>
    <cellStyle name="Currency 13 2 7 7" xfId="27282" xr:uid="{9C19DD15-A471-4A5F-B68A-06A0762E68B3}"/>
    <cellStyle name="Currency 13 2 7 8" xfId="42166" xr:uid="{F330CA39-0B7E-4104-8A17-83985DF75CE5}"/>
    <cellStyle name="Currency 13 2 8" xfId="6746" xr:uid="{7A5F0828-5878-46FC-820E-4DEC065EC30B}"/>
    <cellStyle name="Currency 13 2 8 2" xfId="8460" xr:uid="{B7C0761D-1FE2-45A5-8871-BDFF4E1D644D}"/>
    <cellStyle name="Currency 13 2 8 2 2" xfId="11882" xr:uid="{5D128476-6D48-41A9-BB34-EB68D29258BC}"/>
    <cellStyle name="Currency 13 2 8 2 2 2" xfId="25572" xr:uid="{A99E29B3-689D-42D4-867E-0446FA5E84DC}"/>
    <cellStyle name="Currency 13 2 8 2 2 2 2" xfId="39264" xr:uid="{ECC538EA-C05E-4C50-AF7E-23B91A462CF3}"/>
    <cellStyle name="Currency 13 2 8 2 2 2 3" xfId="54148" xr:uid="{A2831E7D-BF22-40B8-A947-74B9AC7E97DE}"/>
    <cellStyle name="Currency 13 2 8 2 2 3" xfId="18728" xr:uid="{6957C451-E0F5-4F5C-85C5-5AD3CDD290E4}"/>
    <cellStyle name="Currency 13 2 8 2 2 4" xfId="32418" xr:uid="{41F11EED-A872-4FBE-9053-23DB073FBFA1}"/>
    <cellStyle name="Currency 13 2 8 2 2 5" xfId="47302" xr:uid="{E935F6DB-C43F-46B3-8571-29CF019CC35A}"/>
    <cellStyle name="Currency 13 2 8 2 3" xfId="22150" xr:uid="{B6C47F07-16EB-4B3C-96E2-E9D18791EFA1}"/>
    <cellStyle name="Currency 13 2 8 2 3 2" xfId="35842" xr:uid="{E12A52F0-7FF2-4BE0-9EBF-FE1F59B679C0}"/>
    <cellStyle name="Currency 13 2 8 2 3 3" xfId="50726" xr:uid="{6DC0BC16-EFF1-48B7-A303-8257B4E18B8D}"/>
    <cellStyle name="Currency 13 2 8 2 4" xfId="15306" xr:uid="{658EA85F-F254-4834-81CD-9C39F916D903}"/>
    <cellStyle name="Currency 13 2 8 2 5" xfId="28996" xr:uid="{955080B5-4118-4C47-9D53-D076F8ECCC0A}"/>
    <cellStyle name="Currency 13 2 8 2 6" xfId="43880" xr:uid="{7F883968-9F6D-4AF5-B4FD-AE40E6BE09B4}"/>
    <cellStyle name="Currency 13 2 8 3" xfId="10170" xr:uid="{FC48AEA4-748C-42E9-B279-6D14942DED8C}"/>
    <cellStyle name="Currency 13 2 8 3 2" xfId="23860" xr:uid="{71CA918E-3FD8-4B6A-B213-1AB51BAD2841}"/>
    <cellStyle name="Currency 13 2 8 3 2 2" xfId="37552" xr:uid="{D3E68486-7F2F-4592-8EEA-73D7B9889EDA}"/>
    <cellStyle name="Currency 13 2 8 3 2 3" xfId="52436" xr:uid="{6DAE3900-2A4C-4137-8799-2F170A90F1A3}"/>
    <cellStyle name="Currency 13 2 8 3 3" xfId="17016" xr:uid="{3180D4C2-404A-4D5B-8B12-EF4289B7A31B}"/>
    <cellStyle name="Currency 13 2 8 3 4" xfId="30706" xr:uid="{C66C3BAC-1755-499A-A8F7-6BED980E8F65}"/>
    <cellStyle name="Currency 13 2 8 3 5" xfId="45590" xr:uid="{FCB134CE-F891-4345-9FC3-237360FD6EE6}"/>
    <cellStyle name="Currency 13 2 8 4" xfId="20438" xr:uid="{E0D66C18-F6EB-421D-9215-72D61A1255EB}"/>
    <cellStyle name="Currency 13 2 8 4 2" xfId="34130" xr:uid="{51D133C6-A846-4996-84B5-0BDBB7FDBE01}"/>
    <cellStyle name="Currency 13 2 8 4 3" xfId="49014" xr:uid="{6FFA30E0-68A3-497D-9612-18194C4A4516}"/>
    <cellStyle name="Currency 13 2 8 5" xfId="13594" xr:uid="{625E4940-9E5F-4643-8969-3F8AD5826EC8}"/>
    <cellStyle name="Currency 13 2 8 6" xfId="27284" xr:uid="{0E1272CD-7DD2-475E-B0BE-BA18A7EC50BD}"/>
    <cellStyle name="Currency 13 2 8 7" xfId="42168" xr:uid="{9310CAB2-D81D-4BAE-8A89-2FA65F7B4118}"/>
    <cellStyle name="Currency 13 2 9" xfId="6747" xr:uid="{66BAFB76-0EDB-428B-AB9B-017A75087459}"/>
    <cellStyle name="Currency 13 2 9 2" xfId="8461" xr:uid="{8466600B-3AC0-46E0-8EAE-CF972FF1E24F}"/>
    <cellStyle name="Currency 13 2 9 2 2" xfId="11883" xr:uid="{F6735E7A-495E-4E89-970A-7079AE5995D2}"/>
    <cellStyle name="Currency 13 2 9 2 2 2" xfId="25573" xr:uid="{97149417-C3C7-4AC9-8118-6F4B68B3FDD6}"/>
    <cellStyle name="Currency 13 2 9 2 2 2 2" xfId="39265" xr:uid="{1D250FF7-6AA3-44A9-B0C6-121BC6166901}"/>
    <cellStyle name="Currency 13 2 9 2 2 2 3" xfId="54149" xr:uid="{E8AFA55A-87AA-4588-9882-20F12C43FA36}"/>
    <cellStyle name="Currency 13 2 9 2 2 3" xfId="18729" xr:uid="{307E5717-A052-4190-82FB-41CB08DF5DEF}"/>
    <cellStyle name="Currency 13 2 9 2 2 4" xfId="32419" xr:uid="{4385A1B9-503C-402A-96C3-86D5880E3E4F}"/>
    <cellStyle name="Currency 13 2 9 2 2 5" xfId="47303" xr:uid="{DB965435-D16F-40B5-AA0C-BC201CDD5C1D}"/>
    <cellStyle name="Currency 13 2 9 2 3" xfId="22151" xr:uid="{7EC97C47-CEBD-4C0C-9C05-551C7463A0E7}"/>
    <cellStyle name="Currency 13 2 9 2 3 2" xfId="35843" xr:uid="{DCEBC904-C323-4174-B2CF-B1D8A31D80C1}"/>
    <cellStyle name="Currency 13 2 9 2 3 3" xfId="50727" xr:uid="{6E31E376-4D38-4B4B-83B2-A420BF9B4D2D}"/>
    <cellStyle name="Currency 13 2 9 2 4" xfId="15307" xr:uid="{D572106D-A039-4CEA-97D4-69A41544E323}"/>
    <cellStyle name="Currency 13 2 9 2 5" xfId="28997" xr:uid="{691D2D1B-DEA8-4F3A-92C8-5A4D88705490}"/>
    <cellStyle name="Currency 13 2 9 2 6" xfId="43881" xr:uid="{35DC718C-D5EB-4A62-A616-5BD2543E460A}"/>
    <cellStyle name="Currency 13 2 9 3" xfId="10171" xr:uid="{07897090-FC72-4837-A3B5-794C6907703A}"/>
    <cellStyle name="Currency 13 2 9 3 2" xfId="23861" xr:uid="{7799315F-43F1-48FF-87F9-60AAF51599D2}"/>
    <cellStyle name="Currency 13 2 9 3 2 2" xfId="37553" xr:uid="{24664AA2-C430-4D19-BB6C-8CC30B0448A9}"/>
    <cellStyle name="Currency 13 2 9 3 2 3" xfId="52437" xr:uid="{86F48BF1-76C8-4F69-8E4B-32CECCDD0C11}"/>
    <cellStyle name="Currency 13 2 9 3 3" xfId="17017" xr:uid="{611F0E35-82C4-4E26-BDBD-6B84849F1DD5}"/>
    <cellStyle name="Currency 13 2 9 3 4" xfId="30707" xr:uid="{FD6025B2-EB49-4DAF-B6C5-7A0ECA7F4832}"/>
    <cellStyle name="Currency 13 2 9 3 5" xfId="45591" xr:uid="{1DFBA16A-89B2-442C-BC7F-F524755D3E4D}"/>
    <cellStyle name="Currency 13 2 9 4" xfId="20439" xr:uid="{24F3DABF-7C33-4B20-AA0F-44926DB2BE88}"/>
    <cellStyle name="Currency 13 2 9 4 2" xfId="34131" xr:uid="{59D6D598-AEAA-4C72-9D9F-EFA0136FB4AB}"/>
    <cellStyle name="Currency 13 2 9 4 3" xfId="49015" xr:uid="{9FBC4938-C65A-475B-BE36-183E7DD03DB0}"/>
    <cellStyle name="Currency 13 2 9 5" xfId="13595" xr:uid="{42F12CD6-847B-4579-85E1-6B92803291EF}"/>
    <cellStyle name="Currency 13 2 9 6" xfId="27285" xr:uid="{6FFEC669-0D17-4210-93C8-7AD27FAAA4E8}"/>
    <cellStyle name="Currency 13 2 9 7" xfId="42169" xr:uid="{32CB8CCD-C995-4D17-8C4A-142432811EFE}"/>
    <cellStyle name="Currency 13 3" xfId="4326" xr:uid="{2EFF7E66-9705-4CEC-BE22-0FD1D80F66C9}"/>
    <cellStyle name="Currency 13 3 10" xfId="20440" xr:uid="{E64B3ECC-9560-43E5-ABA0-70550B6AC693}"/>
    <cellStyle name="Currency 13 3 10 2" xfId="34132" xr:uid="{252C8EBC-051E-40B6-85D7-CC6B9864F59C}"/>
    <cellStyle name="Currency 13 3 10 3" xfId="49016" xr:uid="{6F3C6A9E-CD1D-4CE1-A8F3-953C6A8CBAEE}"/>
    <cellStyle name="Currency 13 3 11" xfId="13596" xr:uid="{89D89CE5-F061-4977-8518-2618BB462430}"/>
    <cellStyle name="Currency 13 3 11 2" xfId="41326" xr:uid="{B183C1F1-0144-480E-9728-4AAAED057C1B}"/>
    <cellStyle name="Currency 13 3 12" xfId="27286" xr:uid="{911574CB-86D6-4B60-9C43-6E49B5F5C121}"/>
    <cellStyle name="Currency 13 3 13" xfId="42170" xr:uid="{D1460478-FD14-406D-ADE2-7E82CE4B5F5B}"/>
    <cellStyle name="Currency 13 3 14" xfId="6748" xr:uid="{28B568C8-B39D-4A0A-888E-37D9565F5832}"/>
    <cellStyle name="Currency 13 3 15" xfId="5948" xr:uid="{30EED4CE-3E6F-4149-AE62-82C33D23E01B}"/>
    <cellStyle name="Currency 13 3 16" xfId="5356" xr:uid="{C8A7BF7F-455E-489E-8476-6C144830F112}"/>
    <cellStyle name="Currency 13 3 2" xfId="4762" xr:uid="{60E9ECFE-231A-441F-8A5F-3DA919BE24B4}"/>
    <cellStyle name="Currency 13 3 2 10" xfId="13597" xr:uid="{196C20FD-076D-4941-B919-D1342EDD52D0}"/>
    <cellStyle name="Currency 13 3 2 10 2" xfId="41391" xr:uid="{A346D3EF-95AD-4372-B1BD-E4D78126BF6B}"/>
    <cellStyle name="Currency 13 3 2 11" xfId="27287" xr:uid="{E6F5A647-C675-4BA7-93C7-498DE3935638}"/>
    <cellStyle name="Currency 13 3 2 12" xfId="42171" xr:uid="{78D42AE3-88F7-4318-A31B-1B9F1227D874}"/>
    <cellStyle name="Currency 13 3 2 13" xfId="6749" xr:uid="{5839072D-7B54-4E03-9E3D-F0AD5ADEF5FE}"/>
    <cellStyle name="Currency 13 3 2 2" xfId="6750" xr:uid="{2BD4D3A5-B130-445A-A65C-05D6285E599A}"/>
    <cellStyle name="Currency 13 3 2 2 10" xfId="42172" xr:uid="{D70A4B66-F6BF-4D2C-96DD-380963679CC3}"/>
    <cellStyle name="Currency 13 3 2 2 2" xfId="6751" xr:uid="{0B40F47C-2C78-4A9F-AEE7-3A7C9130A8CA}"/>
    <cellStyle name="Currency 13 3 2 2 2 2" xfId="6752" xr:uid="{93476847-7938-41B9-8F29-69FE10FC85EE}"/>
    <cellStyle name="Currency 13 3 2 2 2 2 2" xfId="8466" xr:uid="{29BEA9D2-07DF-4623-9698-3462721C05FD}"/>
    <cellStyle name="Currency 13 3 2 2 2 2 2 2" xfId="11888" xr:uid="{65114C6A-9B3F-4E2D-9EA3-D90185216F1D}"/>
    <cellStyle name="Currency 13 3 2 2 2 2 2 2 2" xfId="25578" xr:uid="{23227403-87EE-44FE-AFE9-F159524EBCA7}"/>
    <cellStyle name="Currency 13 3 2 2 2 2 2 2 2 2" xfId="39270" xr:uid="{A44B3CC3-CAF5-4FDC-AFEF-8F9E4C8AE6E5}"/>
    <cellStyle name="Currency 13 3 2 2 2 2 2 2 2 3" xfId="54154" xr:uid="{F5ADE700-A970-4F88-B662-3E5C1C670511}"/>
    <cellStyle name="Currency 13 3 2 2 2 2 2 2 3" xfId="18734" xr:uid="{4429B49B-800C-4400-BBE8-28FD48108C0A}"/>
    <cellStyle name="Currency 13 3 2 2 2 2 2 2 4" xfId="32424" xr:uid="{8477D4BF-BB93-45BF-AF27-01B7FFB69FDB}"/>
    <cellStyle name="Currency 13 3 2 2 2 2 2 2 5" xfId="47308" xr:uid="{1AA1E06A-6627-41A0-B0BF-76E5AD586AA2}"/>
    <cellStyle name="Currency 13 3 2 2 2 2 2 3" xfId="22156" xr:uid="{3C7A8998-C134-40DA-AF89-066771FA9B53}"/>
    <cellStyle name="Currency 13 3 2 2 2 2 2 3 2" xfId="35848" xr:uid="{922B51B5-34DE-4543-BB60-8540B33F490C}"/>
    <cellStyle name="Currency 13 3 2 2 2 2 2 3 3" xfId="50732" xr:uid="{FD49825F-5BAD-4985-9489-FB1E361509FB}"/>
    <cellStyle name="Currency 13 3 2 2 2 2 2 4" xfId="15312" xr:uid="{643F6357-3463-41EA-8612-775601601B8E}"/>
    <cellStyle name="Currency 13 3 2 2 2 2 2 5" xfId="29002" xr:uid="{F794DF81-7C38-4D78-9069-5C6FE8D998F9}"/>
    <cellStyle name="Currency 13 3 2 2 2 2 2 6" xfId="43886" xr:uid="{C92007FD-7207-4283-9708-601AE0E04FE6}"/>
    <cellStyle name="Currency 13 3 2 2 2 2 3" xfId="10176" xr:uid="{D858E5B1-66E0-428D-9D6D-975EF594BC0D}"/>
    <cellStyle name="Currency 13 3 2 2 2 2 3 2" xfId="23866" xr:uid="{3E289036-99DF-4750-95F8-3C66B501CF7F}"/>
    <cellStyle name="Currency 13 3 2 2 2 2 3 2 2" xfId="37558" xr:uid="{FF1138F2-5CB5-4603-B480-1C350ACA4AB1}"/>
    <cellStyle name="Currency 13 3 2 2 2 2 3 2 3" xfId="52442" xr:uid="{7CA42EFD-8AB3-4CF4-916C-8EADB622B81F}"/>
    <cellStyle name="Currency 13 3 2 2 2 2 3 3" xfId="17022" xr:uid="{A68AF4AB-283C-42C2-BF39-3BED00DC45B8}"/>
    <cellStyle name="Currency 13 3 2 2 2 2 3 4" xfId="30712" xr:uid="{05E4AAC0-3847-4F7C-B569-012C45EA9089}"/>
    <cellStyle name="Currency 13 3 2 2 2 2 3 5" xfId="45596" xr:uid="{8A8EF7BC-312F-4CEB-A2DA-993D60F5391C}"/>
    <cellStyle name="Currency 13 3 2 2 2 2 4" xfId="20444" xr:uid="{5074B2C2-CD1A-43FE-9A0B-231A4CC24AD2}"/>
    <cellStyle name="Currency 13 3 2 2 2 2 4 2" xfId="34136" xr:uid="{F989BA7A-0440-4948-9B91-CFAF9DE290AD}"/>
    <cellStyle name="Currency 13 3 2 2 2 2 4 3" xfId="49020" xr:uid="{405A3578-BAAA-47CE-964E-846DE7E0E58F}"/>
    <cellStyle name="Currency 13 3 2 2 2 2 5" xfId="13600" xr:uid="{BE76B636-961E-444F-83E9-1F15D2A8E8B6}"/>
    <cellStyle name="Currency 13 3 2 2 2 2 6" xfId="27290" xr:uid="{57369047-0742-47B3-A8D9-7F4484A244CA}"/>
    <cellStyle name="Currency 13 3 2 2 2 2 7" xfId="42174" xr:uid="{FDF49FA0-3F4B-4ACE-8FBE-075297AA2D74}"/>
    <cellStyle name="Currency 13 3 2 2 2 3" xfId="8465" xr:uid="{A84948BD-F9EE-4DD7-8E36-D7EE5B90FDA1}"/>
    <cellStyle name="Currency 13 3 2 2 2 3 2" xfId="11887" xr:uid="{CA6C0154-8E03-40CF-86E3-FF624145BBDD}"/>
    <cellStyle name="Currency 13 3 2 2 2 3 2 2" xfId="25577" xr:uid="{703F0787-ADF1-407F-97EC-71FCF6DB47C1}"/>
    <cellStyle name="Currency 13 3 2 2 2 3 2 2 2" xfId="39269" xr:uid="{649EF3B6-5E0C-4D3E-A2D2-5B3E589762BD}"/>
    <cellStyle name="Currency 13 3 2 2 2 3 2 2 3" xfId="54153" xr:uid="{A762818E-69C1-4317-BAED-B9189F26B0DB}"/>
    <cellStyle name="Currency 13 3 2 2 2 3 2 3" xfId="18733" xr:uid="{390C1319-0E86-4256-9960-720FE78D98B1}"/>
    <cellStyle name="Currency 13 3 2 2 2 3 2 4" xfId="32423" xr:uid="{026D4EE8-FAB3-43E2-9E92-C1A833B7D4AE}"/>
    <cellStyle name="Currency 13 3 2 2 2 3 2 5" xfId="47307" xr:uid="{D97A595C-9677-43D7-B9B7-21F3222B29DE}"/>
    <cellStyle name="Currency 13 3 2 2 2 3 3" xfId="22155" xr:uid="{C393870F-B657-49F3-853D-099978AB1DF4}"/>
    <cellStyle name="Currency 13 3 2 2 2 3 3 2" xfId="35847" xr:uid="{D21051F9-BE7C-4A96-B351-A0D0A303C7EE}"/>
    <cellStyle name="Currency 13 3 2 2 2 3 3 3" xfId="50731" xr:uid="{7D232340-FFAB-4D0D-8F03-F35E12BB35E5}"/>
    <cellStyle name="Currency 13 3 2 2 2 3 4" xfId="15311" xr:uid="{D1A39A1F-C25D-4E00-9B7C-D688E1BDCBB5}"/>
    <cellStyle name="Currency 13 3 2 2 2 3 5" xfId="29001" xr:uid="{5FF7087A-4F13-488C-96AC-BEC6D802FBBD}"/>
    <cellStyle name="Currency 13 3 2 2 2 3 6" xfId="43885" xr:uid="{B1A9E771-7F8C-4889-9B06-C330E73E30CC}"/>
    <cellStyle name="Currency 13 3 2 2 2 4" xfId="10175" xr:uid="{BD7B9881-C79F-40A9-B071-BDDE03B1FCF5}"/>
    <cellStyle name="Currency 13 3 2 2 2 4 2" xfId="23865" xr:uid="{67400891-0228-42DF-A526-196154316D03}"/>
    <cellStyle name="Currency 13 3 2 2 2 4 2 2" xfId="37557" xr:uid="{BA96C5E2-BAA6-4B88-9F6E-13832C5572D2}"/>
    <cellStyle name="Currency 13 3 2 2 2 4 2 3" xfId="52441" xr:uid="{E402B570-65B0-48A6-9EE9-67E9CE644135}"/>
    <cellStyle name="Currency 13 3 2 2 2 4 3" xfId="17021" xr:uid="{864EBE2E-E287-470C-9E8A-63DB523630E6}"/>
    <cellStyle name="Currency 13 3 2 2 2 4 4" xfId="30711" xr:uid="{9765404F-2555-4877-9EDC-D112F91F10C6}"/>
    <cellStyle name="Currency 13 3 2 2 2 4 5" xfId="45595" xr:uid="{396BFA57-AA52-4427-991B-7D04275CA6CD}"/>
    <cellStyle name="Currency 13 3 2 2 2 5" xfId="20443" xr:uid="{FB756C01-611F-4316-A8BE-B5A6F1753DFE}"/>
    <cellStyle name="Currency 13 3 2 2 2 5 2" xfId="34135" xr:uid="{02DF69BF-0348-4050-80CC-658CE3F560EA}"/>
    <cellStyle name="Currency 13 3 2 2 2 5 3" xfId="49019" xr:uid="{6BF084CB-F5C8-4B86-B02E-47123D1839CD}"/>
    <cellStyle name="Currency 13 3 2 2 2 6" xfId="13599" xr:uid="{238FEEE2-C56B-4F2C-8EEC-5DF302E934A7}"/>
    <cellStyle name="Currency 13 3 2 2 2 7" xfId="27289" xr:uid="{317C3487-B4D6-47A1-8668-757767D7C4F0}"/>
    <cellStyle name="Currency 13 3 2 2 2 8" xfId="42173" xr:uid="{13AEE885-DED5-40E3-BE17-78E5C8551AAC}"/>
    <cellStyle name="Currency 13 3 2 2 3" xfId="6753" xr:uid="{43525EF0-9FEB-4FCA-AF32-577568A0DA22}"/>
    <cellStyle name="Currency 13 3 2 2 3 2" xfId="8467" xr:uid="{DCF654AD-D2DE-4258-B675-5F5FAF54B40D}"/>
    <cellStyle name="Currency 13 3 2 2 3 2 2" xfId="11889" xr:uid="{5D51D1CD-DF41-4103-AF18-98783BF8DA47}"/>
    <cellStyle name="Currency 13 3 2 2 3 2 2 2" xfId="25579" xr:uid="{EBEBA74D-0EBC-40D1-A971-789D2DE63F5E}"/>
    <cellStyle name="Currency 13 3 2 2 3 2 2 2 2" xfId="39271" xr:uid="{B194A16E-5511-405D-A812-7202F4995074}"/>
    <cellStyle name="Currency 13 3 2 2 3 2 2 2 3" xfId="54155" xr:uid="{C8C0B699-F8ED-4CFB-9DE5-FEDA77F8C53B}"/>
    <cellStyle name="Currency 13 3 2 2 3 2 2 3" xfId="18735" xr:uid="{1B3AEE01-A69E-4357-8194-64D759F47470}"/>
    <cellStyle name="Currency 13 3 2 2 3 2 2 4" xfId="32425" xr:uid="{775EA90C-7020-4C3A-A88A-3DBA566185A2}"/>
    <cellStyle name="Currency 13 3 2 2 3 2 2 5" xfId="47309" xr:uid="{E5D4C5D2-1DFB-46AB-87A4-AFE8265D2322}"/>
    <cellStyle name="Currency 13 3 2 2 3 2 3" xfId="22157" xr:uid="{1B9B479C-93ED-4ABC-AAE7-7333F53ACC8D}"/>
    <cellStyle name="Currency 13 3 2 2 3 2 3 2" xfId="35849" xr:uid="{D8619662-11A4-4722-8A7E-BCD5E4ABDC3D}"/>
    <cellStyle name="Currency 13 3 2 2 3 2 3 3" xfId="50733" xr:uid="{3896CE5D-A23D-4A14-8BB7-418D6B14B02A}"/>
    <cellStyle name="Currency 13 3 2 2 3 2 4" xfId="15313" xr:uid="{E2F8CD22-F14C-4A2D-97D1-E22623AB0CAC}"/>
    <cellStyle name="Currency 13 3 2 2 3 2 5" xfId="29003" xr:uid="{C82517CB-3C00-4054-9CDF-1258A6751898}"/>
    <cellStyle name="Currency 13 3 2 2 3 2 6" xfId="43887" xr:uid="{1C466639-0A46-4F5D-BAAB-412FB1442EC8}"/>
    <cellStyle name="Currency 13 3 2 2 3 3" xfId="10177" xr:uid="{1F794A1A-636B-4328-92B8-6726F8B205E7}"/>
    <cellStyle name="Currency 13 3 2 2 3 3 2" xfId="23867" xr:uid="{E7440015-2259-442D-AA2D-B7B1A53F7E04}"/>
    <cellStyle name="Currency 13 3 2 2 3 3 2 2" xfId="37559" xr:uid="{261EF4DF-630D-462E-8854-B679D9C4A390}"/>
    <cellStyle name="Currency 13 3 2 2 3 3 2 3" xfId="52443" xr:uid="{C9EFC0EE-3C27-4333-8E50-E51534AEEB9E}"/>
    <cellStyle name="Currency 13 3 2 2 3 3 3" xfId="17023" xr:uid="{A7D333C1-A577-4A51-8FF6-7D7B9EEE57DC}"/>
    <cellStyle name="Currency 13 3 2 2 3 3 4" xfId="30713" xr:uid="{330FA3A8-4911-4CAC-93E9-A2286CC855E7}"/>
    <cellStyle name="Currency 13 3 2 2 3 3 5" xfId="45597" xr:uid="{6DB46E70-1A34-4133-88F4-573B6BC22C83}"/>
    <cellStyle name="Currency 13 3 2 2 3 4" xfId="20445" xr:uid="{61571C41-8744-4CEC-A9EC-029ABD37F829}"/>
    <cellStyle name="Currency 13 3 2 2 3 4 2" xfId="34137" xr:uid="{1913BFA8-40AC-4DA2-9D04-BE12F81CF276}"/>
    <cellStyle name="Currency 13 3 2 2 3 4 3" xfId="49021" xr:uid="{5F92D04E-753A-4FE3-A73E-8588E7EFF07F}"/>
    <cellStyle name="Currency 13 3 2 2 3 5" xfId="13601" xr:uid="{0B53ED03-3097-406B-B4CA-E31356102C0D}"/>
    <cellStyle name="Currency 13 3 2 2 3 6" xfId="27291" xr:uid="{53C11956-F7A0-4D33-8F14-AA8EB3AE94D6}"/>
    <cellStyle name="Currency 13 3 2 2 3 7" xfId="42175" xr:uid="{CB173CB1-65D3-48CB-B04E-89092F7B895D}"/>
    <cellStyle name="Currency 13 3 2 2 4" xfId="6754" xr:uid="{C89D6DA4-CA31-4933-A197-A0ADE5F26CBE}"/>
    <cellStyle name="Currency 13 3 2 2 4 2" xfId="8468" xr:uid="{936AE935-1DE3-426F-9CAA-84A5B3DEDC25}"/>
    <cellStyle name="Currency 13 3 2 2 4 2 2" xfId="11890" xr:uid="{54438A1F-523F-4B45-BEE0-EBA064ABBA33}"/>
    <cellStyle name="Currency 13 3 2 2 4 2 2 2" xfId="25580" xr:uid="{C84EB24D-4B0D-4DA8-BB0E-C74E905CD5C1}"/>
    <cellStyle name="Currency 13 3 2 2 4 2 2 2 2" xfId="39272" xr:uid="{2092D067-F61B-45BF-AD94-BFF36272214D}"/>
    <cellStyle name="Currency 13 3 2 2 4 2 2 2 3" xfId="54156" xr:uid="{0D9ECBF6-960A-4796-9883-47E821484C07}"/>
    <cellStyle name="Currency 13 3 2 2 4 2 2 3" xfId="18736" xr:uid="{B8BEB5BD-AFEF-41C2-BE80-DAC27BD60FDE}"/>
    <cellStyle name="Currency 13 3 2 2 4 2 2 4" xfId="32426" xr:uid="{00DF9EF7-827B-48A3-B246-49B255B018DB}"/>
    <cellStyle name="Currency 13 3 2 2 4 2 2 5" xfId="47310" xr:uid="{07D38C1E-59D5-467D-90E8-790FF3FF4031}"/>
    <cellStyle name="Currency 13 3 2 2 4 2 3" xfId="22158" xr:uid="{0C50F0EE-62B1-4895-9888-A8DFD1369ADE}"/>
    <cellStyle name="Currency 13 3 2 2 4 2 3 2" xfId="35850" xr:uid="{271D8C72-B9AD-4DED-AE06-61594B138E8B}"/>
    <cellStyle name="Currency 13 3 2 2 4 2 3 3" xfId="50734" xr:uid="{6FE25B36-FCF6-4BC4-94C4-6CEF86AD2AAF}"/>
    <cellStyle name="Currency 13 3 2 2 4 2 4" xfId="15314" xr:uid="{F66490FA-9DD7-4466-8E21-806C058FAB55}"/>
    <cellStyle name="Currency 13 3 2 2 4 2 5" xfId="29004" xr:uid="{381E6E94-87E8-4A58-87B7-49E6B2E25600}"/>
    <cellStyle name="Currency 13 3 2 2 4 2 6" xfId="43888" xr:uid="{10761EBE-30E3-4015-B674-B9956878B0EB}"/>
    <cellStyle name="Currency 13 3 2 2 4 3" xfId="10178" xr:uid="{C76B843D-1F0C-4D71-A729-D8E001D48E74}"/>
    <cellStyle name="Currency 13 3 2 2 4 3 2" xfId="23868" xr:uid="{F0556CFA-49A9-4EA7-8F5A-B75872E7D139}"/>
    <cellStyle name="Currency 13 3 2 2 4 3 2 2" xfId="37560" xr:uid="{3EDF51BC-F055-4DCB-842C-E42B7B2C8D14}"/>
    <cellStyle name="Currency 13 3 2 2 4 3 2 3" xfId="52444" xr:uid="{5F7CD73D-4FB2-49D6-B2F4-2636BED7FEEE}"/>
    <cellStyle name="Currency 13 3 2 2 4 3 3" xfId="17024" xr:uid="{9E258A8B-C66A-4B05-A7EE-9754F8DD2C7B}"/>
    <cellStyle name="Currency 13 3 2 2 4 3 4" xfId="30714" xr:uid="{EE0266D9-C801-4E0A-BC16-8B85023FF729}"/>
    <cellStyle name="Currency 13 3 2 2 4 3 5" xfId="45598" xr:uid="{C50FCAEB-E40E-434F-BE1C-6A141CE858F0}"/>
    <cellStyle name="Currency 13 3 2 2 4 4" xfId="20446" xr:uid="{E71CC79B-901F-4062-A8EB-CCF0DC7FD3E4}"/>
    <cellStyle name="Currency 13 3 2 2 4 4 2" xfId="34138" xr:uid="{F662B579-0AEA-4AC3-B3FA-1B2F6CD17579}"/>
    <cellStyle name="Currency 13 3 2 2 4 4 3" xfId="49022" xr:uid="{DDC0FF3C-9BCA-42D6-B95A-983AED4971DB}"/>
    <cellStyle name="Currency 13 3 2 2 4 5" xfId="13602" xr:uid="{0430B036-3D73-4B7C-AAB6-765BBA7D4ADC}"/>
    <cellStyle name="Currency 13 3 2 2 4 6" xfId="27292" xr:uid="{61F481D9-1CC8-41F9-AE61-6C584E35A1CA}"/>
    <cellStyle name="Currency 13 3 2 2 4 7" xfId="42176" xr:uid="{03A0B877-9D8C-4A65-B95C-7E40AEC54CDC}"/>
    <cellStyle name="Currency 13 3 2 2 5" xfId="8464" xr:uid="{5F9A562B-C400-44AF-A68A-742DD0159BA9}"/>
    <cellStyle name="Currency 13 3 2 2 5 2" xfId="11886" xr:uid="{3EE5EEB3-2605-4513-8370-6C9093A716EF}"/>
    <cellStyle name="Currency 13 3 2 2 5 2 2" xfId="25576" xr:uid="{9A33B9DF-CC51-4574-A7FD-1C3CB35F1A53}"/>
    <cellStyle name="Currency 13 3 2 2 5 2 2 2" xfId="39268" xr:uid="{04D38534-4E30-417A-B324-F36AE5D6CAD5}"/>
    <cellStyle name="Currency 13 3 2 2 5 2 2 3" xfId="54152" xr:uid="{F7EA9A3C-1688-4140-BA6B-9F7116D48B8E}"/>
    <cellStyle name="Currency 13 3 2 2 5 2 3" xfId="18732" xr:uid="{914AC18D-8839-4C6D-910C-72331ADB7C98}"/>
    <cellStyle name="Currency 13 3 2 2 5 2 4" xfId="32422" xr:uid="{A8BAFA25-C123-47EB-8A11-23C11A15C410}"/>
    <cellStyle name="Currency 13 3 2 2 5 2 5" xfId="47306" xr:uid="{892F245E-4B5C-4FA6-90E4-427F221354C5}"/>
    <cellStyle name="Currency 13 3 2 2 5 3" xfId="22154" xr:uid="{76764660-8417-468E-8C5D-AA8E3D04BCE0}"/>
    <cellStyle name="Currency 13 3 2 2 5 3 2" xfId="35846" xr:uid="{AE6B0D52-0455-4FCD-829A-96F9331C8BEB}"/>
    <cellStyle name="Currency 13 3 2 2 5 3 3" xfId="50730" xr:uid="{76A43CAF-6169-4E39-8FE8-FA8C6C703189}"/>
    <cellStyle name="Currency 13 3 2 2 5 4" xfId="15310" xr:uid="{95DD752A-5C2B-4649-8870-C8B3C473A9E1}"/>
    <cellStyle name="Currency 13 3 2 2 5 5" xfId="29000" xr:uid="{61FABF95-A79C-4F77-A68C-02F630F749B6}"/>
    <cellStyle name="Currency 13 3 2 2 5 6" xfId="43884" xr:uid="{B7ADECE0-214A-44DB-9433-DEA0FB7D042E}"/>
    <cellStyle name="Currency 13 3 2 2 6" xfId="10174" xr:uid="{0B875450-B560-4382-8DF4-7760F1E1B8C1}"/>
    <cellStyle name="Currency 13 3 2 2 6 2" xfId="23864" xr:uid="{9EC17550-9267-48AD-B1E2-A31CD323FC6C}"/>
    <cellStyle name="Currency 13 3 2 2 6 2 2" xfId="37556" xr:uid="{FEFCC83D-D89F-4989-868B-67B9B45F1208}"/>
    <cellStyle name="Currency 13 3 2 2 6 2 3" xfId="52440" xr:uid="{CAFFDF3B-5C67-494B-913D-59A2B77E3C12}"/>
    <cellStyle name="Currency 13 3 2 2 6 3" xfId="17020" xr:uid="{18497769-0CAE-4B70-9561-5DF4C030BE16}"/>
    <cellStyle name="Currency 13 3 2 2 6 4" xfId="30710" xr:uid="{E1E71739-8C23-427A-9014-B3F424610B92}"/>
    <cellStyle name="Currency 13 3 2 2 6 5" xfId="45594" xr:uid="{F800061A-B247-418A-814F-EDD158047F60}"/>
    <cellStyle name="Currency 13 3 2 2 7" xfId="20442" xr:uid="{26BCF9AE-75B9-4700-BF2A-1ADC8C03968C}"/>
    <cellStyle name="Currency 13 3 2 2 7 2" xfId="34134" xr:uid="{A9465907-7701-412E-A154-0FADC93655AB}"/>
    <cellStyle name="Currency 13 3 2 2 7 3" xfId="49018" xr:uid="{22E46E6F-30E4-4481-818F-B5D7972CE993}"/>
    <cellStyle name="Currency 13 3 2 2 8" xfId="13598" xr:uid="{AF53FB57-A586-4702-8691-4AD4342DC3DF}"/>
    <cellStyle name="Currency 13 3 2 2 9" xfId="27288" xr:uid="{7D342E6F-380D-48A2-BFE7-BA9A5139870E}"/>
    <cellStyle name="Currency 13 3 2 3" xfId="6755" xr:uid="{907F8BCB-F6D5-441F-9926-4F43B0D71EBC}"/>
    <cellStyle name="Currency 13 3 2 3 10" xfId="42177" xr:uid="{F96522AD-0BFF-482D-B044-77FC6B2CE8CC}"/>
    <cellStyle name="Currency 13 3 2 3 2" xfId="6756" xr:uid="{552906E7-A173-4440-940B-556DBB50CD47}"/>
    <cellStyle name="Currency 13 3 2 3 2 2" xfId="6757" xr:uid="{36E834FD-F01B-4626-8ADA-1FC21C89A4E3}"/>
    <cellStyle name="Currency 13 3 2 3 2 2 2" xfId="8471" xr:uid="{D1507ECD-F42B-4752-8001-091BE4D8C771}"/>
    <cellStyle name="Currency 13 3 2 3 2 2 2 2" xfId="11893" xr:uid="{3F676EA0-0BC2-4B34-9A88-AB545EF92D98}"/>
    <cellStyle name="Currency 13 3 2 3 2 2 2 2 2" xfId="25583" xr:uid="{AA74B372-53FD-436E-A1B3-CAD74F780266}"/>
    <cellStyle name="Currency 13 3 2 3 2 2 2 2 2 2" xfId="39275" xr:uid="{8904C4BE-E0F6-4FFB-800B-858DC4966DD6}"/>
    <cellStyle name="Currency 13 3 2 3 2 2 2 2 2 3" xfId="54159" xr:uid="{A7B32C88-DBF2-4B6C-90A6-83AAF2B3BB0F}"/>
    <cellStyle name="Currency 13 3 2 3 2 2 2 2 3" xfId="18739" xr:uid="{7A5FE1B6-43F2-49B0-87E0-1A1D541A97DE}"/>
    <cellStyle name="Currency 13 3 2 3 2 2 2 2 4" xfId="32429" xr:uid="{342D63A7-9515-4F49-B6CA-F02B08E58411}"/>
    <cellStyle name="Currency 13 3 2 3 2 2 2 2 5" xfId="47313" xr:uid="{9BF76F64-8B2F-49B3-9292-48C586FCD211}"/>
    <cellStyle name="Currency 13 3 2 3 2 2 2 3" xfId="22161" xr:uid="{A69CEEBA-E822-466F-BF27-45E91CA8E060}"/>
    <cellStyle name="Currency 13 3 2 3 2 2 2 3 2" xfId="35853" xr:uid="{AFE81334-EA44-41BF-9E26-C71B35363346}"/>
    <cellStyle name="Currency 13 3 2 3 2 2 2 3 3" xfId="50737" xr:uid="{0A8C489B-EBDC-4605-BC55-EE44F8945DAA}"/>
    <cellStyle name="Currency 13 3 2 3 2 2 2 4" xfId="15317" xr:uid="{8918D1CE-0D54-4A9D-BBA9-0D3D0F0C61AC}"/>
    <cellStyle name="Currency 13 3 2 3 2 2 2 5" xfId="29007" xr:uid="{95146F7E-0261-42A2-892F-082E2A20949B}"/>
    <cellStyle name="Currency 13 3 2 3 2 2 2 6" xfId="43891" xr:uid="{74C3B9D0-33A8-4C4F-9DE6-9790899E9A75}"/>
    <cellStyle name="Currency 13 3 2 3 2 2 3" xfId="10181" xr:uid="{8DA4B888-2BFC-4D93-8160-955219F0C3CE}"/>
    <cellStyle name="Currency 13 3 2 3 2 2 3 2" xfId="23871" xr:uid="{FC39A332-3F70-4478-8422-2A3C3C909130}"/>
    <cellStyle name="Currency 13 3 2 3 2 2 3 2 2" xfId="37563" xr:uid="{A176FB71-49FA-47E4-8DCD-A33610678FFB}"/>
    <cellStyle name="Currency 13 3 2 3 2 2 3 2 3" xfId="52447" xr:uid="{318B6BC2-2B87-4E92-A244-0C6688426B94}"/>
    <cellStyle name="Currency 13 3 2 3 2 2 3 3" xfId="17027" xr:uid="{3DE6CFC7-73FC-4CDA-87C3-830F1AE28AC5}"/>
    <cellStyle name="Currency 13 3 2 3 2 2 3 4" xfId="30717" xr:uid="{FE6C9B59-411A-4CB8-8C88-EDD22FA026DB}"/>
    <cellStyle name="Currency 13 3 2 3 2 2 3 5" xfId="45601" xr:uid="{7752D05E-22A8-41F3-A645-480EAEE37CAB}"/>
    <cellStyle name="Currency 13 3 2 3 2 2 4" xfId="20449" xr:uid="{EBDE041F-E398-4B7C-B4F5-4FCFDB30F820}"/>
    <cellStyle name="Currency 13 3 2 3 2 2 4 2" xfId="34141" xr:uid="{FDAABE46-42A6-4783-9CE7-C80EAE9E0781}"/>
    <cellStyle name="Currency 13 3 2 3 2 2 4 3" xfId="49025" xr:uid="{AB5804EB-5862-4225-9CF9-83826226C18F}"/>
    <cellStyle name="Currency 13 3 2 3 2 2 5" xfId="13605" xr:uid="{67366AB7-63EA-4F60-8887-55BB3F12A72E}"/>
    <cellStyle name="Currency 13 3 2 3 2 2 6" xfId="27295" xr:uid="{591FB50D-5DB1-4691-B231-C057B60C74A9}"/>
    <cellStyle name="Currency 13 3 2 3 2 2 7" xfId="42179" xr:uid="{6D885F41-74D3-43D9-89E7-F01244850E59}"/>
    <cellStyle name="Currency 13 3 2 3 2 3" xfId="8470" xr:uid="{987FE455-918F-4579-8C8B-6ED2D1F03C5C}"/>
    <cellStyle name="Currency 13 3 2 3 2 3 2" xfId="11892" xr:uid="{C3E130A0-3763-4597-9ABF-9CDC5C79EDBA}"/>
    <cellStyle name="Currency 13 3 2 3 2 3 2 2" xfId="25582" xr:uid="{17B2390C-A808-4255-AFE7-CAEA33F5E558}"/>
    <cellStyle name="Currency 13 3 2 3 2 3 2 2 2" xfId="39274" xr:uid="{7C0570D8-38E8-4920-B070-48C6CE725FCA}"/>
    <cellStyle name="Currency 13 3 2 3 2 3 2 2 3" xfId="54158" xr:uid="{273DE789-6F56-4FE7-98CB-4487599E58BF}"/>
    <cellStyle name="Currency 13 3 2 3 2 3 2 3" xfId="18738" xr:uid="{1EF80FA9-F353-4219-8393-08D6729E5B1B}"/>
    <cellStyle name="Currency 13 3 2 3 2 3 2 4" xfId="32428" xr:uid="{65C9CBF7-1AF1-4C28-BCC9-E818DFB25505}"/>
    <cellStyle name="Currency 13 3 2 3 2 3 2 5" xfId="47312" xr:uid="{B90E4DDF-1872-4574-99C7-0A0E82F71BA4}"/>
    <cellStyle name="Currency 13 3 2 3 2 3 3" xfId="22160" xr:uid="{549607B7-7C9F-48F8-BF2D-35C982D202C5}"/>
    <cellStyle name="Currency 13 3 2 3 2 3 3 2" xfId="35852" xr:uid="{1AD36BA8-F37B-4F11-984D-3F7504EA63EB}"/>
    <cellStyle name="Currency 13 3 2 3 2 3 3 3" xfId="50736" xr:uid="{F1493A17-E612-41FE-9D21-852D1E00A1F6}"/>
    <cellStyle name="Currency 13 3 2 3 2 3 4" xfId="15316" xr:uid="{1A27A1BA-CFF4-4D0F-AAE8-9D1A1754DA96}"/>
    <cellStyle name="Currency 13 3 2 3 2 3 5" xfId="29006" xr:uid="{C586C476-A707-4BDE-A65B-9BD51F631D64}"/>
    <cellStyle name="Currency 13 3 2 3 2 3 6" xfId="43890" xr:uid="{092F8AD5-C117-4CC8-B1D8-F9E7D4F65A9E}"/>
    <cellStyle name="Currency 13 3 2 3 2 4" xfId="10180" xr:uid="{DC6105D8-4A9B-412D-A185-69843B6A20FD}"/>
    <cellStyle name="Currency 13 3 2 3 2 4 2" xfId="23870" xr:uid="{9BAE7899-AEFE-458B-BA96-0BACB0995C6F}"/>
    <cellStyle name="Currency 13 3 2 3 2 4 2 2" xfId="37562" xr:uid="{C0DCFD0E-B177-4039-954F-8F805A22D3D7}"/>
    <cellStyle name="Currency 13 3 2 3 2 4 2 3" xfId="52446" xr:uid="{D810C757-B0C4-4F87-AF5C-D09C33FB5906}"/>
    <cellStyle name="Currency 13 3 2 3 2 4 3" xfId="17026" xr:uid="{3CCF493B-EFAE-4FD3-8C89-84AF11806FF1}"/>
    <cellStyle name="Currency 13 3 2 3 2 4 4" xfId="30716" xr:uid="{1E39C92D-B08E-48EA-9EB5-F98975B7ED18}"/>
    <cellStyle name="Currency 13 3 2 3 2 4 5" xfId="45600" xr:uid="{C60DBEE9-4B9E-4BFB-B1B2-625A7B67B0AE}"/>
    <cellStyle name="Currency 13 3 2 3 2 5" xfId="20448" xr:uid="{ADA84199-3145-4853-9DEF-385156DED9C5}"/>
    <cellStyle name="Currency 13 3 2 3 2 5 2" xfId="34140" xr:uid="{30857ADA-FD83-4B52-9A4A-3AE85C6AC62A}"/>
    <cellStyle name="Currency 13 3 2 3 2 5 3" xfId="49024" xr:uid="{B37766A5-5D43-4876-9381-9CC43A722A13}"/>
    <cellStyle name="Currency 13 3 2 3 2 6" xfId="13604" xr:uid="{71584FC5-418F-4DE0-91FB-96023115839B}"/>
    <cellStyle name="Currency 13 3 2 3 2 7" xfId="27294" xr:uid="{F2188523-274A-45C1-AE42-F1A9332E0D74}"/>
    <cellStyle name="Currency 13 3 2 3 2 8" xfId="42178" xr:uid="{09C34522-07C3-46DD-823E-1EA2816D0620}"/>
    <cellStyle name="Currency 13 3 2 3 3" xfId="6758" xr:uid="{8624F4E6-E524-4B2C-9027-3BBB798D0AA6}"/>
    <cellStyle name="Currency 13 3 2 3 3 2" xfId="8472" xr:uid="{0C918786-DDDB-4335-A298-AA095C6FFF4E}"/>
    <cellStyle name="Currency 13 3 2 3 3 2 2" xfId="11894" xr:uid="{7D2BB2F1-D2A9-4BFA-B171-D854E99F48B2}"/>
    <cellStyle name="Currency 13 3 2 3 3 2 2 2" xfId="25584" xr:uid="{021769CA-579B-4618-81FC-6F6C2BF006E8}"/>
    <cellStyle name="Currency 13 3 2 3 3 2 2 2 2" xfId="39276" xr:uid="{166C5805-3C8A-4834-8A7C-5EA4FFAE7FBF}"/>
    <cellStyle name="Currency 13 3 2 3 3 2 2 2 3" xfId="54160" xr:uid="{C3AF7EE5-2D3B-4DA7-81E8-237E97E457CC}"/>
    <cellStyle name="Currency 13 3 2 3 3 2 2 3" xfId="18740" xr:uid="{A2C5EF91-45C2-469B-B41F-2FAC24A5EB76}"/>
    <cellStyle name="Currency 13 3 2 3 3 2 2 4" xfId="32430" xr:uid="{780112EA-484C-4B59-BFE6-970ED3C9B534}"/>
    <cellStyle name="Currency 13 3 2 3 3 2 2 5" xfId="47314" xr:uid="{A5825313-DDC7-4749-AB5D-3581235EE7FA}"/>
    <cellStyle name="Currency 13 3 2 3 3 2 3" xfId="22162" xr:uid="{67963835-6895-4D59-B304-14610B235C9F}"/>
    <cellStyle name="Currency 13 3 2 3 3 2 3 2" xfId="35854" xr:uid="{F10D93F2-4603-4EBD-8E06-929022C25BBA}"/>
    <cellStyle name="Currency 13 3 2 3 3 2 3 3" xfId="50738" xr:uid="{451F96A5-A7E8-4C52-A8D3-E46520759118}"/>
    <cellStyle name="Currency 13 3 2 3 3 2 4" xfId="15318" xr:uid="{A6ED7387-969C-4C25-B513-8DC66D129874}"/>
    <cellStyle name="Currency 13 3 2 3 3 2 5" xfId="29008" xr:uid="{48719B2C-02B5-483B-A097-F1E3A2CD8A4F}"/>
    <cellStyle name="Currency 13 3 2 3 3 2 6" xfId="43892" xr:uid="{7D3CC8E1-6979-403B-8168-E443C8624F5C}"/>
    <cellStyle name="Currency 13 3 2 3 3 3" xfId="10182" xr:uid="{7F9F3D02-941B-4F6F-AB6A-35A062BE8ABF}"/>
    <cellStyle name="Currency 13 3 2 3 3 3 2" xfId="23872" xr:uid="{556768B2-FD1C-47A2-9C5F-6B7773BBF080}"/>
    <cellStyle name="Currency 13 3 2 3 3 3 2 2" xfId="37564" xr:uid="{9930D9F2-B8D3-4450-ADCE-3A137B2D8A97}"/>
    <cellStyle name="Currency 13 3 2 3 3 3 2 3" xfId="52448" xr:uid="{4EAD024F-D530-475C-AD89-DA508B9CF326}"/>
    <cellStyle name="Currency 13 3 2 3 3 3 3" xfId="17028" xr:uid="{28E97133-7E50-4401-B356-FB2B443FAD9F}"/>
    <cellStyle name="Currency 13 3 2 3 3 3 4" xfId="30718" xr:uid="{2156B0C9-E4C1-49C9-AF3D-3541244CE3D3}"/>
    <cellStyle name="Currency 13 3 2 3 3 3 5" xfId="45602" xr:uid="{F0C969A7-17C8-49DF-AE00-9E35F33171D0}"/>
    <cellStyle name="Currency 13 3 2 3 3 4" xfId="20450" xr:uid="{97EA55AF-DAD5-40FF-9631-ABC2E40FDA41}"/>
    <cellStyle name="Currency 13 3 2 3 3 4 2" xfId="34142" xr:uid="{A3E65D84-29C0-4FB6-A32C-53BF01581CC5}"/>
    <cellStyle name="Currency 13 3 2 3 3 4 3" xfId="49026" xr:uid="{4FC0FF0B-8096-4D63-8537-E53983E0D26A}"/>
    <cellStyle name="Currency 13 3 2 3 3 5" xfId="13606" xr:uid="{05ADF670-13DA-42EA-B70A-F3E6FEA3E7CD}"/>
    <cellStyle name="Currency 13 3 2 3 3 6" xfId="27296" xr:uid="{FE2BCDCB-B0FA-4465-8B4E-2799C5A1F467}"/>
    <cellStyle name="Currency 13 3 2 3 3 7" xfId="42180" xr:uid="{98B9F8BF-4056-4E24-9B95-0F58F45123E7}"/>
    <cellStyle name="Currency 13 3 2 3 4" xfId="6759" xr:uid="{32C465B8-00AD-454C-A586-6424C80E58F1}"/>
    <cellStyle name="Currency 13 3 2 3 4 2" xfId="8473" xr:uid="{6A398DE3-D67B-412C-8F5C-F5C7D8BCB261}"/>
    <cellStyle name="Currency 13 3 2 3 4 2 2" xfId="11895" xr:uid="{7AEADA78-5457-4022-AD39-9D95272BC0B7}"/>
    <cellStyle name="Currency 13 3 2 3 4 2 2 2" xfId="25585" xr:uid="{B63A29FF-8180-4D90-8006-A9BCC56C919D}"/>
    <cellStyle name="Currency 13 3 2 3 4 2 2 2 2" xfId="39277" xr:uid="{D56875FE-661E-4D8F-95FC-5590B2656860}"/>
    <cellStyle name="Currency 13 3 2 3 4 2 2 2 3" xfId="54161" xr:uid="{A823F394-828A-49E3-AB16-B2A6814A6218}"/>
    <cellStyle name="Currency 13 3 2 3 4 2 2 3" xfId="18741" xr:uid="{BC57A496-897E-4ADB-9E5B-9AEBC60CD832}"/>
    <cellStyle name="Currency 13 3 2 3 4 2 2 4" xfId="32431" xr:uid="{638A020A-EA72-4E56-8E67-779208D0FA8D}"/>
    <cellStyle name="Currency 13 3 2 3 4 2 2 5" xfId="47315" xr:uid="{96C41338-5F3F-4A0E-B6C0-16FBC4E6E842}"/>
    <cellStyle name="Currency 13 3 2 3 4 2 3" xfId="22163" xr:uid="{8A771B6A-8354-4CFA-A92B-B4DDADDB7A6B}"/>
    <cellStyle name="Currency 13 3 2 3 4 2 3 2" xfId="35855" xr:uid="{476C6D20-B3B1-4BAB-9DA8-4BA7D2D49D3D}"/>
    <cellStyle name="Currency 13 3 2 3 4 2 3 3" xfId="50739" xr:uid="{C6D159BC-BA69-4C5C-8811-25A34FBBCED0}"/>
    <cellStyle name="Currency 13 3 2 3 4 2 4" xfId="15319" xr:uid="{DE365DF5-824D-47EB-BF62-E60230BEC423}"/>
    <cellStyle name="Currency 13 3 2 3 4 2 5" xfId="29009" xr:uid="{C3CF359D-F9BF-42BD-9C20-A9708FC4C65C}"/>
    <cellStyle name="Currency 13 3 2 3 4 2 6" xfId="43893" xr:uid="{72BC27D2-46D4-45D4-91AA-119C4B0CB38C}"/>
    <cellStyle name="Currency 13 3 2 3 4 3" xfId="10183" xr:uid="{BA8BC167-1AE0-44C5-A973-60F2FD89EF25}"/>
    <cellStyle name="Currency 13 3 2 3 4 3 2" xfId="23873" xr:uid="{C35041F6-7090-4AC2-8D59-20A12A524CA5}"/>
    <cellStyle name="Currency 13 3 2 3 4 3 2 2" xfId="37565" xr:uid="{B98050B1-8AE0-493A-93B1-1DCE1307E013}"/>
    <cellStyle name="Currency 13 3 2 3 4 3 2 3" xfId="52449" xr:uid="{C0BDBFC7-2A0C-48DD-885E-36B7F03E22FE}"/>
    <cellStyle name="Currency 13 3 2 3 4 3 3" xfId="17029" xr:uid="{2C473D1D-F433-4890-AE59-455B87C0A01A}"/>
    <cellStyle name="Currency 13 3 2 3 4 3 4" xfId="30719" xr:uid="{7346162B-7E4B-4C36-B710-83014ED1AB7E}"/>
    <cellStyle name="Currency 13 3 2 3 4 3 5" xfId="45603" xr:uid="{90F8C2E2-49D7-4CED-B940-B0DD7FABE887}"/>
    <cellStyle name="Currency 13 3 2 3 4 4" xfId="20451" xr:uid="{2D2867F9-7654-476E-831B-5AD0BDFAE739}"/>
    <cellStyle name="Currency 13 3 2 3 4 4 2" xfId="34143" xr:uid="{7B7E5439-89A8-4054-82FA-64BF6C898DE1}"/>
    <cellStyle name="Currency 13 3 2 3 4 4 3" xfId="49027" xr:uid="{DEFEFB43-C897-4636-8E07-C5763DC12D17}"/>
    <cellStyle name="Currency 13 3 2 3 4 5" xfId="13607" xr:uid="{671D73E8-09F8-46F5-B2FE-2503C32E6BAF}"/>
    <cellStyle name="Currency 13 3 2 3 4 6" xfId="27297" xr:uid="{586BB6EA-4B85-46D3-B440-83D5B61CD102}"/>
    <cellStyle name="Currency 13 3 2 3 4 7" xfId="42181" xr:uid="{B543C589-3D40-40D5-84BE-99070F1D6CE4}"/>
    <cellStyle name="Currency 13 3 2 3 5" xfId="8469" xr:uid="{E0C03CD6-7E82-431F-BCAD-C2AE07291FFB}"/>
    <cellStyle name="Currency 13 3 2 3 5 2" xfId="11891" xr:uid="{AB344655-1A3D-45EB-AD48-D029160A040B}"/>
    <cellStyle name="Currency 13 3 2 3 5 2 2" xfId="25581" xr:uid="{43358748-665F-4462-B8AD-1114FA5819DA}"/>
    <cellStyle name="Currency 13 3 2 3 5 2 2 2" xfId="39273" xr:uid="{7D32218B-224E-4E5C-9CAA-F5EBD2246A02}"/>
    <cellStyle name="Currency 13 3 2 3 5 2 2 3" xfId="54157" xr:uid="{98AD731F-1D68-40EF-BD53-E3802A45569D}"/>
    <cellStyle name="Currency 13 3 2 3 5 2 3" xfId="18737" xr:uid="{388CA912-9DB3-4CA5-A49C-44C33490AE8A}"/>
    <cellStyle name="Currency 13 3 2 3 5 2 4" xfId="32427" xr:uid="{412A6552-6451-47B9-A432-7B6843E61015}"/>
    <cellStyle name="Currency 13 3 2 3 5 2 5" xfId="47311" xr:uid="{5029FFE9-4212-403A-AA70-9BD763BD464B}"/>
    <cellStyle name="Currency 13 3 2 3 5 3" xfId="22159" xr:uid="{35FF92EC-BB72-4DF0-A63F-554DEB03973E}"/>
    <cellStyle name="Currency 13 3 2 3 5 3 2" xfId="35851" xr:uid="{F1EA0630-071B-4C38-91B2-9FA1F072B40B}"/>
    <cellStyle name="Currency 13 3 2 3 5 3 3" xfId="50735" xr:uid="{DE1D5B23-3B5B-48C8-9A4E-2BBE98B19461}"/>
    <cellStyle name="Currency 13 3 2 3 5 4" xfId="15315" xr:uid="{9ADF2ABA-A64A-4E80-A8D8-CD1528DD09C8}"/>
    <cellStyle name="Currency 13 3 2 3 5 5" xfId="29005" xr:uid="{73B72EAB-1F80-41D4-9502-A58A6CC6CFE1}"/>
    <cellStyle name="Currency 13 3 2 3 5 6" xfId="43889" xr:uid="{01C12B85-C976-4EAF-80A5-85286DD63E94}"/>
    <cellStyle name="Currency 13 3 2 3 6" xfId="10179" xr:uid="{5F561FF3-209C-4DC0-8536-5BAAF72AD4B9}"/>
    <cellStyle name="Currency 13 3 2 3 6 2" xfId="23869" xr:uid="{D3282380-3D0C-4378-9317-8480F08B9C8E}"/>
    <cellStyle name="Currency 13 3 2 3 6 2 2" xfId="37561" xr:uid="{341F01B2-5539-4CE5-BC2A-D356A7E51F50}"/>
    <cellStyle name="Currency 13 3 2 3 6 2 3" xfId="52445" xr:uid="{94B2DDDD-CD15-4A9E-91AF-76A98B0772FA}"/>
    <cellStyle name="Currency 13 3 2 3 6 3" xfId="17025" xr:uid="{96A2EAF4-202D-4261-B06F-FBC67750DC48}"/>
    <cellStyle name="Currency 13 3 2 3 6 4" xfId="30715" xr:uid="{3E7F9E59-84CD-45A1-BC66-161DD3136D89}"/>
    <cellStyle name="Currency 13 3 2 3 6 5" xfId="45599" xr:uid="{39075761-79B5-4AC2-853A-69AAA3E8C09E}"/>
    <cellStyle name="Currency 13 3 2 3 7" xfId="20447" xr:uid="{FD772A8C-F971-42AC-9341-7987227E0FB8}"/>
    <cellStyle name="Currency 13 3 2 3 7 2" xfId="34139" xr:uid="{3A8D2DFD-9466-4555-96F8-1078C86EFCF4}"/>
    <cellStyle name="Currency 13 3 2 3 7 3" xfId="49023" xr:uid="{3433C163-1AE6-4908-B07A-0B3E38881C03}"/>
    <cellStyle name="Currency 13 3 2 3 8" xfId="13603" xr:uid="{5BA6094D-0ABC-438A-89EA-41153296E2EA}"/>
    <cellStyle name="Currency 13 3 2 3 9" xfId="27293" xr:uid="{F49C7A5D-13F9-4A9D-893B-D017D1A172D2}"/>
    <cellStyle name="Currency 13 3 2 4" xfId="6760" xr:uid="{4230BF72-A5F2-4E71-B54E-F4C7DFC4FB4E}"/>
    <cellStyle name="Currency 13 3 2 4 2" xfId="6761" xr:uid="{7C24B4D0-CE65-4544-9D5A-CCA9A3FFF9D5}"/>
    <cellStyle name="Currency 13 3 2 4 2 2" xfId="8475" xr:uid="{66F9BF31-BCC2-4730-AC35-36079D5E1E48}"/>
    <cellStyle name="Currency 13 3 2 4 2 2 2" xfId="11897" xr:uid="{FF80799C-0060-4E1B-AD1B-BB09450D0990}"/>
    <cellStyle name="Currency 13 3 2 4 2 2 2 2" xfId="25587" xr:uid="{D97645A0-3580-452E-AC91-587CCB7C6AF7}"/>
    <cellStyle name="Currency 13 3 2 4 2 2 2 2 2" xfId="39279" xr:uid="{3973B082-1F66-49E7-8579-3363297D3C6A}"/>
    <cellStyle name="Currency 13 3 2 4 2 2 2 2 3" xfId="54163" xr:uid="{96A79ABE-75E0-477A-9254-A66F80585C01}"/>
    <cellStyle name="Currency 13 3 2 4 2 2 2 3" xfId="18743" xr:uid="{3076559B-7994-4E51-84DD-62A779D8539C}"/>
    <cellStyle name="Currency 13 3 2 4 2 2 2 4" xfId="32433" xr:uid="{114FB4E6-BD11-4ED6-BEA2-87853AE52594}"/>
    <cellStyle name="Currency 13 3 2 4 2 2 2 5" xfId="47317" xr:uid="{94751A8C-30B1-4BC9-864E-1128CA1E13EF}"/>
    <cellStyle name="Currency 13 3 2 4 2 2 3" xfId="22165" xr:uid="{2BC700B0-32A7-4229-B23B-4B239F94BAA2}"/>
    <cellStyle name="Currency 13 3 2 4 2 2 3 2" xfId="35857" xr:uid="{42DB8A35-3A6F-4E4A-8D0F-AD28AFCC8FFA}"/>
    <cellStyle name="Currency 13 3 2 4 2 2 3 3" xfId="50741" xr:uid="{606D0E2F-B88D-4562-B7C1-0A11744AB9BB}"/>
    <cellStyle name="Currency 13 3 2 4 2 2 4" xfId="15321" xr:uid="{91F2336E-9A26-4FE2-845F-27D3DD9576F5}"/>
    <cellStyle name="Currency 13 3 2 4 2 2 5" xfId="29011" xr:uid="{05593846-A9EE-41D1-905B-AFDD549942C2}"/>
    <cellStyle name="Currency 13 3 2 4 2 2 6" xfId="43895" xr:uid="{6813DB7E-362A-45E8-B68E-2867508CA200}"/>
    <cellStyle name="Currency 13 3 2 4 2 3" xfId="10185" xr:uid="{1D256619-018D-4631-BCFE-5BDFC332D861}"/>
    <cellStyle name="Currency 13 3 2 4 2 3 2" xfId="23875" xr:uid="{79665E5F-90EE-4FC2-B15C-99DBD6AF9942}"/>
    <cellStyle name="Currency 13 3 2 4 2 3 2 2" xfId="37567" xr:uid="{718DBE18-3FBE-47D8-95C3-6CE24369A0DE}"/>
    <cellStyle name="Currency 13 3 2 4 2 3 2 3" xfId="52451" xr:uid="{7773F835-6B4F-47AB-9F9A-713E886BAF1E}"/>
    <cellStyle name="Currency 13 3 2 4 2 3 3" xfId="17031" xr:uid="{FBB3F0C4-6007-494E-BEDE-E1E79CD28082}"/>
    <cellStyle name="Currency 13 3 2 4 2 3 4" xfId="30721" xr:uid="{E19D4167-4991-4B4E-A420-93E08DE07F51}"/>
    <cellStyle name="Currency 13 3 2 4 2 3 5" xfId="45605" xr:uid="{3ED4E75E-D69F-4517-B2CE-7A4FD1F0DC09}"/>
    <cellStyle name="Currency 13 3 2 4 2 4" xfId="20453" xr:uid="{3E04F31F-3101-4490-891C-E6CD862E3A07}"/>
    <cellStyle name="Currency 13 3 2 4 2 4 2" xfId="34145" xr:uid="{97FCF31D-2B8D-4136-97EB-D3F65478419A}"/>
    <cellStyle name="Currency 13 3 2 4 2 4 3" xfId="49029" xr:uid="{03ABDC51-2AD9-4F89-BBFD-61B52896039E}"/>
    <cellStyle name="Currency 13 3 2 4 2 5" xfId="13609" xr:uid="{14647289-46F9-45F1-9B1B-80483D26D318}"/>
    <cellStyle name="Currency 13 3 2 4 2 6" xfId="27299" xr:uid="{B58ED397-67F9-44E8-9D01-A6078637FF66}"/>
    <cellStyle name="Currency 13 3 2 4 2 7" xfId="42183" xr:uid="{930F89FE-E5A8-4DA3-8438-AF4FD5375515}"/>
    <cellStyle name="Currency 13 3 2 4 3" xfId="8474" xr:uid="{7B9F631E-6DDD-442D-BF51-504A521C58DE}"/>
    <cellStyle name="Currency 13 3 2 4 3 2" xfId="11896" xr:uid="{EF27287F-D5DE-4112-AF6B-B9962AD4DAEB}"/>
    <cellStyle name="Currency 13 3 2 4 3 2 2" xfId="25586" xr:uid="{B9279390-99DB-4102-9696-D098D37EAD24}"/>
    <cellStyle name="Currency 13 3 2 4 3 2 2 2" xfId="39278" xr:uid="{2FE70535-84E5-4FD1-A2D6-91161AC940BF}"/>
    <cellStyle name="Currency 13 3 2 4 3 2 2 3" xfId="54162" xr:uid="{2E880675-5A94-4C55-9141-46C617094959}"/>
    <cellStyle name="Currency 13 3 2 4 3 2 3" xfId="18742" xr:uid="{9B617061-790C-4175-AD14-D649ABCCB13C}"/>
    <cellStyle name="Currency 13 3 2 4 3 2 4" xfId="32432" xr:uid="{15880E72-7788-418C-B4EA-776525C0D01F}"/>
    <cellStyle name="Currency 13 3 2 4 3 2 5" xfId="47316" xr:uid="{52B59EA2-0FBF-4CD2-8BA9-C09D8F854EDA}"/>
    <cellStyle name="Currency 13 3 2 4 3 3" xfId="22164" xr:uid="{E4410AE3-E373-4E65-89ED-4232C2B9C526}"/>
    <cellStyle name="Currency 13 3 2 4 3 3 2" xfId="35856" xr:uid="{DC6F8DB5-1BA4-4F52-B540-584506D5DF8B}"/>
    <cellStyle name="Currency 13 3 2 4 3 3 3" xfId="50740" xr:uid="{0832284A-21E9-46C8-AC60-74045256BFCB}"/>
    <cellStyle name="Currency 13 3 2 4 3 4" xfId="15320" xr:uid="{4F6F4A86-22AE-4208-A296-E30A28D0A0CA}"/>
    <cellStyle name="Currency 13 3 2 4 3 5" xfId="29010" xr:uid="{C18435E6-13C7-4183-90CC-F6787E8495DA}"/>
    <cellStyle name="Currency 13 3 2 4 3 6" xfId="43894" xr:uid="{C1865240-EA66-4922-8247-AA7757BA5682}"/>
    <cellStyle name="Currency 13 3 2 4 4" xfId="10184" xr:uid="{105911EF-A8CE-4A6E-947A-A934EE4E3CE0}"/>
    <cellStyle name="Currency 13 3 2 4 4 2" xfId="23874" xr:uid="{68A25993-DD68-45C7-BB06-21C89462C0A1}"/>
    <cellStyle name="Currency 13 3 2 4 4 2 2" xfId="37566" xr:uid="{3ED823DC-3E29-4C5F-8688-6692D0AA0A71}"/>
    <cellStyle name="Currency 13 3 2 4 4 2 3" xfId="52450" xr:uid="{27001E87-B425-4C9A-8752-377ABFE7163F}"/>
    <cellStyle name="Currency 13 3 2 4 4 3" xfId="17030" xr:uid="{FCB0CCC0-8690-4751-9B93-C96A7C943574}"/>
    <cellStyle name="Currency 13 3 2 4 4 4" xfId="30720" xr:uid="{E6FC416B-A98D-4C3C-A5B0-510C8CED5579}"/>
    <cellStyle name="Currency 13 3 2 4 4 5" xfId="45604" xr:uid="{EEFFE49D-4566-47FB-B22D-0E906C85BDE0}"/>
    <cellStyle name="Currency 13 3 2 4 5" xfId="20452" xr:uid="{8DA8F3A0-59A5-4A06-96F3-BF13055D399C}"/>
    <cellStyle name="Currency 13 3 2 4 5 2" xfId="34144" xr:uid="{08901EE8-875B-44F0-9ADC-ADF80CE15B85}"/>
    <cellStyle name="Currency 13 3 2 4 5 3" xfId="49028" xr:uid="{B35FDBE4-10A3-45C1-AE2C-2E2E62A6B698}"/>
    <cellStyle name="Currency 13 3 2 4 6" xfId="13608" xr:uid="{447188AA-FD95-46CB-8BC0-10D504E9D603}"/>
    <cellStyle name="Currency 13 3 2 4 7" xfId="27298" xr:uid="{28E124D5-03B1-4274-918E-05A64D715F0D}"/>
    <cellStyle name="Currency 13 3 2 4 8" xfId="42182" xr:uid="{D96A8186-7628-431C-8589-721E34E74A54}"/>
    <cellStyle name="Currency 13 3 2 5" xfId="6762" xr:uid="{34841829-2E7F-458D-8B13-04796BAD2CF0}"/>
    <cellStyle name="Currency 13 3 2 5 2" xfId="8476" xr:uid="{ECB50E8E-BCB1-4863-B0FC-9CC3B3E8177E}"/>
    <cellStyle name="Currency 13 3 2 5 2 2" xfId="11898" xr:uid="{650767B6-85D8-4186-9C8B-DD8C6194F842}"/>
    <cellStyle name="Currency 13 3 2 5 2 2 2" xfId="25588" xr:uid="{312B8E8B-0C1F-4DA9-9BB5-62E722F98CD2}"/>
    <cellStyle name="Currency 13 3 2 5 2 2 2 2" xfId="39280" xr:uid="{B767E2FB-104D-4BFA-9BBD-A771255AD2B3}"/>
    <cellStyle name="Currency 13 3 2 5 2 2 2 3" xfId="54164" xr:uid="{46F087C9-9457-41E1-91D6-79C735EC20B9}"/>
    <cellStyle name="Currency 13 3 2 5 2 2 3" xfId="18744" xr:uid="{0A2F316D-8C73-48E2-9EAD-5C7C592F719E}"/>
    <cellStyle name="Currency 13 3 2 5 2 2 4" xfId="32434" xr:uid="{ACA5B036-8E51-483F-924C-7F540DEE83BE}"/>
    <cellStyle name="Currency 13 3 2 5 2 2 5" xfId="47318" xr:uid="{728CD18E-6DB9-486D-BD44-010DF9B6D845}"/>
    <cellStyle name="Currency 13 3 2 5 2 3" xfId="22166" xr:uid="{0ADBAE42-B045-4C8C-BCA7-13C79B320E55}"/>
    <cellStyle name="Currency 13 3 2 5 2 3 2" xfId="35858" xr:uid="{B4A41304-DBB2-47B6-A406-D142188365FA}"/>
    <cellStyle name="Currency 13 3 2 5 2 3 3" xfId="50742" xr:uid="{7FB3EF55-CE6A-450B-8FA8-DEF4299D7DDF}"/>
    <cellStyle name="Currency 13 3 2 5 2 4" xfId="15322" xr:uid="{A386C155-9024-4968-9A4C-CE0955C48678}"/>
    <cellStyle name="Currency 13 3 2 5 2 5" xfId="29012" xr:uid="{582A8FD9-BB7C-42D1-B3EB-E083FB5F1358}"/>
    <cellStyle name="Currency 13 3 2 5 2 6" xfId="43896" xr:uid="{489CBC6A-0755-44A1-95A9-E265661A8767}"/>
    <cellStyle name="Currency 13 3 2 5 3" xfId="10186" xr:uid="{8EB7DCE6-7DC6-4A5E-B3E5-AEAD42511334}"/>
    <cellStyle name="Currency 13 3 2 5 3 2" xfId="23876" xr:uid="{1D7242AD-BFE0-4524-9694-FC86676690A8}"/>
    <cellStyle name="Currency 13 3 2 5 3 2 2" xfId="37568" xr:uid="{8BA2D9D9-230B-4EFD-B012-7894195749D9}"/>
    <cellStyle name="Currency 13 3 2 5 3 2 3" xfId="52452" xr:uid="{A38BD785-AB77-423D-9DA4-A5F1DDAFB45C}"/>
    <cellStyle name="Currency 13 3 2 5 3 3" xfId="17032" xr:uid="{401E3932-9779-482E-BC79-A0287FF15CC9}"/>
    <cellStyle name="Currency 13 3 2 5 3 4" xfId="30722" xr:uid="{408A6E4B-C524-4B9F-9837-D4C340EDFD5E}"/>
    <cellStyle name="Currency 13 3 2 5 3 5" xfId="45606" xr:uid="{A39C66E9-6211-4C67-B6ED-0EDD04BD098E}"/>
    <cellStyle name="Currency 13 3 2 5 4" xfId="20454" xr:uid="{65EC2BDE-A182-48E2-8C9F-9F5495B51237}"/>
    <cellStyle name="Currency 13 3 2 5 4 2" xfId="34146" xr:uid="{035542BE-7AFC-44E8-AB00-7CC3A07C52C3}"/>
    <cellStyle name="Currency 13 3 2 5 4 3" xfId="49030" xr:uid="{4AF023D5-AF17-495E-8D69-74D63A6DE19C}"/>
    <cellStyle name="Currency 13 3 2 5 5" xfId="13610" xr:uid="{22CE09C6-B9D5-47EB-9129-E05CB3FAFCD4}"/>
    <cellStyle name="Currency 13 3 2 5 6" xfId="27300" xr:uid="{ACB7B1B5-4095-4619-B982-4BCC93681AA6}"/>
    <cellStyle name="Currency 13 3 2 5 7" xfId="42184" xr:uid="{41914ECF-31DB-496B-8135-D787EA0C5E70}"/>
    <cellStyle name="Currency 13 3 2 6" xfId="6763" xr:uid="{B05057D1-D390-4D24-A092-120BDAAF759E}"/>
    <cellStyle name="Currency 13 3 2 6 2" xfId="8477" xr:uid="{7BDD0BD9-115A-4A9A-82AB-3F5503FD5371}"/>
    <cellStyle name="Currency 13 3 2 6 2 2" xfId="11899" xr:uid="{D5A0A5E2-F160-4EFD-ACE0-0895B2BE75DB}"/>
    <cellStyle name="Currency 13 3 2 6 2 2 2" xfId="25589" xr:uid="{9019AA84-68E4-49B0-B4C9-42F534A238FB}"/>
    <cellStyle name="Currency 13 3 2 6 2 2 2 2" xfId="39281" xr:uid="{74484DAD-2853-47B9-BDF4-60A76805880C}"/>
    <cellStyle name="Currency 13 3 2 6 2 2 2 3" xfId="54165" xr:uid="{DCDDBD60-DC8A-4B3B-95D3-EEDB51AFCD42}"/>
    <cellStyle name="Currency 13 3 2 6 2 2 3" xfId="18745" xr:uid="{2AD35127-0379-4F90-BB1C-9005485F83EC}"/>
    <cellStyle name="Currency 13 3 2 6 2 2 4" xfId="32435" xr:uid="{3B22E893-139C-462A-8FE4-4CE872F16217}"/>
    <cellStyle name="Currency 13 3 2 6 2 2 5" xfId="47319" xr:uid="{4E8567F0-21A8-4F81-9F21-44BF28D2AC4E}"/>
    <cellStyle name="Currency 13 3 2 6 2 3" xfId="22167" xr:uid="{00B68EF1-BED4-4720-A573-D0D37867EB1D}"/>
    <cellStyle name="Currency 13 3 2 6 2 3 2" xfId="35859" xr:uid="{4E3443D7-33F8-4761-AC14-7B7B950A0528}"/>
    <cellStyle name="Currency 13 3 2 6 2 3 3" xfId="50743" xr:uid="{F5DD85E8-4FF6-434C-9FDE-F829CEB3A02B}"/>
    <cellStyle name="Currency 13 3 2 6 2 4" xfId="15323" xr:uid="{62F5C7EA-3251-4E57-930C-5F8421552E33}"/>
    <cellStyle name="Currency 13 3 2 6 2 5" xfId="29013" xr:uid="{FB214EA8-6A41-48A1-80CB-9D4056602C6B}"/>
    <cellStyle name="Currency 13 3 2 6 2 6" xfId="43897" xr:uid="{DEBFCFE5-3A7B-4C27-B99F-A0034705171E}"/>
    <cellStyle name="Currency 13 3 2 6 3" xfId="10187" xr:uid="{F839DD85-2434-47DF-8BD6-0424DDFE7205}"/>
    <cellStyle name="Currency 13 3 2 6 3 2" xfId="23877" xr:uid="{B8DE0A97-446D-4492-A64D-525CA8B13EE4}"/>
    <cellStyle name="Currency 13 3 2 6 3 2 2" xfId="37569" xr:uid="{F606F287-F6C7-420F-8AD8-9B90B627F578}"/>
    <cellStyle name="Currency 13 3 2 6 3 2 3" xfId="52453" xr:uid="{24DE9C09-7F08-4BE5-9FD3-DDC6E1A73464}"/>
    <cellStyle name="Currency 13 3 2 6 3 3" xfId="17033" xr:uid="{B54A7F8E-3EAD-4A57-A860-6D894111AE17}"/>
    <cellStyle name="Currency 13 3 2 6 3 4" xfId="30723" xr:uid="{36B5A78D-9796-4774-AD59-A6275A73245F}"/>
    <cellStyle name="Currency 13 3 2 6 3 5" xfId="45607" xr:uid="{C53DFC08-36BE-4AB4-929C-4A2A574D5E6E}"/>
    <cellStyle name="Currency 13 3 2 6 4" xfId="20455" xr:uid="{76E2D0F1-5CF1-490C-88E0-6B03C5DF4DEF}"/>
    <cellStyle name="Currency 13 3 2 6 4 2" xfId="34147" xr:uid="{CB5E8383-AC93-4210-9609-D16DA82CB19C}"/>
    <cellStyle name="Currency 13 3 2 6 4 3" xfId="49031" xr:uid="{8048EDE7-869A-4E52-9719-94EB792D4B02}"/>
    <cellStyle name="Currency 13 3 2 6 5" xfId="13611" xr:uid="{979123D1-E698-424D-A03B-8DE31216982B}"/>
    <cellStyle name="Currency 13 3 2 6 6" xfId="27301" xr:uid="{954CC84A-D2C4-43D2-92FB-D0742C9E84A0}"/>
    <cellStyle name="Currency 13 3 2 6 7" xfId="42185" xr:uid="{F3B9652D-578A-4D6E-AB74-A4D749E05CF0}"/>
    <cellStyle name="Currency 13 3 2 7" xfId="8463" xr:uid="{1578F083-496A-45BE-A02C-A96D362DAF30}"/>
    <cellStyle name="Currency 13 3 2 7 2" xfId="11885" xr:uid="{E1C1F114-9CCB-4C49-AB03-F3CEB0418966}"/>
    <cellStyle name="Currency 13 3 2 7 2 2" xfId="25575" xr:uid="{47C7CB6B-A43D-4004-BE59-23534E6EF59E}"/>
    <cellStyle name="Currency 13 3 2 7 2 2 2" xfId="39267" xr:uid="{B2BA1B36-741E-4DA7-B2F4-7BC2BDF40052}"/>
    <cellStyle name="Currency 13 3 2 7 2 2 3" xfId="54151" xr:uid="{1F970B49-578C-48AB-9EBB-84FAF4FF8306}"/>
    <cellStyle name="Currency 13 3 2 7 2 3" xfId="18731" xr:uid="{BA9016BE-DA3D-4016-9646-2A51911F0F04}"/>
    <cellStyle name="Currency 13 3 2 7 2 4" xfId="32421" xr:uid="{FE2E4BF7-1763-419C-9E71-07240EE9943D}"/>
    <cellStyle name="Currency 13 3 2 7 2 5" xfId="47305" xr:uid="{73888DE2-A91A-46D3-ABC3-454804030F13}"/>
    <cellStyle name="Currency 13 3 2 7 3" xfId="22153" xr:uid="{54FB36E7-D05B-47C4-85C2-59EFFD3EDAA2}"/>
    <cellStyle name="Currency 13 3 2 7 3 2" xfId="35845" xr:uid="{6E35E807-8180-4318-BF0C-71952991EABC}"/>
    <cellStyle name="Currency 13 3 2 7 3 3" xfId="50729" xr:uid="{F39745D8-8EBD-4AA4-91E4-DC7AB5E78F76}"/>
    <cellStyle name="Currency 13 3 2 7 4" xfId="15309" xr:uid="{046E5F07-C16A-4BB6-98EB-BD4A27489259}"/>
    <cellStyle name="Currency 13 3 2 7 5" xfId="28999" xr:uid="{22D6A7D8-96DF-41EA-AE5A-5E860FC7E6CC}"/>
    <cellStyle name="Currency 13 3 2 7 6" xfId="43883" xr:uid="{B769C13B-B063-491B-A814-F4FFBF4BE86B}"/>
    <cellStyle name="Currency 13 3 2 8" xfId="10173" xr:uid="{FD16C9D5-2378-4E6D-9323-1423297E6196}"/>
    <cellStyle name="Currency 13 3 2 8 2" xfId="23863" xr:uid="{5F5DE55E-867D-45E6-BB5C-6CA641EF86EC}"/>
    <cellStyle name="Currency 13 3 2 8 2 2" xfId="37555" xr:uid="{45A93954-CB42-4A80-85E7-6E0061C1A413}"/>
    <cellStyle name="Currency 13 3 2 8 2 3" xfId="52439" xr:uid="{A06227C8-6197-42C0-A1F9-084916BEBBBF}"/>
    <cellStyle name="Currency 13 3 2 8 3" xfId="17019" xr:uid="{B4EFAC8C-90E0-4ADF-9CA3-0B1D2378F219}"/>
    <cellStyle name="Currency 13 3 2 8 4" xfId="30709" xr:uid="{20990428-5276-4DCB-9C89-75E95B2D4EDF}"/>
    <cellStyle name="Currency 13 3 2 8 5" xfId="45593" xr:uid="{E7083FDC-BE2F-4E30-B0B8-93E08FC3D2C0}"/>
    <cellStyle name="Currency 13 3 2 9" xfId="20441" xr:uid="{E3468E96-963D-4807-A7B8-1D3932D8F8E7}"/>
    <cellStyle name="Currency 13 3 2 9 2" xfId="34133" xr:uid="{B0A5FCB9-9F1F-4126-8E23-4A847E04B653}"/>
    <cellStyle name="Currency 13 3 2 9 3" xfId="49017" xr:uid="{15ECF40C-5001-42BC-8E58-5D560AA8B00B}"/>
    <cellStyle name="Currency 13 3 3" xfId="6764" xr:uid="{37287C7C-D45D-49A1-BE11-587E2BD8F7FB}"/>
    <cellStyle name="Currency 13 3 3 10" xfId="42186" xr:uid="{88BD3991-23E7-472B-BF37-45A478DD1CF1}"/>
    <cellStyle name="Currency 13 3 3 2" xfId="6765" xr:uid="{356E2A2F-80C8-4D18-B70F-4BB3259E58B9}"/>
    <cellStyle name="Currency 13 3 3 2 2" xfId="6766" xr:uid="{C5289968-0872-4A07-9DD7-818E40469154}"/>
    <cellStyle name="Currency 13 3 3 2 2 2" xfId="8480" xr:uid="{458CB1DE-CB49-47E9-BD12-0DC68A245BD7}"/>
    <cellStyle name="Currency 13 3 3 2 2 2 2" xfId="11902" xr:uid="{76B89347-6C19-4A82-B55A-7AD68AE0569E}"/>
    <cellStyle name="Currency 13 3 3 2 2 2 2 2" xfId="25592" xr:uid="{9AF3755B-FC14-4B7C-B2B2-083CEF3A8080}"/>
    <cellStyle name="Currency 13 3 3 2 2 2 2 2 2" xfId="39284" xr:uid="{AAA08092-0766-4B96-96BE-6AC3AE0F9B6E}"/>
    <cellStyle name="Currency 13 3 3 2 2 2 2 2 3" xfId="54168" xr:uid="{E21A7234-5963-4385-8A05-9EC5923866C9}"/>
    <cellStyle name="Currency 13 3 3 2 2 2 2 3" xfId="18748" xr:uid="{235420D3-966C-4703-97F1-CBB190CA09E5}"/>
    <cellStyle name="Currency 13 3 3 2 2 2 2 4" xfId="32438" xr:uid="{0E152725-6B07-4A0B-90E0-80D11B0ADF11}"/>
    <cellStyle name="Currency 13 3 3 2 2 2 2 5" xfId="47322" xr:uid="{21CD9BDC-B356-4FD5-B69B-B0B1A83B8FBE}"/>
    <cellStyle name="Currency 13 3 3 2 2 2 3" xfId="22170" xr:uid="{4220F640-A3E8-4567-8A81-37AAC290266B}"/>
    <cellStyle name="Currency 13 3 3 2 2 2 3 2" xfId="35862" xr:uid="{9D7C97F3-4062-4B17-A75D-5C72DAF78661}"/>
    <cellStyle name="Currency 13 3 3 2 2 2 3 3" xfId="50746" xr:uid="{6190E35E-96C6-4653-94E5-A962A3D5912F}"/>
    <cellStyle name="Currency 13 3 3 2 2 2 4" xfId="15326" xr:uid="{472D0223-87A4-4934-8FD8-509939B72510}"/>
    <cellStyle name="Currency 13 3 3 2 2 2 5" xfId="29016" xr:uid="{4C320FBC-B7F8-47C6-A596-17915DDEF9C6}"/>
    <cellStyle name="Currency 13 3 3 2 2 2 6" xfId="43900" xr:uid="{ACA0C27D-54B1-401F-B3A9-41DAD560DAA2}"/>
    <cellStyle name="Currency 13 3 3 2 2 3" xfId="10190" xr:uid="{53E5C611-9758-4C8C-9AFF-F9718C1ADFB7}"/>
    <cellStyle name="Currency 13 3 3 2 2 3 2" xfId="23880" xr:uid="{B9B471CD-F026-4972-94B9-0319FD3477F0}"/>
    <cellStyle name="Currency 13 3 3 2 2 3 2 2" xfId="37572" xr:uid="{FDB9EF6A-C375-44D9-B08C-75EAB30922F8}"/>
    <cellStyle name="Currency 13 3 3 2 2 3 2 3" xfId="52456" xr:uid="{42EA3A5C-4E2F-485A-8983-ABFC5BCDEB42}"/>
    <cellStyle name="Currency 13 3 3 2 2 3 3" xfId="17036" xr:uid="{4AACF88C-076E-4686-B26F-CFAA6420A324}"/>
    <cellStyle name="Currency 13 3 3 2 2 3 4" xfId="30726" xr:uid="{EDE83AB3-8856-41AA-82E7-950F3F7BB810}"/>
    <cellStyle name="Currency 13 3 3 2 2 3 5" xfId="45610" xr:uid="{7EF897C3-D252-4266-8FD5-F96898FFB4D0}"/>
    <cellStyle name="Currency 13 3 3 2 2 4" xfId="20458" xr:uid="{639D8749-4888-465E-AC8A-4AEE439147C4}"/>
    <cellStyle name="Currency 13 3 3 2 2 4 2" xfId="34150" xr:uid="{2B08BDCC-4651-4CBB-A718-06695CCF6EBF}"/>
    <cellStyle name="Currency 13 3 3 2 2 4 3" xfId="49034" xr:uid="{7C3D2312-1081-41BF-B37A-F80BBE235D60}"/>
    <cellStyle name="Currency 13 3 3 2 2 5" xfId="13614" xr:uid="{AF8AF391-EB7D-4972-BC8D-8DF112AC4D0B}"/>
    <cellStyle name="Currency 13 3 3 2 2 6" xfId="27304" xr:uid="{B4079F60-0D51-44A9-AED0-DB11DECE1FF9}"/>
    <cellStyle name="Currency 13 3 3 2 2 7" xfId="42188" xr:uid="{94EA48C3-2E2F-4A2A-A783-3FB1D6BB7DB3}"/>
    <cellStyle name="Currency 13 3 3 2 3" xfId="8479" xr:uid="{8DE905C4-401A-43DA-92B5-7A5ABC23A866}"/>
    <cellStyle name="Currency 13 3 3 2 3 2" xfId="11901" xr:uid="{352BE21E-3D79-448D-B9C7-9809E21F5898}"/>
    <cellStyle name="Currency 13 3 3 2 3 2 2" xfId="25591" xr:uid="{3A26A70C-E85F-4A8B-B152-38FD30EC081D}"/>
    <cellStyle name="Currency 13 3 3 2 3 2 2 2" xfId="39283" xr:uid="{804E1CCA-4353-4000-AC0A-DDC25181881D}"/>
    <cellStyle name="Currency 13 3 3 2 3 2 2 3" xfId="54167" xr:uid="{88E53C1D-6D70-4C66-8FA4-EC0A9C5354F6}"/>
    <cellStyle name="Currency 13 3 3 2 3 2 3" xfId="18747" xr:uid="{92E9A942-7FD7-4584-BDE0-D30E8008112D}"/>
    <cellStyle name="Currency 13 3 3 2 3 2 4" xfId="32437" xr:uid="{79120C4C-EE97-454B-844D-825888E6B7C6}"/>
    <cellStyle name="Currency 13 3 3 2 3 2 5" xfId="47321" xr:uid="{F3DEBDEC-566D-4CBE-93A4-CC29141C6040}"/>
    <cellStyle name="Currency 13 3 3 2 3 3" xfId="22169" xr:uid="{18188341-3948-42D5-B0E6-31A9DBF0F3DA}"/>
    <cellStyle name="Currency 13 3 3 2 3 3 2" xfId="35861" xr:uid="{D6724AEC-B082-4191-A830-7B4F94044C4B}"/>
    <cellStyle name="Currency 13 3 3 2 3 3 3" xfId="50745" xr:uid="{8AC689E9-6849-4981-9DD3-370EE11AC003}"/>
    <cellStyle name="Currency 13 3 3 2 3 4" xfId="15325" xr:uid="{F9CB01DA-7B84-43D4-9F33-5B48F171BE8C}"/>
    <cellStyle name="Currency 13 3 3 2 3 5" xfId="29015" xr:uid="{2959A1CE-E6A6-406A-B5D8-40EFE1FB8A15}"/>
    <cellStyle name="Currency 13 3 3 2 3 6" xfId="43899" xr:uid="{5B4D6941-DC68-452D-9CC8-5D7DA047D82E}"/>
    <cellStyle name="Currency 13 3 3 2 4" xfId="10189" xr:uid="{DE1BD74D-34E7-4FD8-905D-7389D9F424AD}"/>
    <cellStyle name="Currency 13 3 3 2 4 2" xfId="23879" xr:uid="{A40E8D6A-EBAC-4A02-8DB5-6A37D47B1926}"/>
    <cellStyle name="Currency 13 3 3 2 4 2 2" xfId="37571" xr:uid="{B14F203C-52EB-4DAA-871F-E34CBA8A685C}"/>
    <cellStyle name="Currency 13 3 3 2 4 2 3" xfId="52455" xr:uid="{38574BE8-D7A5-4B3E-AB9C-B45100ABA539}"/>
    <cellStyle name="Currency 13 3 3 2 4 3" xfId="17035" xr:uid="{3CD3C60C-513A-4667-B724-D1F6E3045AE2}"/>
    <cellStyle name="Currency 13 3 3 2 4 4" xfId="30725" xr:uid="{17C95756-2211-4628-9457-A7ABE6281A8C}"/>
    <cellStyle name="Currency 13 3 3 2 4 5" xfId="45609" xr:uid="{35400EEB-7A84-4C47-B8C7-DF17756A0A85}"/>
    <cellStyle name="Currency 13 3 3 2 5" xfId="20457" xr:uid="{2C66E65B-45B4-4E3B-8E7F-6FF463BB4AA0}"/>
    <cellStyle name="Currency 13 3 3 2 5 2" xfId="34149" xr:uid="{3A46180E-4CA8-4B40-822B-FBDF1B7BFAF5}"/>
    <cellStyle name="Currency 13 3 3 2 5 3" xfId="49033" xr:uid="{8572ED37-7554-49E7-8A1D-23C5FA133165}"/>
    <cellStyle name="Currency 13 3 3 2 6" xfId="13613" xr:uid="{7627BA3C-7A5E-48FB-B4DB-40919CDBC24D}"/>
    <cellStyle name="Currency 13 3 3 2 7" xfId="27303" xr:uid="{78197E96-BAD6-4CAD-9BA7-F394BD37D10B}"/>
    <cellStyle name="Currency 13 3 3 2 8" xfId="42187" xr:uid="{01776A1D-B788-4024-BE2A-FD4FADDF744A}"/>
    <cellStyle name="Currency 13 3 3 3" xfId="6767" xr:uid="{32DF1205-AD06-422D-8A58-E2B40F6A90EB}"/>
    <cellStyle name="Currency 13 3 3 3 2" xfId="8481" xr:uid="{6FCF9961-CC38-4B49-A2E3-5AEE43C62924}"/>
    <cellStyle name="Currency 13 3 3 3 2 2" xfId="11903" xr:uid="{E9E07685-6512-402E-83A8-38FDC38B372E}"/>
    <cellStyle name="Currency 13 3 3 3 2 2 2" xfId="25593" xr:uid="{58EE16AB-FCE3-4780-B743-CBFDB72F1A83}"/>
    <cellStyle name="Currency 13 3 3 3 2 2 2 2" xfId="39285" xr:uid="{00724775-461D-4BC4-B50B-A5B7A4373D2B}"/>
    <cellStyle name="Currency 13 3 3 3 2 2 2 3" xfId="54169" xr:uid="{284A07E8-938F-4EF1-B048-7CC7ED5F1F3C}"/>
    <cellStyle name="Currency 13 3 3 3 2 2 3" xfId="18749" xr:uid="{27EDABFC-35EB-4A36-90B5-BF4C52F24977}"/>
    <cellStyle name="Currency 13 3 3 3 2 2 4" xfId="32439" xr:uid="{FABCD2BD-7FB7-4A2F-8378-F11A74C0B43A}"/>
    <cellStyle name="Currency 13 3 3 3 2 2 5" xfId="47323" xr:uid="{C89A5C86-8A0C-413F-8C4D-2093EBA7A180}"/>
    <cellStyle name="Currency 13 3 3 3 2 3" xfId="22171" xr:uid="{76B86464-9B24-41CB-9CA0-74B26E8F3941}"/>
    <cellStyle name="Currency 13 3 3 3 2 3 2" xfId="35863" xr:uid="{8E1C7C55-08A2-44CA-A162-4AAA651A5D08}"/>
    <cellStyle name="Currency 13 3 3 3 2 3 3" xfId="50747" xr:uid="{17340490-5105-4868-9D39-B374E2C379D0}"/>
    <cellStyle name="Currency 13 3 3 3 2 4" xfId="15327" xr:uid="{95011328-0C9A-4108-9CA9-EAB53A0EF52C}"/>
    <cellStyle name="Currency 13 3 3 3 2 5" xfId="29017" xr:uid="{052FCA4C-F86C-41F6-961D-E32B5DD85752}"/>
    <cellStyle name="Currency 13 3 3 3 2 6" xfId="43901" xr:uid="{8C399A28-2D8B-4C7E-A069-4CBFE68C5BB7}"/>
    <cellStyle name="Currency 13 3 3 3 3" xfId="10191" xr:uid="{08BCC001-E2CD-4C22-8449-3E6857190837}"/>
    <cellStyle name="Currency 13 3 3 3 3 2" xfId="23881" xr:uid="{42B90C86-DFF6-441B-8B2F-93BF3E3727C6}"/>
    <cellStyle name="Currency 13 3 3 3 3 2 2" xfId="37573" xr:uid="{BC5A8A75-B72F-4B53-B154-EC15B3E5A2EA}"/>
    <cellStyle name="Currency 13 3 3 3 3 2 3" xfId="52457" xr:uid="{6F1982F6-3B60-45A5-AB18-C7A7BC75ED1F}"/>
    <cellStyle name="Currency 13 3 3 3 3 3" xfId="17037" xr:uid="{2873A0A9-1885-4CF4-9213-86E577A68C73}"/>
    <cellStyle name="Currency 13 3 3 3 3 4" xfId="30727" xr:uid="{FB7AD334-D8E1-4571-9247-ECAB86828006}"/>
    <cellStyle name="Currency 13 3 3 3 3 5" xfId="45611" xr:uid="{E6B49A38-FD3D-4CFE-8973-2FAFF008E6AD}"/>
    <cellStyle name="Currency 13 3 3 3 4" xfId="20459" xr:uid="{C88DEBB1-B976-4119-9D01-5D7E7FA6CAC9}"/>
    <cellStyle name="Currency 13 3 3 3 4 2" xfId="34151" xr:uid="{1F7B7F6C-0236-47F7-AC8F-7E947C391380}"/>
    <cellStyle name="Currency 13 3 3 3 4 3" xfId="49035" xr:uid="{B8D57400-EEF2-4937-A36B-BA922510533B}"/>
    <cellStyle name="Currency 13 3 3 3 5" xfId="13615" xr:uid="{A19F863A-FF46-4B18-8E4A-8E408ADC2E20}"/>
    <cellStyle name="Currency 13 3 3 3 6" xfId="27305" xr:uid="{526128CD-6CD3-4EBA-9951-DC0681EB7B4F}"/>
    <cellStyle name="Currency 13 3 3 3 7" xfId="42189" xr:uid="{85A710C4-5220-4857-ABF7-2E267C2CE575}"/>
    <cellStyle name="Currency 13 3 3 4" xfId="6768" xr:uid="{784DEEBD-2D83-423F-B363-35A7EB8E0169}"/>
    <cellStyle name="Currency 13 3 3 4 2" xfId="8482" xr:uid="{3EEDC64E-847D-4FFD-8E5A-88CDBFF29C96}"/>
    <cellStyle name="Currency 13 3 3 4 2 2" xfId="11904" xr:uid="{BE2530C0-DCBB-44AD-B483-2999C6353C74}"/>
    <cellStyle name="Currency 13 3 3 4 2 2 2" xfId="25594" xr:uid="{37D3D3D8-AFFE-4E87-8E29-A267DFFCA01F}"/>
    <cellStyle name="Currency 13 3 3 4 2 2 2 2" xfId="39286" xr:uid="{B9AAFB41-0D6F-4AD9-9B5E-54FDFE895F4A}"/>
    <cellStyle name="Currency 13 3 3 4 2 2 2 3" xfId="54170" xr:uid="{A04D98F2-4253-43E0-A7B1-8604077BA184}"/>
    <cellStyle name="Currency 13 3 3 4 2 2 3" xfId="18750" xr:uid="{11EAC851-855D-432A-B005-E05D2545C495}"/>
    <cellStyle name="Currency 13 3 3 4 2 2 4" xfId="32440" xr:uid="{535BC332-D48B-4DE0-B96A-8B1589C9DEB2}"/>
    <cellStyle name="Currency 13 3 3 4 2 2 5" xfId="47324" xr:uid="{68D350DD-7D72-4461-9A87-11C21F53889D}"/>
    <cellStyle name="Currency 13 3 3 4 2 3" xfId="22172" xr:uid="{AED1FC2F-6D21-451D-B49F-F64F9158517E}"/>
    <cellStyle name="Currency 13 3 3 4 2 3 2" xfId="35864" xr:uid="{30E8CCB1-0B71-46C0-98BE-D7F5AE1127B2}"/>
    <cellStyle name="Currency 13 3 3 4 2 3 3" xfId="50748" xr:uid="{A144D4AE-78A7-43DB-86DF-A25E74A5799B}"/>
    <cellStyle name="Currency 13 3 3 4 2 4" xfId="15328" xr:uid="{904B339A-5CAC-4E3A-B296-40FB235D9B9D}"/>
    <cellStyle name="Currency 13 3 3 4 2 5" xfId="29018" xr:uid="{EB3D5643-610A-49C1-BB9D-0F6D51D8317F}"/>
    <cellStyle name="Currency 13 3 3 4 2 6" xfId="43902" xr:uid="{EC131A8D-E756-4E4E-BCB2-00F992EA2CA8}"/>
    <cellStyle name="Currency 13 3 3 4 3" xfId="10192" xr:uid="{75633BBE-3B5A-4AAB-944B-D8E5710F3A74}"/>
    <cellStyle name="Currency 13 3 3 4 3 2" xfId="23882" xr:uid="{2E1D5CB1-9A3D-4D66-B79D-387324705656}"/>
    <cellStyle name="Currency 13 3 3 4 3 2 2" xfId="37574" xr:uid="{C98C10A5-5CA3-43A0-9A21-B4DF7BB5A2E8}"/>
    <cellStyle name="Currency 13 3 3 4 3 2 3" xfId="52458" xr:uid="{1C61B8FE-BFD4-47DA-96E6-8529B6F5B90C}"/>
    <cellStyle name="Currency 13 3 3 4 3 3" xfId="17038" xr:uid="{522E9F8F-620C-440E-A7EB-BB1BF918D507}"/>
    <cellStyle name="Currency 13 3 3 4 3 4" xfId="30728" xr:uid="{D8F80F88-01BA-4411-9098-6B794040090D}"/>
    <cellStyle name="Currency 13 3 3 4 3 5" xfId="45612" xr:uid="{FE5447E3-1206-4F8A-B520-3636AE1D9A64}"/>
    <cellStyle name="Currency 13 3 3 4 4" xfId="20460" xr:uid="{745EAB9A-41F8-4565-97D4-07DC97E0BE27}"/>
    <cellStyle name="Currency 13 3 3 4 4 2" xfId="34152" xr:uid="{06EEFC21-B7F2-4A6C-8BC4-D8F1D08299B0}"/>
    <cellStyle name="Currency 13 3 3 4 4 3" xfId="49036" xr:uid="{78527F33-7411-43BB-A5C6-5BEFA55DF1F1}"/>
    <cellStyle name="Currency 13 3 3 4 5" xfId="13616" xr:uid="{1B11981E-854C-4EA9-BD8E-C31FB0DC602D}"/>
    <cellStyle name="Currency 13 3 3 4 6" xfId="27306" xr:uid="{92522B41-CA24-4E28-A08B-A31EED8F28D1}"/>
    <cellStyle name="Currency 13 3 3 4 7" xfId="42190" xr:uid="{F3733C6A-1017-4552-ABA4-FD8F4727BFB8}"/>
    <cellStyle name="Currency 13 3 3 5" xfId="8478" xr:uid="{368535F1-EC0D-4D5F-8818-A393D8B280D6}"/>
    <cellStyle name="Currency 13 3 3 5 2" xfId="11900" xr:uid="{112B6807-386E-4706-B756-44158B3663E4}"/>
    <cellStyle name="Currency 13 3 3 5 2 2" xfId="25590" xr:uid="{697D6E69-3C64-4521-A65F-696B5D471362}"/>
    <cellStyle name="Currency 13 3 3 5 2 2 2" xfId="39282" xr:uid="{1FF1295D-9ED8-44CD-A7D8-20C3E8E27C38}"/>
    <cellStyle name="Currency 13 3 3 5 2 2 3" xfId="54166" xr:uid="{27579E5B-07E8-4E82-A0E0-5CA9FF805F26}"/>
    <cellStyle name="Currency 13 3 3 5 2 3" xfId="18746" xr:uid="{A4D3180C-1D9A-43BF-8D33-950F289A953F}"/>
    <cellStyle name="Currency 13 3 3 5 2 4" xfId="32436" xr:uid="{17D34454-FD79-4A39-8F7F-BB3D078CAA9B}"/>
    <cellStyle name="Currency 13 3 3 5 2 5" xfId="47320" xr:uid="{D113A3F8-4EED-483C-B678-759161E672B7}"/>
    <cellStyle name="Currency 13 3 3 5 3" xfId="22168" xr:uid="{05303F7B-1832-43B8-BDE1-967E5D167929}"/>
    <cellStyle name="Currency 13 3 3 5 3 2" xfId="35860" xr:uid="{CB887683-50B2-498F-AD20-8F7EFE8849FB}"/>
    <cellStyle name="Currency 13 3 3 5 3 3" xfId="50744" xr:uid="{00CEFEE8-37EC-411B-8791-F3939B599483}"/>
    <cellStyle name="Currency 13 3 3 5 4" xfId="15324" xr:uid="{D5B5D3DA-D35B-41CA-A7C5-72944355D8DF}"/>
    <cellStyle name="Currency 13 3 3 5 5" xfId="29014" xr:uid="{A7E125B1-D0E7-412A-ADFF-5E598DFB4270}"/>
    <cellStyle name="Currency 13 3 3 5 6" xfId="43898" xr:uid="{A3458DCB-89BB-4D36-90C8-7D87D3588B57}"/>
    <cellStyle name="Currency 13 3 3 6" xfId="10188" xr:uid="{62AC96FB-663F-4067-A127-46AC52CF4128}"/>
    <cellStyle name="Currency 13 3 3 6 2" xfId="23878" xr:uid="{C27EAC02-CDAA-41E8-B629-B26719141836}"/>
    <cellStyle name="Currency 13 3 3 6 2 2" xfId="37570" xr:uid="{AFBF059A-A405-46B3-B80F-114C2B41F507}"/>
    <cellStyle name="Currency 13 3 3 6 2 3" xfId="52454" xr:uid="{422D8A27-5C65-4342-9CE6-518555FF53F9}"/>
    <cellStyle name="Currency 13 3 3 6 3" xfId="17034" xr:uid="{1A668C4D-B33A-445E-86A6-4F3E64FFE37F}"/>
    <cellStyle name="Currency 13 3 3 6 4" xfId="30724" xr:uid="{9D1FE4E0-FDAB-464C-B947-DE9C05DB703F}"/>
    <cellStyle name="Currency 13 3 3 6 5" xfId="45608" xr:uid="{10064DF6-BEF0-4F4D-80CC-A101111CEFD1}"/>
    <cellStyle name="Currency 13 3 3 7" xfId="20456" xr:uid="{0CB13DA9-D544-4472-A49B-085123EF8AA3}"/>
    <cellStyle name="Currency 13 3 3 7 2" xfId="34148" xr:uid="{6300AFBC-F185-427D-97E0-73F3D2627F34}"/>
    <cellStyle name="Currency 13 3 3 7 3" xfId="49032" xr:uid="{EB4F8DB1-CC91-4812-BF24-EF683F7872B4}"/>
    <cellStyle name="Currency 13 3 3 8" xfId="13612" xr:uid="{4350D2B8-765A-4ED8-86D8-61957C61A915}"/>
    <cellStyle name="Currency 13 3 3 9" xfId="27302" xr:uid="{71E6C338-F5BC-4CF3-8787-D69C90DEA1EE}"/>
    <cellStyle name="Currency 13 3 4" xfId="6769" xr:uid="{51BCE879-D6AD-49E2-99E7-C61D16C5A006}"/>
    <cellStyle name="Currency 13 3 4 10" xfId="42191" xr:uid="{6F25AE16-EC1F-4C3A-BEFD-466FDE31E265}"/>
    <cellStyle name="Currency 13 3 4 2" xfId="6770" xr:uid="{34C07402-CF07-4A3F-A6AD-4E739C8153DA}"/>
    <cellStyle name="Currency 13 3 4 2 2" xfId="6771" xr:uid="{D8AFD8AF-A676-497B-82A9-58C441DB614D}"/>
    <cellStyle name="Currency 13 3 4 2 2 2" xfId="8485" xr:uid="{21FCE34E-9DE9-46B3-80E9-E06F66839934}"/>
    <cellStyle name="Currency 13 3 4 2 2 2 2" xfId="11907" xr:uid="{AF2BB3C1-ED0E-4A00-ABDE-B4B493674B82}"/>
    <cellStyle name="Currency 13 3 4 2 2 2 2 2" xfId="25597" xr:uid="{DB6C4E7B-8F1A-4C9F-A279-609513AD2118}"/>
    <cellStyle name="Currency 13 3 4 2 2 2 2 2 2" xfId="39289" xr:uid="{3CB5C49C-C28B-41BC-A8AF-815CA081A5BD}"/>
    <cellStyle name="Currency 13 3 4 2 2 2 2 2 3" xfId="54173" xr:uid="{B210EAEC-8DD8-4874-9FBE-16C0232B0045}"/>
    <cellStyle name="Currency 13 3 4 2 2 2 2 3" xfId="18753" xr:uid="{8ADB2DF0-D0D4-40AA-A1F5-8CC6012F4631}"/>
    <cellStyle name="Currency 13 3 4 2 2 2 2 4" xfId="32443" xr:uid="{F7FDDF92-BCA8-4109-A17C-A0A71901D644}"/>
    <cellStyle name="Currency 13 3 4 2 2 2 2 5" xfId="47327" xr:uid="{1D336F85-5245-4E05-81B3-EF2CA2C938F7}"/>
    <cellStyle name="Currency 13 3 4 2 2 2 3" xfId="22175" xr:uid="{F2F22A1F-F8F5-4548-BF84-3F206F8B5D17}"/>
    <cellStyle name="Currency 13 3 4 2 2 2 3 2" xfId="35867" xr:uid="{CB3A453B-33A4-4152-BE2A-FCD219666683}"/>
    <cellStyle name="Currency 13 3 4 2 2 2 3 3" xfId="50751" xr:uid="{70DA9190-C980-4264-9F54-99722CB1A2C6}"/>
    <cellStyle name="Currency 13 3 4 2 2 2 4" xfId="15331" xr:uid="{D1A09637-6E11-411E-9417-01E35AC80483}"/>
    <cellStyle name="Currency 13 3 4 2 2 2 5" xfId="29021" xr:uid="{40527C01-B974-451B-A3E8-418B230778E7}"/>
    <cellStyle name="Currency 13 3 4 2 2 2 6" xfId="43905" xr:uid="{48F0AAC1-01ED-4921-BE91-BE50F075CB59}"/>
    <cellStyle name="Currency 13 3 4 2 2 3" xfId="10195" xr:uid="{B8675C3B-17C4-4B13-8F69-4C99502C6C79}"/>
    <cellStyle name="Currency 13 3 4 2 2 3 2" xfId="23885" xr:uid="{BBAA703B-3B8E-4C3B-8CCE-6A917F14FB42}"/>
    <cellStyle name="Currency 13 3 4 2 2 3 2 2" xfId="37577" xr:uid="{6EB1A1F7-4DEF-4424-B1C8-BB95DAECC58F}"/>
    <cellStyle name="Currency 13 3 4 2 2 3 2 3" xfId="52461" xr:uid="{5D99A84E-DF06-4715-9584-F263021E002E}"/>
    <cellStyle name="Currency 13 3 4 2 2 3 3" xfId="17041" xr:uid="{89EC7616-56D0-4144-99E4-F436E9CF8843}"/>
    <cellStyle name="Currency 13 3 4 2 2 3 4" xfId="30731" xr:uid="{2DDAFB60-21BB-4338-9018-53E6E7079C74}"/>
    <cellStyle name="Currency 13 3 4 2 2 3 5" xfId="45615" xr:uid="{C0A073E1-BE64-4C07-A162-232CB35C05C0}"/>
    <cellStyle name="Currency 13 3 4 2 2 4" xfId="20463" xr:uid="{D17FB595-70CA-4924-A0B3-1FAF9466F5DE}"/>
    <cellStyle name="Currency 13 3 4 2 2 4 2" xfId="34155" xr:uid="{B7F74EC4-037C-418D-ABAF-42043180BC1A}"/>
    <cellStyle name="Currency 13 3 4 2 2 4 3" xfId="49039" xr:uid="{235167B4-B121-4080-9B19-B838DF25E05B}"/>
    <cellStyle name="Currency 13 3 4 2 2 5" xfId="13619" xr:uid="{006F8CE9-9791-442D-8896-18BA05AF3784}"/>
    <cellStyle name="Currency 13 3 4 2 2 6" xfId="27309" xr:uid="{7C758E6E-5EF2-4825-A894-753362B6F93F}"/>
    <cellStyle name="Currency 13 3 4 2 2 7" xfId="42193" xr:uid="{A81469D8-0696-436D-A618-DF52F7687A66}"/>
    <cellStyle name="Currency 13 3 4 2 3" xfId="8484" xr:uid="{A47497C8-2366-400C-BFE7-D12093555C15}"/>
    <cellStyle name="Currency 13 3 4 2 3 2" xfId="11906" xr:uid="{E91F1C42-AB9D-4CF3-A16A-C2C2F16EEC1B}"/>
    <cellStyle name="Currency 13 3 4 2 3 2 2" xfId="25596" xr:uid="{963EF16B-990F-4E80-889A-D5B626F89918}"/>
    <cellStyle name="Currency 13 3 4 2 3 2 2 2" xfId="39288" xr:uid="{52883472-DCBF-4B96-8146-3990AB48DCF5}"/>
    <cellStyle name="Currency 13 3 4 2 3 2 2 3" xfId="54172" xr:uid="{108AB914-4F99-4E0B-B471-B6C2A83A5579}"/>
    <cellStyle name="Currency 13 3 4 2 3 2 3" xfId="18752" xr:uid="{A4177A89-0075-415B-9E40-9827D2F87120}"/>
    <cellStyle name="Currency 13 3 4 2 3 2 4" xfId="32442" xr:uid="{2FE901E7-66BB-4CF2-B762-55E785FE62FF}"/>
    <cellStyle name="Currency 13 3 4 2 3 2 5" xfId="47326" xr:uid="{10D4C5AE-F8BC-4869-A5ED-452A1BB5007F}"/>
    <cellStyle name="Currency 13 3 4 2 3 3" xfId="22174" xr:uid="{77E51A14-8F98-4DF5-8E79-92946DE18AB6}"/>
    <cellStyle name="Currency 13 3 4 2 3 3 2" xfId="35866" xr:uid="{2C9980F1-7784-40E4-A047-87073B26D556}"/>
    <cellStyle name="Currency 13 3 4 2 3 3 3" xfId="50750" xr:uid="{A7BF81D2-F68F-419A-9EA1-CA066429BED8}"/>
    <cellStyle name="Currency 13 3 4 2 3 4" xfId="15330" xr:uid="{A2DF923B-971B-43FB-B2EB-9068DAF794EC}"/>
    <cellStyle name="Currency 13 3 4 2 3 5" xfId="29020" xr:uid="{DFA13424-FAD8-4D2D-829C-C30986609FAA}"/>
    <cellStyle name="Currency 13 3 4 2 3 6" xfId="43904" xr:uid="{2994494E-9DCB-4BD8-92F9-A382A1CBE742}"/>
    <cellStyle name="Currency 13 3 4 2 4" xfId="10194" xr:uid="{DA9C7E39-7B20-4B0D-8A1D-9172098C77E3}"/>
    <cellStyle name="Currency 13 3 4 2 4 2" xfId="23884" xr:uid="{2F1FBB92-B750-480E-8D03-A71ED998F01E}"/>
    <cellStyle name="Currency 13 3 4 2 4 2 2" xfId="37576" xr:uid="{69A569B3-E67F-46BA-B68A-3E5C10D115CD}"/>
    <cellStyle name="Currency 13 3 4 2 4 2 3" xfId="52460" xr:uid="{678B707C-CFE9-4E61-BA51-072916F45DAF}"/>
    <cellStyle name="Currency 13 3 4 2 4 3" xfId="17040" xr:uid="{1FCF80B6-CDFE-4DDA-94EC-05ADFAA775A4}"/>
    <cellStyle name="Currency 13 3 4 2 4 4" xfId="30730" xr:uid="{9D43E1A1-F8FA-439A-ADFD-CC8E138CB18C}"/>
    <cellStyle name="Currency 13 3 4 2 4 5" xfId="45614" xr:uid="{639D5320-E5EB-4941-B5F0-1643E89AF18E}"/>
    <cellStyle name="Currency 13 3 4 2 5" xfId="20462" xr:uid="{773A5556-76F5-4BBB-85EA-F8140FEDD03E}"/>
    <cellStyle name="Currency 13 3 4 2 5 2" xfId="34154" xr:uid="{FE54CF8E-D6D7-4319-8654-FC628F4A7220}"/>
    <cellStyle name="Currency 13 3 4 2 5 3" xfId="49038" xr:uid="{1612A377-F635-481F-8ECF-561496A25D2F}"/>
    <cellStyle name="Currency 13 3 4 2 6" xfId="13618" xr:uid="{53E120E6-8610-4981-8DEF-789D387F416A}"/>
    <cellStyle name="Currency 13 3 4 2 7" xfId="27308" xr:uid="{2BA54C87-419D-45F8-AF6F-DD9D7C2905F1}"/>
    <cellStyle name="Currency 13 3 4 2 8" xfId="42192" xr:uid="{D198009A-215F-4C40-8D5E-551C02D8E645}"/>
    <cellStyle name="Currency 13 3 4 3" xfId="6772" xr:uid="{64DEB32B-A0D6-45E9-8A55-E32E2B0414F1}"/>
    <cellStyle name="Currency 13 3 4 3 2" xfId="8486" xr:uid="{8C63285D-CD19-4B22-946B-5DE1DCD31C7B}"/>
    <cellStyle name="Currency 13 3 4 3 2 2" xfId="11908" xr:uid="{EC87A0F9-5918-4F14-91EE-63773E248B17}"/>
    <cellStyle name="Currency 13 3 4 3 2 2 2" xfId="25598" xr:uid="{24EC3B16-28C5-4667-B264-BF5ECA0184A3}"/>
    <cellStyle name="Currency 13 3 4 3 2 2 2 2" xfId="39290" xr:uid="{65572369-C7C6-43C1-BC43-2E61928E0526}"/>
    <cellStyle name="Currency 13 3 4 3 2 2 2 3" xfId="54174" xr:uid="{37FDD1A0-CD90-4988-B1B8-877AD7432A61}"/>
    <cellStyle name="Currency 13 3 4 3 2 2 3" xfId="18754" xr:uid="{735F9DFB-96F4-4EFA-B073-EDDD452B726F}"/>
    <cellStyle name="Currency 13 3 4 3 2 2 4" xfId="32444" xr:uid="{D56CD012-C555-4D7D-9DB7-5E757682BB58}"/>
    <cellStyle name="Currency 13 3 4 3 2 2 5" xfId="47328" xr:uid="{7E1FA267-A1F1-49B7-A9E8-775985750DF8}"/>
    <cellStyle name="Currency 13 3 4 3 2 3" xfId="22176" xr:uid="{5865387B-A2AC-48B1-B6E3-CFBD8EBA5124}"/>
    <cellStyle name="Currency 13 3 4 3 2 3 2" xfId="35868" xr:uid="{16E70EB5-1F31-4EC7-8A55-E19CF0D97A1E}"/>
    <cellStyle name="Currency 13 3 4 3 2 3 3" xfId="50752" xr:uid="{AA9CE2A5-7FD9-4F22-B0FC-7084FD9B54C5}"/>
    <cellStyle name="Currency 13 3 4 3 2 4" xfId="15332" xr:uid="{53E6BC51-124D-4FC0-9AB9-BAAC4D0FD061}"/>
    <cellStyle name="Currency 13 3 4 3 2 5" xfId="29022" xr:uid="{2F7DF5B1-DFA9-4414-8AE7-22C6ECF9CAA5}"/>
    <cellStyle name="Currency 13 3 4 3 2 6" xfId="43906" xr:uid="{99346AF5-105F-40DA-AE0F-42C3BD299A4E}"/>
    <cellStyle name="Currency 13 3 4 3 3" xfId="10196" xr:uid="{563B468C-34A4-490D-B559-55B86109B7BC}"/>
    <cellStyle name="Currency 13 3 4 3 3 2" xfId="23886" xr:uid="{D9C7CCCB-774A-461F-A314-3DAF74E15D9C}"/>
    <cellStyle name="Currency 13 3 4 3 3 2 2" xfId="37578" xr:uid="{BF759EC9-85F3-4E44-856A-06B0EF29F066}"/>
    <cellStyle name="Currency 13 3 4 3 3 2 3" xfId="52462" xr:uid="{6A8B5AF0-C851-44CE-8BF7-0EF7299FF6D3}"/>
    <cellStyle name="Currency 13 3 4 3 3 3" xfId="17042" xr:uid="{9030A126-E159-45B9-96FC-E066052F2306}"/>
    <cellStyle name="Currency 13 3 4 3 3 4" xfId="30732" xr:uid="{AF77968A-808B-4BDD-A026-11795E35935C}"/>
    <cellStyle name="Currency 13 3 4 3 3 5" xfId="45616" xr:uid="{74C6ADAC-A44E-48AF-BDF2-53B1DF02037B}"/>
    <cellStyle name="Currency 13 3 4 3 4" xfId="20464" xr:uid="{31B407E2-6FD0-40E1-99DF-64E39BB8E576}"/>
    <cellStyle name="Currency 13 3 4 3 4 2" xfId="34156" xr:uid="{9B0F361A-6D81-4A02-88CB-91B4BA05F9DE}"/>
    <cellStyle name="Currency 13 3 4 3 4 3" xfId="49040" xr:uid="{B5EF42C7-2B39-4A2C-88A2-1B62980A0579}"/>
    <cellStyle name="Currency 13 3 4 3 5" xfId="13620" xr:uid="{155DDF26-D1B9-4ED5-8E2B-475A461F292E}"/>
    <cellStyle name="Currency 13 3 4 3 6" xfId="27310" xr:uid="{F86F5685-1758-4483-B63E-BE9F97C75375}"/>
    <cellStyle name="Currency 13 3 4 3 7" xfId="42194" xr:uid="{6EAA0371-F078-479B-9A60-33640668A53A}"/>
    <cellStyle name="Currency 13 3 4 4" xfId="6773" xr:uid="{DD4A6F6A-8D26-4AC1-90A5-BD4573C1EB1A}"/>
    <cellStyle name="Currency 13 3 4 4 2" xfId="8487" xr:uid="{C3F2B306-CEA3-4559-9192-EA90C14171AB}"/>
    <cellStyle name="Currency 13 3 4 4 2 2" xfId="11909" xr:uid="{D6A94D8F-C4A5-41F2-A716-EC8C6032B87C}"/>
    <cellStyle name="Currency 13 3 4 4 2 2 2" xfId="25599" xr:uid="{A2A3EADF-1BEF-4936-AF81-2E3E52873CD8}"/>
    <cellStyle name="Currency 13 3 4 4 2 2 2 2" xfId="39291" xr:uid="{81349D4A-2DDE-477A-B429-0F0D50A049AF}"/>
    <cellStyle name="Currency 13 3 4 4 2 2 2 3" xfId="54175" xr:uid="{740EDFB9-4D39-46DB-B2A4-5F389FC8C96C}"/>
    <cellStyle name="Currency 13 3 4 4 2 2 3" xfId="18755" xr:uid="{29ACAFD9-45B3-42D3-AF94-5476187CCC51}"/>
    <cellStyle name="Currency 13 3 4 4 2 2 4" xfId="32445" xr:uid="{6A397946-16B9-4E7C-A47F-9291CE68DB55}"/>
    <cellStyle name="Currency 13 3 4 4 2 2 5" xfId="47329" xr:uid="{3DD2269A-6C1C-4319-9A37-841F19BDD133}"/>
    <cellStyle name="Currency 13 3 4 4 2 3" xfId="22177" xr:uid="{0B598758-796E-4DE2-A525-D733E0DD95D0}"/>
    <cellStyle name="Currency 13 3 4 4 2 3 2" xfId="35869" xr:uid="{960E5DD3-FE73-4A02-BAA9-21DC497741B7}"/>
    <cellStyle name="Currency 13 3 4 4 2 3 3" xfId="50753" xr:uid="{A219B451-61E5-4262-9E0C-E5B70876AB29}"/>
    <cellStyle name="Currency 13 3 4 4 2 4" xfId="15333" xr:uid="{918469AD-71B9-4D93-9D16-3BC6EA49D64B}"/>
    <cellStyle name="Currency 13 3 4 4 2 5" xfId="29023" xr:uid="{C4D31E5F-0154-414A-B974-1879EDAB6CF7}"/>
    <cellStyle name="Currency 13 3 4 4 2 6" xfId="43907" xr:uid="{CE802D77-E874-4ECA-8880-CB3AC78A0FE5}"/>
    <cellStyle name="Currency 13 3 4 4 3" xfId="10197" xr:uid="{01B364D0-16B0-4C8C-A546-C7E970CE85DD}"/>
    <cellStyle name="Currency 13 3 4 4 3 2" xfId="23887" xr:uid="{8997AB96-48EE-400E-A3D0-213870AB580B}"/>
    <cellStyle name="Currency 13 3 4 4 3 2 2" xfId="37579" xr:uid="{B42A2EFD-4F84-433F-9A35-D915640A1F85}"/>
    <cellStyle name="Currency 13 3 4 4 3 2 3" xfId="52463" xr:uid="{B27D7B1A-146D-4CA0-B874-A056BE5321D2}"/>
    <cellStyle name="Currency 13 3 4 4 3 3" xfId="17043" xr:uid="{87A9F6AF-C2E5-44D7-9334-33ADB4401272}"/>
    <cellStyle name="Currency 13 3 4 4 3 4" xfId="30733" xr:uid="{4FF351C4-8C41-4395-AA30-79DA909C74DF}"/>
    <cellStyle name="Currency 13 3 4 4 3 5" xfId="45617" xr:uid="{F116B671-8B17-4295-855A-915E609443C3}"/>
    <cellStyle name="Currency 13 3 4 4 4" xfId="20465" xr:uid="{CAA5CDD8-1D5F-4E44-BC23-F3183D2BFE5C}"/>
    <cellStyle name="Currency 13 3 4 4 4 2" xfId="34157" xr:uid="{293132E1-954F-4F93-B999-C886589726D1}"/>
    <cellStyle name="Currency 13 3 4 4 4 3" xfId="49041" xr:uid="{AC88EF54-205F-4B2B-A368-EB90C69BF225}"/>
    <cellStyle name="Currency 13 3 4 4 5" xfId="13621" xr:uid="{20840344-5CB8-40B0-B195-91D3BE577CFC}"/>
    <cellStyle name="Currency 13 3 4 4 6" xfId="27311" xr:uid="{AC5F9581-F72C-4B02-BF46-BD1C98C0D85A}"/>
    <cellStyle name="Currency 13 3 4 4 7" xfId="42195" xr:uid="{5513D2BF-000E-4B39-A304-B53EBA603E47}"/>
    <cellStyle name="Currency 13 3 4 5" xfId="8483" xr:uid="{CCA0A2EE-E556-4124-9F00-5F872BD00633}"/>
    <cellStyle name="Currency 13 3 4 5 2" xfId="11905" xr:uid="{65BDC0A3-CE9B-4CD5-98E3-8E651423A6D0}"/>
    <cellStyle name="Currency 13 3 4 5 2 2" xfId="25595" xr:uid="{BE42465C-E329-4F58-80BE-15A98B9765D8}"/>
    <cellStyle name="Currency 13 3 4 5 2 2 2" xfId="39287" xr:uid="{53A5B248-0B6A-45B9-89EC-5E87D21BFAFD}"/>
    <cellStyle name="Currency 13 3 4 5 2 2 3" xfId="54171" xr:uid="{B09C399D-647A-45C8-8DA1-AC990AF0F1E3}"/>
    <cellStyle name="Currency 13 3 4 5 2 3" xfId="18751" xr:uid="{054AB23C-8D81-4D18-B2E6-10E1E8E32C1C}"/>
    <cellStyle name="Currency 13 3 4 5 2 4" xfId="32441" xr:uid="{836009B3-0D8C-4942-B8D9-6040345BFD20}"/>
    <cellStyle name="Currency 13 3 4 5 2 5" xfId="47325" xr:uid="{9D35FB4A-2E47-462B-BECA-4EE788AFF277}"/>
    <cellStyle name="Currency 13 3 4 5 3" xfId="22173" xr:uid="{ADAF08CC-0253-4A62-89A0-BF78E3B3B455}"/>
    <cellStyle name="Currency 13 3 4 5 3 2" xfId="35865" xr:uid="{C4440B33-B3E8-4E0A-A48B-3535D6C43381}"/>
    <cellStyle name="Currency 13 3 4 5 3 3" xfId="50749" xr:uid="{01E43C11-3D38-4684-BBBF-6A521543794A}"/>
    <cellStyle name="Currency 13 3 4 5 4" xfId="15329" xr:uid="{FFFB1061-BC13-43A7-B942-FEFFE30A5159}"/>
    <cellStyle name="Currency 13 3 4 5 5" xfId="29019" xr:uid="{9628C793-1413-4763-A4CC-D70A5A9CD0BD}"/>
    <cellStyle name="Currency 13 3 4 5 6" xfId="43903" xr:uid="{3B840BD8-10F4-46A8-8B5B-A6796321ADFB}"/>
    <cellStyle name="Currency 13 3 4 6" xfId="10193" xr:uid="{CCC9E72B-D768-4636-81E6-60CC00E028B9}"/>
    <cellStyle name="Currency 13 3 4 6 2" xfId="23883" xr:uid="{262B3DC1-3945-483F-9EAF-4BBB1479543F}"/>
    <cellStyle name="Currency 13 3 4 6 2 2" xfId="37575" xr:uid="{1CCF07D9-8663-408A-8A88-37B6FEEA30E7}"/>
    <cellStyle name="Currency 13 3 4 6 2 3" xfId="52459" xr:uid="{2FA8020C-10A6-4034-8A24-1E60E6BB81CB}"/>
    <cellStyle name="Currency 13 3 4 6 3" xfId="17039" xr:uid="{C500663B-51DB-4782-A8AE-C08B2A2D338A}"/>
    <cellStyle name="Currency 13 3 4 6 4" xfId="30729" xr:uid="{0F861385-3C10-4687-A4BB-713340C62FFD}"/>
    <cellStyle name="Currency 13 3 4 6 5" xfId="45613" xr:uid="{98875C45-22C0-4087-ABF1-2CDC5578964F}"/>
    <cellStyle name="Currency 13 3 4 7" xfId="20461" xr:uid="{98311E2D-F27A-470D-ACCB-0471AA23146A}"/>
    <cellStyle name="Currency 13 3 4 7 2" xfId="34153" xr:uid="{9DCF6F0F-A561-40F8-8004-38041297FE8B}"/>
    <cellStyle name="Currency 13 3 4 7 3" xfId="49037" xr:uid="{3CC5CA56-87DB-421C-9C09-366AD1DA3799}"/>
    <cellStyle name="Currency 13 3 4 8" xfId="13617" xr:uid="{E01A5EE9-2FA7-44C4-9DB1-038B4D0E10D5}"/>
    <cellStyle name="Currency 13 3 4 9" xfId="27307" xr:uid="{2891BFFF-616B-419B-B0F4-D0E62749446B}"/>
    <cellStyle name="Currency 13 3 5" xfId="6774" xr:uid="{B1979F5C-2884-4CCB-A40E-551D32CFE47C}"/>
    <cellStyle name="Currency 13 3 5 2" xfId="6775" xr:uid="{0F7ECF43-6DDC-4314-AF40-A239651E0C9A}"/>
    <cellStyle name="Currency 13 3 5 2 2" xfId="8489" xr:uid="{0AAB61A9-3269-41F7-9C32-3BCC1FB07C77}"/>
    <cellStyle name="Currency 13 3 5 2 2 2" xfId="11911" xr:uid="{768E26E5-67DE-44FC-804C-15EF9A718113}"/>
    <cellStyle name="Currency 13 3 5 2 2 2 2" xfId="25601" xr:uid="{808F593A-1C3A-49F2-89C7-452FA7D746FA}"/>
    <cellStyle name="Currency 13 3 5 2 2 2 2 2" xfId="39293" xr:uid="{458A6A7B-D271-4AA9-B0CC-5E1786509C93}"/>
    <cellStyle name="Currency 13 3 5 2 2 2 2 3" xfId="54177" xr:uid="{BE91DF96-613C-4BBF-9D9A-EDC8367DC90C}"/>
    <cellStyle name="Currency 13 3 5 2 2 2 3" xfId="18757" xr:uid="{7D685063-F80E-485D-957B-0F015E07D16D}"/>
    <cellStyle name="Currency 13 3 5 2 2 2 4" xfId="32447" xr:uid="{CCCDE3CE-5C18-4457-A672-19520AC076E2}"/>
    <cellStyle name="Currency 13 3 5 2 2 2 5" xfId="47331" xr:uid="{8D125669-0874-40CC-B5AF-4586185AFAD4}"/>
    <cellStyle name="Currency 13 3 5 2 2 3" xfId="22179" xr:uid="{9500B92E-6A02-48A7-B30D-66A7B66D8B42}"/>
    <cellStyle name="Currency 13 3 5 2 2 3 2" xfId="35871" xr:uid="{572DAAD5-8711-4973-95A0-6BF88A1B23BD}"/>
    <cellStyle name="Currency 13 3 5 2 2 3 3" xfId="50755" xr:uid="{22E5CB32-A8C4-4F87-9A94-694EB46C50D4}"/>
    <cellStyle name="Currency 13 3 5 2 2 4" xfId="15335" xr:uid="{C331FABF-C448-4328-B0C1-59AFFE53EB6B}"/>
    <cellStyle name="Currency 13 3 5 2 2 5" xfId="29025" xr:uid="{C787C672-5BC2-4979-B09A-A8CC8D00F648}"/>
    <cellStyle name="Currency 13 3 5 2 2 6" xfId="43909" xr:uid="{DD0B6902-94FD-4838-9EF6-C8348BE3CC6B}"/>
    <cellStyle name="Currency 13 3 5 2 3" xfId="10199" xr:uid="{50A0E171-8DEB-4148-AC6F-D612868C0552}"/>
    <cellStyle name="Currency 13 3 5 2 3 2" xfId="23889" xr:uid="{87364069-31BF-47C7-9E07-65AA09C41CFA}"/>
    <cellStyle name="Currency 13 3 5 2 3 2 2" xfId="37581" xr:uid="{81C3BF22-E7F7-4ADA-9933-B6E37CF3052C}"/>
    <cellStyle name="Currency 13 3 5 2 3 2 3" xfId="52465" xr:uid="{261F730E-B2C3-4D94-A112-AA10CE24B8E7}"/>
    <cellStyle name="Currency 13 3 5 2 3 3" xfId="17045" xr:uid="{D9CE563B-9CD4-42FA-9B86-A34DAA2D79B8}"/>
    <cellStyle name="Currency 13 3 5 2 3 4" xfId="30735" xr:uid="{21055798-5237-4D70-A98A-5D119C29DEDF}"/>
    <cellStyle name="Currency 13 3 5 2 3 5" xfId="45619" xr:uid="{FF608AD7-E431-433C-8304-7B89D90F1135}"/>
    <cellStyle name="Currency 13 3 5 2 4" xfId="20467" xr:uid="{780EE4E4-5D19-43F0-B838-ADE52BEF1AB2}"/>
    <cellStyle name="Currency 13 3 5 2 4 2" xfId="34159" xr:uid="{CB44F6F3-853A-410B-95E6-43ED27192DF7}"/>
    <cellStyle name="Currency 13 3 5 2 4 3" xfId="49043" xr:uid="{B88C1E27-4472-4602-8620-A1574BF20A57}"/>
    <cellStyle name="Currency 13 3 5 2 5" xfId="13623" xr:uid="{13D7A349-1A09-4BB9-BEF5-42CB5DFEC6FB}"/>
    <cellStyle name="Currency 13 3 5 2 6" xfId="27313" xr:uid="{05883AF7-DC13-4AC5-B8DA-FB08CCB3EC74}"/>
    <cellStyle name="Currency 13 3 5 2 7" xfId="42197" xr:uid="{5D3B368A-3364-42DE-87DE-6369A0929669}"/>
    <cellStyle name="Currency 13 3 5 3" xfId="8488" xr:uid="{FA3CFFD3-BFB1-4A97-A245-92926182E54E}"/>
    <cellStyle name="Currency 13 3 5 3 2" xfId="11910" xr:uid="{8982D399-99D5-4E21-915B-5B15865A66CF}"/>
    <cellStyle name="Currency 13 3 5 3 2 2" xfId="25600" xr:uid="{A9E91CE2-2618-4705-92A0-1979344CD27E}"/>
    <cellStyle name="Currency 13 3 5 3 2 2 2" xfId="39292" xr:uid="{6C6A3926-E2F3-4749-94AD-94DD68590FAC}"/>
    <cellStyle name="Currency 13 3 5 3 2 2 3" xfId="54176" xr:uid="{43D5590E-32CF-48C6-8775-75B2BF0DFA68}"/>
    <cellStyle name="Currency 13 3 5 3 2 3" xfId="18756" xr:uid="{F72E2A97-7EA0-4EA0-90C3-C344218CD269}"/>
    <cellStyle name="Currency 13 3 5 3 2 4" xfId="32446" xr:uid="{006A3C37-A9F2-4F54-ACD1-0228C1699ECD}"/>
    <cellStyle name="Currency 13 3 5 3 2 5" xfId="47330" xr:uid="{032194F4-D007-467C-A98C-B1CF14EC2DE5}"/>
    <cellStyle name="Currency 13 3 5 3 3" xfId="22178" xr:uid="{7CA28217-919D-41ED-AC02-BF3726C6E506}"/>
    <cellStyle name="Currency 13 3 5 3 3 2" xfId="35870" xr:uid="{2585E5D8-815D-4FB2-8CFD-74C41CD79379}"/>
    <cellStyle name="Currency 13 3 5 3 3 3" xfId="50754" xr:uid="{25544F8C-5D6C-4A20-8660-EDFB7DC88CAA}"/>
    <cellStyle name="Currency 13 3 5 3 4" xfId="15334" xr:uid="{2CFDF89B-C251-44B6-AD59-3BCBDC3A169D}"/>
    <cellStyle name="Currency 13 3 5 3 5" xfId="29024" xr:uid="{460E8062-235B-4082-B903-F5C583D3CC5F}"/>
    <cellStyle name="Currency 13 3 5 3 6" xfId="43908" xr:uid="{2F5152C7-6D4A-40D5-BF27-559DA51D3B31}"/>
    <cellStyle name="Currency 13 3 5 4" xfId="10198" xr:uid="{2D46E898-920B-4A00-B311-AB25CE77354D}"/>
    <cellStyle name="Currency 13 3 5 4 2" xfId="23888" xr:uid="{80E75EDA-42D8-462D-BC2F-0AFF39673677}"/>
    <cellStyle name="Currency 13 3 5 4 2 2" xfId="37580" xr:uid="{37A58475-F5E4-44C4-80B6-18C7100B30EE}"/>
    <cellStyle name="Currency 13 3 5 4 2 3" xfId="52464" xr:uid="{C1C84279-F7D2-43F8-84A7-5CF698BA18E2}"/>
    <cellStyle name="Currency 13 3 5 4 3" xfId="17044" xr:uid="{6C52D673-E7C0-4620-AAAD-CE2037F71188}"/>
    <cellStyle name="Currency 13 3 5 4 4" xfId="30734" xr:uid="{A77393D1-6549-4249-9229-EDEBB3BA4F61}"/>
    <cellStyle name="Currency 13 3 5 4 5" xfId="45618" xr:uid="{23B3349B-1C31-452D-A640-5957E44D438E}"/>
    <cellStyle name="Currency 13 3 5 5" xfId="20466" xr:uid="{D87B7D83-FAEB-4E0A-A0EE-0A3FDB353F64}"/>
    <cellStyle name="Currency 13 3 5 5 2" xfId="34158" xr:uid="{2ED70B32-3554-4951-81F7-271367C153AD}"/>
    <cellStyle name="Currency 13 3 5 5 3" xfId="49042" xr:uid="{70ACA9AF-A972-42EB-838C-B0B8C433C9F4}"/>
    <cellStyle name="Currency 13 3 5 6" xfId="13622" xr:uid="{6A0C2787-FCFD-486D-9D76-BC158AADA8DB}"/>
    <cellStyle name="Currency 13 3 5 7" xfId="27312" xr:uid="{E546EF21-176D-4A76-9C6A-A3C1C9785735}"/>
    <cellStyle name="Currency 13 3 5 8" xfId="42196" xr:uid="{8193F0E9-FF17-4BA0-BF7B-45134F1E050D}"/>
    <cellStyle name="Currency 13 3 6" xfId="6776" xr:uid="{4D4B15C6-8BAA-4795-AFF3-6CDBD21C3A29}"/>
    <cellStyle name="Currency 13 3 6 2" xfId="8490" xr:uid="{F6BCFDFB-F92F-4B4A-B764-E402265CAFC4}"/>
    <cellStyle name="Currency 13 3 6 2 2" xfId="11912" xr:uid="{253252C0-9CC9-4C01-820C-CFAAB59CB932}"/>
    <cellStyle name="Currency 13 3 6 2 2 2" xfId="25602" xr:uid="{B30240A3-7E63-439B-AC6F-6B8BADA9BC86}"/>
    <cellStyle name="Currency 13 3 6 2 2 2 2" xfId="39294" xr:uid="{A389B810-0A3D-4D46-AF73-627D5F7E6ADD}"/>
    <cellStyle name="Currency 13 3 6 2 2 2 3" xfId="54178" xr:uid="{163E262C-DD93-4375-BBA8-D99980D2E400}"/>
    <cellStyle name="Currency 13 3 6 2 2 3" xfId="18758" xr:uid="{52F8D5D6-04FC-435F-B74E-603C914A16D2}"/>
    <cellStyle name="Currency 13 3 6 2 2 4" xfId="32448" xr:uid="{55E141FE-78B7-40A3-8528-04593966A7AD}"/>
    <cellStyle name="Currency 13 3 6 2 2 5" xfId="47332" xr:uid="{C79F6A35-60C9-4A91-BE5F-B6298172640E}"/>
    <cellStyle name="Currency 13 3 6 2 3" xfId="22180" xr:uid="{048AA5C7-57D6-4BBB-BA5D-8CE69D528021}"/>
    <cellStyle name="Currency 13 3 6 2 3 2" xfId="35872" xr:uid="{14AB0B37-DCF9-4048-BF46-32AB0BE1C7D2}"/>
    <cellStyle name="Currency 13 3 6 2 3 3" xfId="50756" xr:uid="{CACFFD2B-82D4-4A45-A87C-3332B39B2AFE}"/>
    <cellStyle name="Currency 13 3 6 2 4" xfId="15336" xr:uid="{FEB04917-93A7-4DF5-A38A-2C7688FA2E5E}"/>
    <cellStyle name="Currency 13 3 6 2 5" xfId="29026" xr:uid="{7F744AB9-A40F-4F31-B263-2D92ECE6EF98}"/>
    <cellStyle name="Currency 13 3 6 2 6" xfId="43910" xr:uid="{8ABC5709-F02B-4B2E-B6CC-E914589A70D7}"/>
    <cellStyle name="Currency 13 3 6 3" xfId="10200" xr:uid="{F74AD634-115E-44D6-8C96-4DD2B431190B}"/>
    <cellStyle name="Currency 13 3 6 3 2" xfId="23890" xr:uid="{16870547-9CC0-446A-B772-8ED3D441ABDD}"/>
    <cellStyle name="Currency 13 3 6 3 2 2" xfId="37582" xr:uid="{37910E3E-F0C6-4041-9A02-6A4E45C5E174}"/>
    <cellStyle name="Currency 13 3 6 3 2 3" xfId="52466" xr:uid="{FDCC581C-C24A-4E44-9D7E-D88DE27C6246}"/>
    <cellStyle name="Currency 13 3 6 3 3" xfId="17046" xr:uid="{398D45BC-989A-43A4-98E8-C430655E0792}"/>
    <cellStyle name="Currency 13 3 6 3 4" xfId="30736" xr:uid="{BCB0B926-3008-40EB-9FF5-52A72FF2FE0D}"/>
    <cellStyle name="Currency 13 3 6 3 5" xfId="45620" xr:uid="{962F5C30-C52E-4B5B-B9EA-6BC88276BE13}"/>
    <cellStyle name="Currency 13 3 6 4" xfId="20468" xr:uid="{EE41BF77-2764-4365-ACF2-E6B8BA077549}"/>
    <cellStyle name="Currency 13 3 6 4 2" xfId="34160" xr:uid="{467E6BA7-29C5-48A3-9683-4B850857D374}"/>
    <cellStyle name="Currency 13 3 6 4 3" xfId="49044" xr:uid="{5911F9C5-9808-4E33-A1D9-59ABF5FAF913}"/>
    <cellStyle name="Currency 13 3 6 5" xfId="13624" xr:uid="{AB6A84F9-9620-446B-A7F3-07B416E2706F}"/>
    <cellStyle name="Currency 13 3 6 6" xfId="27314" xr:uid="{161E38FB-6DFB-4BA7-81C5-5B7BE5BCA00E}"/>
    <cellStyle name="Currency 13 3 6 7" xfId="42198" xr:uid="{E4DD8558-EDB3-4386-95B7-B4ECC5DF8828}"/>
    <cellStyle name="Currency 13 3 7" xfId="6777" xr:uid="{2DA23D0E-3FB8-45E4-8802-85DCB33674F6}"/>
    <cellStyle name="Currency 13 3 7 2" xfId="8491" xr:uid="{72882655-F550-4CD2-9E48-3DC383819DF2}"/>
    <cellStyle name="Currency 13 3 7 2 2" xfId="11913" xr:uid="{6AB826E2-A65B-40BF-8598-85CF5147C392}"/>
    <cellStyle name="Currency 13 3 7 2 2 2" xfId="25603" xr:uid="{312B67C1-41AD-49CC-87A8-43C5A093E3AF}"/>
    <cellStyle name="Currency 13 3 7 2 2 2 2" xfId="39295" xr:uid="{E6485023-35BF-4A36-8834-33ED863AA811}"/>
    <cellStyle name="Currency 13 3 7 2 2 2 3" xfId="54179" xr:uid="{33FD1281-F11C-496C-805B-21FF8D800F86}"/>
    <cellStyle name="Currency 13 3 7 2 2 3" xfId="18759" xr:uid="{F7456369-D069-4772-A882-3871C41DFC25}"/>
    <cellStyle name="Currency 13 3 7 2 2 4" xfId="32449" xr:uid="{CE1718BF-B1AB-43A0-A4C7-22FE90069E9F}"/>
    <cellStyle name="Currency 13 3 7 2 2 5" xfId="47333" xr:uid="{893D889A-6D1B-4B12-8999-C703C2D401B2}"/>
    <cellStyle name="Currency 13 3 7 2 3" xfId="22181" xr:uid="{FC62A3E6-593C-4AD2-8C6E-8585A9EA9222}"/>
    <cellStyle name="Currency 13 3 7 2 3 2" xfId="35873" xr:uid="{69EEBD75-4600-40CD-B9E0-3BC8F49F3B1B}"/>
    <cellStyle name="Currency 13 3 7 2 3 3" xfId="50757" xr:uid="{553F907D-B688-4559-BA4E-AA33350F7785}"/>
    <cellStyle name="Currency 13 3 7 2 4" xfId="15337" xr:uid="{F3185100-9484-4C85-98A8-B74DCE9001D2}"/>
    <cellStyle name="Currency 13 3 7 2 5" xfId="29027" xr:uid="{CEE1DC56-DDF4-43D4-9AA1-21C1613BB0EF}"/>
    <cellStyle name="Currency 13 3 7 2 6" xfId="43911" xr:uid="{872CC0AF-FB11-4E61-AFDF-26C4130BD20D}"/>
    <cellStyle name="Currency 13 3 7 3" xfId="10201" xr:uid="{CEB4EB5E-531A-4284-A4C6-AFA638782B37}"/>
    <cellStyle name="Currency 13 3 7 3 2" xfId="23891" xr:uid="{89E700D9-2F0C-4A61-90FF-01E15A3A2B78}"/>
    <cellStyle name="Currency 13 3 7 3 2 2" xfId="37583" xr:uid="{E35DBB0D-F717-49F4-A42E-F0CDE104AF9C}"/>
    <cellStyle name="Currency 13 3 7 3 2 3" xfId="52467" xr:uid="{DD7B03CA-CABC-4153-B5DA-2AF3FA75D607}"/>
    <cellStyle name="Currency 13 3 7 3 3" xfId="17047" xr:uid="{B0B01767-114B-401D-8983-F49D3BCD860F}"/>
    <cellStyle name="Currency 13 3 7 3 4" xfId="30737" xr:uid="{F8B4A739-317F-4668-864D-D090C8B5A214}"/>
    <cellStyle name="Currency 13 3 7 3 5" xfId="45621" xr:uid="{E3B60F08-6096-4F4B-A4A1-0AF41F6F8DF6}"/>
    <cellStyle name="Currency 13 3 7 4" xfId="20469" xr:uid="{DFAD9126-901D-4FF0-8D21-462B1AD25DF9}"/>
    <cellStyle name="Currency 13 3 7 4 2" xfId="34161" xr:uid="{FDA022C7-7187-48CE-8C89-E4DA62FACD7A}"/>
    <cellStyle name="Currency 13 3 7 4 3" xfId="49045" xr:uid="{9CF2487B-6686-4FE2-B85A-2222D730211D}"/>
    <cellStyle name="Currency 13 3 7 5" xfId="13625" xr:uid="{A5C284DF-2B2F-42C2-98D1-4719A344C4F3}"/>
    <cellStyle name="Currency 13 3 7 6" xfId="27315" xr:uid="{741D8B5B-D93C-4E1A-AA88-5F008AFEEB1B}"/>
    <cellStyle name="Currency 13 3 7 7" xfId="42199" xr:uid="{CA82AA2B-18F0-4BD0-BCE6-582207DA52AC}"/>
    <cellStyle name="Currency 13 3 8" xfId="8462" xr:uid="{E8AD95CD-EA68-4069-BDC1-17207BC8E890}"/>
    <cellStyle name="Currency 13 3 8 2" xfId="11884" xr:uid="{4428A6D4-17F6-418F-A7BC-06673424A337}"/>
    <cellStyle name="Currency 13 3 8 2 2" xfId="25574" xr:uid="{574E49CC-4239-4B47-8BAC-538B85073226}"/>
    <cellStyle name="Currency 13 3 8 2 2 2" xfId="39266" xr:uid="{2CB07FA6-01A7-48D4-A00B-0D87B4C7E079}"/>
    <cellStyle name="Currency 13 3 8 2 2 3" xfId="54150" xr:uid="{27073CBC-AE7C-4743-A66F-A2984C2ECDB3}"/>
    <cellStyle name="Currency 13 3 8 2 3" xfId="18730" xr:uid="{E077B016-29CE-45F7-894F-8A31C0A3BED8}"/>
    <cellStyle name="Currency 13 3 8 2 4" xfId="32420" xr:uid="{59AE4844-6006-49F9-B69F-AAFB32EE51C9}"/>
    <cellStyle name="Currency 13 3 8 2 5" xfId="47304" xr:uid="{19E192B8-4F50-4CB1-93B8-CA9BB2C60642}"/>
    <cellStyle name="Currency 13 3 8 3" xfId="22152" xr:uid="{75F7F478-9048-4721-ADB9-5FCB65A20F2D}"/>
    <cellStyle name="Currency 13 3 8 3 2" xfId="35844" xr:uid="{44AFDFD9-C201-4C98-B9C8-BBE195030C7A}"/>
    <cellStyle name="Currency 13 3 8 3 3" xfId="50728" xr:uid="{B2491AAB-16D9-4465-9462-D2D5D32B18D5}"/>
    <cellStyle name="Currency 13 3 8 4" xfId="15308" xr:uid="{4BCC471D-CAB8-49D8-A5F1-23EF0664A111}"/>
    <cellStyle name="Currency 13 3 8 5" xfId="28998" xr:uid="{101E6963-50D5-4896-B915-297FEAF49B23}"/>
    <cellStyle name="Currency 13 3 8 6" xfId="43882" xr:uid="{BF8D13EF-6392-4346-A559-05FD20DBB691}"/>
    <cellStyle name="Currency 13 3 9" xfId="10172" xr:uid="{7D38FF5D-2D8F-4921-A873-B46AA846C766}"/>
    <cellStyle name="Currency 13 3 9 2" xfId="23862" xr:uid="{B866BDF1-1EA4-47E7-9CCC-BABF87855AF3}"/>
    <cellStyle name="Currency 13 3 9 2 2" xfId="37554" xr:uid="{D90C864A-9A3C-4686-A15A-9C74B7F3896F}"/>
    <cellStyle name="Currency 13 3 9 2 3" xfId="52438" xr:uid="{CF0AD08F-12C8-4552-9424-687D1520B1F3}"/>
    <cellStyle name="Currency 13 3 9 3" xfId="17018" xr:uid="{ABC049F0-7710-4774-BA35-086D030064BB}"/>
    <cellStyle name="Currency 13 3 9 4" xfId="30708" xr:uid="{CF4E2754-3114-469C-A387-FA8B9C1D1978}"/>
    <cellStyle name="Currency 13 3 9 5" xfId="45592" xr:uid="{CDD574E2-17AE-422C-9D07-924DEA0EC100}"/>
    <cellStyle name="Currency 13 4" xfId="4324" xr:uid="{CD908360-E255-4EDC-8B88-BFD0BE0914D4}"/>
    <cellStyle name="Currency 13 4 10" xfId="13626" xr:uid="{B66E82B3-9E71-45E8-B86F-CCC73A806095}"/>
    <cellStyle name="Currency 13 4 10 2" xfId="41324" xr:uid="{D853F124-1415-4C14-8799-546F7B3E27C3}"/>
    <cellStyle name="Currency 13 4 11" xfId="27316" xr:uid="{F5C37E7D-8B78-4230-91F0-A7FDDFACB899}"/>
    <cellStyle name="Currency 13 4 12" xfId="42200" xr:uid="{A8BF2A0D-014E-4FD9-80A7-8D5CB42148DC}"/>
    <cellStyle name="Currency 13 4 13" xfId="6778" xr:uid="{9EEF5364-341A-4901-8BD3-01C4219C8D38}"/>
    <cellStyle name="Currency 13 4 2" xfId="6779" xr:uid="{2A355E2C-09FF-4196-9CD6-64DEFBC18F84}"/>
    <cellStyle name="Currency 13 4 2 10" xfId="42201" xr:uid="{FB33B2AF-6A28-4F78-AD69-3683BFB4657F}"/>
    <cellStyle name="Currency 13 4 2 2" xfId="6780" xr:uid="{5974CB2F-F629-4624-BFFB-4832446ECDA1}"/>
    <cellStyle name="Currency 13 4 2 2 2" xfId="6781" xr:uid="{288F2FD5-7D4B-49E4-BAAE-535CDBC38E2E}"/>
    <cellStyle name="Currency 13 4 2 2 2 2" xfId="8495" xr:uid="{2A9D961F-3870-42FF-8B9D-EE3F8F850733}"/>
    <cellStyle name="Currency 13 4 2 2 2 2 2" xfId="11917" xr:uid="{0C839FF2-46F0-45D4-8CC8-EE461079E004}"/>
    <cellStyle name="Currency 13 4 2 2 2 2 2 2" xfId="25607" xr:uid="{3E215BE7-73A5-4544-AEA1-9F7C7538C8F2}"/>
    <cellStyle name="Currency 13 4 2 2 2 2 2 2 2" xfId="39299" xr:uid="{1D63299D-6C36-4C7D-9CF1-D38755347A63}"/>
    <cellStyle name="Currency 13 4 2 2 2 2 2 2 3" xfId="54183" xr:uid="{6B662DA4-3ECB-44B2-BE21-4AAF328BE2D4}"/>
    <cellStyle name="Currency 13 4 2 2 2 2 2 3" xfId="18763" xr:uid="{58B7A54E-2CB0-48B2-8FD9-CD4A4D250A3E}"/>
    <cellStyle name="Currency 13 4 2 2 2 2 2 4" xfId="32453" xr:uid="{94318826-B693-4A04-8FB6-05FE2CBA7687}"/>
    <cellStyle name="Currency 13 4 2 2 2 2 2 5" xfId="47337" xr:uid="{2BC8C32A-4EF8-4401-8FC0-F2EDA818358F}"/>
    <cellStyle name="Currency 13 4 2 2 2 2 3" xfId="22185" xr:uid="{B03B3469-A77E-48FE-AB48-FAB7DD4309A0}"/>
    <cellStyle name="Currency 13 4 2 2 2 2 3 2" xfId="35877" xr:uid="{7047C135-4B7C-4D1D-B41D-BD9324DB4F68}"/>
    <cellStyle name="Currency 13 4 2 2 2 2 3 3" xfId="50761" xr:uid="{7E7FCFC0-2B60-42C9-BE0C-28C3DD191251}"/>
    <cellStyle name="Currency 13 4 2 2 2 2 4" xfId="15341" xr:uid="{44872ED3-B25C-4BA2-B416-9335FBD57DE2}"/>
    <cellStyle name="Currency 13 4 2 2 2 2 5" xfId="29031" xr:uid="{15C5D609-89F8-4289-8178-8338DF5B0A3E}"/>
    <cellStyle name="Currency 13 4 2 2 2 2 6" xfId="43915" xr:uid="{9B522858-86B4-4B6C-B787-21B61E136148}"/>
    <cellStyle name="Currency 13 4 2 2 2 3" xfId="10205" xr:uid="{6EDB9018-DA23-48E7-821A-9606C9CDB335}"/>
    <cellStyle name="Currency 13 4 2 2 2 3 2" xfId="23895" xr:uid="{3B18969C-2C74-4C76-AE1E-E7C805B28EDA}"/>
    <cellStyle name="Currency 13 4 2 2 2 3 2 2" xfId="37587" xr:uid="{1B78686D-287D-46A3-9A07-19DA54C88FA4}"/>
    <cellStyle name="Currency 13 4 2 2 2 3 2 3" xfId="52471" xr:uid="{70A59777-91E1-471B-85C6-236BD6847151}"/>
    <cellStyle name="Currency 13 4 2 2 2 3 3" xfId="17051" xr:uid="{EB34E890-A9D8-45C7-B2A5-42245E2C234E}"/>
    <cellStyle name="Currency 13 4 2 2 2 3 4" xfId="30741" xr:uid="{F924AE48-BE87-4179-BDA0-45D35EAAABE8}"/>
    <cellStyle name="Currency 13 4 2 2 2 3 5" xfId="45625" xr:uid="{B6189873-AF4B-4B15-91F7-96B1B54FC531}"/>
    <cellStyle name="Currency 13 4 2 2 2 4" xfId="20473" xr:uid="{EA665CD2-11DC-48F3-BBC8-A270301DA334}"/>
    <cellStyle name="Currency 13 4 2 2 2 4 2" xfId="34165" xr:uid="{CFB95705-864C-40AE-B31B-B7ADC241B3F3}"/>
    <cellStyle name="Currency 13 4 2 2 2 4 3" xfId="49049" xr:uid="{03A3299F-6669-47A1-B52A-70977670EF0E}"/>
    <cellStyle name="Currency 13 4 2 2 2 5" xfId="13629" xr:uid="{C841BFA9-06AC-4F39-8BF5-9C03887D08E0}"/>
    <cellStyle name="Currency 13 4 2 2 2 6" xfId="27319" xr:uid="{4303804B-B7FF-45C0-9080-E494068C431E}"/>
    <cellStyle name="Currency 13 4 2 2 2 7" xfId="42203" xr:uid="{ACDA974A-344B-46B3-9C8E-AF3008D5BB95}"/>
    <cellStyle name="Currency 13 4 2 2 3" xfId="8494" xr:uid="{0419EBE2-ED77-418A-96EE-B78B38D58408}"/>
    <cellStyle name="Currency 13 4 2 2 3 2" xfId="11916" xr:uid="{76A48D98-8293-4C89-9BEC-1B1A9E2B73E4}"/>
    <cellStyle name="Currency 13 4 2 2 3 2 2" xfId="25606" xr:uid="{12BB5130-B81D-4D11-9773-61A2BCB44064}"/>
    <cellStyle name="Currency 13 4 2 2 3 2 2 2" xfId="39298" xr:uid="{A6E95BD1-0961-4103-8A74-133E6A5D9E9E}"/>
    <cellStyle name="Currency 13 4 2 2 3 2 2 3" xfId="54182" xr:uid="{9A6F6238-CC77-4E72-AA1E-4EECC939E7FE}"/>
    <cellStyle name="Currency 13 4 2 2 3 2 3" xfId="18762" xr:uid="{65DE721D-8809-45CB-9740-3177A5CA0768}"/>
    <cellStyle name="Currency 13 4 2 2 3 2 4" xfId="32452" xr:uid="{6F25C53D-3F0C-426A-BE7D-4F48E30CD346}"/>
    <cellStyle name="Currency 13 4 2 2 3 2 5" xfId="47336" xr:uid="{85B99CCD-2B13-4F31-B352-7659BADA38A9}"/>
    <cellStyle name="Currency 13 4 2 2 3 3" xfId="22184" xr:uid="{E7777DA0-9D05-4DD2-A638-2085FBAAB0D8}"/>
    <cellStyle name="Currency 13 4 2 2 3 3 2" xfId="35876" xr:uid="{26878807-9B61-414B-90D1-D0E369D8217B}"/>
    <cellStyle name="Currency 13 4 2 2 3 3 3" xfId="50760" xr:uid="{BC527693-2A88-4684-AD4B-74251F9C768E}"/>
    <cellStyle name="Currency 13 4 2 2 3 4" xfId="15340" xr:uid="{6159CBD5-2B34-4215-9F0C-080FCB5BA183}"/>
    <cellStyle name="Currency 13 4 2 2 3 5" xfId="29030" xr:uid="{A9FE4A5B-5ED1-4AF3-94F1-FACAFEB53364}"/>
    <cellStyle name="Currency 13 4 2 2 3 6" xfId="43914" xr:uid="{C57CF5A9-CBE9-4AF5-9660-85017E464C87}"/>
    <cellStyle name="Currency 13 4 2 2 4" xfId="10204" xr:uid="{136A32E5-4C3A-4C9F-93B9-C80D2EFAAE32}"/>
    <cellStyle name="Currency 13 4 2 2 4 2" xfId="23894" xr:uid="{9C86DC8F-6846-498F-9696-BA4FB1E576C7}"/>
    <cellStyle name="Currency 13 4 2 2 4 2 2" xfId="37586" xr:uid="{9C890415-44BB-4B10-8C1E-AE17DA9E713B}"/>
    <cellStyle name="Currency 13 4 2 2 4 2 3" xfId="52470" xr:uid="{451B5FB1-B0BE-480B-8AE0-4CAADAF4F4E0}"/>
    <cellStyle name="Currency 13 4 2 2 4 3" xfId="17050" xr:uid="{6A6059DB-8CDE-416F-90D5-93AEE2D794DF}"/>
    <cellStyle name="Currency 13 4 2 2 4 4" xfId="30740" xr:uid="{D7B03DDF-1588-4B5C-BEC7-561027FE76A7}"/>
    <cellStyle name="Currency 13 4 2 2 4 5" xfId="45624" xr:uid="{3057746A-D10F-44FF-8632-56D65647DE45}"/>
    <cellStyle name="Currency 13 4 2 2 5" xfId="20472" xr:uid="{69D77621-4074-4021-B72B-4235CC317615}"/>
    <cellStyle name="Currency 13 4 2 2 5 2" xfId="34164" xr:uid="{5B7D1E73-84E1-407C-82EF-65BADF935301}"/>
    <cellStyle name="Currency 13 4 2 2 5 3" xfId="49048" xr:uid="{68158180-CC48-467B-A27F-B50E4DD15EBF}"/>
    <cellStyle name="Currency 13 4 2 2 6" xfId="13628" xr:uid="{8169C76C-F79D-472E-85BB-5BB74D9DD97E}"/>
    <cellStyle name="Currency 13 4 2 2 7" xfId="27318" xr:uid="{C36878CF-EECE-495E-965D-09324011700C}"/>
    <cellStyle name="Currency 13 4 2 2 8" xfId="42202" xr:uid="{2FF12D52-1220-4097-B7B7-0853DFFC9564}"/>
    <cellStyle name="Currency 13 4 2 3" xfId="6782" xr:uid="{18D8FB18-D5F2-479F-97A0-E96186615A66}"/>
    <cellStyle name="Currency 13 4 2 3 2" xfId="8496" xr:uid="{64947628-1EB9-4152-877F-1BCE6444DC46}"/>
    <cellStyle name="Currency 13 4 2 3 2 2" xfId="11918" xr:uid="{29213C69-BEE1-4F7A-9604-EC00833056BB}"/>
    <cellStyle name="Currency 13 4 2 3 2 2 2" xfId="25608" xr:uid="{A4FE709B-707C-4C9E-B897-5B4D8E736D44}"/>
    <cellStyle name="Currency 13 4 2 3 2 2 2 2" xfId="39300" xr:uid="{6C6AEAF1-6552-4E50-97A9-22C776B60833}"/>
    <cellStyle name="Currency 13 4 2 3 2 2 2 3" xfId="54184" xr:uid="{4B3DA195-1006-4E32-89C5-97B7DAACABF2}"/>
    <cellStyle name="Currency 13 4 2 3 2 2 3" xfId="18764" xr:uid="{9DA04E6A-D602-451F-8C27-7060E9CFE314}"/>
    <cellStyle name="Currency 13 4 2 3 2 2 4" xfId="32454" xr:uid="{3E7FA88F-1F38-42E8-B996-1D3994391F8A}"/>
    <cellStyle name="Currency 13 4 2 3 2 2 5" xfId="47338" xr:uid="{8815BA06-9A64-4B0A-84F3-7C9332A256D5}"/>
    <cellStyle name="Currency 13 4 2 3 2 3" xfId="22186" xr:uid="{7BB0CC08-50B0-4FDC-BF48-9100EFB40A35}"/>
    <cellStyle name="Currency 13 4 2 3 2 3 2" xfId="35878" xr:uid="{A21258BC-32B0-4E33-9D20-A0A50C73DB3B}"/>
    <cellStyle name="Currency 13 4 2 3 2 3 3" xfId="50762" xr:uid="{79CEF36D-1CF3-4896-8876-385E2D34C664}"/>
    <cellStyle name="Currency 13 4 2 3 2 4" xfId="15342" xr:uid="{042A9C2A-5283-44E1-A61F-6C0D55B060AC}"/>
    <cellStyle name="Currency 13 4 2 3 2 5" xfId="29032" xr:uid="{2C2590CB-5683-4DB6-9469-095A0AC2EF9B}"/>
    <cellStyle name="Currency 13 4 2 3 2 6" xfId="43916" xr:uid="{A6271526-3592-45A1-B1BD-6A6808F82758}"/>
    <cellStyle name="Currency 13 4 2 3 3" xfId="10206" xr:uid="{26170391-38B6-4BE5-BA97-8EB23D663FEC}"/>
    <cellStyle name="Currency 13 4 2 3 3 2" xfId="23896" xr:uid="{4C168A15-44D6-444F-8B69-6967FA2656B0}"/>
    <cellStyle name="Currency 13 4 2 3 3 2 2" xfId="37588" xr:uid="{03F32D1A-AB44-4107-A132-3F67A0BCFF11}"/>
    <cellStyle name="Currency 13 4 2 3 3 2 3" xfId="52472" xr:uid="{21ABDC07-78CD-4432-A015-4F5E430FD807}"/>
    <cellStyle name="Currency 13 4 2 3 3 3" xfId="17052" xr:uid="{2852B8A7-3A26-4209-A1EB-A45D67E26570}"/>
    <cellStyle name="Currency 13 4 2 3 3 4" xfId="30742" xr:uid="{DDEFAD49-1775-4578-B6F6-A2AEDFEB810A}"/>
    <cellStyle name="Currency 13 4 2 3 3 5" xfId="45626" xr:uid="{992D3882-4CF8-457B-ACE9-3EE96C148396}"/>
    <cellStyle name="Currency 13 4 2 3 4" xfId="20474" xr:uid="{381F86D3-7F85-443B-8120-555D18F2E87C}"/>
    <cellStyle name="Currency 13 4 2 3 4 2" xfId="34166" xr:uid="{21682F2D-6554-46C4-A8A7-666B749635AE}"/>
    <cellStyle name="Currency 13 4 2 3 4 3" xfId="49050" xr:uid="{5DF6AE0D-5321-4772-A776-2D58090F1B39}"/>
    <cellStyle name="Currency 13 4 2 3 5" xfId="13630" xr:uid="{9B132A9E-2A9F-4FA8-9425-D1B69807E2C7}"/>
    <cellStyle name="Currency 13 4 2 3 6" xfId="27320" xr:uid="{2F0B132E-8CC7-4128-9438-93A852C315CA}"/>
    <cellStyle name="Currency 13 4 2 3 7" xfId="42204" xr:uid="{C0308FE1-0E54-471C-AE10-D2DE3DDD1C54}"/>
    <cellStyle name="Currency 13 4 2 4" xfId="6783" xr:uid="{0AA6EE56-012F-4180-B352-D59AD9CCDD9D}"/>
    <cellStyle name="Currency 13 4 2 4 2" xfId="8497" xr:uid="{97A844FE-E588-46A5-A76E-82245EB5B271}"/>
    <cellStyle name="Currency 13 4 2 4 2 2" xfId="11919" xr:uid="{B820D626-2CBD-43DB-87A3-8ECAA96715E9}"/>
    <cellStyle name="Currency 13 4 2 4 2 2 2" xfId="25609" xr:uid="{D932C903-F852-4AA6-9FFB-AB47BFA704F7}"/>
    <cellStyle name="Currency 13 4 2 4 2 2 2 2" xfId="39301" xr:uid="{9C97AE3C-911D-44AB-B2E7-38D4F48D7101}"/>
    <cellStyle name="Currency 13 4 2 4 2 2 2 3" xfId="54185" xr:uid="{FC3E8DA2-442D-4CD4-B02A-4D8FDD2A6C4E}"/>
    <cellStyle name="Currency 13 4 2 4 2 2 3" xfId="18765" xr:uid="{A5D571E1-D7A6-4364-8170-BCE0B9AE0348}"/>
    <cellStyle name="Currency 13 4 2 4 2 2 4" xfId="32455" xr:uid="{F8F5585E-304A-4169-8531-875986BA562C}"/>
    <cellStyle name="Currency 13 4 2 4 2 2 5" xfId="47339" xr:uid="{65AAF550-424A-4B1E-840A-31BC97C5F5F1}"/>
    <cellStyle name="Currency 13 4 2 4 2 3" xfId="22187" xr:uid="{0825D6A5-8B89-402E-A23D-975888BAF9B3}"/>
    <cellStyle name="Currency 13 4 2 4 2 3 2" xfId="35879" xr:uid="{DCA3F7B3-3F0F-4979-8DD3-9B5BFCFC5ECA}"/>
    <cellStyle name="Currency 13 4 2 4 2 3 3" xfId="50763" xr:uid="{001CDD43-F72D-4CF9-BEAF-F8822D33AF97}"/>
    <cellStyle name="Currency 13 4 2 4 2 4" xfId="15343" xr:uid="{77F4CD62-F4EE-49E3-A181-BE50238A3084}"/>
    <cellStyle name="Currency 13 4 2 4 2 5" xfId="29033" xr:uid="{B562D9D5-385B-4622-AC1F-C0E3E8985946}"/>
    <cellStyle name="Currency 13 4 2 4 2 6" xfId="43917" xr:uid="{3E4F372E-9270-485C-838D-6415E0073D3D}"/>
    <cellStyle name="Currency 13 4 2 4 3" xfId="10207" xr:uid="{0BEB9600-5819-4C03-8179-2F17A369CA73}"/>
    <cellStyle name="Currency 13 4 2 4 3 2" xfId="23897" xr:uid="{02C9A4CE-8BEB-4A76-B89C-14BCBCF13C92}"/>
    <cellStyle name="Currency 13 4 2 4 3 2 2" xfId="37589" xr:uid="{BCD928A4-AC72-4EAF-9D57-0A35D6FC8BDD}"/>
    <cellStyle name="Currency 13 4 2 4 3 2 3" xfId="52473" xr:uid="{501C1315-BDEC-4B0B-9936-D0485CF1ED2C}"/>
    <cellStyle name="Currency 13 4 2 4 3 3" xfId="17053" xr:uid="{F877CB3E-6ED2-4F2F-9D94-40174CF0D428}"/>
    <cellStyle name="Currency 13 4 2 4 3 4" xfId="30743" xr:uid="{E7E412E0-C527-4B61-9394-E36C4C8A76E7}"/>
    <cellStyle name="Currency 13 4 2 4 3 5" xfId="45627" xr:uid="{B17479EF-8F12-4712-A495-3990D7357377}"/>
    <cellStyle name="Currency 13 4 2 4 4" xfId="20475" xr:uid="{FA44F5ED-ED10-499F-9EA4-E36117F69CC8}"/>
    <cellStyle name="Currency 13 4 2 4 4 2" xfId="34167" xr:uid="{317D217E-E004-455E-A8A6-75CA220CBD60}"/>
    <cellStyle name="Currency 13 4 2 4 4 3" xfId="49051" xr:uid="{DA72AB6B-A6A3-41B3-96E2-846B5A16C45B}"/>
    <cellStyle name="Currency 13 4 2 4 5" xfId="13631" xr:uid="{A6F581FC-81AB-4BFE-B5EF-5CA462355346}"/>
    <cellStyle name="Currency 13 4 2 4 6" xfId="27321" xr:uid="{4397950A-26AF-43A6-920E-0A0D5D46DEF5}"/>
    <cellStyle name="Currency 13 4 2 4 7" xfId="42205" xr:uid="{6795A4D8-B7C5-4B49-98F2-45920632DD62}"/>
    <cellStyle name="Currency 13 4 2 5" xfId="8493" xr:uid="{87BDE67D-413A-4927-953D-198F10752ED6}"/>
    <cellStyle name="Currency 13 4 2 5 2" xfId="11915" xr:uid="{9A974AD5-7FF3-490F-80CF-A3BF6257511D}"/>
    <cellStyle name="Currency 13 4 2 5 2 2" xfId="25605" xr:uid="{FA1F0059-D9FF-4F32-8383-0FF52851A1DC}"/>
    <cellStyle name="Currency 13 4 2 5 2 2 2" xfId="39297" xr:uid="{5357AD1C-627C-474C-974B-E9A20156B676}"/>
    <cellStyle name="Currency 13 4 2 5 2 2 3" xfId="54181" xr:uid="{4525276F-D652-4469-9A78-11419A4DD302}"/>
    <cellStyle name="Currency 13 4 2 5 2 3" xfId="18761" xr:uid="{D40B3E15-91A8-49E5-BEF4-629C13B349CF}"/>
    <cellStyle name="Currency 13 4 2 5 2 4" xfId="32451" xr:uid="{8F6FD152-A914-480F-9413-4C7644740874}"/>
    <cellStyle name="Currency 13 4 2 5 2 5" xfId="47335" xr:uid="{8D20EB21-196A-42E9-A03C-1EB13410D185}"/>
    <cellStyle name="Currency 13 4 2 5 3" xfId="22183" xr:uid="{BDAE9F8F-C065-4676-A428-54E8D3A1B1E3}"/>
    <cellStyle name="Currency 13 4 2 5 3 2" xfId="35875" xr:uid="{4F55B9D4-E667-4A84-A719-F6DCF881CE06}"/>
    <cellStyle name="Currency 13 4 2 5 3 3" xfId="50759" xr:uid="{6801A401-977D-4301-8BE8-E59ECA62ADA8}"/>
    <cellStyle name="Currency 13 4 2 5 4" xfId="15339" xr:uid="{DEDFFC04-C820-4C8F-A7E7-C5C388FD4F05}"/>
    <cellStyle name="Currency 13 4 2 5 5" xfId="29029" xr:uid="{3C4F60FA-49F9-437D-BD7C-4CAA98B6542F}"/>
    <cellStyle name="Currency 13 4 2 5 6" xfId="43913" xr:uid="{1E0C22AE-73F5-43A0-882C-1863D4AEE58F}"/>
    <cellStyle name="Currency 13 4 2 6" xfId="10203" xr:uid="{937C5AF1-91CC-4011-B9A8-41D49E1026E1}"/>
    <cellStyle name="Currency 13 4 2 6 2" xfId="23893" xr:uid="{38720BF8-0EB6-4E4D-8BC1-F4472F2D853F}"/>
    <cellStyle name="Currency 13 4 2 6 2 2" xfId="37585" xr:uid="{D9FD35CD-6E39-477E-9C45-DAFB3BBA201C}"/>
    <cellStyle name="Currency 13 4 2 6 2 3" xfId="52469" xr:uid="{612DB1D3-EBFD-4040-BB0B-568F7CE4249F}"/>
    <cellStyle name="Currency 13 4 2 6 3" xfId="17049" xr:uid="{F99498FD-903C-4434-9904-DB2E22A01653}"/>
    <cellStyle name="Currency 13 4 2 6 4" xfId="30739" xr:uid="{15BC1412-D8EE-441B-9C69-68C3E18301D5}"/>
    <cellStyle name="Currency 13 4 2 6 5" xfId="45623" xr:uid="{8BFE247E-2EDD-4EE6-90B8-3573B83B5D06}"/>
    <cellStyle name="Currency 13 4 2 7" xfId="20471" xr:uid="{D6C43FDE-CCD2-4910-B9AC-FB5DEC9DBEDF}"/>
    <cellStyle name="Currency 13 4 2 7 2" xfId="34163" xr:uid="{206268C6-C551-49C3-83E7-0A2034F1C8F2}"/>
    <cellStyle name="Currency 13 4 2 7 3" xfId="49047" xr:uid="{766410B4-8DE7-4F1D-9BE3-EC49388ED278}"/>
    <cellStyle name="Currency 13 4 2 8" xfId="13627" xr:uid="{F0A5AA23-7F90-4E23-8917-DD813192F35F}"/>
    <cellStyle name="Currency 13 4 2 9" xfId="27317" xr:uid="{1AD971DB-19ED-498B-9327-49E3F25A8EBD}"/>
    <cellStyle name="Currency 13 4 3" xfId="6784" xr:uid="{40ED35CE-49F0-48A7-BAE3-E2F53B3A254C}"/>
    <cellStyle name="Currency 13 4 3 10" xfId="42206" xr:uid="{CD3E39FA-8E3C-4A8D-99B0-D98EADE9A7AA}"/>
    <cellStyle name="Currency 13 4 3 2" xfId="6785" xr:uid="{B0257339-255B-4F9F-92A4-8A224ED5C150}"/>
    <cellStyle name="Currency 13 4 3 2 2" xfId="6786" xr:uid="{1B06AC4D-8886-45E4-8210-22956C25115C}"/>
    <cellStyle name="Currency 13 4 3 2 2 2" xfId="8500" xr:uid="{517F6260-09D6-4946-A6D6-588F270A3F29}"/>
    <cellStyle name="Currency 13 4 3 2 2 2 2" xfId="11922" xr:uid="{FC733427-D7BA-45F1-B1C7-5EE1D9133D4F}"/>
    <cellStyle name="Currency 13 4 3 2 2 2 2 2" xfId="25612" xr:uid="{14F37733-701D-42FA-9752-742C1A732407}"/>
    <cellStyle name="Currency 13 4 3 2 2 2 2 2 2" xfId="39304" xr:uid="{00E5487D-D76D-47C5-AEB7-7E4AA478ABCB}"/>
    <cellStyle name="Currency 13 4 3 2 2 2 2 2 3" xfId="54188" xr:uid="{BD601D6C-686A-4DD6-9130-38D3E5F7E7D8}"/>
    <cellStyle name="Currency 13 4 3 2 2 2 2 3" xfId="18768" xr:uid="{DF81152B-C0F0-42BA-86AB-FFA02C174732}"/>
    <cellStyle name="Currency 13 4 3 2 2 2 2 4" xfId="32458" xr:uid="{2258D7C7-7455-466E-8425-3DE888E1E2BE}"/>
    <cellStyle name="Currency 13 4 3 2 2 2 2 5" xfId="47342" xr:uid="{30AEEA01-12F8-4103-A877-99BE1CE99AF4}"/>
    <cellStyle name="Currency 13 4 3 2 2 2 3" xfId="22190" xr:uid="{44004DD2-BFB9-45B5-AA31-1C898CB1D21D}"/>
    <cellStyle name="Currency 13 4 3 2 2 2 3 2" xfId="35882" xr:uid="{679004AD-5919-474C-AA93-7D9A64E70CF1}"/>
    <cellStyle name="Currency 13 4 3 2 2 2 3 3" xfId="50766" xr:uid="{66C5430E-B02F-4F26-8CEC-759C6E0006E3}"/>
    <cellStyle name="Currency 13 4 3 2 2 2 4" xfId="15346" xr:uid="{1885B33D-A214-4C15-8A93-9E24A3D530CC}"/>
    <cellStyle name="Currency 13 4 3 2 2 2 5" xfId="29036" xr:uid="{DEECA2BB-DE78-45A3-93F5-C706CB9090B9}"/>
    <cellStyle name="Currency 13 4 3 2 2 2 6" xfId="43920" xr:uid="{5695F4B0-B421-4B2E-9A3B-32DC63831B99}"/>
    <cellStyle name="Currency 13 4 3 2 2 3" xfId="10210" xr:uid="{892E94AE-7A0A-477A-9B67-5B305E1DC622}"/>
    <cellStyle name="Currency 13 4 3 2 2 3 2" xfId="23900" xr:uid="{E77A62A8-34C1-498C-BB17-8DA7A2D58838}"/>
    <cellStyle name="Currency 13 4 3 2 2 3 2 2" xfId="37592" xr:uid="{4F578603-F2C6-47C2-8308-3A2E5405FDA9}"/>
    <cellStyle name="Currency 13 4 3 2 2 3 2 3" xfId="52476" xr:uid="{317916F4-AD23-4F6C-AA4B-0A2853B570B0}"/>
    <cellStyle name="Currency 13 4 3 2 2 3 3" xfId="17056" xr:uid="{19735FFF-6758-4129-89F5-C3930C60FB67}"/>
    <cellStyle name="Currency 13 4 3 2 2 3 4" xfId="30746" xr:uid="{7B28E4BB-4AA3-4722-B1CB-2E1A63CEE266}"/>
    <cellStyle name="Currency 13 4 3 2 2 3 5" xfId="45630" xr:uid="{D0378DE8-5A93-4C47-B19F-60B2E72BA0DC}"/>
    <cellStyle name="Currency 13 4 3 2 2 4" xfId="20478" xr:uid="{321234C3-B409-43EB-BEA4-CEAE27D5E78D}"/>
    <cellStyle name="Currency 13 4 3 2 2 4 2" xfId="34170" xr:uid="{4BF70D04-A52B-4AB5-A0CA-35BCE3B28D9B}"/>
    <cellStyle name="Currency 13 4 3 2 2 4 3" xfId="49054" xr:uid="{1E3E4E88-D55D-45F1-A497-08DF829F25D6}"/>
    <cellStyle name="Currency 13 4 3 2 2 5" xfId="13634" xr:uid="{80B76318-AA33-4BED-AA94-EB2F5E2FE7F0}"/>
    <cellStyle name="Currency 13 4 3 2 2 6" xfId="27324" xr:uid="{D5EE2FDC-5D51-47D3-870C-E14CA670B9B6}"/>
    <cellStyle name="Currency 13 4 3 2 2 7" xfId="42208" xr:uid="{1E29AC63-C87D-47DE-ACEC-7E908B69DFF5}"/>
    <cellStyle name="Currency 13 4 3 2 3" xfId="8499" xr:uid="{7D8029BA-A883-4D52-BC9F-72AB19FF58F8}"/>
    <cellStyle name="Currency 13 4 3 2 3 2" xfId="11921" xr:uid="{E40774FA-95E4-45E9-B4C1-E8504CC82995}"/>
    <cellStyle name="Currency 13 4 3 2 3 2 2" xfId="25611" xr:uid="{E5A23E48-ED90-446E-9E79-7D5A967F9A05}"/>
    <cellStyle name="Currency 13 4 3 2 3 2 2 2" xfId="39303" xr:uid="{1470838C-43E0-44CE-AA88-B88E14653CC7}"/>
    <cellStyle name="Currency 13 4 3 2 3 2 2 3" xfId="54187" xr:uid="{DD056544-1796-447E-94CE-8BDC77BC4DB8}"/>
    <cellStyle name="Currency 13 4 3 2 3 2 3" xfId="18767" xr:uid="{F512B7CD-2FCC-4CA0-BCD0-6CD3EFF679D4}"/>
    <cellStyle name="Currency 13 4 3 2 3 2 4" xfId="32457" xr:uid="{AFBBDD3D-8D9B-4DFA-B12C-0ACD7E055D5D}"/>
    <cellStyle name="Currency 13 4 3 2 3 2 5" xfId="47341" xr:uid="{A1B4CE21-2127-471E-979B-A4E6B8DEF102}"/>
    <cellStyle name="Currency 13 4 3 2 3 3" xfId="22189" xr:uid="{AE320C04-F0C0-46E5-8BDB-D8BB16AEBCCE}"/>
    <cellStyle name="Currency 13 4 3 2 3 3 2" xfId="35881" xr:uid="{A65F34B4-B305-40AD-9712-F386BCF3B9ED}"/>
    <cellStyle name="Currency 13 4 3 2 3 3 3" xfId="50765" xr:uid="{EE08AD2D-5E3A-4C5D-8B91-C26F3CC27FA5}"/>
    <cellStyle name="Currency 13 4 3 2 3 4" xfId="15345" xr:uid="{800FE062-7814-431C-8F58-08C44C17FE78}"/>
    <cellStyle name="Currency 13 4 3 2 3 5" xfId="29035" xr:uid="{55BF1B2E-0594-40C3-B611-4A2171989B37}"/>
    <cellStyle name="Currency 13 4 3 2 3 6" xfId="43919" xr:uid="{85BBC4FF-AF71-45A5-AB82-81FCDDA0BEBB}"/>
    <cellStyle name="Currency 13 4 3 2 4" xfId="10209" xr:uid="{114B07B9-16EF-4D7B-9ED3-B7642CACB097}"/>
    <cellStyle name="Currency 13 4 3 2 4 2" xfId="23899" xr:uid="{8FC8C719-6A49-420F-9F2D-F89FE355E012}"/>
    <cellStyle name="Currency 13 4 3 2 4 2 2" xfId="37591" xr:uid="{B872CA60-ECE4-4996-99C5-6458FED47485}"/>
    <cellStyle name="Currency 13 4 3 2 4 2 3" xfId="52475" xr:uid="{387B3C7B-348F-4F29-854E-3B58D6530617}"/>
    <cellStyle name="Currency 13 4 3 2 4 3" xfId="17055" xr:uid="{E7E60128-6769-4F86-8DF4-A8064598132D}"/>
    <cellStyle name="Currency 13 4 3 2 4 4" xfId="30745" xr:uid="{852ED9A6-2A35-4C64-91F1-58F18BF6EE83}"/>
    <cellStyle name="Currency 13 4 3 2 4 5" xfId="45629" xr:uid="{1A2EBA0E-6E1C-49A2-AB3F-32736130B761}"/>
    <cellStyle name="Currency 13 4 3 2 5" xfId="20477" xr:uid="{E40FADA5-12CA-49BE-A3A7-CD201E07F0B2}"/>
    <cellStyle name="Currency 13 4 3 2 5 2" xfId="34169" xr:uid="{A2761D70-97B9-49D6-8E9C-1695E708C022}"/>
    <cellStyle name="Currency 13 4 3 2 5 3" xfId="49053" xr:uid="{CD7E59D6-E7F9-467C-8D25-C7678649ECC9}"/>
    <cellStyle name="Currency 13 4 3 2 6" xfId="13633" xr:uid="{5C7BE213-B08A-470A-B050-2408B84E69F8}"/>
    <cellStyle name="Currency 13 4 3 2 7" xfId="27323" xr:uid="{CC81B6EB-D0D6-4B33-8CB8-06AE533D355D}"/>
    <cellStyle name="Currency 13 4 3 2 8" xfId="42207" xr:uid="{FF5897CE-65F6-4C57-A913-4B411A2FB8F9}"/>
    <cellStyle name="Currency 13 4 3 3" xfId="6787" xr:uid="{5703BC91-2A84-46F2-B81D-F6759845855B}"/>
    <cellStyle name="Currency 13 4 3 3 2" xfId="8501" xr:uid="{D42288A2-3154-4A2E-A88A-DC18285573D6}"/>
    <cellStyle name="Currency 13 4 3 3 2 2" xfId="11923" xr:uid="{2241AAAE-17BA-44EF-B1A3-188F5A588E65}"/>
    <cellStyle name="Currency 13 4 3 3 2 2 2" xfId="25613" xr:uid="{39C50167-5383-4A07-9228-789A1BD9CFBC}"/>
    <cellStyle name="Currency 13 4 3 3 2 2 2 2" xfId="39305" xr:uid="{DC7E95E7-80EA-4292-AC94-CABDB044AE45}"/>
    <cellStyle name="Currency 13 4 3 3 2 2 2 3" xfId="54189" xr:uid="{14B69AB0-66C1-4549-97AC-C982F4374AE6}"/>
    <cellStyle name="Currency 13 4 3 3 2 2 3" xfId="18769" xr:uid="{4EFFFC1C-AEE1-4BF7-B541-30D8C14FBC7C}"/>
    <cellStyle name="Currency 13 4 3 3 2 2 4" xfId="32459" xr:uid="{BBE156A9-928E-4266-AB21-13E82117CB12}"/>
    <cellStyle name="Currency 13 4 3 3 2 2 5" xfId="47343" xr:uid="{788FFC43-E61C-48CA-BDA0-0D2CEA09695C}"/>
    <cellStyle name="Currency 13 4 3 3 2 3" xfId="22191" xr:uid="{1B0C3B30-A444-4DE5-B762-8F73C356059D}"/>
    <cellStyle name="Currency 13 4 3 3 2 3 2" xfId="35883" xr:uid="{6DF6A328-D891-4262-A8A7-5CF12A57B9E8}"/>
    <cellStyle name="Currency 13 4 3 3 2 3 3" xfId="50767" xr:uid="{A4270F38-C89A-439B-BD18-55BF46ECDDF2}"/>
    <cellStyle name="Currency 13 4 3 3 2 4" xfId="15347" xr:uid="{0F288550-E710-4C12-9630-26AA40FE7227}"/>
    <cellStyle name="Currency 13 4 3 3 2 5" xfId="29037" xr:uid="{63440E84-F2F6-4E49-9AEF-BDC6724F25FE}"/>
    <cellStyle name="Currency 13 4 3 3 2 6" xfId="43921" xr:uid="{C8C5AD03-BCC9-4EBF-A5A8-6F8A4A062769}"/>
    <cellStyle name="Currency 13 4 3 3 3" xfId="10211" xr:uid="{5FF5D66B-E9DB-4C1C-B9C5-06E4D8AC5DAC}"/>
    <cellStyle name="Currency 13 4 3 3 3 2" xfId="23901" xr:uid="{304B8D36-1484-42BB-8612-DF7C1E95429D}"/>
    <cellStyle name="Currency 13 4 3 3 3 2 2" xfId="37593" xr:uid="{6376C57B-F424-485E-8EF7-71D088E891BF}"/>
    <cellStyle name="Currency 13 4 3 3 3 2 3" xfId="52477" xr:uid="{BDC62FD2-254E-4FC7-A898-0269B5872E7A}"/>
    <cellStyle name="Currency 13 4 3 3 3 3" xfId="17057" xr:uid="{0EEB4F26-B616-4833-9C80-882083B8130F}"/>
    <cellStyle name="Currency 13 4 3 3 3 4" xfId="30747" xr:uid="{06A7358C-06AD-4AAC-936D-F93EC62E97CA}"/>
    <cellStyle name="Currency 13 4 3 3 3 5" xfId="45631" xr:uid="{34AF5770-2DFF-4FAD-973D-EF746900D335}"/>
    <cellStyle name="Currency 13 4 3 3 4" xfId="20479" xr:uid="{1A4ADFEE-3255-4050-B571-D049816B8DCF}"/>
    <cellStyle name="Currency 13 4 3 3 4 2" xfId="34171" xr:uid="{7CA689BC-2A1B-48FC-A01C-70FDD835EF65}"/>
    <cellStyle name="Currency 13 4 3 3 4 3" xfId="49055" xr:uid="{3A983125-F06C-40EE-872F-B847CD1FED84}"/>
    <cellStyle name="Currency 13 4 3 3 5" xfId="13635" xr:uid="{B0806C6C-C58A-42B7-9057-B2C5444F64FF}"/>
    <cellStyle name="Currency 13 4 3 3 6" xfId="27325" xr:uid="{3F17B512-9E15-46F8-9072-41433BCFEED9}"/>
    <cellStyle name="Currency 13 4 3 3 7" xfId="42209" xr:uid="{D4D3A27B-3258-4BA7-85A5-8FD62533C544}"/>
    <cellStyle name="Currency 13 4 3 4" xfId="6788" xr:uid="{BD531DA6-DC74-4C1C-9C7B-B7C4AD0D94D4}"/>
    <cellStyle name="Currency 13 4 3 4 2" xfId="8502" xr:uid="{161ADD42-456B-4411-B919-8A9FB37C576C}"/>
    <cellStyle name="Currency 13 4 3 4 2 2" xfId="11924" xr:uid="{5878971C-5CF8-4BB8-8B9E-3444E1D5C89E}"/>
    <cellStyle name="Currency 13 4 3 4 2 2 2" xfId="25614" xr:uid="{E02A4E7B-1509-42E1-B782-F29E68B2811D}"/>
    <cellStyle name="Currency 13 4 3 4 2 2 2 2" xfId="39306" xr:uid="{DB8F57E1-3DC8-487A-9D95-7A37E4CEBE48}"/>
    <cellStyle name="Currency 13 4 3 4 2 2 2 3" xfId="54190" xr:uid="{05513D0F-B56F-4F36-8069-C1F139A879E0}"/>
    <cellStyle name="Currency 13 4 3 4 2 2 3" xfId="18770" xr:uid="{07DF3678-7504-4214-8A26-E722AB923DB0}"/>
    <cellStyle name="Currency 13 4 3 4 2 2 4" xfId="32460" xr:uid="{0C7FE7B1-AC4A-469F-A6F2-A4A869EECF74}"/>
    <cellStyle name="Currency 13 4 3 4 2 2 5" xfId="47344" xr:uid="{06AED286-892B-49A2-81C7-A4C0A33253D8}"/>
    <cellStyle name="Currency 13 4 3 4 2 3" xfId="22192" xr:uid="{CAD6564C-1E9C-4069-AD34-E7F947D677DE}"/>
    <cellStyle name="Currency 13 4 3 4 2 3 2" xfId="35884" xr:uid="{5E4BA470-6E99-4395-A6BD-2FAD727F0162}"/>
    <cellStyle name="Currency 13 4 3 4 2 3 3" xfId="50768" xr:uid="{6746A83B-149C-4682-946E-1675CD542D7F}"/>
    <cellStyle name="Currency 13 4 3 4 2 4" xfId="15348" xr:uid="{128B01C0-92E6-4BDE-A921-099081777ED0}"/>
    <cellStyle name="Currency 13 4 3 4 2 5" xfId="29038" xr:uid="{AC299004-E2A4-404B-8229-BC33EC19E64C}"/>
    <cellStyle name="Currency 13 4 3 4 2 6" xfId="43922" xr:uid="{22ACAC13-80F2-40BB-B634-2AB73EB9693B}"/>
    <cellStyle name="Currency 13 4 3 4 3" xfId="10212" xr:uid="{17D401E2-CA34-42CC-80BD-DFBF1CB6E062}"/>
    <cellStyle name="Currency 13 4 3 4 3 2" xfId="23902" xr:uid="{58BB83C0-1560-4164-9869-71D39D324EF0}"/>
    <cellStyle name="Currency 13 4 3 4 3 2 2" xfId="37594" xr:uid="{A25D964A-D13C-4CFD-B31C-96D37C7E3C8D}"/>
    <cellStyle name="Currency 13 4 3 4 3 2 3" xfId="52478" xr:uid="{4D3DC6E6-5E0C-415A-B68E-6666C36F7F41}"/>
    <cellStyle name="Currency 13 4 3 4 3 3" xfId="17058" xr:uid="{DF596B44-5200-4FCE-A56E-F3DEDC94EE76}"/>
    <cellStyle name="Currency 13 4 3 4 3 4" xfId="30748" xr:uid="{C558227A-13DE-4262-B03F-4E3825AC005D}"/>
    <cellStyle name="Currency 13 4 3 4 3 5" xfId="45632" xr:uid="{9A0C7176-307F-4A0E-9829-C298614C9722}"/>
    <cellStyle name="Currency 13 4 3 4 4" xfId="20480" xr:uid="{6AF6FCEC-9CD5-4C9E-9E0C-A0A75BC0E563}"/>
    <cellStyle name="Currency 13 4 3 4 4 2" xfId="34172" xr:uid="{D4D3FADB-C43F-4051-96D1-9F3323CD6674}"/>
    <cellStyle name="Currency 13 4 3 4 4 3" xfId="49056" xr:uid="{A427CEAC-4757-48B9-861D-AD60004D3A24}"/>
    <cellStyle name="Currency 13 4 3 4 5" xfId="13636" xr:uid="{BCB9CC84-4152-44EE-BA52-56019ACAA5F9}"/>
    <cellStyle name="Currency 13 4 3 4 6" xfId="27326" xr:uid="{2395B21C-542F-49B2-AD37-6C7B9B9DCABC}"/>
    <cellStyle name="Currency 13 4 3 4 7" xfId="42210" xr:uid="{81A97CB3-5B57-47F5-8DF5-5CEA12FBA311}"/>
    <cellStyle name="Currency 13 4 3 5" xfId="8498" xr:uid="{4D61CC32-28CC-4EF4-8701-09679EF93377}"/>
    <cellStyle name="Currency 13 4 3 5 2" xfId="11920" xr:uid="{6FEA3EAA-2BF3-40B4-842F-363685393DAB}"/>
    <cellStyle name="Currency 13 4 3 5 2 2" xfId="25610" xr:uid="{3BD0AC73-C7AB-445C-A7FF-53AB2BFF055F}"/>
    <cellStyle name="Currency 13 4 3 5 2 2 2" xfId="39302" xr:uid="{9DDC654D-A0D0-4EE8-B5C8-5073B52D263B}"/>
    <cellStyle name="Currency 13 4 3 5 2 2 3" xfId="54186" xr:uid="{063178DC-7069-4C18-A14E-D27CC932AE05}"/>
    <cellStyle name="Currency 13 4 3 5 2 3" xfId="18766" xr:uid="{EEE59804-E9FA-409A-B80C-93D332ABD2D8}"/>
    <cellStyle name="Currency 13 4 3 5 2 4" xfId="32456" xr:uid="{E25F0803-DCF4-4CF1-8733-91F489438622}"/>
    <cellStyle name="Currency 13 4 3 5 2 5" xfId="47340" xr:uid="{0308ABF9-8470-44E4-A0DF-B77215ED24DB}"/>
    <cellStyle name="Currency 13 4 3 5 3" xfId="22188" xr:uid="{F017ACB8-6411-49F9-9F6D-DBA0B51F5019}"/>
    <cellStyle name="Currency 13 4 3 5 3 2" xfId="35880" xr:uid="{C10D18DD-7B13-4399-9CD0-2F719D03CBD2}"/>
    <cellStyle name="Currency 13 4 3 5 3 3" xfId="50764" xr:uid="{66B98895-9E4E-485E-9306-BA4871408CE1}"/>
    <cellStyle name="Currency 13 4 3 5 4" xfId="15344" xr:uid="{7ADA73A5-A016-4A80-A4D1-6269BD11FA32}"/>
    <cellStyle name="Currency 13 4 3 5 5" xfId="29034" xr:uid="{5E03CA3A-1319-4339-A77A-A87D70DFBF7C}"/>
    <cellStyle name="Currency 13 4 3 5 6" xfId="43918" xr:uid="{6BE80467-19B9-4089-B68F-FAE5B7A6E942}"/>
    <cellStyle name="Currency 13 4 3 6" xfId="10208" xr:uid="{8B6BB8BF-0AA5-4AA0-A430-0A025D67C284}"/>
    <cellStyle name="Currency 13 4 3 6 2" xfId="23898" xr:uid="{BF5A4D73-C85D-4394-83F2-FB35BDB1EC8B}"/>
    <cellStyle name="Currency 13 4 3 6 2 2" xfId="37590" xr:uid="{E6FB1F3C-D82E-4B32-9EBD-F0AC94D46184}"/>
    <cellStyle name="Currency 13 4 3 6 2 3" xfId="52474" xr:uid="{BBCEEDE5-08EB-41F0-85B7-6BC7E12D2151}"/>
    <cellStyle name="Currency 13 4 3 6 3" xfId="17054" xr:uid="{7AECE57D-E5E2-44D3-98F7-EBBF8F33310D}"/>
    <cellStyle name="Currency 13 4 3 6 4" xfId="30744" xr:uid="{6A553281-F4FC-4AAE-8DF1-C8C1692A24F7}"/>
    <cellStyle name="Currency 13 4 3 6 5" xfId="45628" xr:uid="{A7229A59-7E46-4C1D-B308-9FE3E09BC559}"/>
    <cellStyle name="Currency 13 4 3 7" xfId="20476" xr:uid="{3272C957-6BD3-461C-9F67-7F20E8AF4A8D}"/>
    <cellStyle name="Currency 13 4 3 7 2" xfId="34168" xr:uid="{B106EADA-4621-4CBB-B44E-DCBE83696CBC}"/>
    <cellStyle name="Currency 13 4 3 7 3" xfId="49052" xr:uid="{D8E1E426-3DAD-415E-BC58-80F1BC1E3149}"/>
    <cellStyle name="Currency 13 4 3 8" xfId="13632" xr:uid="{7BBF1848-2D02-4568-8580-3D1A8B83A7AE}"/>
    <cellStyle name="Currency 13 4 3 9" xfId="27322" xr:uid="{1E707000-B0B5-4A63-A4CF-2A058F91C92B}"/>
    <cellStyle name="Currency 13 4 4" xfId="6789" xr:uid="{6E97D062-4644-48FF-9261-2885BA56652C}"/>
    <cellStyle name="Currency 13 4 4 2" xfId="6790" xr:uid="{A3BEABDC-BA1C-48C3-BF78-3FB467FCD6E6}"/>
    <cellStyle name="Currency 13 4 4 2 2" xfId="8504" xr:uid="{E2001438-BDB5-4323-9F5F-AA2CD077AB9A}"/>
    <cellStyle name="Currency 13 4 4 2 2 2" xfId="11926" xr:uid="{1E9AB58C-F06A-412D-A689-F8CFB3ABF63B}"/>
    <cellStyle name="Currency 13 4 4 2 2 2 2" xfId="25616" xr:uid="{EA5828CC-4646-4161-BEE8-2E5FF6913430}"/>
    <cellStyle name="Currency 13 4 4 2 2 2 2 2" xfId="39308" xr:uid="{490D0E51-BC2B-40A5-964F-A12D7FA9F6B7}"/>
    <cellStyle name="Currency 13 4 4 2 2 2 2 3" xfId="54192" xr:uid="{72E3C0F4-825B-4B65-AFBD-8A1E9CE51CA8}"/>
    <cellStyle name="Currency 13 4 4 2 2 2 3" xfId="18772" xr:uid="{9012C69C-C020-4C7F-8A4C-B6064970DC22}"/>
    <cellStyle name="Currency 13 4 4 2 2 2 4" xfId="32462" xr:uid="{B1F715BF-E718-469B-B204-1AE6DF74CB20}"/>
    <cellStyle name="Currency 13 4 4 2 2 2 5" xfId="47346" xr:uid="{803CDAFD-289A-483F-910D-D2590DC634C3}"/>
    <cellStyle name="Currency 13 4 4 2 2 3" xfId="22194" xr:uid="{EAA9AB0E-A656-47C8-A6AE-8F91712EA05C}"/>
    <cellStyle name="Currency 13 4 4 2 2 3 2" xfId="35886" xr:uid="{437053BA-BBBC-4627-A4FC-ED87A4B7E64B}"/>
    <cellStyle name="Currency 13 4 4 2 2 3 3" xfId="50770" xr:uid="{9B801F8A-8921-4914-9907-5B5F42B41234}"/>
    <cellStyle name="Currency 13 4 4 2 2 4" xfId="15350" xr:uid="{DFE7E3B5-A451-49DD-B486-15A5ECC985B4}"/>
    <cellStyle name="Currency 13 4 4 2 2 5" xfId="29040" xr:uid="{92847CCB-BB98-4C1F-9913-72EF0011850E}"/>
    <cellStyle name="Currency 13 4 4 2 2 6" xfId="43924" xr:uid="{45E1EE53-52D8-415C-A9D3-B143B1FD4584}"/>
    <cellStyle name="Currency 13 4 4 2 3" xfId="10214" xr:uid="{D573B49C-4191-4211-B203-0EB8F8A60AD7}"/>
    <cellStyle name="Currency 13 4 4 2 3 2" xfId="23904" xr:uid="{241F3D19-2675-4D0E-B9AA-74CBB6550D57}"/>
    <cellStyle name="Currency 13 4 4 2 3 2 2" xfId="37596" xr:uid="{2938FFDB-3B5B-462E-BE2E-81E118B14602}"/>
    <cellStyle name="Currency 13 4 4 2 3 2 3" xfId="52480" xr:uid="{045C53DF-5F38-4ACD-A44C-A14761E80870}"/>
    <cellStyle name="Currency 13 4 4 2 3 3" xfId="17060" xr:uid="{6A3F05FA-3F58-4654-B45E-4A524142D439}"/>
    <cellStyle name="Currency 13 4 4 2 3 4" xfId="30750" xr:uid="{2652BE2A-D45C-490D-B6F8-94434332FF72}"/>
    <cellStyle name="Currency 13 4 4 2 3 5" xfId="45634" xr:uid="{599920E2-D88C-4D93-9B09-850D613600E6}"/>
    <cellStyle name="Currency 13 4 4 2 4" xfId="20482" xr:uid="{929012AB-0C5C-4FD6-8C6F-4230276F1692}"/>
    <cellStyle name="Currency 13 4 4 2 4 2" xfId="34174" xr:uid="{A4F5E08E-86B9-479B-894C-F31C8370D77A}"/>
    <cellStyle name="Currency 13 4 4 2 4 3" xfId="49058" xr:uid="{EFEDDA3E-8249-4B93-A3D7-493691D8AFFD}"/>
    <cellStyle name="Currency 13 4 4 2 5" xfId="13638" xr:uid="{0772FDEB-5AAA-44B2-A9AB-B29537E9E253}"/>
    <cellStyle name="Currency 13 4 4 2 6" xfId="27328" xr:uid="{925989DC-D50C-4B41-80A7-A8A66A51B232}"/>
    <cellStyle name="Currency 13 4 4 2 7" xfId="42212" xr:uid="{99BDE8DC-70DF-4B2D-BE81-D1AB3CE0C144}"/>
    <cellStyle name="Currency 13 4 4 3" xfId="8503" xr:uid="{50E2E492-6AA2-41DE-83AA-3B9EFDB77793}"/>
    <cellStyle name="Currency 13 4 4 3 2" xfId="11925" xr:uid="{B0DC6B1E-4531-4FFB-B67F-0492F3036630}"/>
    <cellStyle name="Currency 13 4 4 3 2 2" xfId="25615" xr:uid="{D2550B17-B3B3-408B-ADAB-BEC39F6E1990}"/>
    <cellStyle name="Currency 13 4 4 3 2 2 2" xfId="39307" xr:uid="{6E71F054-81E5-43CC-A865-5956CCF21BF3}"/>
    <cellStyle name="Currency 13 4 4 3 2 2 3" xfId="54191" xr:uid="{36FF6C6A-25CE-46C8-A37F-2C32D406F864}"/>
    <cellStyle name="Currency 13 4 4 3 2 3" xfId="18771" xr:uid="{4E58C1DC-F40E-41B9-B85B-5FE9726B303A}"/>
    <cellStyle name="Currency 13 4 4 3 2 4" xfId="32461" xr:uid="{EE1F2C9C-452C-438A-A677-45BDB821DA8F}"/>
    <cellStyle name="Currency 13 4 4 3 2 5" xfId="47345" xr:uid="{E23FABA2-2E56-4548-98BF-1B322ACA9327}"/>
    <cellStyle name="Currency 13 4 4 3 3" xfId="22193" xr:uid="{D4C235FA-3E00-4799-A599-C1185DFE8087}"/>
    <cellStyle name="Currency 13 4 4 3 3 2" xfId="35885" xr:uid="{5EB89759-8768-442E-BDD7-0FA0ECAB6AAF}"/>
    <cellStyle name="Currency 13 4 4 3 3 3" xfId="50769" xr:uid="{9CFF5D56-EE8F-4CAF-835C-E4518FFCE91E}"/>
    <cellStyle name="Currency 13 4 4 3 4" xfId="15349" xr:uid="{6A79590A-3046-4FDB-9361-6D6533EE0303}"/>
    <cellStyle name="Currency 13 4 4 3 5" xfId="29039" xr:uid="{CAAE856D-B356-4982-B565-048F2892EDC6}"/>
    <cellStyle name="Currency 13 4 4 3 6" xfId="43923" xr:uid="{CFBB48AE-D30D-43E2-A360-442D8DE188E8}"/>
    <cellStyle name="Currency 13 4 4 4" xfId="10213" xr:uid="{448FEF3B-0FF6-4893-95AA-A7C34D8C017D}"/>
    <cellStyle name="Currency 13 4 4 4 2" xfId="23903" xr:uid="{82D5D1B7-6513-4E56-8BB1-835ECE3EAF30}"/>
    <cellStyle name="Currency 13 4 4 4 2 2" xfId="37595" xr:uid="{B02A544E-4940-445C-9179-10A0BFBA9449}"/>
    <cellStyle name="Currency 13 4 4 4 2 3" xfId="52479" xr:uid="{8E915C50-9C78-4643-9F79-CD4C05549174}"/>
    <cellStyle name="Currency 13 4 4 4 3" xfId="17059" xr:uid="{7FB61B33-ED16-4412-A118-DAC130187B82}"/>
    <cellStyle name="Currency 13 4 4 4 4" xfId="30749" xr:uid="{04258045-592C-4614-80EE-9732E5653E09}"/>
    <cellStyle name="Currency 13 4 4 4 5" xfId="45633" xr:uid="{2A55A656-A185-4F3F-8C93-9B324F53F9FF}"/>
    <cellStyle name="Currency 13 4 4 5" xfId="20481" xr:uid="{CCDC9C65-CCEB-454A-9720-BDF34FD1BB0D}"/>
    <cellStyle name="Currency 13 4 4 5 2" xfId="34173" xr:uid="{95D281F7-4FF8-4035-B28F-9E2C61DBDE21}"/>
    <cellStyle name="Currency 13 4 4 5 3" xfId="49057" xr:uid="{C1278F2E-DCF9-4EFD-BE94-ED26F0169573}"/>
    <cellStyle name="Currency 13 4 4 6" xfId="13637" xr:uid="{DE688E95-7C41-4B39-A78E-7CD6A1E0609F}"/>
    <cellStyle name="Currency 13 4 4 7" xfId="27327" xr:uid="{1FA2AB3A-870A-43BC-8E5E-05FC27C2B7BC}"/>
    <cellStyle name="Currency 13 4 4 8" xfId="42211" xr:uid="{296148AF-1FE7-49CC-A3B4-4E2E7A542FE4}"/>
    <cellStyle name="Currency 13 4 5" xfId="6791" xr:uid="{B2923845-41F4-4B50-9C53-56CE606B95A4}"/>
    <cellStyle name="Currency 13 4 5 2" xfId="8505" xr:uid="{1F3638A9-0614-42B4-86C7-53A3602082C1}"/>
    <cellStyle name="Currency 13 4 5 2 2" xfId="11927" xr:uid="{BAC65B2C-C163-4D86-A39C-8DAD4FF7079C}"/>
    <cellStyle name="Currency 13 4 5 2 2 2" xfId="25617" xr:uid="{DABEBF9C-BB46-44D6-8A4A-65A33D62FA92}"/>
    <cellStyle name="Currency 13 4 5 2 2 2 2" xfId="39309" xr:uid="{EFDD96CC-3C10-4929-BECD-8F3222491609}"/>
    <cellStyle name="Currency 13 4 5 2 2 2 3" xfId="54193" xr:uid="{96076C8E-1403-4015-B4E2-2139E450321D}"/>
    <cellStyle name="Currency 13 4 5 2 2 3" xfId="18773" xr:uid="{7EBB7022-B8D9-453B-9F58-CE0EF8E4A859}"/>
    <cellStyle name="Currency 13 4 5 2 2 4" xfId="32463" xr:uid="{77CA3AA3-A872-4921-B87A-BFFF47659237}"/>
    <cellStyle name="Currency 13 4 5 2 2 5" xfId="47347" xr:uid="{757C7C96-FEA4-4388-9CA5-536624950CF9}"/>
    <cellStyle name="Currency 13 4 5 2 3" xfId="22195" xr:uid="{E3647BA5-82A0-4EAE-BD10-839FCC1AE026}"/>
    <cellStyle name="Currency 13 4 5 2 3 2" xfId="35887" xr:uid="{4EE462EF-062B-4384-A6DF-D638D4A9F977}"/>
    <cellStyle name="Currency 13 4 5 2 3 3" xfId="50771" xr:uid="{15921C42-B8D4-44FE-95CC-92579EB90BED}"/>
    <cellStyle name="Currency 13 4 5 2 4" xfId="15351" xr:uid="{C7136B03-BA63-4A9B-BCB8-19B2597A19EB}"/>
    <cellStyle name="Currency 13 4 5 2 5" xfId="29041" xr:uid="{F9AAC4AD-EDF5-403E-B470-A55B8FD912EE}"/>
    <cellStyle name="Currency 13 4 5 2 6" xfId="43925" xr:uid="{A8C17B03-04F0-4304-84A5-66A1A88A7962}"/>
    <cellStyle name="Currency 13 4 5 3" xfId="10215" xr:uid="{826CA34C-A30A-4A5B-92B9-2A463FB8BAB8}"/>
    <cellStyle name="Currency 13 4 5 3 2" xfId="23905" xr:uid="{A7DD6543-31F9-4596-A092-970E734CDA45}"/>
    <cellStyle name="Currency 13 4 5 3 2 2" xfId="37597" xr:uid="{850A27D6-6295-4EE7-B467-0BC27528103F}"/>
    <cellStyle name="Currency 13 4 5 3 2 3" xfId="52481" xr:uid="{A4A668D4-1687-4AC0-8A84-6CCF9116949A}"/>
    <cellStyle name="Currency 13 4 5 3 3" xfId="17061" xr:uid="{92C43544-9D4D-4FA2-A6D0-3AAB9F277709}"/>
    <cellStyle name="Currency 13 4 5 3 4" xfId="30751" xr:uid="{8D8324F3-1912-4C18-BE38-464E29341634}"/>
    <cellStyle name="Currency 13 4 5 3 5" xfId="45635" xr:uid="{31AFCD6F-3F25-4A8D-90D7-BCA09A7E59A3}"/>
    <cellStyle name="Currency 13 4 5 4" xfId="20483" xr:uid="{A2DA40A7-42F3-48C1-9A10-1A3A1AB33C50}"/>
    <cellStyle name="Currency 13 4 5 4 2" xfId="34175" xr:uid="{E6CF6CA5-A5D7-45D6-9900-1CB15183EE46}"/>
    <cellStyle name="Currency 13 4 5 4 3" xfId="49059" xr:uid="{F6E59C52-92E7-4097-A9E9-BD17AC6BEBC5}"/>
    <cellStyle name="Currency 13 4 5 5" xfId="13639" xr:uid="{1069191E-6E90-463A-AF02-D773159F1A36}"/>
    <cellStyle name="Currency 13 4 5 6" xfId="27329" xr:uid="{3E3BB0D8-231D-4CC4-99F7-09F8789B96B2}"/>
    <cellStyle name="Currency 13 4 5 7" xfId="42213" xr:uid="{20E5EBF3-D865-4945-A6EC-9F014214B4B1}"/>
    <cellStyle name="Currency 13 4 6" xfId="6792" xr:uid="{6D081E03-E1DF-4D4E-BF61-191033525657}"/>
    <cellStyle name="Currency 13 4 6 2" xfId="8506" xr:uid="{83D4BF84-F88C-4C11-9D26-088C8809D0EB}"/>
    <cellStyle name="Currency 13 4 6 2 2" xfId="11928" xr:uid="{099BC090-1418-4CA0-A590-D5C1B0F3A14A}"/>
    <cellStyle name="Currency 13 4 6 2 2 2" xfId="25618" xr:uid="{062776E6-D6BF-42CF-8AA5-94DC49444EC7}"/>
    <cellStyle name="Currency 13 4 6 2 2 2 2" xfId="39310" xr:uid="{87069926-DEFD-4FC4-A295-B8A72BB3AF2C}"/>
    <cellStyle name="Currency 13 4 6 2 2 2 3" xfId="54194" xr:uid="{B44031EA-9AC2-40D0-B6FE-A9976C72B81A}"/>
    <cellStyle name="Currency 13 4 6 2 2 3" xfId="18774" xr:uid="{CCECAAEE-4AC7-42D1-9C34-C3062A5F3E9B}"/>
    <cellStyle name="Currency 13 4 6 2 2 4" xfId="32464" xr:uid="{FAB3174A-95FB-4F3B-8B06-2051423FF5BB}"/>
    <cellStyle name="Currency 13 4 6 2 2 5" xfId="47348" xr:uid="{4B89D636-3EE3-483E-AC90-86B263067FB8}"/>
    <cellStyle name="Currency 13 4 6 2 3" xfId="22196" xr:uid="{A745DAAC-7A53-4757-9998-3EA680903949}"/>
    <cellStyle name="Currency 13 4 6 2 3 2" xfId="35888" xr:uid="{5A53E089-5F3D-4682-9666-B627DB85AC93}"/>
    <cellStyle name="Currency 13 4 6 2 3 3" xfId="50772" xr:uid="{817D1CEE-A176-4832-8D72-C1D76F705754}"/>
    <cellStyle name="Currency 13 4 6 2 4" xfId="15352" xr:uid="{62DB17D6-6CB0-45CA-A23F-9C8DDA25B86E}"/>
    <cellStyle name="Currency 13 4 6 2 5" xfId="29042" xr:uid="{7D75429D-8930-43BF-87B5-BD3E1F6E3711}"/>
    <cellStyle name="Currency 13 4 6 2 6" xfId="43926" xr:uid="{AFC9AC07-A6A6-4FAE-8D3E-962C6253B0D8}"/>
    <cellStyle name="Currency 13 4 6 3" xfId="10216" xr:uid="{DFB53484-747D-444A-8CCA-20A1BF9E0C1D}"/>
    <cellStyle name="Currency 13 4 6 3 2" xfId="23906" xr:uid="{9A939316-B27B-4EBA-92AB-C6C6A21E7976}"/>
    <cellStyle name="Currency 13 4 6 3 2 2" xfId="37598" xr:uid="{5B0714C5-BA7C-4594-9F23-830C52EFBD06}"/>
    <cellStyle name="Currency 13 4 6 3 2 3" xfId="52482" xr:uid="{6FE307C8-9E29-4F75-B494-1C2489A0DDBD}"/>
    <cellStyle name="Currency 13 4 6 3 3" xfId="17062" xr:uid="{55FA97FC-645E-4428-AB1A-99E57097E0F2}"/>
    <cellStyle name="Currency 13 4 6 3 4" xfId="30752" xr:uid="{74AFB7B6-8DF7-45BD-A113-6DF9E4D2A10A}"/>
    <cellStyle name="Currency 13 4 6 3 5" xfId="45636" xr:uid="{EEFAC377-E772-4E84-8303-6FF267FEF911}"/>
    <cellStyle name="Currency 13 4 6 4" xfId="20484" xr:uid="{68E7C8B2-D9ED-4BE5-ABA7-007FBEEE1339}"/>
    <cellStyle name="Currency 13 4 6 4 2" xfId="34176" xr:uid="{CA7DA29E-8405-4A6C-BA16-F169DBB400B0}"/>
    <cellStyle name="Currency 13 4 6 4 3" xfId="49060" xr:uid="{51C8FE1B-36E1-43E0-9C00-BF955ADE6181}"/>
    <cellStyle name="Currency 13 4 6 5" xfId="13640" xr:uid="{2F64CD4D-3410-470C-82B4-181DE19A6C31}"/>
    <cellStyle name="Currency 13 4 6 6" xfId="27330" xr:uid="{869FFD1D-3CB1-4481-94CA-8B9FCB902C19}"/>
    <cellStyle name="Currency 13 4 6 7" xfId="42214" xr:uid="{8F65F1C3-EC96-4542-BF4F-35197AF75C4E}"/>
    <cellStyle name="Currency 13 4 7" xfId="8492" xr:uid="{207B067D-33F5-4686-92A3-C09212660A3F}"/>
    <cellStyle name="Currency 13 4 7 2" xfId="11914" xr:uid="{C5C2BA0E-1E89-4A8D-8DE5-8F7C82727AA0}"/>
    <cellStyle name="Currency 13 4 7 2 2" xfId="25604" xr:uid="{07A61669-2A53-456F-8940-72B4477A07CB}"/>
    <cellStyle name="Currency 13 4 7 2 2 2" xfId="39296" xr:uid="{41203B99-210A-41C3-9334-9080B3CCD7F7}"/>
    <cellStyle name="Currency 13 4 7 2 2 3" xfId="54180" xr:uid="{3BA3F3AC-8906-4A2A-839D-4100B4959A01}"/>
    <cellStyle name="Currency 13 4 7 2 3" xfId="18760" xr:uid="{A73234B3-6901-4E7A-B164-4B213D5EABCE}"/>
    <cellStyle name="Currency 13 4 7 2 4" xfId="32450" xr:uid="{97ED2BB7-7878-4E75-8BCC-627ED501D40E}"/>
    <cellStyle name="Currency 13 4 7 2 5" xfId="47334" xr:uid="{8A3E4AAF-AC8A-4048-8D56-00CD4135F941}"/>
    <cellStyle name="Currency 13 4 7 3" xfId="22182" xr:uid="{254CC2A6-2A25-4CAE-8982-6AA709D84937}"/>
    <cellStyle name="Currency 13 4 7 3 2" xfId="35874" xr:uid="{C94EAB30-9AB4-404E-91EE-C93507514302}"/>
    <cellStyle name="Currency 13 4 7 3 3" xfId="50758" xr:uid="{B8962361-3D77-4B61-BC3F-8C3E816F1BCA}"/>
    <cellStyle name="Currency 13 4 7 4" xfId="15338" xr:uid="{202C87A1-93DF-4E28-8149-A35E78DD32F9}"/>
    <cellStyle name="Currency 13 4 7 5" xfId="29028" xr:uid="{D7888A75-A710-4C79-A767-8DDC92A70ABF}"/>
    <cellStyle name="Currency 13 4 7 6" xfId="43912" xr:uid="{8CC923AD-5685-4D10-876A-66ADA268BA35}"/>
    <cellStyle name="Currency 13 4 8" xfId="10202" xr:uid="{FF7525E6-4BDA-4D78-9DF8-2B438AF6CEDD}"/>
    <cellStyle name="Currency 13 4 8 2" xfId="23892" xr:uid="{1E41CBEC-3B8E-4455-B442-6E5A11D5166E}"/>
    <cellStyle name="Currency 13 4 8 2 2" xfId="37584" xr:uid="{B8D206B0-B394-4CB4-B7E7-498BC6E5142C}"/>
    <cellStyle name="Currency 13 4 8 2 3" xfId="52468" xr:uid="{77CA8855-FA23-476F-9FED-CB1050DFE26B}"/>
    <cellStyle name="Currency 13 4 8 3" xfId="17048" xr:uid="{E7F493EC-C13B-4C98-A76D-A300A9FF1558}"/>
    <cellStyle name="Currency 13 4 8 4" xfId="30738" xr:uid="{085140D3-ACEE-4774-A0DF-172D85581E63}"/>
    <cellStyle name="Currency 13 4 8 5" xfId="45622" xr:uid="{5D55C224-C822-4B30-B92E-D96ACE74E8B3}"/>
    <cellStyle name="Currency 13 4 9" xfId="20470" xr:uid="{23EF3BED-F676-4DE1-98D7-EBD9C352734D}"/>
    <cellStyle name="Currency 13 4 9 2" xfId="34162" xr:uid="{EABE9894-7421-4B3C-B1AA-AA167689987D}"/>
    <cellStyle name="Currency 13 4 9 3" xfId="49046" xr:uid="{3412EF78-4E10-4311-B870-7073FECE2080}"/>
    <cellStyle name="Currency 13 5" xfId="4761" xr:uid="{D07CC3B8-B1CE-40A2-98C7-55D3D31CCEF2}"/>
    <cellStyle name="Currency 13 5 10" xfId="13641" xr:uid="{B59C7AFC-B464-4AAF-BA55-038C48BD01D5}"/>
    <cellStyle name="Currency 13 5 10 2" xfId="41390" xr:uid="{98276ECE-51A9-4DE7-ABE0-CC5FC59F39FF}"/>
    <cellStyle name="Currency 13 5 11" xfId="27331" xr:uid="{9DE8CF91-9BDC-47A2-A35D-62BCAFFD6DB6}"/>
    <cellStyle name="Currency 13 5 12" xfId="42215" xr:uid="{FD9D503C-588B-4474-9D43-4D65B010BC22}"/>
    <cellStyle name="Currency 13 5 13" xfId="6793" xr:uid="{271D0C1E-3BDA-4B5F-9506-8C9407DB7ED6}"/>
    <cellStyle name="Currency 13 5 2" xfId="6794" xr:uid="{CBBD6FB9-B280-4CAB-A52E-3F3DD38ECA8C}"/>
    <cellStyle name="Currency 13 5 2 10" xfId="42216" xr:uid="{B4C25578-4F00-44E6-8D8B-EB7D9F4654A8}"/>
    <cellStyle name="Currency 13 5 2 2" xfId="6795" xr:uid="{F1B3DF60-47B2-4832-AD38-357C0E8D9B3B}"/>
    <cellStyle name="Currency 13 5 2 2 2" xfId="6796" xr:uid="{F0E4E549-B809-4EF0-98F3-D155C75CA328}"/>
    <cellStyle name="Currency 13 5 2 2 2 2" xfId="8510" xr:uid="{793E8573-CE0F-4701-B71B-9D8D6A96C37F}"/>
    <cellStyle name="Currency 13 5 2 2 2 2 2" xfId="11932" xr:uid="{90CB2242-CD8C-4577-828D-A4BF8EF4DB2B}"/>
    <cellStyle name="Currency 13 5 2 2 2 2 2 2" xfId="25622" xr:uid="{57FBCC57-4780-4129-AE7E-67E22B7D2CB7}"/>
    <cellStyle name="Currency 13 5 2 2 2 2 2 2 2" xfId="39314" xr:uid="{FEFD2C53-5F3B-4F0F-A3E5-7A320150838C}"/>
    <cellStyle name="Currency 13 5 2 2 2 2 2 2 3" xfId="54198" xr:uid="{3447CC97-86C4-4DC4-A5F3-F2E49243A676}"/>
    <cellStyle name="Currency 13 5 2 2 2 2 2 3" xfId="18778" xr:uid="{2FD344D1-DD39-4585-8F9B-3E383BED143E}"/>
    <cellStyle name="Currency 13 5 2 2 2 2 2 4" xfId="32468" xr:uid="{316002D7-1DAB-4E34-9A44-FAE0C3FF3128}"/>
    <cellStyle name="Currency 13 5 2 2 2 2 2 5" xfId="47352" xr:uid="{E3AC5E3C-2D49-449A-91A4-5D2C1BE571BC}"/>
    <cellStyle name="Currency 13 5 2 2 2 2 3" xfId="22200" xr:uid="{84EBEE49-E1B3-4ADC-B0D6-61CA99A20E47}"/>
    <cellStyle name="Currency 13 5 2 2 2 2 3 2" xfId="35892" xr:uid="{AA0DA3DC-5305-4E2D-8F22-B82316B2A273}"/>
    <cellStyle name="Currency 13 5 2 2 2 2 3 3" xfId="50776" xr:uid="{1218FE31-E683-4EFF-8829-53F98DBE9A9D}"/>
    <cellStyle name="Currency 13 5 2 2 2 2 4" xfId="15356" xr:uid="{4E2570B1-F0A3-4260-B338-D23436020C0C}"/>
    <cellStyle name="Currency 13 5 2 2 2 2 5" xfId="29046" xr:uid="{CF6C28B2-F3DE-4917-8C04-5772E822F6BB}"/>
    <cellStyle name="Currency 13 5 2 2 2 2 6" xfId="43930" xr:uid="{E1F48894-A32C-4903-9E8B-613FCE311663}"/>
    <cellStyle name="Currency 13 5 2 2 2 3" xfId="10220" xr:uid="{F914A28F-9C6D-49C6-B79F-BCA86E5958A0}"/>
    <cellStyle name="Currency 13 5 2 2 2 3 2" xfId="23910" xr:uid="{75D06FC8-6668-4C2D-8D61-F35C2844C54C}"/>
    <cellStyle name="Currency 13 5 2 2 2 3 2 2" xfId="37602" xr:uid="{98BF84A8-30B5-4010-A9C0-D05DC946840B}"/>
    <cellStyle name="Currency 13 5 2 2 2 3 2 3" xfId="52486" xr:uid="{E127ACE0-A749-4FDA-BF56-5B82E5BA2DFF}"/>
    <cellStyle name="Currency 13 5 2 2 2 3 3" xfId="17066" xr:uid="{1BFA8082-595C-43F9-86C7-56001A8AD706}"/>
    <cellStyle name="Currency 13 5 2 2 2 3 4" xfId="30756" xr:uid="{39D67AA2-E34A-46EC-9E69-56024B6B8CA2}"/>
    <cellStyle name="Currency 13 5 2 2 2 3 5" xfId="45640" xr:uid="{0D32A86F-E254-431A-8FEF-0B987B232B84}"/>
    <cellStyle name="Currency 13 5 2 2 2 4" xfId="20488" xr:uid="{08DE1965-F9FE-4D3B-8E41-479B93BBD6D0}"/>
    <cellStyle name="Currency 13 5 2 2 2 4 2" xfId="34180" xr:uid="{3DA73FBD-3DE5-4E89-8B5C-62A025489804}"/>
    <cellStyle name="Currency 13 5 2 2 2 4 3" xfId="49064" xr:uid="{1FD0E523-C628-4FE9-AA37-70332D0E1C0E}"/>
    <cellStyle name="Currency 13 5 2 2 2 5" xfId="13644" xr:uid="{4F1576ED-AA65-4A62-99F0-A26FDF428BC2}"/>
    <cellStyle name="Currency 13 5 2 2 2 6" xfId="27334" xr:uid="{6ED6887A-629B-4921-975F-E288FEF25A03}"/>
    <cellStyle name="Currency 13 5 2 2 2 7" xfId="42218" xr:uid="{CAA182F6-B55E-4BC8-A140-2B60435F87A5}"/>
    <cellStyle name="Currency 13 5 2 2 3" xfId="8509" xr:uid="{050B88D6-D695-4E00-99E1-7E0AE34BC487}"/>
    <cellStyle name="Currency 13 5 2 2 3 2" xfId="11931" xr:uid="{7FBAAA84-BA77-45D9-9428-31C8EEDD48E5}"/>
    <cellStyle name="Currency 13 5 2 2 3 2 2" xfId="25621" xr:uid="{F27B5F40-BA4F-4749-A6D0-2E1F1A47FFBD}"/>
    <cellStyle name="Currency 13 5 2 2 3 2 2 2" xfId="39313" xr:uid="{A693D01C-207A-4151-85E5-50AB200ABA8E}"/>
    <cellStyle name="Currency 13 5 2 2 3 2 2 3" xfId="54197" xr:uid="{00814697-30C1-4FEE-AB0A-3FB82091C7DC}"/>
    <cellStyle name="Currency 13 5 2 2 3 2 3" xfId="18777" xr:uid="{AB04E5F6-433F-444C-839B-10C29145CD24}"/>
    <cellStyle name="Currency 13 5 2 2 3 2 4" xfId="32467" xr:uid="{8567D434-BDFF-409D-A54E-FB4F3538BDD3}"/>
    <cellStyle name="Currency 13 5 2 2 3 2 5" xfId="47351" xr:uid="{00B94E47-CB18-424F-A4FB-CCAEA209EE48}"/>
    <cellStyle name="Currency 13 5 2 2 3 3" xfId="22199" xr:uid="{1DFC3468-D0EB-4DFB-B024-33F3F611D89E}"/>
    <cellStyle name="Currency 13 5 2 2 3 3 2" xfId="35891" xr:uid="{3DEE098D-94F2-4772-B504-C599C48CEFD6}"/>
    <cellStyle name="Currency 13 5 2 2 3 3 3" xfId="50775" xr:uid="{BD3BB1F6-4052-41F9-B97C-1B3AE4003425}"/>
    <cellStyle name="Currency 13 5 2 2 3 4" xfId="15355" xr:uid="{7E305250-75DA-47CF-9417-DE70985C6A16}"/>
    <cellStyle name="Currency 13 5 2 2 3 5" xfId="29045" xr:uid="{41472FE4-46CB-4FA7-90B9-B8878FBA9F56}"/>
    <cellStyle name="Currency 13 5 2 2 3 6" xfId="43929" xr:uid="{299F9BE6-88E1-495C-8BF9-6B5873CF9F7E}"/>
    <cellStyle name="Currency 13 5 2 2 4" xfId="10219" xr:uid="{E281D0D7-E4A6-47E6-86AF-28ABA966FF59}"/>
    <cellStyle name="Currency 13 5 2 2 4 2" xfId="23909" xr:uid="{98EF903B-40BD-41AF-BADB-BBB6513E71DF}"/>
    <cellStyle name="Currency 13 5 2 2 4 2 2" xfId="37601" xr:uid="{BE083A18-EE31-4A38-B9A6-8EE2D2BEC362}"/>
    <cellStyle name="Currency 13 5 2 2 4 2 3" xfId="52485" xr:uid="{4F711503-5E04-4826-9B95-1E833077739D}"/>
    <cellStyle name="Currency 13 5 2 2 4 3" xfId="17065" xr:uid="{09760DDA-C727-481E-9A90-284FC51A01E7}"/>
    <cellStyle name="Currency 13 5 2 2 4 4" xfId="30755" xr:uid="{E433CE09-80C3-4CED-9EAA-894488058A8C}"/>
    <cellStyle name="Currency 13 5 2 2 4 5" xfId="45639" xr:uid="{D5F73FB0-7971-479B-9A90-FCCFF02E1BC1}"/>
    <cellStyle name="Currency 13 5 2 2 5" xfId="20487" xr:uid="{188442F3-0B1C-4971-BE27-2BB15A6805B4}"/>
    <cellStyle name="Currency 13 5 2 2 5 2" xfId="34179" xr:uid="{635717AF-2FAF-4CFA-B739-F73A62ECADB4}"/>
    <cellStyle name="Currency 13 5 2 2 5 3" xfId="49063" xr:uid="{1E2B117D-37D7-4E42-ACEE-0AE4A3F54333}"/>
    <cellStyle name="Currency 13 5 2 2 6" xfId="13643" xr:uid="{F4D7A00A-A557-493D-B75B-A7603901B81F}"/>
    <cellStyle name="Currency 13 5 2 2 7" xfId="27333" xr:uid="{1069DACA-D3E3-420D-AC84-334A38FF6656}"/>
    <cellStyle name="Currency 13 5 2 2 8" xfId="42217" xr:uid="{BCB8AEA7-1E48-4F8C-8327-D8A870EE9293}"/>
    <cellStyle name="Currency 13 5 2 3" xfId="6797" xr:uid="{1B0F84EC-D6B1-4F49-B381-7EDAB63A4378}"/>
    <cellStyle name="Currency 13 5 2 3 2" xfId="8511" xr:uid="{804CE967-7445-4757-9D49-1BCF69056EEA}"/>
    <cellStyle name="Currency 13 5 2 3 2 2" xfId="11933" xr:uid="{FA92C1E6-6C72-407A-882F-0E933EC0C9CC}"/>
    <cellStyle name="Currency 13 5 2 3 2 2 2" xfId="25623" xr:uid="{AC3DACBA-4A60-48CF-8D57-D70678D5F2AD}"/>
    <cellStyle name="Currency 13 5 2 3 2 2 2 2" xfId="39315" xr:uid="{91F65823-80D2-43F8-9DB3-75491A4AFC80}"/>
    <cellStyle name="Currency 13 5 2 3 2 2 2 3" xfId="54199" xr:uid="{8440A15C-29E1-4F59-BEF8-8C0C371FC37A}"/>
    <cellStyle name="Currency 13 5 2 3 2 2 3" xfId="18779" xr:uid="{5A337063-9678-47B0-98B2-383FFAA01679}"/>
    <cellStyle name="Currency 13 5 2 3 2 2 4" xfId="32469" xr:uid="{38C9C965-C10B-427F-AE0E-C0DCED3036C1}"/>
    <cellStyle name="Currency 13 5 2 3 2 2 5" xfId="47353" xr:uid="{E6087683-9171-4D1F-A4CD-8F6696FD9F5E}"/>
    <cellStyle name="Currency 13 5 2 3 2 3" xfId="22201" xr:uid="{8BE730A7-7368-42FC-A63F-7D84664CAE6E}"/>
    <cellStyle name="Currency 13 5 2 3 2 3 2" xfId="35893" xr:uid="{921865A3-5B62-43D9-A47A-040C275E919B}"/>
    <cellStyle name="Currency 13 5 2 3 2 3 3" xfId="50777" xr:uid="{483F1CC7-26E2-4B5A-967C-5D8C0F16C302}"/>
    <cellStyle name="Currency 13 5 2 3 2 4" xfId="15357" xr:uid="{C3C9A1D8-AD75-4D11-A797-AF6690C36E0F}"/>
    <cellStyle name="Currency 13 5 2 3 2 5" xfId="29047" xr:uid="{BCF24BC9-7270-4AEE-A179-CF924563B456}"/>
    <cellStyle name="Currency 13 5 2 3 2 6" xfId="43931" xr:uid="{1DD8AFF8-FAE6-4008-9031-3175349975D0}"/>
    <cellStyle name="Currency 13 5 2 3 3" xfId="10221" xr:uid="{F582C39A-4694-4D1B-BF63-D9DDE8DF2226}"/>
    <cellStyle name="Currency 13 5 2 3 3 2" xfId="23911" xr:uid="{46AF7354-DE0F-4E0C-80F7-74BE0ECCC94C}"/>
    <cellStyle name="Currency 13 5 2 3 3 2 2" xfId="37603" xr:uid="{410B9D51-84E8-4863-97E8-C9A1D99BA808}"/>
    <cellStyle name="Currency 13 5 2 3 3 2 3" xfId="52487" xr:uid="{6446BC84-4A0F-4CA0-9BBC-93C183FE4127}"/>
    <cellStyle name="Currency 13 5 2 3 3 3" xfId="17067" xr:uid="{857DBC66-3D2C-4811-9413-42A48EFC1107}"/>
    <cellStyle name="Currency 13 5 2 3 3 4" xfId="30757" xr:uid="{D5115777-3FC4-4792-9636-652FCE64A8F7}"/>
    <cellStyle name="Currency 13 5 2 3 3 5" xfId="45641" xr:uid="{B421F876-5BC2-4B86-8E2C-50046F377FBB}"/>
    <cellStyle name="Currency 13 5 2 3 4" xfId="20489" xr:uid="{74362C9B-5F8E-4733-875E-B7D5DBBFF7C5}"/>
    <cellStyle name="Currency 13 5 2 3 4 2" xfId="34181" xr:uid="{A55974F1-DF4F-45D0-A73B-5F6E13899C61}"/>
    <cellStyle name="Currency 13 5 2 3 4 3" xfId="49065" xr:uid="{9FD88EFC-6D42-4277-A1D0-DE99BB8BDE9E}"/>
    <cellStyle name="Currency 13 5 2 3 5" xfId="13645" xr:uid="{2C2D5E4B-FE5A-4B39-A465-9DDCA3D3C038}"/>
    <cellStyle name="Currency 13 5 2 3 6" xfId="27335" xr:uid="{9B182F97-1A73-4CA3-A743-C36B5A802A0C}"/>
    <cellStyle name="Currency 13 5 2 3 7" xfId="42219" xr:uid="{DF2FC531-9C6A-4B7F-A4AC-0DE79823C9B5}"/>
    <cellStyle name="Currency 13 5 2 4" xfId="6798" xr:uid="{929D5F52-8FCC-49AC-8366-C40ECCA9596A}"/>
    <cellStyle name="Currency 13 5 2 4 2" xfId="8512" xr:uid="{8759A893-0472-4B65-AA5F-342ABE4DB043}"/>
    <cellStyle name="Currency 13 5 2 4 2 2" xfId="11934" xr:uid="{01DE25B8-3010-489D-A29C-E8BECF793102}"/>
    <cellStyle name="Currency 13 5 2 4 2 2 2" xfId="25624" xr:uid="{A3D9BD51-0559-4ECB-9567-E68887C542BE}"/>
    <cellStyle name="Currency 13 5 2 4 2 2 2 2" xfId="39316" xr:uid="{9090C28B-7F42-43F1-A5B2-CEEE1F5FBD0A}"/>
    <cellStyle name="Currency 13 5 2 4 2 2 2 3" xfId="54200" xr:uid="{65F9BE1E-2EA1-406C-8FB5-D6A33B4B491F}"/>
    <cellStyle name="Currency 13 5 2 4 2 2 3" xfId="18780" xr:uid="{E98A274C-F436-4430-AC16-A88F1F855FF9}"/>
    <cellStyle name="Currency 13 5 2 4 2 2 4" xfId="32470" xr:uid="{E2532295-803A-4C37-AF1A-787528E49B0C}"/>
    <cellStyle name="Currency 13 5 2 4 2 2 5" xfId="47354" xr:uid="{79B28C78-D277-4A4E-B520-0FCB894233AB}"/>
    <cellStyle name="Currency 13 5 2 4 2 3" xfId="22202" xr:uid="{885117AD-0A5A-4BA6-A14D-894D8E6EFD39}"/>
    <cellStyle name="Currency 13 5 2 4 2 3 2" xfId="35894" xr:uid="{32224E9E-B1C9-42C0-A924-C2F609E56717}"/>
    <cellStyle name="Currency 13 5 2 4 2 3 3" xfId="50778" xr:uid="{5901D81E-3F1D-4D7A-80AC-C15D56DFA1AA}"/>
    <cellStyle name="Currency 13 5 2 4 2 4" xfId="15358" xr:uid="{6A5B0B5C-F0A6-4659-820A-1E29E23FEF84}"/>
    <cellStyle name="Currency 13 5 2 4 2 5" xfId="29048" xr:uid="{4B3A2AEF-063C-4C80-8A66-F69B926A33FA}"/>
    <cellStyle name="Currency 13 5 2 4 2 6" xfId="43932" xr:uid="{1A648E95-600C-46C4-91BE-F94DCFD3A090}"/>
    <cellStyle name="Currency 13 5 2 4 3" xfId="10222" xr:uid="{7C468568-8528-425F-9595-E449EF20DF50}"/>
    <cellStyle name="Currency 13 5 2 4 3 2" xfId="23912" xr:uid="{9F741DD1-9E8E-41EA-B429-1FE076368668}"/>
    <cellStyle name="Currency 13 5 2 4 3 2 2" xfId="37604" xr:uid="{8E1E8337-BBB4-42DB-966F-7C57F49777FE}"/>
    <cellStyle name="Currency 13 5 2 4 3 2 3" xfId="52488" xr:uid="{B61F3534-7B1E-48BD-B905-632890DA23F5}"/>
    <cellStyle name="Currency 13 5 2 4 3 3" xfId="17068" xr:uid="{1C3DDCAA-857E-4922-9FF6-F2BACC6E090F}"/>
    <cellStyle name="Currency 13 5 2 4 3 4" xfId="30758" xr:uid="{0E9BF4C6-443E-4D34-BE64-BAA9F4A52B25}"/>
    <cellStyle name="Currency 13 5 2 4 3 5" xfId="45642" xr:uid="{6B874F65-7993-4A54-A1F8-9CD18E10EC8D}"/>
    <cellStyle name="Currency 13 5 2 4 4" xfId="20490" xr:uid="{A80D74E0-BE93-480D-96A6-B21E67B7DE01}"/>
    <cellStyle name="Currency 13 5 2 4 4 2" xfId="34182" xr:uid="{667E807E-3C97-4376-A094-DEAB37D5AFA5}"/>
    <cellStyle name="Currency 13 5 2 4 4 3" xfId="49066" xr:uid="{3937FDA5-2727-4127-9ED0-EE4DA72B1C69}"/>
    <cellStyle name="Currency 13 5 2 4 5" xfId="13646" xr:uid="{DD990081-F3D3-4288-815C-EDB26FE8386D}"/>
    <cellStyle name="Currency 13 5 2 4 6" xfId="27336" xr:uid="{D6CE369F-F209-4ECA-A0B4-AAEE82135494}"/>
    <cellStyle name="Currency 13 5 2 4 7" xfId="42220" xr:uid="{8DA8B0E3-5E87-4993-8307-C3D9F7908703}"/>
    <cellStyle name="Currency 13 5 2 5" xfId="8508" xr:uid="{77F0E32C-C71D-4DB3-B02D-914FC26BD631}"/>
    <cellStyle name="Currency 13 5 2 5 2" xfId="11930" xr:uid="{A69399C8-3858-4E9E-9069-9CE1DB24E826}"/>
    <cellStyle name="Currency 13 5 2 5 2 2" xfId="25620" xr:uid="{E25E9BC0-EFFE-4E4D-BA61-EB655B2CCB9B}"/>
    <cellStyle name="Currency 13 5 2 5 2 2 2" xfId="39312" xr:uid="{45374A34-0600-4D97-9339-877EBEEFD130}"/>
    <cellStyle name="Currency 13 5 2 5 2 2 3" xfId="54196" xr:uid="{6EDD6FFA-459F-4DA4-8382-81D0EE991B6F}"/>
    <cellStyle name="Currency 13 5 2 5 2 3" xfId="18776" xr:uid="{BB7A64C1-1B3D-40F2-A8D1-B75F4A2DBBE5}"/>
    <cellStyle name="Currency 13 5 2 5 2 4" xfId="32466" xr:uid="{D27F9CF6-B2D4-4DAA-A5BE-EB4DD5D78C13}"/>
    <cellStyle name="Currency 13 5 2 5 2 5" xfId="47350" xr:uid="{19D4FF9A-D5CE-416B-B5D4-A5DC38D7C1E2}"/>
    <cellStyle name="Currency 13 5 2 5 3" xfId="22198" xr:uid="{673F301E-A846-46FB-A1F5-3C369C557735}"/>
    <cellStyle name="Currency 13 5 2 5 3 2" xfId="35890" xr:uid="{9644FBFB-148A-4AAD-9678-4C612D12C2DC}"/>
    <cellStyle name="Currency 13 5 2 5 3 3" xfId="50774" xr:uid="{50B98607-6B60-4E70-B610-EAD60A5C7174}"/>
    <cellStyle name="Currency 13 5 2 5 4" xfId="15354" xr:uid="{1FFE5E74-0823-4B52-A737-342E773DADB2}"/>
    <cellStyle name="Currency 13 5 2 5 5" xfId="29044" xr:uid="{18DA92B7-8ACB-4D45-9108-35A471361F29}"/>
    <cellStyle name="Currency 13 5 2 5 6" xfId="43928" xr:uid="{1D9963A1-4A45-4AC3-B1CD-2379B6F14906}"/>
    <cellStyle name="Currency 13 5 2 6" xfId="10218" xr:uid="{B4C98C2F-F659-4612-9C76-8865587F84FD}"/>
    <cellStyle name="Currency 13 5 2 6 2" xfId="23908" xr:uid="{6E6C6D20-9DB5-4014-A63A-A374D3A70BF5}"/>
    <cellStyle name="Currency 13 5 2 6 2 2" xfId="37600" xr:uid="{78655FB1-C294-4EDA-B750-954DC4637114}"/>
    <cellStyle name="Currency 13 5 2 6 2 3" xfId="52484" xr:uid="{49D1356E-4F3B-466B-983B-23656A8CDAA0}"/>
    <cellStyle name="Currency 13 5 2 6 3" xfId="17064" xr:uid="{2511AEDF-7D0B-41F2-96A6-06E04663C7B6}"/>
    <cellStyle name="Currency 13 5 2 6 4" xfId="30754" xr:uid="{F95937F8-42F0-4CE2-977C-0B2FE3EE4B74}"/>
    <cellStyle name="Currency 13 5 2 6 5" xfId="45638" xr:uid="{92DDEB37-86CB-449E-975C-C0E69FD3F15D}"/>
    <cellStyle name="Currency 13 5 2 7" xfId="20486" xr:uid="{8DE0FB36-F646-42A6-AFBA-A250C08C76F0}"/>
    <cellStyle name="Currency 13 5 2 7 2" xfId="34178" xr:uid="{A695AD2B-412F-4F41-9336-28A1805B4AF2}"/>
    <cellStyle name="Currency 13 5 2 7 3" xfId="49062" xr:uid="{DC988D8C-9127-4DB0-9243-97627753024F}"/>
    <cellStyle name="Currency 13 5 2 8" xfId="13642" xr:uid="{6ABFD33A-F980-4135-98C7-97054085F5E6}"/>
    <cellStyle name="Currency 13 5 2 9" xfId="27332" xr:uid="{B3313229-D07E-48D9-95B0-835A8B98CF5F}"/>
    <cellStyle name="Currency 13 5 3" xfId="6799" xr:uid="{379A6062-7918-4BDE-A617-E08ECB311FB9}"/>
    <cellStyle name="Currency 13 5 3 10" xfId="42221" xr:uid="{7A4C2549-F921-4B22-B1B2-FBA4D01083D8}"/>
    <cellStyle name="Currency 13 5 3 2" xfId="6800" xr:uid="{27B3EF87-3DF2-4551-A1EE-E777C70F24F3}"/>
    <cellStyle name="Currency 13 5 3 2 2" xfId="6801" xr:uid="{E4548C49-3AE4-4F7A-A8D7-608C9D81AE66}"/>
    <cellStyle name="Currency 13 5 3 2 2 2" xfId="8515" xr:uid="{2303DFF0-E597-4D4F-AE6D-CDBB4D2B5FF8}"/>
    <cellStyle name="Currency 13 5 3 2 2 2 2" xfId="11937" xr:uid="{40668FEC-B1BF-4FF8-A723-8E735268EA6A}"/>
    <cellStyle name="Currency 13 5 3 2 2 2 2 2" xfId="25627" xr:uid="{8690CEF5-F2F6-4413-9ABF-6E57CCA2E911}"/>
    <cellStyle name="Currency 13 5 3 2 2 2 2 2 2" xfId="39319" xr:uid="{B2D4DEA9-6BF6-403C-9334-EA4E80A2EE62}"/>
    <cellStyle name="Currency 13 5 3 2 2 2 2 2 3" xfId="54203" xr:uid="{8F2C0253-2FA8-48C0-AB21-6E723D8AF1AC}"/>
    <cellStyle name="Currency 13 5 3 2 2 2 2 3" xfId="18783" xr:uid="{37EB76ED-B77C-4E6B-87AD-2233B8ECF5ED}"/>
    <cellStyle name="Currency 13 5 3 2 2 2 2 4" xfId="32473" xr:uid="{B19C13BA-A5F7-475D-94D6-9C4BFD8E5988}"/>
    <cellStyle name="Currency 13 5 3 2 2 2 2 5" xfId="47357" xr:uid="{CC95BBCB-BE7E-46C5-B3B1-A0AAEC33E5D8}"/>
    <cellStyle name="Currency 13 5 3 2 2 2 3" xfId="22205" xr:uid="{1DC36B8A-AF12-4A89-84C2-6A4F1A0D16D0}"/>
    <cellStyle name="Currency 13 5 3 2 2 2 3 2" xfId="35897" xr:uid="{82E176E6-FB94-490A-813A-56AF5BFAD818}"/>
    <cellStyle name="Currency 13 5 3 2 2 2 3 3" xfId="50781" xr:uid="{11CEC975-6BBB-4A27-AF14-FAAF1F19188A}"/>
    <cellStyle name="Currency 13 5 3 2 2 2 4" xfId="15361" xr:uid="{FB82E163-299F-444B-9E51-06792EF55077}"/>
    <cellStyle name="Currency 13 5 3 2 2 2 5" xfId="29051" xr:uid="{724F1530-0009-455B-B386-A6D6D1A50FD5}"/>
    <cellStyle name="Currency 13 5 3 2 2 2 6" xfId="43935" xr:uid="{6A850481-0A57-445E-970D-A17094A385BF}"/>
    <cellStyle name="Currency 13 5 3 2 2 3" xfId="10225" xr:uid="{D8CCDAD2-8819-4336-B003-CB786EDBEEDA}"/>
    <cellStyle name="Currency 13 5 3 2 2 3 2" xfId="23915" xr:uid="{A17A631F-A31E-47D5-BD3B-E79A1A109BE8}"/>
    <cellStyle name="Currency 13 5 3 2 2 3 2 2" xfId="37607" xr:uid="{CA829A8B-9134-4FD2-B9E4-CC10A297627A}"/>
    <cellStyle name="Currency 13 5 3 2 2 3 2 3" xfId="52491" xr:uid="{1B36EE2E-D377-4704-AD42-C79410CAC3B4}"/>
    <cellStyle name="Currency 13 5 3 2 2 3 3" xfId="17071" xr:uid="{494B9079-83F3-4FAD-A393-DB54FB0D22A7}"/>
    <cellStyle name="Currency 13 5 3 2 2 3 4" xfId="30761" xr:uid="{32F2DF86-55FF-4642-848F-47505DC5EF09}"/>
    <cellStyle name="Currency 13 5 3 2 2 3 5" xfId="45645" xr:uid="{7D71D0FA-92FD-44F5-B8FB-A5EFB2058ECF}"/>
    <cellStyle name="Currency 13 5 3 2 2 4" xfId="20493" xr:uid="{51842495-01DF-456E-A604-90C516380323}"/>
    <cellStyle name="Currency 13 5 3 2 2 4 2" xfId="34185" xr:uid="{1A52409F-5EFD-4F28-A3E4-D0CB02C78C35}"/>
    <cellStyle name="Currency 13 5 3 2 2 4 3" xfId="49069" xr:uid="{F0F20CE3-12B4-424C-B565-BB3B34E5DFDE}"/>
    <cellStyle name="Currency 13 5 3 2 2 5" xfId="13649" xr:uid="{634F5A21-F912-482E-9012-8399B80B80A8}"/>
    <cellStyle name="Currency 13 5 3 2 2 6" xfId="27339" xr:uid="{22802E06-10EB-48F3-8171-578373489126}"/>
    <cellStyle name="Currency 13 5 3 2 2 7" xfId="42223" xr:uid="{3D8E3F84-B662-4241-B103-F53A4370CC36}"/>
    <cellStyle name="Currency 13 5 3 2 3" xfId="8514" xr:uid="{6BB54FFE-572A-4F47-B558-53BCDAFBA18C}"/>
    <cellStyle name="Currency 13 5 3 2 3 2" xfId="11936" xr:uid="{856C446B-E133-4A25-944C-9B99D428FAAE}"/>
    <cellStyle name="Currency 13 5 3 2 3 2 2" xfId="25626" xr:uid="{904A3093-920E-4D87-8EB3-C1560C21B78A}"/>
    <cellStyle name="Currency 13 5 3 2 3 2 2 2" xfId="39318" xr:uid="{67354033-C63C-4E6F-8B03-20A43D963E63}"/>
    <cellStyle name="Currency 13 5 3 2 3 2 2 3" xfId="54202" xr:uid="{E7058DE0-4048-4645-A90C-1CA355028CE5}"/>
    <cellStyle name="Currency 13 5 3 2 3 2 3" xfId="18782" xr:uid="{4A3F7919-2D62-4CF6-A274-6FB9C8C37E9E}"/>
    <cellStyle name="Currency 13 5 3 2 3 2 4" xfId="32472" xr:uid="{EE63695E-AC4A-4B65-8B18-94243E193422}"/>
    <cellStyle name="Currency 13 5 3 2 3 2 5" xfId="47356" xr:uid="{81E3C4F9-FD98-4D3D-81E4-65E2B2AB4823}"/>
    <cellStyle name="Currency 13 5 3 2 3 3" xfId="22204" xr:uid="{A95C0175-1358-4A65-B9C6-37B5C5F3C3DD}"/>
    <cellStyle name="Currency 13 5 3 2 3 3 2" xfId="35896" xr:uid="{73DF002C-16F4-4940-AEE7-0E784E9CD555}"/>
    <cellStyle name="Currency 13 5 3 2 3 3 3" xfId="50780" xr:uid="{4B720CF9-3E4B-4486-A2BA-CBF801C37E08}"/>
    <cellStyle name="Currency 13 5 3 2 3 4" xfId="15360" xr:uid="{40CB07F3-8611-4C53-91A2-4F8125807779}"/>
    <cellStyle name="Currency 13 5 3 2 3 5" xfId="29050" xr:uid="{1FC1D267-CF60-4B37-A5DB-A317AD1E6A65}"/>
    <cellStyle name="Currency 13 5 3 2 3 6" xfId="43934" xr:uid="{F85FEC60-0005-435A-976F-D2FD7451A23E}"/>
    <cellStyle name="Currency 13 5 3 2 4" xfId="10224" xr:uid="{3BDF0DF0-B22B-462E-B269-F9BA86EF276D}"/>
    <cellStyle name="Currency 13 5 3 2 4 2" xfId="23914" xr:uid="{32876A06-6A4B-4E95-8A98-7AEA9FDC2B87}"/>
    <cellStyle name="Currency 13 5 3 2 4 2 2" xfId="37606" xr:uid="{BEA0178D-C037-45FA-B0CB-718D2423C6D2}"/>
    <cellStyle name="Currency 13 5 3 2 4 2 3" xfId="52490" xr:uid="{C4B9B8EC-1CDF-4077-9E12-0E02238292D7}"/>
    <cellStyle name="Currency 13 5 3 2 4 3" xfId="17070" xr:uid="{CCF421FF-0D14-457F-A739-EDF9D72287EF}"/>
    <cellStyle name="Currency 13 5 3 2 4 4" xfId="30760" xr:uid="{1C99516B-D75C-453B-B4CD-BD3A3AD29472}"/>
    <cellStyle name="Currency 13 5 3 2 4 5" xfId="45644" xr:uid="{AF953174-90AF-49AF-96F3-0DB423C7A362}"/>
    <cellStyle name="Currency 13 5 3 2 5" xfId="20492" xr:uid="{A5361923-3CFE-47E0-9614-EB2167842A25}"/>
    <cellStyle name="Currency 13 5 3 2 5 2" xfId="34184" xr:uid="{E24CE7D6-01F0-445F-BB31-97687B7622B6}"/>
    <cellStyle name="Currency 13 5 3 2 5 3" xfId="49068" xr:uid="{96D19167-EDA8-4C09-A129-E1030A3687EF}"/>
    <cellStyle name="Currency 13 5 3 2 6" xfId="13648" xr:uid="{C5D71ABC-C93A-4B31-A458-519F9378DCA0}"/>
    <cellStyle name="Currency 13 5 3 2 7" xfId="27338" xr:uid="{9DB18EB0-8726-456E-8C69-90C388E58080}"/>
    <cellStyle name="Currency 13 5 3 2 8" xfId="42222" xr:uid="{99DD2C4F-946F-4321-93EB-464A4A0FD1A2}"/>
    <cellStyle name="Currency 13 5 3 3" xfId="6802" xr:uid="{A4B5E238-B4D3-46F5-B05E-B53FCDDEF15F}"/>
    <cellStyle name="Currency 13 5 3 3 2" xfId="8516" xr:uid="{AEE2625B-CD6D-4F17-84CB-E2718CD0B966}"/>
    <cellStyle name="Currency 13 5 3 3 2 2" xfId="11938" xr:uid="{3E415242-4572-48B3-BE3F-BB58007E4538}"/>
    <cellStyle name="Currency 13 5 3 3 2 2 2" xfId="25628" xr:uid="{6E474DFE-919B-4A1C-8C28-B0C35D865E9D}"/>
    <cellStyle name="Currency 13 5 3 3 2 2 2 2" xfId="39320" xr:uid="{CE0DD5CF-8A08-4341-9078-807FB8A7DEA8}"/>
    <cellStyle name="Currency 13 5 3 3 2 2 2 3" xfId="54204" xr:uid="{733C71C1-383F-4D89-8EEF-DD773F9B1D76}"/>
    <cellStyle name="Currency 13 5 3 3 2 2 3" xfId="18784" xr:uid="{DD0149DC-819E-4AE6-AA50-01F4929765F7}"/>
    <cellStyle name="Currency 13 5 3 3 2 2 4" xfId="32474" xr:uid="{F139D216-DE5F-4D6B-A3AD-A26BA56EC6ED}"/>
    <cellStyle name="Currency 13 5 3 3 2 2 5" xfId="47358" xr:uid="{127B5626-3CC5-4602-9F28-AD0473B7A2FA}"/>
    <cellStyle name="Currency 13 5 3 3 2 3" xfId="22206" xr:uid="{E8BF69AD-C68E-4E38-881E-B1B3EEC3791A}"/>
    <cellStyle name="Currency 13 5 3 3 2 3 2" xfId="35898" xr:uid="{48736D55-56DB-42D0-A9C6-3C59F5AF3EDE}"/>
    <cellStyle name="Currency 13 5 3 3 2 3 3" xfId="50782" xr:uid="{78EE8701-AA2B-4920-A6FD-1A94E18A8118}"/>
    <cellStyle name="Currency 13 5 3 3 2 4" xfId="15362" xr:uid="{9AF8A00E-FD0F-4469-8241-0E250B96ED6D}"/>
    <cellStyle name="Currency 13 5 3 3 2 5" xfId="29052" xr:uid="{DC148879-6FD8-487E-A365-641B2A8E3D1A}"/>
    <cellStyle name="Currency 13 5 3 3 2 6" xfId="43936" xr:uid="{2F15534F-463B-4B3C-A57C-821E6CD959E0}"/>
    <cellStyle name="Currency 13 5 3 3 3" xfId="10226" xr:uid="{F05B12E6-D612-46D6-BC55-6BF708E88026}"/>
    <cellStyle name="Currency 13 5 3 3 3 2" xfId="23916" xr:uid="{6A82FDD7-54D5-4F7A-92BC-37BCE6B07011}"/>
    <cellStyle name="Currency 13 5 3 3 3 2 2" xfId="37608" xr:uid="{80F05382-3841-48A5-91F9-1AB0F6F4E880}"/>
    <cellStyle name="Currency 13 5 3 3 3 2 3" xfId="52492" xr:uid="{5299CF31-C297-4A70-B10D-1E15A4C9BE61}"/>
    <cellStyle name="Currency 13 5 3 3 3 3" xfId="17072" xr:uid="{C4CF6626-5961-412D-AFBA-BF701CAC3AC3}"/>
    <cellStyle name="Currency 13 5 3 3 3 4" xfId="30762" xr:uid="{23175940-C765-46AB-9BDD-17E1923934CF}"/>
    <cellStyle name="Currency 13 5 3 3 3 5" xfId="45646" xr:uid="{92C725C5-3615-4384-AA5C-24B0EFA8BCB2}"/>
    <cellStyle name="Currency 13 5 3 3 4" xfId="20494" xr:uid="{E7A0EB00-BC59-4120-911C-5F036F285B9E}"/>
    <cellStyle name="Currency 13 5 3 3 4 2" xfId="34186" xr:uid="{31A59F44-26BE-4715-92DC-BF354945D1B0}"/>
    <cellStyle name="Currency 13 5 3 3 4 3" xfId="49070" xr:uid="{E4BDA57E-198F-4410-9726-04B57E69CFF8}"/>
    <cellStyle name="Currency 13 5 3 3 5" xfId="13650" xr:uid="{DE7C81E6-5B81-4CC7-B7F3-DB800381FA04}"/>
    <cellStyle name="Currency 13 5 3 3 6" xfId="27340" xr:uid="{8CF3F0CA-70B0-4E5A-BA68-1C53E0087395}"/>
    <cellStyle name="Currency 13 5 3 3 7" xfId="42224" xr:uid="{4B392F28-1E55-4AEA-AC9A-5A2518EF15E3}"/>
    <cellStyle name="Currency 13 5 3 4" xfId="6803" xr:uid="{272122E3-10BA-4010-BAB7-6773E3ADFF61}"/>
    <cellStyle name="Currency 13 5 3 4 2" xfId="8517" xr:uid="{C7F71291-41B1-4F71-9A73-B2BB72358787}"/>
    <cellStyle name="Currency 13 5 3 4 2 2" xfId="11939" xr:uid="{E2C9C842-ACCD-49B7-B43F-2606E267E5BF}"/>
    <cellStyle name="Currency 13 5 3 4 2 2 2" xfId="25629" xr:uid="{FCA89547-900C-4B7C-BEEF-90A1EDE57B5A}"/>
    <cellStyle name="Currency 13 5 3 4 2 2 2 2" xfId="39321" xr:uid="{BD5D485D-3A3A-4308-87BB-D4CC5F9F85F2}"/>
    <cellStyle name="Currency 13 5 3 4 2 2 2 3" xfId="54205" xr:uid="{E682A51B-0850-46DC-B329-A779ADD6A8CE}"/>
    <cellStyle name="Currency 13 5 3 4 2 2 3" xfId="18785" xr:uid="{E3315BD9-D322-4C04-A97D-216A5ABADC0B}"/>
    <cellStyle name="Currency 13 5 3 4 2 2 4" xfId="32475" xr:uid="{9FFB9EBD-BA99-463D-B590-E4D2D83D0BA6}"/>
    <cellStyle name="Currency 13 5 3 4 2 2 5" xfId="47359" xr:uid="{4F531C74-3E22-4570-AFD1-3E9F10D58735}"/>
    <cellStyle name="Currency 13 5 3 4 2 3" xfId="22207" xr:uid="{1BDE88E2-CE3E-4407-B01F-2AD47AB09330}"/>
    <cellStyle name="Currency 13 5 3 4 2 3 2" xfId="35899" xr:uid="{A9524009-2D98-478E-B57C-2EAB7FF10EAC}"/>
    <cellStyle name="Currency 13 5 3 4 2 3 3" xfId="50783" xr:uid="{11E3DE51-D421-4455-9BA2-4D9F6C5BCCB0}"/>
    <cellStyle name="Currency 13 5 3 4 2 4" xfId="15363" xr:uid="{7C158E32-92EC-42EA-83F9-CC61A040FA59}"/>
    <cellStyle name="Currency 13 5 3 4 2 5" xfId="29053" xr:uid="{56135FAA-5BCA-44C5-B86B-4A7CD1924B4C}"/>
    <cellStyle name="Currency 13 5 3 4 2 6" xfId="43937" xr:uid="{B61DC305-E5DF-42E4-8FAB-5F065AE4F58F}"/>
    <cellStyle name="Currency 13 5 3 4 3" xfId="10227" xr:uid="{5ECB7F0D-F424-4869-A947-38AD8A173605}"/>
    <cellStyle name="Currency 13 5 3 4 3 2" xfId="23917" xr:uid="{35D1C109-5E42-4299-99BB-BDC3BC6543D5}"/>
    <cellStyle name="Currency 13 5 3 4 3 2 2" xfId="37609" xr:uid="{1CEB58E4-7172-4D6E-B96C-1C1C607F8822}"/>
    <cellStyle name="Currency 13 5 3 4 3 2 3" xfId="52493" xr:uid="{B717FB01-AF98-4F2B-9263-B584FF0E8C02}"/>
    <cellStyle name="Currency 13 5 3 4 3 3" xfId="17073" xr:uid="{03174A88-F1D6-4AE0-8D79-CA810A3BE082}"/>
    <cellStyle name="Currency 13 5 3 4 3 4" xfId="30763" xr:uid="{5F75F7CE-8997-4208-B62E-4CE519F6A2DF}"/>
    <cellStyle name="Currency 13 5 3 4 3 5" xfId="45647" xr:uid="{F06BE5B6-3E17-4CFE-A4E0-7A02F7C32EE7}"/>
    <cellStyle name="Currency 13 5 3 4 4" xfId="20495" xr:uid="{71AFC40C-9D2A-4D27-9D2A-AF3F714BF923}"/>
    <cellStyle name="Currency 13 5 3 4 4 2" xfId="34187" xr:uid="{31A727BB-B69E-4213-8AC6-8F6C2F4D3E0D}"/>
    <cellStyle name="Currency 13 5 3 4 4 3" xfId="49071" xr:uid="{1EB395D6-F268-4122-8AF4-B3A9E4F07E55}"/>
    <cellStyle name="Currency 13 5 3 4 5" xfId="13651" xr:uid="{AB16C469-CD3B-4094-B049-250C44987598}"/>
    <cellStyle name="Currency 13 5 3 4 6" xfId="27341" xr:uid="{ACEAD503-4DCC-4975-9E05-482F7E2B234A}"/>
    <cellStyle name="Currency 13 5 3 4 7" xfId="42225" xr:uid="{FC9385CE-7D32-47AB-B163-9AE992004095}"/>
    <cellStyle name="Currency 13 5 3 5" xfId="8513" xr:uid="{B2BCCF67-3A81-48A4-91D8-EBDA930AD9DD}"/>
    <cellStyle name="Currency 13 5 3 5 2" xfId="11935" xr:uid="{EE4ABB2E-F675-4F81-996B-2FD23E0BC467}"/>
    <cellStyle name="Currency 13 5 3 5 2 2" xfId="25625" xr:uid="{D21598EE-292E-4343-8373-9FDC887B5946}"/>
    <cellStyle name="Currency 13 5 3 5 2 2 2" xfId="39317" xr:uid="{552EBAF3-5C92-41E5-85A1-9D310F8AB4BD}"/>
    <cellStyle name="Currency 13 5 3 5 2 2 3" xfId="54201" xr:uid="{F68E756F-06A9-4397-8022-E83890B70FFA}"/>
    <cellStyle name="Currency 13 5 3 5 2 3" xfId="18781" xr:uid="{7238EC07-DD02-4EE6-91B6-7C1B9E2FEBCD}"/>
    <cellStyle name="Currency 13 5 3 5 2 4" xfId="32471" xr:uid="{83203159-12AF-4CBF-B49A-BD038F5B744B}"/>
    <cellStyle name="Currency 13 5 3 5 2 5" xfId="47355" xr:uid="{D40AB786-DBDC-405A-9EDD-390779DB24E9}"/>
    <cellStyle name="Currency 13 5 3 5 3" xfId="22203" xr:uid="{6C99ABA7-081B-4655-A5EA-698C31B01E1B}"/>
    <cellStyle name="Currency 13 5 3 5 3 2" xfId="35895" xr:uid="{CC2EFB61-49C6-4A34-83A2-A62FD6675686}"/>
    <cellStyle name="Currency 13 5 3 5 3 3" xfId="50779" xr:uid="{685986C2-05B3-4064-B6B6-806C7F3DB1CA}"/>
    <cellStyle name="Currency 13 5 3 5 4" xfId="15359" xr:uid="{FAC3C47E-F7C3-4C24-92FD-A3EBD1D0793C}"/>
    <cellStyle name="Currency 13 5 3 5 5" xfId="29049" xr:uid="{64B16331-74F4-49BE-A89D-7FAF47034BC7}"/>
    <cellStyle name="Currency 13 5 3 5 6" xfId="43933" xr:uid="{676015BA-A693-4F4C-9781-4214011CF9E5}"/>
    <cellStyle name="Currency 13 5 3 6" xfId="10223" xr:uid="{5AC24DC6-3AF6-4BD8-ACB5-D06DB220AEF9}"/>
    <cellStyle name="Currency 13 5 3 6 2" xfId="23913" xr:uid="{DD216F74-0A3A-4692-9C1A-94DF7A3D30AA}"/>
    <cellStyle name="Currency 13 5 3 6 2 2" xfId="37605" xr:uid="{1662568F-9A89-4A51-B27E-4D33CA28C355}"/>
    <cellStyle name="Currency 13 5 3 6 2 3" xfId="52489" xr:uid="{EFFFAF64-89B5-4F89-914C-C7D366F32FAE}"/>
    <cellStyle name="Currency 13 5 3 6 3" xfId="17069" xr:uid="{98F645FD-0A4E-45F7-B2B9-C2581640A53A}"/>
    <cellStyle name="Currency 13 5 3 6 4" xfId="30759" xr:uid="{DC86E28A-6B40-4E94-A4E7-F584D020202E}"/>
    <cellStyle name="Currency 13 5 3 6 5" xfId="45643" xr:uid="{A0E0D798-D921-44EE-A3A6-A1EA2E936CC8}"/>
    <cellStyle name="Currency 13 5 3 7" xfId="20491" xr:uid="{C9A8821D-3909-4B57-A971-BEEBC34C576D}"/>
    <cellStyle name="Currency 13 5 3 7 2" xfId="34183" xr:uid="{F73D6E61-C482-48D1-9F59-12C839B2B1F8}"/>
    <cellStyle name="Currency 13 5 3 7 3" xfId="49067" xr:uid="{A43FBBEE-F44B-4421-B0E7-2BF284C2C586}"/>
    <cellStyle name="Currency 13 5 3 8" xfId="13647" xr:uid="{73C56AD7-490C-4B4C-B8E8-B6BACA76E41D}"/>
    <cellStyle name="Currency 13 5 3 9" xfId="27337" xr:uid="{D96DD806-FFF4-443A-B4DD-47C0A78B6874}"/>
    <cellStyle name="Currency 13 5 4" xfId="6804" xr:uid="{37B6616E-33C2-4866-B37E-63C39FCFD10B}"/>
    <cellStyle name="Currency 13 5 4 2" xfId="6805" xr:uid="{A55B1ED7-F2CA-4475-AD10-4E66CC79AC74}"/>
    <cellStyle name="Currency 13 5 4 2 2" xfId="8519" xr:uid="{B9887645-42CF-4E2C-B874-DDB977F65B6D}"/>
    <cellStyle name="Currency 13 5 4 2 2 2" xfId="11941" xr:uid="{34B8AAE7-801C-4F4B-B135-1643DDE4FEB8}"/>
    <cellStyle name="Currency 13 5 4 2 2 2 2" xfId="25631" xr:uid="{8989C8CD-A6CE-487B-AF2F-21EA08DF0DAF}"/>
    <cellStyle name="Currency 13 5 4 2 2 2 2 2" xfId="39323" xr:uid="{86EDBC7B-B201-4A7F-89DD-20AE184CBF18}"/>
    <cellStyle name="Currency 13 5 4 2 2 2 2 3" xfId="54207" xr:uid="{F6163349-0226-4432-AB0B-5757BE633A30}"/>
    <cellStyle name="Currency 13 5 4 2 2 2 3" xfId="18787" xr:uid="{1427EDC0-F71B-4732-B70D-5D520430F9FA}"/>
    <cellStyle name="Currency 13 5 4 2 2 2 4" xfId="32477" xr:uid="{C53B405A-5B9B-476E-963C-EC17496A0EDE}"/>
    <cellStyle name="Currency 13 5 4 2 2 2 5" xfId="47361" xr:uid="{36E8E42C-32CE-4F60-B074-1C8412FE4FB1}"/>
    <cellStyle name="Currency 13 5 4 2 2 3" xfId="22209" xr:uid="{5FDE7D0D-4A47-469E-9E29-2DBB5525EB77}"/>
    <cellStyle name="Currency 13 5 4 2 2 3 2" xfId="35901" xr:uid="{4D5AA247-CC14-464D-A5D4-B6ABBB2CB253}"/>
    <cellStyle name="Currency 13 5 4 2 2 3 3" xfId="50785" xr:uid="{439B8C2F-29E8-4AF6-977C-7F9E04D04ABB}"/>
    <cellStyle name="Currency 13 5 4 2 2 4" xfId="15365" xr:uid="{28CAEB0F-FA36-4688-BAF9-DB95B16176B3}"/>
    <cellStyle name="Currency 13 5 4 2 2 5" xfId="29055" xr:uid="{C30F52D8-E66C-4B57-8AD3-01D1DD459C0E}"/>
    <cellStyle name="Currency 13 5 4 2 2 6" xfId="43939" xr:uid="{7C128A01-47E3-4791-A12F-BAF8B646AF68}"/>
    <cellStyle name="Currency 13 5 4 2 3" xfId="10229" xr:uid="{855C9AA7-F967-42C3-AD83-FE51D1079453}"/>
    <cellStyle name="Currency 13 5 4 2 3 2" xfId="23919" xr:uid="{7FAB488B-A9B3-4A20-B060-D311D63D8C99}"/>
    <cellStyle name="Currency 13 5 4 2 3 2 2" xfId="37611" xr:uid="{23799221-C9A4-4EFC-84CA-DF002E486EEB}"/>
    <cellStyle name="Currency 13 5 4 2 3 2 3" xfId="52495" xr:uid="{3B58AA8B-E560-44F4-A116-6E6BE910B8CA}"/>
    <cellStyle name="Currency 13 5 4 2 3 3" xfId="17075" xr:uid="{2086E39C-514F-4AC3-9240-2BB2B8D75A4A}"/>
    <cellStyle name="Currency 13 5 4 2 3 4" xfId="30765" xr:uid="{8382313D-8723-4A51-8B9B-146CDA4EE450}"/>
    <cellStyle name="Currency 13 5 4 2 3 5" xfId="45649" xr:uid="{66A96751-A56F-4A95-BB55-A479BBFABD56}"/>
    <cellStyle name="Currency 13 5 4 2 4" xfId="20497" xr:uid="{02831ABD-CBB4-4CE6-A01B-7AE9C8B0AAE4}"/>
    <cellStyle name="Currency 13 5 4 2 4 2" xfId="34189" xr:uid="{06BB7E5C-9658-4FF9-AE60-B32C6F496A0C}"/>
    <cellStyle name="Currency 13 5 4 2 4 3" xfId="49073" xr:uid="{F5D1AE34-104F-445E-B5A4-99BE8468A122}"/>
    <cellStyle name="Currency 13 5 4 2 5" xfId="13653" xr:uid="{5EDFF710-B102-4B63-BA81-B52C6CBC157D}"/>
    <cellStyle name="Currency 13 5 4 2 6" xfId="27343" xr:uid="{B056C4CE-D2A0-4E07-A6CD-4E90CFC85BE5}"/>
    <cellStyle name="Currency 13 5 4 2 7" xfId="42227" xr:uid="{F895B6CC-3FF5-42BC-B748-2609C9BADAB8}"/>
    <cellStyle name="Currency 13 5 4 3" xfId="8518" xr:uid="{8B5C3758-7B0D-4FD2-B9A4-3AF773F858DD}"/>
    <cellStyle name="Currency 13 5 4 3 2" xfId="11940" xr:uid="{72A8ECBA-8DBC-4F9C-A441-59CED3BC197D}"/>
    <cellStyle name="Currency 13 5 4 3 2 2" xfId="25630" xr:uid="{F723D8F2-C6DE-4B39-978B-DD3F8D7CB0EC}"/>
    <cellStyle name="Currency 13 5 4 3 2 2 2" xfId="39322" xr:uid="{8E347733-F998-433C-876F-80E980A2B8FF}"/>
    <cellStyle name="Currency 13 5 4 3 2 2 3" xfId="54206" xr:uid="{189BA7B2-E818-427F-B7B9-30BFAFB087B3}"/>
    <cellStyle name="Currency 13 5 4 3 2 3" xfId="18786" xr:uid="{D5CEA067-04DF-4244-B606-57C23285DFBC}"/>
    <cellStyle name="Currency 13 5 4 3 2 4" xfId="32476" xr:uid="{AB608410-AE6F-4EDA-88F7-805E582D1A6B}"/>
    <cellStyle name="Currency 13 5 4 3 2 5" xfId="47360" xr:uid="{8FA5FEF8-D459-4CC5-BBCD-C61BC5AF979B}"/>
    <cellStyle name="Currency 13 5 4 3 3" xfId="22208" xr:uid="{38CD02FD-E0AE-42AC-83F8-1D9DD103246A}"/>
    <cellStyle name="Currency 13 5 4 3 3 2" xfId="35900" xr:uid="{CD3F9ED3-DA45-4DBF-865A-C301EC49EAFD}"/>
    <cellStyle name="Currency 13 5 4 3 3 3" xfId="50784" xr:uid="{9E4AD3CB-1807-44E1-A81F-4F7DD4D53397}"/>
    <cellStyle name="Currency 13 5 4 3 4" xfId="15364" xr:uid="{D8508ABC-7331-49AF-ADCF-DB44753FD1D8}"/>
    <cellStyle name="Currency 13 5 4 3 5" xfId="29054" xr:uid="{73B3EA31-FC79-424E-BD7D-50FA6F03ECF3}"/>
    <cellStyle name="Currency 13 5 4 3 6" xfId="43938" xr:uid="{4DC16A75-EE2B-4AD2-841E-566550CAD363}"/>
    <cellStyle name="Currency 13 5 4 4" xfId="10228" xr:uid="{F090066A-8AA4-4CD1-B4B8-A153A86B12D0}"/>
    <cellStyle name="Currency 13 5 4 4 2" xfId="23918" xr:uid="{82EE9A0E-186A-4EFA-80D1-0E1ADBDE0AE0}"/>
    <cellStyle name="Currency 13 5 4 4 2 2" xfId="37610" xr:uid="{4BC0968F-BC42-42E6-883B-E0B9E0C358C0}"/>
    <cellStyle name="Currency 13 5 4 4 2 3" xfId="52494" xr:uid="{194FEDAE-DA97-41D7-B632-FA640322ACC0}"/>
    <cellStyle name="Currency 13 5 4 4 3" xfId="17074" xr:uid="{461C5F55-9977-4C16-8C41-B1B6C93E4639}"/>
    <cellStyle name="Currency 13 5 4 4 4" xfId="30764" xr:uid="{F5D52CCD-4298-4574-A9EE-244828C4023E}"/>
    <cellStyle name="Currency 13 5 4 4 5" xfId="45648" xr:uid="{CC0E68C2-7970-4A1D-9F25-CF12C3B4B7ED}"/>
    <cellStyle name="Currency 13 5 4 5" xfId="20496" xr:uid="{35661033-2136-4E57-94B8-276547B0CE8F}"/>
    <cellStyle name="Currency 13 5 4 5 2" xfId="34188" xr:uid="{8724005A-BD5F-4097-AF56-1AF3894A678D}"/>
    <cellStyle name="Currency 13 5 4 5 3" xfId="49072" xr:uid="{20E42B62-7F40-4796-813A-D6B6D7F40E86}"/>
    <cellStyle name="Currency 13 5 4 6" xfId="13652" xr:uid="{060E2057-06DB-42CF-8077-529DABB7CE9B}"/>
    <cellStyle name="Currency 13 5 4 7" xfId="27342" xr:uid="{60622883-8945-4C0D-800F-716001C045C9}"/>
    <cellStyle name="Currency 13 5 4 8" xfId="42226" xr:uid="{1F937E98-9B4C-4C67-BE1C-A2679B228E55}"/>
    <cellStyle name="Currency 13 5 5" xfId="6806" xr:uid="{C05DC800-CD06-4521-8293-2B1AA6FDCD96}"/>
    <cellStyle name="Currency 13 5 5 2" xfId="8520" xr:uid="{7A7E9576-E807-4761-9958-ED7ACDAE709B}"/>
    <cellStyle name="Currency 13 5 5 2 2" xfId="11942" xr:uid="{770FC85E-67DE-4C68-9E3C-A3F007CFD16C}"/>
    <cellStyle name="Currency 13 5 5 2 2 2" xfId="25632" xr:uid="{5986BE21-BFD4-4B84-A95A-B8F1D54E2A2C}"/>
    <cellStyle name="Currency 13 5 5 2 2 2 2" xfId="39324" xr:uid="{CE72094D-091C-440F-B18D-8F754769A96C}"/>
    <cellStyle name="Currency 13 5 5 2 2 2 3" xfId="54208" xr:uid="{85FCABB6-8E6A-4E2D-A926-6B5F9892B513}"/>
    <cellStyle name="Currency 13 5 5 2 2 3" xfId="18788" xr:uid="{790C0801-2CD4-44FB-A0F3-A13F513F07D6}"/>
    <cellStyle name="Currency 13 5 5 2 2 4" xfId="32478" xr:uid="{E4D2C883-8331-4A6F-AD74-9C761D4B19CA}"/>
    <cellStyle name="Currency 13 5 5 2 2 5" xfId="47362" xr:uid="{6FF60D29-325F-464B-9D29-9CD738E8DC78}"/>
    <cellStyle name="Currency 13 5 5 2 3" xfId="22210" xr:uid="{92C788E5-52A7-431E-A29B-4EED78330C74}"/>
    <cellStyle name="Currency 13 5 5 2 3 2" xfId="35902" xr:uid="{5BB65238-8977-4FE8-81CA-72E5D4AE5A1A}"/>
    <cellStyle name="Currency 13 5 5 2 3 3" xfId="50786" xr:uid="{DA65EFA1-AE32-4D40-BA59-E6C17C99B20B}"/>
    <cellStyle name="Currency 13 5 5 2 4" xfId="15366" xr:uid="{8E0E83AC-0E2D-461C-AC14-993A9059B302}"/>
    <cellStyle name="Currency 13 5 5 2 5" xfId="29056" xr:uid="{CEF78677-065E-412B-AB3B-7C411B2C09DD}"/>
    <cellStyle name="Currency 13 5 5 2 6" xfId="43940" xr:uid="{20A47464-E8BD-4615-A6DA-988DA8F64E4A}"/>
    <cellStyle name="Currency 13 5 5 3" xfId="10230" xr:uid="{A792807C-CFAB-4AED-8239-8B3FED10404D}"/>
    <cellStyle name="Currency 13 5 5 3 2" xfId="23920" xr:uid="{D7D1DABB-FEAA-4EA4-AF98-01160E2587F7}"/>
    <cellStyle name="Currency 13 5 5 3 2 2" xfId="37612" xr:uid="{0E0EF82B-70CD-4CAF-94E1-A9D21A753EE3}"/>
    <cellStyle name="Currency 13 5 5 3 2 3" xfId="52496" xr:uid="{3EE8A7BF-A161-48DA-B894-67BF7C5CF2BE}"/>
    <cellStyle name="Currency 13 5 5 3 3" xfId="17076" xr:uid="{858B5B8B-72A2-450F-B51E-815196F585A0}"/>
    <cellStyle name="Currency 13 5 5 3 4" xfId="30766" xr:uid="{9647B76C-1254-48B7-A8F5-046E54894014}"/>
    <cellStyle name="Currency 13 5 5 3 5" xfId="45650" xr:uid="{676BE9DD-0990-4E25-A409-CC0D1B5CC636}"/>
    <cellStyle name="Currency 13 5 5 4" xfId="20498" xr:uid="{57AB30E5-F67C-4CB8-89A6-7692DD085F8E}"/>
    <cellStyle name="Currency 13 5 5 4 2" xfId="34190" xr:uid="{BADD6E0E-BD14-4D44-AB2D-9956B20C626F}"/>
    <cellStyle name="Currency 13 5 5 4 3" xfId="49074" xr:uid="{0951B269-BBB6-4B25-A163-90E7C9C806D2}"/>
    <cellStyle name="Currency 13 5 5 5" xfId="13654" xr:uid="{70A95EFF-B877-45BA-8849-85EBC210B50A}"/>
    <cellStyle name="Currency 13 5 5 6" xfId="27344" xr:uid="{D813C2B0-F5C9-4501-A595-8F9A9F103720}"/>
    <cellStyle name="Currency 13 5 5 7" xfId="42228" xr:uid="{D2E3BDE2-117B-440D-ABA5-4C54F1FF2AA4}"/>
    <cellStyle name="Currency 13 5 6" xfId="6807" xr:uid="{87A2BF2F-58BB-4ECB-A008-5BE961C693F8}"/>
    <cellStyle name="Currency 13 5 6 2" xfId="8521" xr:uid="{8D21D6E7-ACCD-430A-9503-C8C8C50DC1D9}"/>
    <cellStyle name="Currency 13 5 6 2 2" xfId="11943" xr:uid="{BCDD518F-FA9C-463B-B73A-7922D8FCCC3C}"/>
    <cellStyle name="Currency 13 5 6 2 2 2" xfId="25633" xr:uid="{5CC10EE9-FD6E-45FF-A73D-5E40C3D423C9}"/>
    <cellStyle name="Currency 13 5 6 2 2 2 2" xfId="39325" xr:uid="{35A469DD-C215-49BE-A96D-2A2143C77792}"/>
    <cellStyle name="Currency 13 5 6 2 2 2 3" xfId="54209" xr:uid="{8A20851D-62E4-4131-9197-8A0DA0725368}"/>
    <cellStyle name="Currency 13 5 6 2 2 3" xfId="18789" xr:uid="{6E8E3C52-8DE0-44B8-B13B-61D55B3DB80B}"/>
    <cellStyle name="Currency 13 5 6 2 2 4" xfId="32479" xr:uid="{F3E1FC27-39F7-4A14-B8CD-C25CD50F0E08}"/>
    <cellStyle name="Currency 13 5 6 2 2 5" xfId="47363" xr:uid="{FC3ABAA2-345F-4F43-ACB1-29A90C497AAE}"/>
    <cellStyle name="Currency 13 5 6 2 3" xfId="22211" xr:uid="{77F2191B-B3C9-41A2-8AD7-CBD34BB52AB8}"/>
    <cellStyle name="Currency 13 5 6 2 3 2" xfId="35903" xr:uid="{07B74CB8-4B41-4110-ADD8-1AD85C75BA3C}"/>
    <cellStyle name="Currency 13 5 6 2 3 3" xfId="50787" xr:uid="{35ABB7B7-957C-4436-81C6-5535BC8FFE0A}"/>
    <cellStyle name="Currency 13 5 6 2 4" xfId="15367" xr:uid="{F4A5A6D1-DB13-4324-BD58-D8AE7A5C20B3}"/>
    <cellStyle name="Currency 13 5 6 2 5" xfId="29057" xr:uid="{BC88CE5E-3285-4119-BAC2-8D4D815237F1}"/>
    <cellStyle name="Currency 13 5 6 2 6" xfId="43941" xr:uid="{AE64DCA4-5C4E-4ED4-B532-47A32C521681}"/>
    <cellStyle name="Currency 13 5 6 3" xfId="10231" xr:uid="{552E126B-337B-43AC-8D30-1B7F6F49220D}"/>
    <cellStyle name="Currency 13 5 6 3 2" xfId="23921" xr:uid="{BD85DF2A-0EDE-4292-91FA-78EB226435A4}"/>
    <cellStyle name="Currency 13 5 6 3 2 2" xfId="37613" xr:uid="{204B5E2A-CB64-4685-A6E0-2926B3ABA057}"/>
    <cellStyle name="Currency 13 5 6 3 2 3" xfId="52497" xr:uid="{5396F3B9-6EB8-4040-8DE8-24E3F112AF22}"/>
    <cellStyle name="Currency 13 5 6 3 3" xfId="17077" xr:uid="{27ADB778-EB49-4045-A28C-25BCA4DB92A5}"/>
    <cellStyle name="Currency 13 5 6 3 4" xfId="30767" xr:uid="{3353E455-1833-4D12-A4DF-0330AD5DCC43}"/>
    <cellStyle name="Currency 13 5 6 3 5" xfId="45651" xr:uid="{5AF0D48F-B6B6-419A-8A37-C810FDA9C586}"/>
    <cellStyle name="Currency 13 5 6 4" xfId="20499" xr:uid="{725855B6-6C20-4638-98BE-710661F1B678}"/>
    <cellStyle name="Currency 13 5 6 4 2" xfId="34191" xr:uid="{149FAF4D-6FFC-4BB8-976C-CF608A34319E}"/>
    <cellStyle name="Currency 13 5 6 4 3" xfId="49075" xr:uid="{A924EB04-B59D-4E44-9CD7-A181B8F79133}"/>
    <cellStyle name="Currency 13 5 6 5" xfId="13655" xr:uid="{4F51F3F0-7550-41F5-AF12-C08ACA49F365}"/>
    <cellStyle name="Currency 13 5 6 6" xfId="27345" xr:uid="{835FB733-845C-4BDB-AC62-6DBB3C8D9E26}"/>
    <cellStyle name="Currency 13 5 6 7" xfId="42229" xr:uid="{267B2386-4CF2-4A87-8E24-66545CCDEE9C}"/>
    <cellStyle name="Currency 13 5 7" xfId="8507" xr:uid="{EBAA4994-A478-4A4D-8B25-70534A9E802D}"/>
    <cellStyle name="Currency 13 5 7 2" xfId="11929" xr:uid="{3B9554FF-C70C-4A9A-854D-0EF5E5147E65}"/>
    <cellStyle name="Currency 13 5 7 2 2" xfId="25619" xr:uid="{DEE45CEC-2C7C-41D5-9EE5-CFD738C9950A}"/>
    <cellStyle name="Currency 13 5 7 2 2 2" xfId="39311" xr:uid="{8CDB4ABF-C336-4D9D-8F58-19D57DA865BC}"/>
    <cellStyle name="Currency 13 5 7 2 2 3" xfId="54195" xr:uid="{8B891FBF-9919-4F84-BB35-40D26F844B7E}"/>
    <cellStyle name="Currency 13 5 7 2 3" xfId="18775" xr:uid="{B65BC3F4-8797-4FB9-8577-0FBA48D1096A}"/>
    <cellStyle name="Currency 13 5 7 2 4" xfId="32465" xr:uid="{CCE85A32-F34A-4485-BFAC-78E74E93162B}"/>
    <cellStyle name="Currency 13 5 7 2 5" xfId="47349" xr:uid="{08F3E308-9E58-43EB-B75F-BF99A8C15813}"/>
    <cellStyle name="Currency 13 5 7 3" xfId="22197" xr:uid="{E268C194-CE99-4F88-BC70-9F3F1BFB23B2}"/>
    <cellStyle name="Currency 13 5 7 3 2" xfId="35889" xr:uid="{1C720E28-02C3-4D73-8EC3-65D76C273416}"/>
    <cellStyle name="Currency 13 5 7 3 3" xfId="50773" xr:uid="{3A68E083-CA19-4385-9D32-8E14CBF12723}"/>
    <cellStyle name="Currency 13 5 7 4" xfId="15353" xr:uid="{A3EF4F81-9AB2-4E08-8CA7-639DF04FB5BB}"/>
    <cellStyle name="Currency 13 5 7 5" xfId="29043" xr:uid="{71B42A54-798A-47BF-93A8-11487ACD9B4D}"/>
    <cellStyle name="Currency 13 5 7 6" xfId="43927" xr:uid="{22A49DA8-F287-492A-B399-727380E8D2E0}"/>
    <cellStyle name="Currency 13 5 8" xfId="10217" xr:uid="{BB557FA5-69A5-4F75-9A2F-5A43E2C71D91}"/>
    <cellStyle name="Currency 13 5 8 2" xfId="23907" xr:uid="{93FED9CF-3AAA-4240-AF42-625FF98CCA90}"/>
    <cellStyle name="Currency 13 5 8 2 2" xfId="37599" xr:uid="{588FC54E-AA30-4EE5-A73E-A5192FCBC120}"/>
    <cellStyle name="Currency 13 5 8 2 3" xfId="52483" xr:uid="{B9A594CD-19C6-4DF6-94B5-CC025C70C729}"/>
    <cellStyle name="Currency 13 5 8 3" xfId="17063" xr:uid="{B6A8A69F-5199-46E0-B8FD-9627A510C44D}"/>
    <cellStyle name="Currency 13 5 8 4" xfId="30753" xr:uid="{AEB41ED4-1EC7-4C72-BFDC-DCEE44F47FAA}"/>
    <cellStyle name="Currency 13 5 8 5" xfId="45637" xr:uid="{C9D60C7F-EE16-49D2-AFA8-E85F09DA7484}"/>
    <cellStyle name="Currency 13 5 9" xfId="20485" xr:uid="{534D7B85-7593-4DF2-B94C-0694E94C4AEC}"/>
    <cellStyle name="Currency 13 5 9 2" xfId="34177" xr:uid="{1D41371B-0763-4196-9B2B-239966634928}"/>
    <cellStyle name="Currency 13 5 9 3" xfId="49061" xr:uid="{32CD7EF0-FC46-452B-982E-25A3C34F669A}"/>
    <cellStyle name="Currency 13 6" xfId="6808" xr:uid="{C4165BFB-43B5-415A-A35D-2A44285742C1}"/>
    <cellStyle name="Currency 13 6 10" xfId="42230" xr:uid="{FE24FB2A-9FA0-4BDC-AC65-494DBCFB2FF1}"/>
    <cellStyle name="Currency 13 6 2" xfId="6809" xr:uid="{8F5D7893-74D2-4294-BC14-0C7D8AC68AFE}"/>
    <cellStyle name="Currency 13 6 2 2" xfId="6810" xr:uid="{FD1DC2DF-EAC8-43B3-9919-B81380D7C15A}"/>
    <cellStyle name="Currency 13 6 2 2 2" xfId="8524" xr:uid="{82EB8701-946E-4436-8126-BEF1817FDDAD}"/>
    <cellStyle name="Currency 13 6 2 2 2 2" xfId="11946" xr:uid="{0E6E27B5-98F4-41C0-A703-7A4F28EB662B}"/>
    <cellStyle name="Currency 13 6 2 2 2 2 2" xfId="25636" xr:uid="{5D326AEC-CB9C-4EEF-B65B-597ED2C18AA2}"/>
    <cellStyle name="Currency 13 6 2 2 2 2 2 2" xfId="39328" xr:uid="{FD1E946B-7048-43BB-B47C-990CD4DFBE05}"/>
    <cellStyle name="Currency 13 6 2 2 2 2 2 3" xfId="54212" xr:uid="{7C601463-9B7B-4ECB-AA15-CEF235178CB6}"/>
    <cellStyle name="Currency 13 6 2 2 2 2 3" xfId="18792" xr:uid="{EF6D2F93-B849-4F18-AB2C-933004CDDBEF}"/>
    <cellStyle name="Currency 13 6 2 2 2 2 4" xfId="32482" xr:uid="{A3399CE6-2C00-4195-8E6D-5401D748CDD5}"/>
    <cellStyle name="Currency 13 6 2 2 2 2 5" xfId="47366" xr:uid="{D9FAB5DB-6E8C-4F3C-9754-3771C71A1ECB}"/>
    <cellStyle name="Currency 13 6 2 2 2 3" xfId="22214" xr:uid="{396C6F14-21D2-4DF0-B79E-4EF7879995EF}"/>
    <cellStyle name="Currency 13 6 2 2 2 3 2" xfId="35906" xr:uid="{BC97F20D-9BB1-436D-A4EE-94B669845C87}"/>
    <cellStyle name="Currency 13 6 2 2 2 3 3" xfId="50790" xr:uid="{A01F90E1-74BF-4248-A0B2-5CBAF2022EA1}"/>
    <cellStyle name="Currency 13 6 2 2 2 4" xfId="15370" xr:uid="{CB5C2E92-BC45-431D-99C6-089460747FF1}"/>
    <cellStyle name="Currency 13 6 2 2 2 5" xfId="29060" xr:uid="{2EBE079D-B932-478A-A2F3-54F1989FEEC7}"/>
    <cellStyle name="Currency 13 6 2 2 2 6" xfId="43944" xr:uid="{466663BC-8591-434E-B54B-D565C33BCCA3}"/>
    <cellStyle name="Currency 13 6 2 2 3" xfId="10234" xr:uid="{212075ED-29E7-49DF-A23D-393CDD47AD56}"/>
    <cellStyle name="Currency 13 6 2 2 3 2" xfId="23924" xr:uid="{6A56E209-EDA1-450E-8486-3FF07D6BCEF6}"/>
    <cellStyle name="Currency 13 6 2 2 3 2 2" xfId="37616" xr:uid="{8CA594FB-46E9-44B6-9CEE-3C9F1563BABD}"/>
    <cellStyle name="Currency 13 6 2 2 3 2 3" xfId="52500" xr:uid="{1649937A-B57F-4601-BC82-FD26F2451F68}"/>
    <cellStyle name="Currency 13 6 2 2 3 3" xfId="17080" xr:uid="{712033D9-9A7E-433C-8CC0-4A75B51024DA}"/>
    <cellStyle name="Currency 13 6 2 2 3 4" xfId="30770" xr:uid="{46676653-C40A-44A8-875E-E930B561B981}"/>
    <cellStyle name="Currency 13 6 2 2 3 5" xfId="45654" xr:uid="{63B34597-EFF8-41D0-9CD8-57B06AF58D65}"/>
    <cellStyle name="Currency 13 6 2 2 4" xfId="20502" xr:uid="{FC16B47D-1A18-4AE1-B7DE-88781556BDFE}"/>
    <cellStyle name="Currency 13 6 2 2 4 2" xfId="34194" xr:uid="{1B4C6B9C-2E9D-4C9F-8326-76697B6F40EB}"/>
    <cellStyle name="Currency 13 6 2 2 4 3" xfId="49078" xr:uid="{352804EC-7131-41C2-A4E1-9D86C47D1B29}"/>
    <cellStyle name="Currency 13 6 2 2 5" xfId="13658" xr:uid="{98BC2C30-72D2-4990-8D75-4C22C724EE1F}"/>
    <cellStyle name="Currency 13 6 2 2 6" xfId="27348" xr:uid="{2BD7C970-657E-406A-877F-BBE42BAB1E3C}"/>
    <cellStyle name="Currency 13 6 2 2 7" xfId="42232" xr:uid="{B204969A-3C55-4D62-898B-FFEA573151C3}"/>
    <cellStyle name="Currency 13 6 2 3" xfId="8523" xr:uid="{6958B20F-52F2-4461-AB0E-65A8D8160A53}"/>
    <cellStyle name="Currency 13 6 2 3 2" xfId="11945" xr:uid="{2F3A0E88-2AE9-43DF-A750-9B1CA6E64EAB}"/>
    <cellStyle name="Currency 13 6 2 3 2 2" xfId="25635" xr:uid="{F8346369-A1C6-4A2A-8687-1D13A4363B4C}"/>
    <cellStyle name="Currency 13 6 2 3 2 2 2" xfId="39327" xr:uid="{0B0741AD-21DE-4A64-B5C5-9FC85C6E11DE}"/>
    <cellStyle name="Currency 13 6 2 3 2 2 3" xfId="54211" xr:uid="{11B5DE0A-ADF6-49EE-B5A3-EF3F09DC1E28}"/>
    <cellStyle name="Currency 13 6 2 3 2 3" xfId="18791" xr:uid="{7CC524B4-DBDD-42A0-9C41-9AF87BD64F03}"/>
    <cellStyle name="Currency 13 6 2 3 2 4" xfId="32481" xr:uid="{988F8A97-DCEA-41CE-B7B8-94C9E26C2E17}"/>
    <cellStyle name="Currency 13 6 2 3 2 5" xfId="47365" xr:uid="{18AF8F20-9A5A-4BC2-ABF6-FDFEB2501A88}"/>
    <cellStyle name="Currency 13 6 2 3 3" xfId="22213" xr:uid="{2D426993-F193-4990-8CD2-1E7056086CED}"/>
    <cellStyle name="Currency 13 6 2 3 3 2" xfId="35905" xr:uid="{61706A7E-C493-4CFE-8A4E-80CA3366E31C}"/>
    <cellStyle name="Currency 13 6 2 3 3 3" xfId="50789" xr:uid="{CC5388AA-DCBE-49B5-B1EF-9794BFFC68C0}"/>
    <cellStyle name="Currency 13 6 2 3 4" xfId="15369" xr:uid="{127E3616-53E9-4857-B310-5C8ECFE70ED3}"/>
    <cellStyle name="Currency 13 6 2 3 5" xfId="29059" xr:uid="{E8589895-48A7-4F3C-877C-C31942D292BD}"/>
    <cellStyle name="Currency 13 6 2 3 6" xfId="43943" xr:uid="{4BCF9846-08EE-4EA3-B68B-B695F0576C85}"/>
    <cellStyle name="Currency 13 6 2 4" xfId="10233" xr:uid="{CAF8554E-2B53-49EE-837A-72B9A97C463E}"/>
    <cellStyle name="Currency 13 6 2 4 2" xfId="23923" xr:uid="{01A5AE64-549C-452A-91DD-2A57AB290488}"/>
    <cellStyle name="Currency 13 6 2 4 2 2" xfId="37615" xr:uid="{1878F328-5B74-4B20-BA12-1C162B2F9481}"/>
    <cellStyle name="Currency 13 6 2 4 2 3" xfId="52499" xr:uid="{7C1B38A6-07FC-43E3-BD06-837422FB903A}"/>
    <cellStyle name="Currency 13 6 2 4 3" xfId="17079" xr:uid="{8FA77245-E1CF-4F19-AED3-97E78BCD2D3C}"/>
    <cellStyle name="Currency 13 6 2 4 4" xfId="30769" xr:uid="{27794CBD-CEE4-40B5-9A91-A3F996751091}"/>
    <cellStyle name="Currency 13 6 2 4 5" xfId="45653" xr:uid="{BBE1DA36-A3D7-4623-B0BD-5CBAE42E5460}"/>
    <cellStyle name="Currency 13 6 2 5" xfId="20501" xr:uid="{23F2C20D-FF21-422B-AC18-424AF8980F4E}"/>
    <cellStyle name="Currency 13 6 2 5 2" xfId="34193" xr:uid="{F3AB8542-6FF8-4FD3-B82B-3313F057B011}"/>
    <cellStyle name="Currency 13 6 2 5 3" xfId="49077" xr:uid="{1BCA6C0A-33B9-4085-B638-388FD39EE1A0}"/>
    <cellStyle name="Currency 13 6 2 6" xfId="13657" xr:uid="{39511C30-1201-4EB8-892B-E08B64153CC6}"/>
    <cellStyle name="Currency 13 6 2 7" xfId="27347" xr:uid="{33E4BB3E-95C0-4BED-9A72-EDBF94398991}"/>
    <cellStyle name="Currency 13 6 2 8" xfId="42231" xr:uid="{67FA7B18-D4D0-418B-A6E6-A3BC74DE78F9}"/>
    <cellStyle name="Currency 13 6 3" xfId="6811" xr:uid="{7B802C9C-815E-4BB6-B366-0278FB8B6989}"/>
    <cellStyle name="Currency 13 6 3 2" xfId="8525" xr:uid="{8E5A5C4A-4197-4366-AA59-3E5ECF5D2639}"/>
    <cellStyle name="Currency 13 6 3 2 2" xfId="11947" xr:uid="{A5AEB825-3EFE-42F2-A49F-FF4EA80E4306}"/>
    <cellStyle name="Currency 13 6 3 2 2 2" xfId="25637" xr:uid="{AF44DC60-3F90-4946-B1F8-770510E6ED92}"/>
    <cellStyle name="Currency 13 6 3 2 2 2 2" xfId="39329" xr:uid="{FE52DD78-40E7-4FAF-9B23-76D1D45DFF6F}"/>
    <cellStyle name="Currency 13 6 3 2 2 2 3" xfId="54213" xr:uid="{CDD92FAD-0646-41A2-91A3-0B147B2DEE02}"/>
    <cellStyle name="Currency 13 6 3 2 2 3" xfId="18793" xr:uid="{0C4BB24F-C4D0-4202-A48C-C1BF472D027D}"/>
    <cellStyle name="Currency 13 6 3 2 2 4" xfId="32483" xr:uid="{72FDECA6-A59C-4933-8888-8A4C0FE27E21}"/>
    <cellStyle name="Currency 13 6 3 2 2 5" xfId="47367" xr:uid="{0467D742-BB56-4CE0-8129-1F629A9C2098}"/>
    <cellStyle name="Currency 13 6 3 2 3" xfId="22215" xr:uid="{555607FD-CB16-48F4-8C9C-FD3BC15678C1}"/>
    <cellStyle name="Currency 13 6 3 2 3 2" xfId="35907" xr:uid="{18F69496-2D14-4A31-9A54-32FEA5FD96C2}"/>
    <cellStyle name="Currency 13 6 3 2 3 3" xfId="50791" xr:uid="{D5C03511-6F9E-40D9-8765-BC74B6993DC1}"/>
    <cellStyle name="Currency 13 6 3 2 4" xfId="15371" xr:uid="{01AC2FC9-55D1-4E8B-932F-3DDDB8C843A3}"/>
    <cellStyle name="Currency 13 6 3 2 5" xfId="29061" xr:uid="{31284824-3A66-4CA8-A59F-3D0E6314C9A2}"/>
    <cellStyle name="Currency 13 6 3 2 6" xfId="43945" xr:uid="{F03D4884-A909-4BF6-B075-4751E948A249}"/>
    <cellStyle name="Currency 13 6 3 3" xfId="10235" xr:uid="{E0CC574B-DF3A-402A-B52B-5861F0DE6710}"/>
    <cellStyle name="Currency 13 6 3 3 2" xfId="23925" xr:uid="{F3051175-2C05-42FB-98E4-472254DB1347}"/>
    <cellStyle name="Currency 13 6 3 3 2 2" xfId="37617" xr:uid="{443B5538-B4E0-4FCA-B9DA-3AB3D187420F}"/>
    <cellStyle name="Currency 13 6 3 3 2 3" xfId="52501" xr:uid="{98418326-B719-4F60-B189-B1F3FDD757D8}"/>
    <cellStyle name="Currency 13 6 3 3 3" xfId="17081" xr:uid="{D186B582-AA42-4FF9-B381-498DB731EC78}"/>
    <cellStyle name="Currency 13 6 3 3 4" xfId="30771" xr:uid="{15D99A55-6110-4335-B707-DD4677362F15}"/>
    <cellStyle name="Currency 13 6 3 3 5" xfId="45655" xr:uid="{3670AADE-E8AC-4F5A-B9FA-FD1A6F0FFD95}"/>
    <cellStyle name="Currency 13 6 3 4" xfId="20503" xr:uid="{1BDBBE9A-69FD-4B77-A691-5CA0F5C5126C}"/>
    <cellStyle name="Currency 13 6 3 4 2" xfId="34195" xr:uid="{8D9D9B4A-D3FE-45CA-9044-98EA4961ABB9}"/>
    <cellStyle name="Currency 13 6 3 4 3" xfId="49079" xr:uid="{0A527B77-3886-4C1D-B821-FC79816BABB8}"/>
    <cellStyle name="Currency 13 6 3 5" xfId="13659" xr:uid="{21532DC4-B6D8-42F6-ACC3-4BDBDED0E56F}"/>
    <cellStyle name="Currency 13 6 3 6" xfId="27349" xr:uid="{8FBBAC52-0EB2-455E-B6F1-5936B0415846}"/>
    <cellStyle name="Currency 13 6 3 7" xfId="42233" xr:uid="{79997F33-9A7A-40C5-81C0-86040C8AF7E0}"/>
    <cellStyle name="Currency 13 6 4" xfId="6812" xr:uid="{6E845329-6D2C-42A5-BF9B-430F039663F1}"/>
    <cellStyle name="Currency 13 6 4 2" xfId="8526" xr:uid="{B7B76810-3F6C-4120-BFD0-A8253792E0F3}"/>
    <cellStyle name="Currency 13 6 4 2 2" xfId="11948" xr:uid="{5FC99481-665C-4E71-ACB2-2759A72BC532}"/>
    <cellStyle name="Currency 13 6 4 2 2 2" xfId="25638" xr:uid="{D7D05164-86DE-4700-BD15-0835A81F8651}"/>
    <cellStyle name="Currency 13 6 4 2 2 2 2" xfId="39330" xr:uid="{7F2AE1E6-E9B7-41FD-A431-BFFDB5AEA13E}"/>
    <cellStyle name="Currency 13 6 4 2 2 2 3" xfId="54214" xr:uid="{69914AFD-561D-462B-83DD-CEFF3AF0F6A9}"/>
    <cellStyle name="Currency 13 6 4 2 2 3" xfId="18794" xr:uid="{B5A9CBD2-532A-4944-977E-902E77D17CA2}"/>
    <cellStyle name="Currency 13 6 4 2 2 4" xfId="32484" xr:uid="{BC7848FA-4D4D-444D-AE63-A9F6117B85BF}"/>
    <cellStyle name="Currency 13 6 4 2 2 5" xfId="47368" xr:uid="{C017FC55-5DC4-4170-92F6-862232620151}"/>
    <cellStyle name="Currency 13 6 4 2 3" xfId="22216" xr:uid="{2BF1155B-9553-4731-89F2-4F60FA19F1DA}"/>
    <cellStyle name="Currency 13 6 4 2 3 2" xfId="35908" xr:uid="{8E68FB59-7674-498C-933C-766B7EDC48AA}"/>
    <cellStyle name="Currency 13 6 4 2 3 3" xfId="50792" xr:uid="{75263960-092F-4E40-8F59-2DD48E5D6708}"/>
    <cellStyle name="Currency 13 6 4 2 4" xfId="15372" xr:uid="{DAE0D630-2694-4530-BA7D-1A87667C3F8B}"/>
    <cellStyle name="Currency 13 6 4 2 5" xfId="29062" xr:uid="{2C31450F-F8D9-4969-9981-BEFB9F2FEBD8}"/>
    <cellStyle name="Currency 13 6 4 2 6" xfId="43946" xr:uid="{84EC21E2-D308-41BA-A84F-FC6B44964643}"/>
    <cellStyle name="Currency 13 6 4 3" xfId="10236" xr:uid="{CEA8001D-56C6-461E-B7F1-FD062AA9DC55}"/>
    <cellStyle name="Currency 13 6 4 3 2" xfId="23926" xr:uid="{B04AF862-9A94-4365-9AE4-F379019C199D}"/>
    <cellStyle name="Currency 13 6 4 3 2 2" xfId="37618" xr:uid="{45FDF310-B5AA-4476-922D-7289D5ED66AB}"/>
    <cellStyle name="Currency 13 6 4 3 2 3" xfId="52502" xr:uid="{04EEF030-8F7B-41A2-89A2-5B2C523299F9}"/>
    <cellStyle name="Currency 13 6 4 3 3" xfId="17082" xr:uid="{8D994B5C-0E8C-4AED-B8D3-7FFA6112C8C8}"/>
    <cellStyle name="Currency 13 6 4 3 4" xfId="30772" xr:uid="{80940E7E-0674-46FA-A832-128169FD79D0}"/>
    <cellStyle name="Currency 13 6 4 3 5" xfId="45656" xr:uid="{6DE0F54D-8E8B-41D1-910D-9C46071CEEA2}"/>
    <cellStyle name="Currency 13 6 4 4" xfId="20504" xr:uid="{107A6D96-D943-452A-8BF4-905C4A6E6F4A}"/>
    <cellStyle name="Currency 13 6 4 4 2" xfId="34196" xr:uid="{DBDE13FD-030F-43DF-9C20-1B066197A49D}"/>
    <cellStyle name="Currency 13 6 4 4 3" xfId="49080" xr:uid="{59E6D362-30C9-40A7-BCAA-B15D41A1FED0}"/>
    <cellStyle name="Currency 13 6 4 5" xfId="13660" xr:uid="{E57C6A3F-3E56-4A8E-B8B4-E6AFE7A56136}"/>
    <cellStyle name="Currency 13 6 4 6" xfId="27350" xr:uid="{E0B23E4C-5BE8-4196-82D6-5235082E8922}"/>
    <cellStyle name="Currency 13 6 4 7" xfId="42234" xr:uid="{64118C72-9A34-43AF-8C1F-4E9FD90C0268}"/>
    <cellStyle name="Currency 13 6 5" xfId="8522" xr:uid="{B68D6064-24C0-47CC-B695-857C43CDAB6F}"/>
    <cellStyle name="Currency 13 6 5 2" xfId="11944" xr:uid="{04D6A85D-0CDC-4FA7-8510-54DF1D3F7DA1}"/>
    <cellStyle name="Currency 13 6 5 2 2" xfId="25634" xr:uid="{84BB47F8-5431-4EAB-B9C8-1DD7B89E6DE5}"/>
    <cellStyle name="Currency 13 6 5 2 2 2" xfId="39326" xr:uid="{8F5A8900-45AA-436B-8081-F3791D65EE4A}"/>
    <cellStyle name="Currency 13 6 5 2 2 3" xfId="54210" xr:uid="{E455932B-63DD-48A8-964F-5B7B6E62224E}"/>
    <cellStyle name="Currency 13 6 5 2 3" xfId="18790" xr:uid="{4F19467F-D07A-414E-BA83-F3C84279FA99}"/>
    <cellStyle name="Currency 13 6 5 2 4" xfId="32480" xr:uid="{FD574E9C-A105-49CD-A7C6-71BD0012F060}"/>
    <cellStyle name="Currency 13 6 5 2 5" xfId="47364" xr:uid="{83B3728E-73C0-4B96-8F52-ED76454798E6}"/>
    <cellStyle name="Currency 13 6 5 3" xfId="22212" xr:uid="{4CFE4230-D7A4-45F5-BB25-453FC6DB9E85}"/>
    <cellStyle name="Currency 13 6 5 3 2" xfId="35904" xr:uid="{D6B2B9DB-3793-4E60-971E-B72BAC621A6E}"/>
    <cellStyle name="Currency 13 6 5 3 3" xfId="50788" xr:uid="{6B9437BF-ECBB-4AB7-8B88-51DA8D890B02}"/>
    <cellStyle name="Currency 13 6 5 4" xfId="15368" xr:uid="{B80C2631-E07A-41C6-A6C4-129AE188CBB8}"/>
    <cellStyle name="Currency 13 6 5 5" xfId="29058" xr:uid="{E354BC8D-CBFF-4EDF-8205-2F7A7B25FF9E}"/>
    <cellStyle name="Currency 13 6 5 6" xfId="43942" xr:uid="{D399967E-7E48-49CC-987A-00098695E482}"/>
    <cellStyle name="Currency 13 6 6" xfId="10232" xr:uid="{A5760FDA-DAE2-4B55-B4FE-C5168E9A5409}"/>
    <cellStyle name="Currency 13 6 6 2" xfId="23922" xr:uid="{B9AC806D-D10A-46C3-BC63-BB38CAA5CE9C}"/>
    <cellStyle name="Currency 13 6 6 2 2" xfId="37614" xr:uid="{43CD4407-D086-4913-A99C-8D9906C22205}"/>
    <cellStyle name="Currency 13 6 6 2 3" xfId="52498" xr:uid="{117DC76A-1423-4D67-943B-9EE787EF79F1}"/>
    <cellStyle name="Currency 13 6 6 3" xfId="17078" xr:uid="{DAE3286E-9DF5-4C74-89A2-C176A7C6C1E2}"/>
    <cellStyle name="Currency 13 6 6 4" xfId="30768" xr:uid="{6BA00EE0-99D7-47BA-8FF0-2DAD902E8866}"/>
    <cellStyle name="Currency 13 6 6 5" xfId="45652" xr:uid="{1C6F500C-1494-4C58-A2FE-004F572B1119}"/>
    <cellStyle name="Currency 13 6 7" xfId="20500" xr:uid="{E9E746AB-DD71-4287-9BF9-09B6EB108E44}"/>
    <cellStyle name="Currency 13 6 7 2" xfId="34192" xr:uid="{B8E6294C-C7C8-46E2-8F09-1769F352278D}"/>
    <cellStyle name="Currency 13 6 7 3" xfId="49076" xr:uid="{193DCB2C-DC61-49D4-ABF1-166D5B79FD2A}"/>
    <cellStyle name="Currency 13 6 8" xfId="13656" xr:uid="{2AD11113-BA96-4564-AABB-6EDE5B2E71EF}"/>
    <cellStyle name="Currency 13 6 9" xfId="27346" xr:uid="{3FA0227B-809D-4491-AFD0-DBD48CC33E28}"/>
    <cellStyle name="Currency 13 7" xfId="6813" xr:uid="{F38991C5-65CC-492A-B56A-9026AA3DB755}"/>
    <cellStyle name="Currency 13 7 10" xfId="42235" xr:uid="{D7067551-EED4-4626-898C-BD3723BDC942}"/>
    <cellStyle name="Currency 13 7 2" xfId="6814" xr:uid="{9A0E566A-FB8D-400E-BF1B-09B4F4E53B1D}"/>
    <cellStyle name="Currency 13 7 2 2" xfId="6815" xr:uid="{64D9C572-8E73-47B8-BF80-BC2925FA90EE}"/>
    <cellStyle name="Currency 13 7 2 2 2" xfId="8529" xr:uid="{809B7711-6CC6-4C8B-9F92-321D7502DDEC}"/>
    <cellStyle name="Currency 13 7 2 2 2 2" xfId="11951" xr:uid="{9FD09029-CCD7-49C0-8FB8-B1D7F6D0BE49}"/>
    <cellStyle name="Currency 13 7 2 2 2 2 2" xfId="25641" xr:uid="{30FA2E9E-149B-450E-BCA3-2120A97046F8}"/>
    <cellStyle name="Currency 13 7 2 2 2 2 2 2" xfId="39333" xr:uid="{F76D599F-91C2-4F8E-8AEB-704A956B93DC}"/>
    <cellStyle name="Currency 13 7 2 2 2 2 2 3" xfId="54217" xr:uid="{D12B00D1-240E-4EC4-83BD-8D95F2DE7D2E}"/>
    <cellStyle name="Currency 13 7 2 2 2 2 3" xfId="18797" xr:uid="{20D49DB5-E113-4045-8247-CF8EC53E7F76}"/>
    <cellStyle name="Currency 13 7 2 2 2 2 4" xfId="32487" xr:uid="{1F155A1B-51AD-45C1-9FCE-E56E88277A96}"/>
    <cellStyle name="Currency 13 7 2 2 2 2 5" xfId="47371" xr:uid="{5250E5FA-D40C-4567-8D7F-7FCB0C2B63E7}"/>
    <cellStyle name="Currency 13 7 2 2 2 3" xfId="22219" xr:uid="{DB34F403-CBCD-4C90-A6EF-A12518E901CF}"/>
    <cellStyle name="Currency 13 7 2 2 2 3 2" xfId="35911" xr:uid="{AC66BA25-3F2D-4F55-8B9C-65C9DAFD4C57}"/>
    <cellStyle name="Currency 13 7 2 2 2 3 3" xfId="50795" xr:uid="{4C13004E-3F89-45C3-BA24-E00502106898}"/>
    <cellStyle name="Currency 13 7 2 2 2 4" xfId="15375" xr:uid="{F520F931-50AB-468E-8B5C-AABF5E2B3495}"/>
    <cellStyle name="Currency 13 7 2 2 2 5" xfId="29065" xr:uid="{AEF49767-AA2F-482F-BD53-348F4AF23B57}"/>
    <cellStyle name="Currency 13 7 2 2 2 6" xfId="43949" xr:uid="{490B15A3-1828-4481-9DC0-BC94AE2FD781}"/>
    <cellStyle name="Currency 13 7 2 2 3" xfId="10239" xr:uid="{297F94D0-E747-4549-90A9-15090D3D3895}"/>
    <cellStyle name="Currency 13 7 2 2 3 2" xfId="23929" xr:uid="{66771805-BADE-499C-8E44-B3B8F346E027}"/>
    <cellStyle name="Currency 13 7 2 2 3 2 2" xfId="37621" xr:uid="{ED6F5DA8-156A-4E80-B53B-21A3F7A5FD85}"/>
    <cellStyle name="Currency 13 7 2 2 3 2 3" xfId="52505" xr:uid="{558CBF4C-F322-4597-8446-B2D72836E320}"/>
    <cellStyle name="Currency 13 7 2 2 3 3" xfId="17085" xr:uid="{C6FDFACF-F476-4CB1-AEA7-8A85902B5AD8}"/>
    <cellStyle name="Currency 13 7 2 2 3 4" xfId="30775" xr:uid="{3E0B98DE-F04E-427E-9695-5C35CC4AEDC2}"/>
    <cellStyle name="Currency 13 7 2 2 3 5" xfId="45659" xr:uid="{9BE35DAC-8D63-4127-8C48-13558BE5CCE5}"/>
    <cellStyle name="Currency 13 7 2 2 4" xfId="20507" xr:uid="{7696C863-99E8-4C70-BAA2-ED7481D74E4C}"/>
    <cellStyle name="Currency 13 7 2 2 4 2" xfId="34199" xr:uid="{1E806954-53ED-43B7-B905-FC9A78B88174}"/>
    <cellStyle name="Currency 13 7 2 2 4 3" xfId="49083" xr:uid="{60BCC5B8-324D-4AE9-ABE7-2DCE41399DEA}"/>
    <cellStyle name="Currency 13 7 2 2 5" xfId="13663" xr:uid="{B0113EC4-E4B1-44CA-BA35-698C4405D821}"/>
    <cellStyle name="Currency 13 7 2 2 6" xfId="27353" xr:uid="{D6A92300-A338-43B2-B95B-D155090BFDCD}"/>
    <cellStyle name="Currency 13 7 2 2 7" xfId="42237" xr:uid="{1C38C13C-11FF-4865-B70D-215E9FFDE83D}"/>
    <cellStyle name="Currency 13 7 2 3" xfId="8528" xr:uid="{47739E81-0205-472A-AE9E-576ABD76E5FF}"/>
    <cellStyle name="Currency 13 7 2 3 2" xfId="11950" xr:uid="{F52AADF4-17B3-417D-BE3D-B4F2BDD7EFB8}"/>
    <cellStyle name="Currency 13 7 2 3 2 2" xfId="25640" xr:uid="{A1479632-637C-4075-BDAF-F25B98E48EF8}"/>
    <cellStyle name="Currency 13 7 2 3 2 2 2" xfId="39332" xr:uid="{3E9B1ADF-1E3F-4398-9214-6FF0C48FCBAA}"/>
    <cellStyle name="Currency 13 7 2 3 2 2 3" xfId="54216" xr:uid="{2A7A77C8-06B3-433E-9CF3-1251E67474BD}"/>
    <cellStyle name="Currency 13 7 2 3 2 3" xfId="18796" xr:uid="{E9F12CCB-3051-4CA9-8AC9-5A3EFC1CB9BE}"/>
    <cellStyle name="Currency 13 7 2 3 2 4" xfId="32486" xr:uid="{173CB57B-3945-4EFF-8DAB-FBE563022739}"/>
    <cellStyle name="Currency 13 7 2 3 2 5" xfId="47370" xr:uid="{41EACDE2-761F-4674-AB76-A79E2A7916EE}"/>
    <cellStyle name="Currency 13 7 2 3 3" xfId="22218" xr:uid="{E03ABC08-E259-45D1-92B8-688CBADCA6CB}"/>
    <cellStyle name="Currency 13 7 2 3 3 2" xfId="35910" xr:uid="{E91A87AD-313A-4DFD-9238-9948B5E6D2B0}"/>
    <cellStyle name="Currency 13 7 2 3 3 3" xfId="50794" xr:uid="{B4284B78-E8FA-4188-BD36-35B586D2BFE8}"/>
    <cellStyle name="Currency 13 7 2 3 4" xfId="15374" xr:uid="{24FDBBD3-F3CF-481D-83F2-E6F923A273AA}"/>
    <cellStyle name="Currency 13 7 2 3 5" xfId="29064" xr:uid="{4E5983C8-8614-475A-A0F4-A55351838C7B}"/>
    <cellStyle name="Currency 13 7 2 3 6" xfId="43948" xr:uid="{8EE3C780-CC8C-444A-A077-B4B4C731BACC}"/>
    <cellStyle name="Currency 13 7 2 4" xfId="10238" xr:uid="{B59FDD49-FF5B-42E4-8B2D-BFFA9F257BF6}"/>
    <cellStyle name="Currency 13 7 2 4 2" xfId="23928" xr:uid="{E8D03613-1F0A-4CB6-8E96-93D077097EC3}"/>
    <cellStyle name="Currency 13 7 2 4 2 2" xfId="37620" xr:uid="{20EA4E4F-C41D-42DC-A953-275B63EB8000}"/>
    <cellStyle name="Currency 13 7 2 4 2 3" xfId="52504" xr:uid="{A0C99003-95E0-492D-9B36-56D9C051BF3C}"/>
    <cellStyle name="Currency 13 7 2 4 3" xfId="17084" xr:uid="{14A043B6-6AAE-4160-B5F2-5452D937C6F0}"/>
    <cellStyle name="Currency 13 7 2 4 4" xfId="30774" xr:uid="{1F4767A6-F41A-4722-8274-E720790751D4}"/>
    <cellStyle name="Currency 13 7 2 4 5" xfId="45658" xr:uid="{EDEDDEF4-B5CF-4B45-B90B-DE8A5B186883}"/>
    <cellStyle name="Currency 13 7 2 5" xfId="20506" xr:uid="{384DAF28-3E05-427D-B103-4570F3A72A0F}"/>
    <cellStyle name="Currency 13 7 2 5 2" xfId="34198" xr:uid="{0D6FD8D3-EC20-4C65-97D3-DBD220EA8D15}"/>
    <cellStyle name="Currency 13 7 2 5 3" xfId="49082" xr:uid="{F65337F6-DC7E-44E8-9B3D-870C6C8EAE59}"/>
    <cellStyle name="Currency 13 7 2 6" xfId="13662" xr:uid="{C04C2855-AB92-431E-8E35-6061DA6903DB}"/>
    <cellStyle name="Currency 13 7 2 7" xfId="27352" xr:uid="{B302B6E6-C8EE-4A5F-9EE7-F62F69710CA2}"/>
    <cellStyle name="Currency 13 7 2 8" xfId="42236" xr:uid="{C036C126-FB78-4390-B889-1CB8EE18F9D5}"/>
    <cellStyle name="Currency 13 7 3" xfId="6816" xr:uid="{572CA89A-CA18-4816-93B4-5A9D9E89307E}"/>
    <cellStyle name="Currency 13 7 3 2" xfId="8530" xr:uid="{45C4ED0E-E783-40F8-B165-DB2F19539D76}"/>
    <cellStyle name="Currency 13 7 3 2 2" xfId="11952" xr:uid="{88BEB13A-143E-4A0A-A10F-B864C1D1B5A8}"/>
    <cellStyle name="Currency 13 7 3 2 2 2" xfId="25642" xr:uid="{F566136F-C4DD-4F45-BEBD-5F137FD697CC}"/>
    <cellStyle name="Currency 13 7 3 2 2 2 2" xfId="39334" xr:uid="{475F975C-2B4D-45E7-AF7B-407D645C076D}"/>
    <cellStyle name="Currency 13 7 3 2 2 2 3" xfId="54218" xr:uid="{80CD3562-511F-4547-B82D-F055F80F9383}"/>
    <cellStyle name="Currency 13 7 3 2 2 3" xfId="18798" xr:uid="{B4B12671-E9AD-4B39-BF58-B79767E3066B}"/>
    <cellStyle name="Currency 13 7 3 2 2 4" xfId="32488" xr:uid="{C9D31CDC-2753-4127-9C0E-F88B4FA2292E}"/>
    <cellStyle name="Currency 13 7 3 2 2 5" xfId="47372" xr:uid="{CE97AA37-4C5D-478C-925E-6C9185559F68}"/>
    <cellStyle name="Currency 13 7 3 2 3" xfId="22220" xr:uid="{7C22661D-F937-470B-A507-D9DA577E8C6B}"/>
    <cellStyle name="Currency 13 7 3 2 3 2" xfId="35912" xr:uid="{EF1A166D-5018-4596-89B8-CC3A309BA168}"/>
    <cellStyle name="Currency 13 7 3 2 3 3" xfId="50796" xr:uid="{276CFF44-4876-4658-9212-5FE7B75C92E8}"/>
    <cellStyle name="Currency 13 7 3 2 4" xfId="15376" xr:uid="{E32AA638-CB36-4451-8207-FAAF5D5521AA}"/>
    <cellStyle name="Currency 13 7 3 2 5" xfId="29066" xr:uid="{77B078BE-C966-41E8-AA84-FBB13194FCF2}"/>
    <cellStyle name="Currency 13 7 3 2 6" xfId="43950" xr:uid="{65285CA1-EB6F-4A03-8C12-4A2D139ADAA6}"/>
    <cellStyle name="Currency 13 7 3 3" xfId="10240" xr:uid="{6A4835C6-AEB6-4AD5-B4EF-C70EE14E0A6E}"/>
    <cellStyle name="Currency 13 7 3 3 2" xfId="23930" xr:uid="{9F286F3F-72AE-422D-935B-EDBC534B3025}"/>
    <cellStyle name="Currency 13 7 3 3 2 2" xfId="37622" xr:uid="{E8E8F7C8-1CDE-4D61-8E6E-833FA3D27A93}"/>
    <cellStyle name="Currency 13 7 3 3 2 3" xfId="52506" xr:uid="{929A276E-36C9-435D-A761-0E3E295E076C}"/>
    <cellStyle name="Currency 13 7 3 3 3" xfId="17086" xr:uid="{E3CAE4FD-6C9B-4421-B07B-0C58D98D50CD}"/>
    <cellStyle name="Currency 13 7 3 3 4" xfId="30776" xr:uid="{84ECE618-DE12-4490-9A4A-B89E60698EF9}"/>
    <cellStyle name="Currency 13 7 3 3 5" xfId="45660" xr:uid="{93D2A5A8-4A15-4788-959B-F0C0FCAB9184}"/>
    <cellStyle name="Currency 13 7 3 4" xfId="20508" xr:uid="{A35B6D25-028B-4CFE-AF8E-87D38B2ACC8A}"/>
    <cellStyle name="Currency 13 7 3 4 2" xfId="34200" xr:uid="{AC4B4CE3-36CA-4499-9766-E41CA8901961}"/>
    <cellStyle name="Currency 13 7 3 4 3" xfId="49084" xr:uid="{14C7892B-8C56-48F3-8887-AFC183F9D84F}"/>
    <cellStyle name="Currency 13 7 3 5" xfId="13664" xr:uid="{247A4B99-A0B9-496A-BEE9-09B378135A20}"/>
    <cellStyle name="Currency 13 7 3 6" xfId="27354" xr:uid="{8201AF41-AACA-4378-BD14-56FEBAF83AC0}"/>
    <cellStyle name="Currency 13 7 3 7" xfId="42238" xr:uid="{7CCD201A-23CE-4692-A8E7-856715CBA4AA}"/>
    <cellStyle name="Currency 13 7 4" xfId="6817" xr:uid="{ED80EA3C-95C3-4C66-A242-34D5D8A7AAFF}"/>
    <cellStyle name="Currency 13 7 4 2" xfId="8531" xr:uid="{316DE414-38A5-4261-8459-AD6175539A9C}"/>
    <cellStyle name="Currency 13 7 4 2 2" xfId="11953" xr:uid="{4209C7C1-811D-43FF-A74D-64BB7A8F4C57}"/>
    <cellStyle name="Currency 13 7 4 2 2 2" xfId="25643" xr:uid="{F13154BA-AAB1-4CFB-BDC0-ADDD497A3B38}"/>
    <cellStyle name="Currency 13 7 4 2 2 2 2" xfId="39335" xr:uid="{76644321-E2A8-4A7D-9D9C-397F4FCA4C82}"/>
    <cellStyle name="Currency 13 7 4 2 2 2 3" xfId="54219" xr:uid="{9903BCD7-055B-4558-9973-B0A482EFE57E}"/>
    <cellStyle name="Currency 13 7 4 2 2 3" xfId="18799" xr:uid="{A5C287D9-EA1E-40A5-ABF3-DD216575551D}"/>
    <cellStyle name="Currency 13 7 4 2 2 4" xfId="32489" xr:uid="{11CFD516-670A-4829-BEEE-48B07591229F}"/>
    <cellStyle name="Currency 13 7 4 2 2 5" xfId="47373" xr:uid="{FAEABD57-A614-4666-BE97-F55C94960586}"/>
    <cellStyle name="Currency 13 7 4 2 3" xfId="22221" xr:uid="{A0A2BCFF-BDC6-4C0A-A189-42FCD98C237B}"/>
    <cellStyle name="Currency 13 7 4 2 3 2" xfId="35913" xr:uid="{B51E930F-7A59-4AEB-AAA7-0BC5959A7702}"/>
    <cellStyle name="Currency 13 7 4 2 3 3" xfId="50797" xr:uid="{6FB84C68-1D1F-46B0-BCF7-3FE2F0E3BDB8}"/>
    <cellStyle name="Currency 13 7 4 2 4" xfId="15377" xr:uid="{6021C160-B779-45EF-BF34-D8B8D885ECDD}"/>
    <cellStyle name="Currency 13 7 4 2 5" xfId="29067" xr:uid="{BA78AAE2-DAE5-40EE-A597-DC80DB8D4985}"/>
    <cellStyle name="Currency 13 7 4 2 6" xfId="43951" xr:uid="{2F291D60-EC5E-48E8-8137-AD503ACDA78B}"/>
    <cellStyle name="Currency 13 7 4 3" xfId="10241" xr:uid="{A8513C3B-9D83-4184-9496-011F6C462966}"/>
    <cellStyle name="Currency 13 7 4 3 2" xfId="23931" xr:uid="{12274C10-2E9F-43D1-B473-80B0E8100095}"/>
    <cellStyle name="Currency 13 7 4 3 2 2" xfId="37623" xr:uid="{6556BFEF-9824-411B-9167-1661B9A9CFE0}"/>
    <cellStyle name="Currency 13 7 4 3 2 3" xfId="52507" xr:uid="{60756140-6051-4C18-BAA2-65E045669D05}"/>
    <cellStyle name="Currency 13 7 4 3 3" xfId="17087" xr:uid="{83DB754B-8727-498A-BE29-753C5F02865D}"/>
    <cellStyle name="Currency 13 7 4 3 4" xfId="30777" xr:uid="{5A837E51-E548-48BA-B73E-8C5760C8E225}"/>
    <cellStyle name="Currency 13 7 4 3 5" xfId="45661" xr:uid="{FE07C21C-B28D-4D51-A482-F004C621496C}"/>
    <cellStyle name="Currency 13 7 4 4" xfId="20509" xr:uid="{E68551BF-CC5C-4C7A-B05A-EA8A30A3CC93}"/>
    <cellStyle name="Currency 13 7 4 4 2" xfId="34201" xr:uid="{3E5ACE27-CC28-4D64-A57E-7B2789A32F10}"/>
    <cellStyle name="Currency 13 7 4 4 3" xfId="49085" xr:uid="{748ABB79-E95E-4B64-92A5-CC88E12140DE}"/>
    <cellStyle name="Currency 13 7 4 5" xfId="13665" xr:uid="{11513365-40F1-4BC1-A256-09A5DC117D07}"/>
    <cellStyle name="Currency 13 7 4 6" xfId="27355" xr:uid="{3A294EC8-A1A7-4391-AF60-46621AD2175D}"/>
    <cellStyle name="Currency 13 7 4 7" xfId="42239" xr:uid="{954D515A-90E9-4DA7-9333-7CB5D8266B23}"/>
    <cellStyle name="Currency 13 7 5" xfId="8527" xr:uid="{6944E779-1146-42E4-8FEB-365AAB6BC1CD}"/>
    <cellStyle name="Currency 13 7 5 2" xfId="11949" xr:uid="{E3E229B0-D0DA-44B0-9DD9-5F7825DF1CD7}"/>
    <cellStyle name="Currency 13 7 5 2 2" xfId="25639" xr:uid="{E4A4431E-52B8-4121-87C4-48482EDF5A7B}"/>
    <cellStyle name="Currency 13 7 5 2 2 2" xfId="39331" xr:uid="{705A012F-39B1-461C-9B6F-9D4A285E2DC0}"/>
    <cellStyle name="Currency 13 7 5 2 2 3" xfId="54215" xr:uid="{7B78EBC8-0D26-4A21-971D-7CC207C6CCE8}"/>
    <cellStyle name="Currency 13 7 5 2 3" xfId="18795" xr:uid="{9AF54715-0416-4A2F-AC61-E7A29FAAFEA6}"/>
    <cellStyle name="Currency 13 7 5 2 4" xfId="32485" xr:uid="{38E70918-FB70-4E5F-9E34-0EC346480935}"/>
    <cellStyle name="Currency 13 7 5 2 5" xfId="47369" xr:uid="{4FD671DE-CC71-4B5B-B72E-42EEEACAEC6F}"/>
    <cellStyle name="Currency 13 7 5 3" xfId="22217" xr:uid="{943BE6D9-9D41-486D-BD6D-7691583B75AD}"/>
    <cellStyle name="Currency 13 7 5 3 2" xfId="35909" xr:uid="{C38A6746-7A39-4B5A-B763-35960AFB7059}"/>
    <cellStyle name="Currency 13 7 5 3 3" xfId="50793" xr:uid="{E573E779-6F68-4801-9965-5480E4A8CDF7}"/>
    <cellStyle name="Currency 13 7 5 4" xfId="15373" xr:uid="{023C388D-21DB-4FD2-8B92-E4AA0A0442C2}"/>
    <cellStyle name="Currency 13 7 5 5" xfId="29063" xr:uid="{A42008EB-E58B-42F5-B1A4-B853474711B3}"/>
    <cellStyle name="Currency 13 7 5 6" xfId="43947" xr:uid="{C2B3B61F-3884-48AC-B6C5-6FAB31B91CF8}"/>
    <cellStyle name="Currency 13 7 6" xfId="10237" xr:uid="{02ED39DD-5207-4079-8027-DE288611A731}"/>
    <cellStyle name="Currency 13 7 6 2" xfId="23927" xr:uid="{02CE0BE2-9238-4A60-A2DB-B0317D14C605}"/>
    <cellStyle name="Currency 13 7 6 2 2" xfId="37619" xr:uid="{9B7C8B8D-F1F8-47DD-8BA4-E97C62AEADA1}"/>
    <cellStyle name="Currency 13 7 6 2 3" xfId="52503" xr:uid="{6C95E09A-0E8E-4179-8FF0-4E475C07F98C}"/>
    <cellStyle name="Currency 13 7 6 3" xfId="17083" xr:uid="{1F71FE5F-2285-46E4-9EB1-89BF8A3DAA68}"/>
    <cellStyle name="Currency 13 7 6 4" xfId="30773" xr:uid="{9CEA7E40-308D-40A1-97AA-CC35FF50677A}"/>
    <cellStyle name="Currency 13 7 6 5" xfId="45657" xr:uid="{08699C2A-9E1A-4BE1-B3CC-9C8479338896}"/>
    <cellStyle name="Currency 13 7 7" xfId="20505" xr:uid="{045E2279-AC35-45D3-8D35-D6B4D29A1A1A}"/>
    <cellStyle name="Currency 13 7 7 2" xfId="34197" xr:uid="{C84547D4-BE48-4899-AF19-DC6AA79D23D7}"/>
    <cellStyle name="Currency 13 7 7 3" xfId="49081" xr:uid="{0CBC69A2-EFF3-46FB-ADC7-81C2D6E99F98}"/>
    <cellStyle name="Currency 13 7 8" xfId="13661" xr:uid="{3CBE868D-CE45-4422-92E4-9919CCFBC2AA}"/>
    <cellStyle name="Currency 13 7 9" xfId="27351" xr:uid="{44CA3DFA-5DD8-4589-A9EC-03BD52CBEB86}"/>
    <cellStyle name="Currency 13 8" xfId="6818" xr:uid="{D08B9CDE-A223-4009-9A31-39C15B95B4FD}"/>
    <cellStyle name="Currency 13 8 2" xfId="6819" xr:uid="{331E9FBE-5B7D-49F6-9E50-3F5306C15168}"/>
    <cellStyle name="Currency 13 8 2 2" xfId="8533" xr:uid="{2926E1E9-2C71-4BF8-AC02-F157EA105EB6}"/>
    <cellStyle name="Currency 13 8 2 2 2" xfId="11955" xr:uid="{0A538FEC-9E42-43E1-B9E3-8F8BA928D310}"/>
    <cellStyle name="Currency 13 8 2 2 2 2" xfId="25645" xr:uid="{0013FFB6-8821-45F2-87AF-FB6D2D105E7F}"/>
    <cellStyle name="Currency 13 8 2 2 2 2 2" xfId="39337" xr:uid="{F326002F-E2FD-4527-BAD2-0688A455E5EA}"/>
    <cellStyle name="Currency 13 8 2 2 2 2 3" xfId="54221" xr:uid="{B811C000-467E-47D4-872D-E0C687FA7169}"/>
    <cellStyle name="Currency 13 8 2 2 2 3" xfId="18801" xr:uid="{72DDBE71-1427-4D02-8276-1D4D9570D484}"/>
    <cellStyle name="Currency 13 8 2 2 2 4" xfId="32491" xr:uid="{B744742A-C44B-41BA-9FC6-4FD0F0C73DE4}"/>
    <cellStyle name="Currency 13 8 2 2 2 5" xfId="47375" xr:uid="{E3F3A61F-D6EE-49FF-BAC1-F888B309A811}"/>
    <cellStyle name="Currency 13 8 2 2 3" xfId="22223" xr:uid="{DC06C461-5B7C-4C36-B703-CED379CE54E1}"/>
    <cellStyle name="Currency 13 8 2 2 3 2" xfId="35915" xr:uid="{C78879F4-921D-470F-8B78-C7D4349C5028}"/>
    <cellStyle name="Currency 13 8 2 2 3 3" xfId="50799" xr:uid="{45734173-1974-4AD2-9B21-450CA4FAC3EA}"/>
    <cellStyle name="Currency 13 8 2 2 4" xfId="15379" xr:uid="{FCC1F58B-7119-46A8-AC70-9B946B70EF32}"/>
    <cellStyle name="Currency 13 8 2 2 5" xfId="29069" xr:uid="{1D18EE95-0BB6-4DBE-8F4D-5A31C8B555E9}"/>
    <cellStyle name="Currency 13 8 2 2 6" xfId="43953" xr:uid="{F3AB1928-2F74-46BA-9BD5-40B304872531}"/>
    <cellStyle name="Currency 13 8 2 3" xfId="10243" xr:uid="{C4CB5DCD-1268-4B35-9B04-5F1E69DE72A1}"/>
    <cellStyle name="Currency 13 8 2 3 2" xfId="23933" xr:uid="{03337767-7BFA-4D5F-8603-15156AF59312}"/>
    <cellStyle name="Currency 13 8 2 3 2 2" xfId="37625" xr:uid="{D1BF142F-7653-49DB-8A11-36C24F3DE445}"/>
    <cellStyle name="Currency 13 8 2 3 2 3" xfId="52509" xr:uid="{1215BE11-69CB-4626-BD72-5AAE5A81F73C}"/>
    <cellStyle name="Currency 13 8 2 3 3" xfId="17089" xr:uid="{EF76B7A1-C337-4597-9CF2-EAA11DC1FA5D}"/>
    <cellStyle name="Currency 13 8 2 3 4" xfId="30779" xr:uid="{06B318D0-13C6-48BD-A5EF-64D72EA958D5}"/>
    <cellStyle name="Currency 13 8 2 3 5" xfId="45663" xr:uid="{7BFEBDB7-7B97-40E8-9F61-CC131AF997DE}"/>
    <cellStyle name="Currency 13 8 2 4" xfId="20511" xr:uid="{186EABD8-52ED-412B-AB0A-D09C66DDC562}"/>
    <cellStyle name="Currency 13 8 2 4 2" xfId="34203" xr:uid="{C62B4520-0805-45AE-BE29-14BC56B4727B}"/>
    <cellStyle name="Currency 13 8 2 4 3" xfId="49087" xr:uid="{E50F7304-BF1E-48FB-B857-FAA92C949D1D}"/>
    <cellStyle name="Currency 13 8 2 5" xfId="13667" xr:uid="{1D90E42C-70AF-41FB-A469-83B6C5AA8AAD}"/>
    <cellStyle name="Currency 13 8 2 6" xfId="27357" xr:uid="{D6776685-9A05-4FD3-BE54-802681502891}"/>
    <cellStyle name="Currency 13 8 2 7" xfId="42241" xr:uid="{7F764C63-F887-4FDC-8B9B-FA2C4FAF380C}"/>
    <cellStyle name="Currency 13 8 3" xfId="8532" xr:uid="{8DB979E5-E66F-4238-975E-8B789C64F0E4}"/>
    <cellStyle name="Currency 13 8 3 2" xfId="11954" xr:uid="{383787E4-BDA2-4022-9A95-8CA0B70850F1}"/>
    <cellStyle name="Currency 13 8 3 2 2" xfId="25644" xr:uid="{1904045B-D2BD-4A42-A3AE-C87444F68DC5}"/>
    <cellStyle name="Currency 13 8 3 2 2 2" xfId="39336" xr:uid="{D0A98042-0128-4948-8EEB-C13BEA1BDF19}"/>
    <cellStyle name="Currency 13 8 3 2 2 3" xfId="54220" xr:uid="{FDCFFD6D-6026-4CFC-866D-E996C81535CF}"/>
    <cellStyle name="Currency 13 8 3 2 3" xfId="18800" xr:uid="{586DB0B7-9A31-4BE9-BAFB-1BF45C1219C3}"/>
    <cellStyle name="Currency 13 8 3 2 4" xfId="32490" xr:uid="{1BAF4D3C-734F-41C5-BA3E-67731861BAA9}"/>
    <cellStyle name="Currency 13 8 3 2 5" xfId="47374" xr:uid="{A1FEE6FA-5FA7-4CA6-8925-952183547E8C}"/>
    <cellStyle name="Currency 13 8 3 3" xfId="22222" xr:uid="{37F8CE9D-5C24-4BEB-A6EF-546187B7DA47}"/>
    <cellStyle name="Currency 13 8 3 3 2" xfId="35914" xr:uid="{5AC86710-0791-48C9-9F7C-06EA00C96CEF}"/>
    <cellStyle name="Currency 13 8 3 3 3" xfId="50798" xr:uid="{0AED3619-E8C4-44C3-9770-A6731BC74F2A}"/>
    <cellStyle name="Currency 13 8 3 4" xfId="15378" xr:uid="{2F856BC9-1F65-45C8-9F6F-6E4BE02FF308}"/>
    <cellStyle name="Currency 13 8 3 5" xfId="29068" xr:uid="{5193F701-3D80-482B-8991-47E9611AD388}"/>
    <cellStyle name="Currency 13 8 3 6" xfId="43952" xr:uid="{5F436AB9-8CB2-49F2-B983-CFE2526B15AF}"/>
    <cellStyle name="Currency 13 8 4" xfId="10242" xr:uid="{93CE11F6-1E0B-45B3-AF3C-6C7B67EFF4BC}"/>
    <cellStyle name="Currency 13 8 4 2" xfId="23932" xr:uid="{1497887B-89A1-4F4F-B6F8-19993527436F}"/>
    <cellStyle name="Currency 13 8 4 2 2" xfId="37624" xr:uid="{459E3F13-AC79-49B0-97E4-B2002356AE9F}"/>
    <cellStyle name="Currency 13 8 4 2 3" xfId="52508" xr:uid="{0A28FA0F-6D2D-4E74-84ED-53515F0AFE11}"/>
    <cellStyle name="Currency 13 8 4 3" xfId="17088" xr:uid="{650EF55F-9E01-4A82-9479-2321F3A2F10D}"/>
    <cellStyle name="Currency 13 8 4 4" xfId="30778" xr:uid="{0C88FE63-2A4D-4719-A4B2-1504CB7C953C}"/>
    <cellStyle name="Currency 13 8 4 5" xfId="45662" xr:uid="{199A7FB7-2C23-40DF-8F33-64E7124CA8D7}"/>
    <cellStyle name="Currency 13 8 5" xfId="20510" xr:uid="{53480728-F41F-40F4-99BB-1A19C976E30A}"/>
    <cellStyle name="Currency 13 8 5 2" xfId="34202" xr:uid="{4CCABBF0-D661-4490-9DD2-6A7C708AFFEA}"/>
    <cellStyle name="Currency 13 8 5 3" xfId="49086" xr:uid="{1F0FB83D-DC05-4ACC-9ACB-B182908CFE5F}"/>
    <cellStyle name="Currency 13 8 6" xfId="13666" xr:uid="{A0114562-46A9-4FB2-9ADD-0A5CFA141C55}"/>
    <cellStyle name="Currency 13 8 7" xfId="27356" xr:uid="{350C7491-F3DF-4F01-BC10-CB6941562269}"/>
    <cellStyle name="Currency 13 8 8" xfId="42240" xr:uid="{FFC2F6A5-FA52-450C-831B-0F0F3FDAE02F}"/>
    <cellStyle name="Currency 13 9" xfId="6820" xr:uid="{F620406F-33E4-474C-9E5B-45B549D9AB8C}"/>
    <cellStyle name="Currency 13 9 2" xfId="8534" xr:uid="{41CE6602-C24D-490B-9348-076A70CAF2C2}"/>
    <cellStyle name="Currency 13 9 2 2" xfId="11956" xr:uid="{6BCD87DC-8FE5-4753-BA97-8B2A8329BC87}"/>
    <cellStyle name="Currency 13 9 2 2 2" xfId="25646" xr:uid="{CFAC35FE-9162-41A4-BDDD-D31A4BCCDA6D}"/>
    <cellStyle name="Currency 13 9 2 2 2 2" xfId="39338" xr:uid="{AF5CA198-C7DF-42D0-B381-9FE3D49B8B7D}"/>
    <cellStyle name="Currency 13 9 2 2 2 3" xfId="54222" xr:uid="{D8A5B7CD-6F66-470A-A0DC-814575792A45}"/>
    <cellStyle name="Currency 13 9 2 2 3" xfId="18802" xr:uid="{6E75491C-28AC-4814-B268-8239CB881872}"/>
    <cellStyle name="Currency 13 9 2 2 4" xfId="32492" xr:uid="{C8388FE7-A754-4E30-B562-AB4AFED0F1EB}"/>
    <cellStyle name="Currency 13 9 2 2 5" xfId="47376" xr:uid="{B88F2247-1545-4D6F-9248-1F767BC27E13}"/>
    <cellStyle name="Currency 13 9 2 3" xfId="22224" xr:uid="{114A81D9-FBF5-4F9F-8773-17B729033710}"/>
    <cellStyle name="Currency 13 9 2 3 2" xfId="35916" xr:uid="{3AE56562-9851-4F0D-AFB1-EBD008E0AFB0}"/>
    <cellStyle name="Currency 13 9 2 3 3" xfId="50800" xr:uid="{F3C1AD97-E1C4-419A-84EF-E287022D5674}"/>
    <cellStyle name="Currency 13 9 2 4" xfId="15380" xr:uid="{648EF3FC-93BD-4984-8135-4B7078F4987D}"/>
    <cellStyle name="Currency 13 9 2 5" xfId="29070" xr:uid="{C019A0EA-E2E2-4925-948F-BADAF18C9534}"/>
    <cellStyle name="Currency 13 9 2 6" xfId="43954" xr:uid="{168BD722-37C9-4CF0-B38F-554F85434094}"/>
    <cellStyle name="Currency 13 9 3" xfId="10244" xr:uid="{63F38467-15B4-4FC5-ACAC-B6B4E7C2DECB}"/>
    <cellStyle name="Currency 13 9 3 2" xfId="23934" xr:uid="{45CD1C05-604A-4B6B-B6A4-9EC8C3F4D180}"/>
    <cellStyle name="Currency 13 9 3 2 2" xfId="37626" xr:uid="{28F29D1F-627E-4DB2-9156-A0D0E34593C7}"/>
    <cellStyle name="Currency 13 9 3 2 3" xfId="52510" xr:uid="{545D8EBA-0DDF-4148-8E1A-6E84069F8F55}"/>
    <cellStyle name="Currency 13 9 3 3" xfId="17090" xr:uid="{C210E270-8E92-4D2B-A4E9-2114EC09FB99}"/>
    <cellStyle name="Currency 13 9 3 4" xfId="30780" xr:uid="{C5DE6AF9-EA09-4EEA-BFE2-43DBA4506E7A}"/>
    <cellStyle name="Currency 13 9 3 5" xfId="45664" xr:uid="{95D8B1E6-1FC9-433F-96F5-5EB643C3297B}"/>
    <cellStyle name="Currency 13 9 4" xfId="20512" xr:uid="{7F09E74B-93BC-4C28-8100-AD603DD48BFC}"/>
    <cellStyle name="Currency 13 9 4 2" xfId="34204" xr:uid="{96121968-37E6-4902-ADE3-26239F5FEE1D}"/>
    <cellStyle name="Currency 13 9 4 3" xfId="49088" xr:uid="{A32B8148-21F6-44BA-8236-5DD4E8A43D64}"/>
    <cellStyle name="Currency 13 9 5" xfId="13668" xr:uid="{21330ED5-4D74-4E69-AEE5-9E03E5748BA3}"/>
    <cellStyle name="Currency 13 9 6" xfId="27358" xr:uid="{8316DCDE-89D8-4670-99F5-D8F605237399}"/>
    <cellStyle name="Currency 13 9 7" xfId="42242" xr:uid="{04E49B67-A374-4546-BA70-ED1209E5F6F7}"/>
    <cellStyle name="Currency 14" xfId="21" xr:uid="{EE15CE2F-3E75-493B-BC5D-E27168039A15}"/>
    <cellStyle name="Currency 14 2" xfId="215" xr:uid="{F3FA89DB-CF08-446B-A62C-BE2FBD476C5C}"/>
    <cellStyle name="Currency 14 2 2" xfId="4627" xr:uid="{D2A49D1C-048B-4D05-A8CC-0990240ABF63}"/>
    <cellStyle name="Currency 14 3" xfId="4521" xr:uid="{4BFD4AAC-A2CF-4439-901B-ABBFEF6163EC}"/>
    <cellStyle name="Currency 15" xfId="4417" xr:uid="{72474C90-E8F0-4C42-9263-CD1C642FCB47}"/>
    <cellStyle name="Currency 15 2" xfId="6821" xr:uid="{7FE856AE-D43F-49C2-AE44-C29556095F3C}"/>
    <cellStyle name="Currency 17" xfId="4327" xr:uid="{7415425B-0CA3-478A-91CB-62A3A8B1DF9C}"/>
    <cellStyle name="Currency 2" xfId="22" xr:uid="{B3CCEFAB-BBB7-4A3D-AF8B-CFC17F3B5CDA}"/>
    <cellStyle name="Currency 2 2" xfId="23" xr:uid="{9FB80EF5-0341-4BF3-854B-7FB8BA9FB168}"/>
    <cellStyle name="Currency 2 2 2" xfId="24" xr:uid="{B62E43AD-2B1B-4107-837C-D49E24CA8799}"/>
    <cellStyle name="Currency 2 2 2 2" xfId="25" xr:uid="{FC884E3E-B4E1-4DEF-A13C-65E1EADE9B6E}"/>
    <cellStyle name="Currency 2 2 2 2 10" xfId="6823" xr:uid="{0FFC724C-AF52-4AC8-AF7C-913BD2BDF497}"/>
    <cellStyle name="Currency 2 2 2 2 10 2" xfId="8536" xr:uid="{B5B4A581-F78E-472F-B196-31E51F0A61B9}"/>
    <cellStyle name="Currency 2 2 2 2 10 2 2" xfId="11958" xr:uid="{D998BB8F-E950-4EE3-BB23-6925C247F8C1}"/>
    <cellStyle name="Currency 2 2 2 2 10 2 2 2" xfId="25648" xr:uid="{C2FBBDDF-EC4B-46D4-9ED7-86BAEF7BB15A}"/>
    <cellStyle name="Currency 2 2 2 2 10 2 2 2 2" xfId="39340" xr:uid="{8AB249D7-A00A-4ECB-9A23-BDA53ECC371F}"/>
    <cellStyle name="Currency 2 2 2 2 10 2 2 2 3" xfId="54224" xr:uid="{914B14BF-EC05-43AF-B2D7-A8F712E343EC}"/>
    <cellStyle name="Currency 2 2 2 2 10 2 2 3" xfId="18804" xr:uid="{564883BC-E4C6-403F-9FB3-EB0426BFA7BC}"/>
    <cellStyle name="Currency 2 2 2 2 10 2 2 4" xfId="32494" xr:uid="{A4492547-EAFF-47A3-8DE2-5415EB4AA2FF}"/>
    <cellStyle name="Currency 2 2 2 2 10 2 2 5" xfId="47378" xr:uid="{09D0D9F7-E7D6-4F69-97DC-6968675AEFB2}"/>
    <cellStyle name="Currency 2 2 2 2 10 2 3" xfId="22226" xr:uid="{6087A76A-D7D9-4088-B8B0-7815004B882D}"/>
    <cellStyle name="Currency 2 2 2 2 10 2 3 2" xfId="35918" xr:uid="{AC8BBD2A-EE7B-4771-AAE0-184228D1BB2B}"/>
    <cellStyle name="Currency 2 2 2 2 10 2 3 3" xfId="50802" xr:uid="{D8E6BEC2-6A53-4E7A-9531-28FF5103FA23}"/>
    <cellStyle name="Currency 2 2 2 2 10 2 4" xfId="15382" xr:uid="{D80F3F12-85FF-481B-A3CA-91B7B07E74DA}"/>
    <cellStyle name="Currency 2 2 2 2 10 2 5" xfId="29072" xr:uid="{DA45EF45-C5E6-4D44-9C23-0CC97DBBCF61}"/>
    <cellStyle name="Currency 2 2 2 2 10 2 6" xfId="43956" xr:uid="{07A626F8-394B-4BCF-B99F-A132DDA4CA1A}"/>
    <cellStyle name="Currency 2 2 2 2 10 3" xfId="10246" xr:uid="{64DBD04C-9796-4AEC-B92D-0746ADCBC715}"/>
    <cellStyle name="Currency 2 2 2 2 10 3 2" xfId="23936" xr:uid="{37525801-99E8-4DF8-A803-FBAC1D1358C8}"/>
    <cellStyle name="Currency 2 2 2 2 10 3 2 2" xfId="37628" xr:uid="{1A7FD941-0370-46F3-B9EA-D7EBE7E5F75B}"/>
    <cellStyle name="Currency 2 2 2 2 10 3 2 3" xfId="52512" xr:uid="{D4060008-63B1-44CD-AC63-44026994C18C}"/>
    <cellStyle name="Currency 2 2 2 2 10 3 3" xfId="17092" xr:uid="{5AAA52A1-2693-4BC6-83CD-A40E0F935242}"/>
    <cellStyle name="Currency 2 2 2 2 10 3 4" xfId="30782" xr:uid="{B5655247-516D-4AA4-8030-8ECAA4E9C8BD}"/>
    <cellStyle name="Currency 2 2 2 2 10 3 5" xfId="45666" xr:uid="{328CACCE-B6C1-41B6-B98E-3A8116F85AC9}"/>
    <cellStyle name="Currency 2 2 2 2 10 4" xfId="20514" xr:uid="{BEA3FAA3-3259-4AF0-B87E-B2F6EF21DD77}"/>
    <cellStyle name="Currency 2 2 2 2 10 4 2" xfId="34206" xr:uid="{8BCF0DC9-8E82-4A4D-A831-8903E82660B8}"/>
    <cellStyle name="Currency 2 2 2 2 10 4 3" xfId="49090" xr:uid="{4E4B74ED-ACFA-4775-9D4D-588048E15F4C}"/>
    <cellStyle name="Currency 2 2 2 2 10 5" xfId="13670" xr:uid="{C4CBEB9F-400B-426F-9000-6FAD6A524447}"/>
    <cellStyle name="Currency 2 2 2 2 10 6" xfId="27360" xr:uid="{DFF4A40A-420D-476C-97BC-5034821271FC}"/>
    <cellStyle name="Currency 2 2 2 2 10 7" xfId="42244" xr:uid="{D86F54B0-45E8-4EE9-94F9-C7758471723D}"/>
    <cellStyle name="Currency 2 2 2 2 11" xfId="8535" xr:uid="{1931AE45-0E7B-4E70-A7A6-EED2370BFD7A}"/>
    <cellStyle name="Currency 2 2 2 2 11 2" xfId="11957" xr:uid="{8D1AF906-EF2D-47BC-ADEE-3C030B27FDD0}"/>
    <cellStyle name="Currency 2 2 2 2 11 2 2" xfId="25647" xr:uid="{5C42ABB7-0A3E-4D0C-9729-9DCFFDC98625}"/>
    <cellStyle name="Currency 2 2 2 2 11 2 2 2" xfId="39339" xr:uid="{4303B7BF-B132-4A84-9721-F0CADF3A9E13}"/>
    <cellStyle name="Currency 2 2 2 2 11 2 2 3" xfId="54223" xr:uid="{DA2AC9A9-FE76-47AB-8A93-7B0B84170456}"/>
    <cellStyle name="Currency 2 2 2 2 11 2 3" xfId="18803" xr:uid="{3584D802-3A33-4A42-96E3-FF4D76CAD63B}"/>
    <cellStyle name="Currency 2 2 2 2 11 2 4" xfId="32493" xr:uid="{97C17C75-38B0-4EA2-B4B8-F9BD199F50E8}"/>
    <cellStyle name="Currency 2 2 2 2 11 2 5" xfId="47377" xr:uid="{D8D6637F-6679-44F2-B650-67225BE7509B}"/>
    <cellStyle name="Currency 2 2 2 2 11 3" xfId="22225" xr:uid="{BF0F6CF4-978B-4D08-9BBC-8F0B1C4C6580}"/>
    <cellStyle name="Currency 2 2 2 2 11 3 2" xfId="35917" xr:uid="{7EF382B6-3782-42B9-B46D-EB2308888C9F}"/>
    <cellStyle name="Currency 2 2 2 2 11 3 3" xfId="50801" xr:uid="{196F2719-9D14-433D-9893-38C299EFB3BD}"/>
    <cellStyle name="Currency 2 2 2 2 11 4" xfId="15381" xr:uid="{DA174AE8-2810-43BF-8B6B-8C6CE9116459}"/>
    <cellStyle name="Currency 2 2 2 2 11 5" xfId="29071" xr:uid="{F3A0BB2F-AAE9-4347-BFC4-E5690484065F}"/>
    <cellStyle name="Currency 2 2 2 2 11 6" xfId="43955" xr:uid="{E8878331-02A1-4062-A29D-82CD62B17120}"/>
    <cellStyle name="Currency 2 2 2 2 12" xfId="10245" xr:uid="{8C5776CA-172F-452D-AD4A-C135DF011EAA}"/>
    <cellStyle name="Currency 2 2 2 2 12 2" xfId="23935" xr:uid="{E8A15B26-DB91-41CF-BD20-BA1E7B5E2573}"/>
    <cellStyle name="Currency 2 2 2 2 12 2 2" xfId="37627" xr:uid="{F0694AD0-EF61-4D20-9645-60A0A9C398BB}"/>
    <cellStyle name="Currency 2 2 2 2 12 2 3" xfId="52511" xr:uid="{84C5A8C7-55E9-4ACE-928C-F13FC42DF43C}"/>
    <cellStyle name="Currency 2 2 2 2 12 3" xfId="17091" xr:uid="{1662433B-84C3-4F6D-BF38-9C2F6FF88D83}"/>
    <cellStyle name="Currency 2 2 2 2 12 4" xfId="30781" xr:uid="{1445270D-53D2-435B-BA74-EB2F14BE6A46}"/>
    <cellStyle name="Currency 2 2 2 2 12 5" xfId="45665" xr:uid="{A442A955-4551-478D-AF9C-C097A32FD753}"/>
    <cellStyle name="Currency 2 2 2 2 13" xfId="20513" xr:uid="{1ACDD6B7-E51B-4C4D-9E48-F8EE7CE21061}"/>
    <cellStyle name="Currency 2 2 2 2 13 2" xfId="34205" xr:uid="{1EBF0D35-7EB2-47FF-A4F2-881B3DA8A260}"/>
    <cellStyle name="Currency 2 2 2 2 13 3" xfId="49089" xr:uid="{7849CA04-AAA8-4B34-89DC-E9615D6CA5C4}"/>
    <cellStyle name="Currency 2 2 2 2 14" xfId="13669" xr:uid="{FFBFAB28-D49C-4B96-8F13-817E73D0D154}"/>
    <cellStyle name="Currency 2 2 2 2 14 2" xfId="40755" xr:uid="{80EC316B-A8DB-4580-8C4B-0687B08E2BC7}"/>
    <cellStyle name="Currency 2 2 2 2 15" xfId="27359" xr:uid="{A4B02B38-A811-4D6D-A30F-2F197F71C1C7}"/>
    <cellStyle name="Currency 2 2 2 2 16" xfId="42243" xr:uid="{2F74FBCE-245C-4636-8D55-4ECF01C3F0E4}"/>
    <cellStyle name="Currency 2 2 2 2 17" xfId="6822" xr:uid="{85C79366-3ADC-436D-8609-217AA5C0974D}"/>
    <cellStyle name="Currency 2 2 2 2 18" xfId="5933" xr:uid="{A56714C5-76D4-4E5D-8289-B0B72D3A650E}"/>
    <cellStyle name="Currency 2 2 2 2 19" xfId="5341" xr:uid="{4D39E70C-E44C-4132-8CF8-9E791408BEA6}"/>
    <cellStyle name="Currency 2 2 2 2 2" xfId="4763" xr:uid="{F7E9840D-01FB-42CB-A828-8C2530043229}"/>
    <cellStyle name="Currency 2 2 2 2 2 10" xfId="8537" xr:uid="{8E9B991E-F7CC-47C4-9856-46A5D1FFECA1}"/>
    <cellStyle name="Currency 2 2 2 2 2 10 2" xfId="11959" xr:uid="{947C0FCE-3F84-4BD8-976E-4C6441CA554C}"/>
    <cellStyle name="Currency 2 2 2 2 2 10 2 2" xfId="25649" xr:uid="{694EE4E7-D7D5-4D8C-8A8E-69E899BA54D3}"/>
    <cellStyle name="Currency 2 2 2 2 2 10 2 2 2" xfId="39341" xr:uid="{6D724530-8B04-4642-964C-75C77D0F7895}"/>
    <cellStyle name="Currency 2 2 2 2 2 10 2 2 3" xfId="54225" xr:uid="{0558272F-1899-4665-8AFD-29F0C7044CE7}"/>
    <cellStyle name="Currency 2 2 2 2 2 10 2 3" xfId="18805" xr:uid="{11B2B490-7A88-4461-BAA1-9970B59FCA43}"/>
    <cellStyle name="Currency 2 2 2 2 2 10 2 4" xfId="32495" xr:uid="{F99C2D54-8246-4EFD-9834-3368F462A5E9}"/>
    <cellStyle name="Currency 2 2 2 2 2 10 2 5" xfId="47379" xr:uid="{9F388DD9-59D1-4D6A-8994-DCA8CA249A9B}"/>
    <cellStyle name="Currency 2 2 2 2 2 10 3" xfId="22227" xr:uid="{1E900B7F-F973-477B-94B3-A290ADB807D6}"/>
    <cellStyle name="Currency 2 2 2 2 2 10 3 2" xfId="35919" xr:uid="{A0DAC368-1D45-4FDC-8118-D9074F027F6C}"/>
    <cellStyle name="Currency 2 2 2 2 2 10 3 3" xfId="50803" xr:uid="{F60EC8F4-681B-4A0A-A2BE-7366CD4D4355}"/>
    <cellStyle name="Currency 2 2 2 2 2 10 4" xfId="15383" xr:uid="{A7603395-4288-4CDA-9CCD-02A7616B57A9}"/>
    <cellStyle name="Currency 2 2 2 2 2 10 5" xfId="29073" xr:uid="{9A0B0F19-042E-4C04-ACD5-EED412039922}"/>
    <cellStyle name="Currency 2 2 2 2 2 10 6" xfId="43957" xr:uid="{C1BA9C9E-37F7-42E9-A810-5CF4C81769AB}"/>
    <cellStyle name="Currency 2 2 2 2 2 11" xfId="10247" xr:uid="{8C974C45-E086-46D3-8336-9B84EE8AFCF7}"/>
    <cellStyle name="Currency 2 2 2 2 2 11 2" xfId="23937" xr:uid="{C13968E3-3365-4CA9-A1B0-35B83EDE9E82}"/>
    <cellStyle name="Currency 2 2 2 2 2 11 2 2" xfId="37629" xr:uid="{3E949335-053C-4780-82E5-28E618F58FD9}"/>
    <cellStyle name="Currency 2 2 2 2 2 11 2 3" xfId="52513" xr:uid="{B2EF78EC-DB0C-42FA-9FDE-3B066802C693}"/>
    <cellStyle name="Currency 2 2 2 2 2 11 3" xfId="17093" xr:uid="{3FF2DABC-D7FF-4755-AB8E-7ACD76043807}"/>
    <cellStyle name="Currency 2 2 2 2 2 11 4" xfId="30783" xr:uid="{C964BB06-D6F9-4891-94CD-A9843ADA58A7}"/>
    <cellStyle name="Currency 2 2 2 2 2 11 5" xfId="45667" xr:uid="{D80F90CD-7535-4306-9D71-2928B29BBAEA}"/>
    <cellStyle name="Currency 2 2 2 2 2 12" xfId="20515" xr:uid="{93DA2F54-D96C-4A9A-80B4-B2E6333959B1}"/>
    <cellStyle name="Currency 2 2 2 2 2 12 2" xfId="34207" xr:uid="{E40959D4-519A-4B8C-AA7D-1ECB8EC334A2}"/>
    <cellStyle name="Currency 2 2 2 2 2 12 3" xfId="49091" xr:uid="{C3293D00-B12C-4B54-A495-C64871A80DFB}"/>
    <cellStyle name="Currency 2 2 2 2 2 13" xfId="13671" xr:uid="{646D1987-E828-4B18-A8D7-D98D559D2A02}"/>
    <cellStyle name="Currency 2 2 2 2 2 13 2" xfId="41392" xr:uid="{9A0C8F71-92C1-4DA6-8CB1-E98EC71369EF}"/>
    <cellStyle name="Currency 2 2 2 2 2 14" xfId="27361" xr:uid="{D8F55B43-B9D0-4F5F-B6BC-66644E69A27D}"/>
    <cellStyle name="Currency 2 2 2 2 2 15" xfId="42245" xr:uid="{26BF3BB2-CE5A-4992-91C3-FDD5F1588AFD}"/>
    <cellStyle name="Currency 2 2 2 2 2 16" xfId="6824" xr:uid="{F8618FFE-B13E-49C5-B578-14C487AE00D8}"/>
    <cellStyle name="Currency 2 2 2 2 2 2" xfId="6825" xr:uid="{ADC44172-B39C-4ACC-B2FD-BE3EE50D0128}"/>
    <cellStyle name="Currency 2 2 2 2 2 2 10" xfId="20516" xr:uid="{322D02F8-CCC9-46BA-BB84-A1BEE2BE2CA6}"/>
    <cellStyle name="Currency 2 2 2 2 2 2 10 2" xfId="34208" xr:uid="{C8D01D7B-1017-4CA5-887A-4DB0F4E2547D}"/>
    <cellStyle name="Currency 2 2 2 2 2 2 10 3" xfId="49092" xr:uid="{A2E51DAF-66DA-4229-BE1A-D74555B23BFF}"/>
    <cellStyle name="Currency 2 2 2 2 2 2 11" xfId="13672" xr:uid="{53C0D8CB-4543-4F78-AAAB-2F7AACBEDA78}"/>
    <cellStyle name="Currency 2 2 2 2 2 2 12" xfId="27362" xr:uid="{B591386C-9ADB-433B-B016-6FE404355DF4}"/>
    <cellStyle name="Currency 2 2 2 2 2 2 13" xfId="42246" xr:uid="{C3E2FF25-A03A-4F19-8AFB-B6BA44A35C5E}"/>
    <cellStyle name="Currency 2 2 2 2 2 2 2" xfId="6826" xr:uid="{21C350AB-48AD-4EFD-885F-62D680C5831A}"/>
    <cellStyle name="Currency 2 2 2 2 2 2 2 10" xfId="13673" xr:uid="{90D36380-B641-4650-B0D0-A855AB644B72}"/>
    <cellStyle name="Currency 2 2 2 2 2 2 2 11" xfId="27363" xr:uid="{86F1C049-67DD-4F8E-9340-9B0AE82AE924}"/>
    <cellStyle name="Currency 2 2 2 2 2 2 2 12" xfId="42247" xr:uid="{B6220AEE-250F-42FC-B33A-3AC9CF100B28}"/>
    <cellStyle name="Currency 2 2 2 2 2 2 2 2" xfId="6827" xr:uid="{CF01007E-DACF-48AA-82F7-CA0C5C0B428D}"/>
    <cellStyle name="Currency 2 2 2 2 2 2 2 2 10" xfId="42248" xr:uid="{15C9DEF0-76C4-4BC4-A48B-02EFACCD5722}"/>
    <cellStyle name="Currency 2 2 2 2 2 2 2 2 2" xfId="6828" xr:uid="{6B13F83C-30DE-495C-9607-175ED8757831}"/>
    <cellStyle name="Currency 2 2 2 2 2 2 2 2 2 2" xfId="6829" xr:uid="{09B085B5-9CE6-471D-9298-5E7D5616D4CB}"/>
    <cellStyle name="Currency 2 2 2 2 2 2 2 2 2 2 2" xfId="8542" xr:uid="{FFADBCBC-6B98-4D95-BB96-7F20424E2366}"/>
    <cellStyle name="Currency 2 2 2 2 2 2 2 2 2 2 2 2" xfId="11964" xr:uid="{65B69C37-D881-496A-8BA2-494AD755CEC2}"/>
    <cellStyle name="Currency 2 2 2 2 2 2 2 2 2 2 2 2 2" xfId="25654" xr:uid="{181FC413-F265-46D5-ACCC-15501BBE8838}"/>
    <cellStyle name="Currency 2 2 2 2 2 2 2 2 2 2 2 2 2 2" xfId="39346" xr:uid="{EDE5843C-75FE-4DE2-AFDE-C18B3EF72CED}"/>
    <cellStyle name="Currency 2 2 2 2 2 2 2 2 2 2 2 2 2 3" xfId="54230" xr:uid="{2727E9DF-EFCB-4B52-A731-2DF6573EB749}"/>
    <cellStyle name="Currency 2 2 2 2 2 2 2 2 2 2 2 2 3" xfId="18810" xr:uid="{9FE0C546-6BE3-4579-AB99-D2EF3FD02685}"/>
    <cellStyle name="Currency 2 2 2 2 2 2 2 2 2 2 2 2 4" xfId="32500" xr:uid="{19C660E7-E507-4AB9-8C3A-C3FEFF36FB2D}"/>
    <cellStyle name="Currency 2 2 2 2 2 2 2 2 2 2 2 2 5" xfId="47384" xr:uid="{B7D7788A-EA32-4A62-A711-5DB829B7265E}"/>
    <cellStyle name="Currency 2 2 2 2 2 2 2 2 2 2 2 3" xfId="22232" xr:uid="{50961FC7-E22F-480D-839E-AF9BF2B188DD}"/>
    <cellStyle name="Currency 2 2 2 2 2 2 2 2 2 2 2 3 2" xfId="35924" xr:uid="{F97DC4C9-8E0E-45FE-A31E-4483226D1B3D}"/>
    <cellStyle name="Currency 2 2 2 2 2 2 2 2 2 2 2 3 3" xfId="50808" xr:uid="{1F495CD7-84B7-4990-88AC-C59D7FC7FEF4}"/>
    <cellStyle name="Currency 2 2 2 2 2 2 2 2 2 2 2 4" xfId="15388" xr:uid="{450CF149-C9E0-4A31-AFCC-CF90ABF8D43D}"/>
    <cellStyle name="Currency 2 2 2 2 2 2 2 2 2 2 2 5" xfId="29078" xr:uid="{D5BB4333-FB78-4813-A686-A962FED49172}"/>
    <cellStyle name="Currency 2 2 2 2 2 2 2 2 2 2 2 6" xfId="43962" xr:uid="{7C7E3303-6043-4A26-A457-4F9112B941D6}"/>
    <cellStyle name="Currency 2 2 2 2 2 2 2 2 2 2 3" xfId="10252" xr:uid="{E613EB43-3D38-4271-B04F-DB3DEFE2F441}"/>
    <cellStyle name="Currency 2 2 2 2 2 2 2 2 2 2 3 2" xfId="23942" xr:uid="{7B23FC84-DC93-49B4-A8CB-C5C6B86041CD}"/>
    <cellStyle name="Currency 2 2 2 2 2 2 2 2 2 2 3 2 2" xfId="37634" xr:uid="{962D3807-E6FC-4878-91EF-DEF273394174}"/>
    <cellStyle name="Currency 2 2 2 2 2 2 2 2 2 2 3 2 3" xfId="52518" xr:uid="{7D5489AB-E4B8-47CA-B057-91B4CDD7B366}"/>
    <cellStyle name="Currency 2 2 2 2 2 2 2 2 2 2 3 3" xfId="17098" xr:uid="{C9E9D85C-6FC3-4043-A948-7CC4D7EB2363}"/>
    <cellStyle name="Currency 2 2 2 2 2 2 2 2 2 2 3 4" xfId="30788" xr:uid="{F317E6D6-BC46-4879-AC93-7CDFB019CD88}"/>
    <cellStyle name="Currency 2 2 2 2 2 2 2 2 2 2 3 5" xfId="45672" xr:uid="{671B17AF-B8A0-44C0-A0A9-A60EAFD2FE4D}"/>
    <cellStyle name="Currency 2 2 2 2 2 2 2 2 2 2 4" xfId="20520" xr:uid="{D2A2170D-C1FC-405F-85EE-7307C0F339B3}"/>
    <cellStyle name="Currency 2 2 2 2 2 2 2 2 2 2 4 2" xfId="34212" xr:uid="{C5EE66F5-5F9B-4633-A205-704BC241A18A}"/>
    <cellStyle name="Currency 2 2 2 2 2 2 2 2 2 2 4 3" xfId="49096" xr:uid="{41A6AA08-DE0A-4945-9C40-58AD2DF726BF}"/>
    <cellStyle name="Currency 2 2 2 2 2 2 2 2 2 2 5" xfId="13676" xr:uid="{55FBE219-63C4-4411-A4E6-E92189240474}"/>
    <cellStyle name="Currency 2 2 2 2 2 2 2 2 2 2 6" xfId="27366" xr:uid="{50921A82-BF61-4BEC-B345-43992AD7EA6D}"/>
    <cellStyle name="Currency 2 2 2 2 2 2 2 2 2 2 7" xfId="42250" xr:uid="{A9BA1434-8DEC-4B81-AFC7-1FD6BD0C6FEA}"/>
    <cellStyle name="Currency 2 2 2 2 2 2 2 2 2 3" xfId="8541" xr:uid="{CC48BB65-9F7D-4A2A-B18A-51411580CC37}"/>
    <cellStyle name="Currency 2 2 2 2 2 2 2 2 2 3 2" xfId="11963" xr:uid="{BEEC2057-9F46-4364-ABD1-4573DE03591E}"/>
    <cellStyle name="Currency 2 2 2 2 2 2 2 2 2 3 2 2" xfId="25653" xr:uid="{AE04499E-902A-426C-B421-0BBC8BD6EBC1}"/>
    <cellStyle name="Currency 2 2 2 2 2 2 2 2 2 3 2 2 2" xfId="39345" xr:uid="{A53B990B-1F06-4B07-B278-7EC4AEADCB44}"/>
    <cellStyle name="Currency 2 2 2 2 2 2 2 2 2 3 2 2 3" xfId="54229" xr:uid="{EE93C16B-4422-4931-8E37-AED60521D8C2}"/>
    <cellStyle name="Currency 2 2 2 2 2 2 2 2 2 3 2 3" xfId="18809" xr:uid="{C08200CB-649A-404D-87A8-6DFDEE533B20}"/>
    <cellStyle name="Currency 2 2 2 2 2 2 2 2 2 3 2 4" xfId="32499" xr:uid="{EBAE5BD4-6211-4CB9-9F85-7DCAA7557C30}"/>
    <cellStyle name="Currency 2 2 2 2 2 2 2 2 2 3 2 5" xfId="47383" xr:uid="{BE537F28-956D-4F70-B297-568ECB91C1AF}"/>
    <cellStyle name="Currency 2 2 2 2 2 2 2 2 2 3 3" xfId="22231" xr:uid="{AEA51F41-08A2-4AB0-AA61-1DB3C9256A23}"/>
    <cellStyle name="Currency 2 2 2 2 2 2 2 2 2 3 3 2" xfId="35923" xr:uid="{3F493E70-3761-4E3B-8E8E-97FBE981DA83}"/>
    <cellStyle name="Currency 2 2 2 2 2 2 2 2 2 3 3 3" xfId="50807" xr:uid="{900F9A94-E708-46AF-9366-B6F55433341A}"/>
    <cellStyle name="Currency 2 2 2 2 2 2 2 2 2 3 4" xfId="15387" xr:uid="{BB6F9935-8AB3-4EDB-A74A-88FED5DC7FE5}"/>
    <cellStyle name="Currency 2 2 2 2 2 2 2 2 2 3 5" xfId="29077" xr:uid="{1B99D7B6-A73A-4F6B-9C8B-D7873FEBE11F}"/>
    <cellStyle name="Currency 2 2 2 2 2 2 2 2 2 3 6" xfId="43961" xr:uid="{B2B3997D-2986-4FB4-B882-ADE9B2A1C663}"/>
    <cellStyle name="Currency 2 2 2 2 2 2 2 2 2 4" xfId="10251" xr:uid="{27AAFCBB-66D0-4500-98B9-3080995B6A7B}"/>
    <cellStyle name="Currency 2 2 2 2 2 2 2 2 2 4 2" xfId="23941" xr:uid="{93A85B2D-933E-424A-9A0E-84ACBC604228}"/>
    <cellStyle name="Currency 2 2 2 2 2 2 2 2 2 4 2 2" xfId="37633" xr:uid="{9A9C1586-3B1F-4B9D-AC01-430C56C533ED}"/>
    <cellStyle name="Currency 2 2 2 2 2 2 2 2 2 4 2 3" xfId="52517" xr:uid="{0FD3657E-DBDE-467B-8D92-101434A79BA2}"/>
    <cellStyle name="Currency 2 2 2 2 2 2 2 2 2 4 3" xfId="17097" xr:uid="{6BC5D3FA-A498-48EE-A41B-3BEFA9573CA4}"/>
    <cellStyle name="Currency 2 2 2 2 2 2 2 2 2 4 4" xfId="30787" xr:uid="{F5BD2A28-EEF0-41FF-B670-FC1645359207}"/>
    <cellStyle name="Currency 2 2 2 2 2 2 2 2 2 4 5" xfId="45671" xr:uid="{BBB81B4D-BD68-4327-83D3-A2893D13D42D}"/>
    <cellStyle name="Currency 2 2 2 2 2 2 2 2 2 5" xfId="20519" xr:uid="{3BF01078-E416-41BF-916B-36E0FCF82DBE}"/>
    <cellStyle name="Currency 2 2 2 2 2 2 2 2 2 5 2" xfId="34211" xr:uid="{F00ADB8A-DF39-4CB8-87F8-A8395164E6D8}"/>
    <cellStyle name="Currency 2 2 2 2 2 2 2 2 2 5 3" xfId="49095" xr:uid="{696C74B6-1FF0-43E3-9AB7-C0302FD7935D}"/>
    <cellStyle name="Currency 2 2 2 2 2 2 2 2 2 6" xfId="13675" xr:uid="{B207C5B4-9F38-4F21-BD09-CE769D86CC49}"/>
    <cellStyle name="Currency 2 2 2 2 2 2 2 2 2 7" xfId="27365" xr:uid="{AEC7E358-C233-43F6-8F30-80A62B4DE563}"/>
    <cellStyle name="Currency 2 2 2 2 2 2 2 2 2 8" xfId="42249" xr:uid="{2E3BF4EE-2B0E-4A79-A1ED-E66212D1AC7B}"/>
    <cellStyle name="Currency 2 2 2 2 2 2 2 2 3" xfId="6830" xr:uid="{733AF784-5A4C-4D62-B930-4B2CF93ABD13}"/>
    <cellStyle name="Currency 2 2 2 2 2 2 2 2 3 2" xfId="8543" xr:uid="{FF7091FB-9051-46F2-B3E7-3E6D9B2DB31E}"/>
    <cellStyle name="Currency 2 2 2 2 2 2 2 2 3 2 2" xfId="11965" xr:uid="{D8E033E9-519C-4B70-8246-B67961CA405A}"/>
    <cellStyle name="Currency 2 2 2 2 2 2 2 2 3 2 2 2" xfId="25655" xr:uid="{78097875-48AF-4CD5-9CF8-57BFEEC25AF5}"/>
    <cellStyle name="Currency 2 2 2 2 2 2 2 2 3 2 2 2 2" xfId="39347" xr:uid="{7FEB82EB-41D0-41E5-9839-4CB20FBC9A09}"/>
    <cellStyle name="Currency 2 2 2 2 2 2 2 2 3 2 2 2 3" xfId="54231" xr:uid="{D9F93773-23B6-49D8-BC32-CC2A2F452A1F}"/>
    <cellStyle name="Currency 2 2 2 2 2 2 2 2 3 2 2 3" xfId="18811" xr:uid="{E11FA8D2-6938-4CD2-93DB-212C61B1C90F}"/>
    <cellStyle name="Currency 2 2 2 2 2 2 2 2 3 2 2 4" xfId="32501" xr:uid="{B137EAAE-65FB-40A0-A856-79F7EB417111}"/>
    <cellStyle name="Currency 2 2 2 2 2 2 2 2 3 2 2 5" xfId="47385" xr:uid="{C9BC787D-4ED6-4B96-A59C-587590E512E5}"/>
    <cellStyle name="Currency 2 2 2 2 2 2 2 2 3 2 3" xfId="22233" xr:uid="{92A1D3A1-4777-4C3D-A82D-A4FA5DD8855E}"/>
    <cellStyle name="Currency 2 2 2 2 2 2 2 2 3 2 3 2" xfId="35925" xr:uid="{61115D51-1CD4-460B-9801-C4FF83E93603}"/>
    <cellStyle name="Currency 2 2 2 2 2 2 2 2 3 2 3 3" xfId="50809" xr:uid="{AAC6B584-5A27-4278-A678-8AA72CD0838B}"/>
    <cellStyle name="Currency 2 2 2 2 2 2 2 2 3 2 4" xfId="15389" xr:uid="{1121BC2E-C5C7-4CC5-90A9-607F5FBA630C}"/>
    <cellStyle name="Currency 2 2 2 2 2 2 2 2 3 2 5" xfId="29079" xr:uid="{9F052566-F48D-4945-B589-609CBA229D93}"/>
    <cellStyle name="Currency 2 2 2 2 2 2 2 2 3 2 6" xfId="43963" xr:uid="{A338095D-93F1-454A-8C36-9AF5FD5151AF}"/>
    <cellStyle name="Currency 2 2 2 2 2 2 2 2 3 3" xfId="10253" xr:uid="{3B4616DE-4BFB-4EB8-B56A-97FA3B1B5DAD}"/>
    <cellStyle name="Currency 2 2 2 2 2 2 2 2 3 3 2" xfId="23943" xr:uid="{C25B6412-F17F-4D6E-8C24-E965EF52AAAD}"/>
    <cellStyle name="Currency 2 2 2 2 2 2 2 2 3 3 2 2" xfId="37635" xr:uid="{10D5A64C-F7EA-4980-9751-44762D86003F}"/>
    <cellStyle name="Currency 2 2 2 2 2 2 2 2 3 3 2 3" xfId="52519" xr:uid="{DB03BE63-612D-4DEE-963B-A383CB2B55F3}"/>
    <cellStyle name="Currency 2 2 2 2 2 2 2 2 3 3 3" xfId="17099" xr:uid="{2F34BA9E-3930-42F3-9CC1-99169EEFFE57}"/>
    <cellStyle name="Currency 2 2 2 2 2 2 2 2 3 3 4" xfId="30789" xr:uid="{60FAE978-E32D-428D-A116-F12AE8056A0B}"/>
    <cellStyle name="Currency 2 2 2 2 2 2 2 2 3 3 5" xfId="45673" xr:uid="{0411CE35-8F27-4C52-A667-7AF3911FBD11}"/>
    <cellStyle name="Currency 2 2 2 2 2 2 2 2 3 4" xfId="20521" xr:uid="{267845D0-ED2C-4438-95E9-D43B3726B4EF}"/>
    <cellStyle name="Currency 2 2 2 2 2 2 2 2 3 4 2" xfId="34213" xr:uid="{97EE6671-D3A5-4B1D-B01D-711095005B1A}"/>
    <cellStyle name="Currency 2 2 2 2 2 2 2 2 3 4 3" xfId="49097" xr:uid="{6516E149-2F49-4BA9-9252-480861E73BFF}"/>
    <cellStyle name="Currency 2 2 2 2 2 2 2 2 3 5" xfId="13677" xr:uid="{C1BFAC62-BB53-4C44-9116-49CABC6E0104}"/>
    <cellStyle name="Currency 2 2 2 2 2 2 2 2 3 6" xfId="27367" xr:uid="{E865F8E1-DCED-4EED-A8CE-A26746FA2646}"/>
    <cellStyle name="Currency 2 2 2 2 2 2 2 2 3 7" xfId="42251" xr:uid="{3994736A-5431-4FD2-897F-39FCAD41DD3E}"/>
    <cellStyle name="Currency 2 2 2 2 2 2 2 2 4" xfId="6831" xr:uid="{4155BBC8-6E3E-40A3-92B6-F52FB0299975}"/>
    <cellStyle name="Currency 2 2 2 2 2 2 2 2 4 2" xfId="8544" xr:uid="{09EC3852-313F-4259-9ECD-4EA946260397}"/>
    <cellStyle name="Currency 2 2 2 2 2 2 2 2 4 2 2" xfId="11966" xr:uid="{EC483255-69F0-4ED0-AE6C-8C45AA85F390}"/>
    <cellStyle name="Currency 2 2 2 2 2 2 2 2 4 2 2 2" xfId="25656" xr:uid="{C4E8056D-E0B4-4A89-A6F9-54C04EB7D3DE}"/>
    <cellStyle name="Currency 2 2 2 2 2 2 2 2 4 2 2 2 2" xfId="39348" xr:uid="{15E6AC3D-084B-4620-9913-306846B8FD5F}"/>
    <cellStyle name="Currency 2 2 2 2 2 2 2 2 4 2 2 2 3" xfId="54232" xr:uid="{758C4A43-2CDD-490B-B37A-A128613E977D}"/>
    <cellStyle name="Currency 2 2 2 2 2 2 2 2 4 2 2 3" xfId="18812" xr:uid="{AA5FF737-2799-4233-8F89-D76187892917}"/>
    <cellStyle name="Currency 2 2 2 2 2 2 2 2 4 2 2 4" xfId="32502" xr:uid="{2E20379E-5896-4570-91C7-CFE911B0736C}"/>
    <cellStyle name="Currency 2 2 2 2 2 2 2 2 4 2 2 5" xfId="47386" xr:uid="{9538E927-A038-43C1-8C92-5FEB68261C75}"/>
    <cellStyle name="Currency 2 2 2 2 2 2 2 2 4 2 3" xfId="22234" xr:uid="{FB718AAB-7833-4EB5-A617-03EA0A535D44}"/>
    <cellStyle name="Currency 2 2 2 2 2 2 2 2 4 2 3 2" xfId="35926" xr:uid="{F5A0A9C2-728C-43EE-9146-15A7058739EA}"/>
    <cellStyle name="Currency 2 2 2 2 2 2 2 2 4 2 3 3" xfId="50810" xr:uid="{E0661D91-353E-40DD-A9F7-2E6B23B091F6}"/>
    <cellStyle name="Currency 2 2 2 2 2 2 2 2 4 2 4" xfId="15390" xr:uid="{39ED4B3F-6198-4492-8EA3-AE3ACD023CCA}"/>
    <cellStyle name="Currency 2 2 2 2 2 2 2 2 4 2 5" xfId="29080" xr:uid="{34D0FD68-FF6F-41F4-B30F-B713CA59CE22}"/>
    <cellStyle name="Currency 2 2 2 2 2 2 2 2 4 2 6" xfId="43964" xr:uid="{5C94EE4C-3B62-434B-B068-7F614D06F413}"/>
    <cellStyle name="Currency 2 2 2 2 2 2 2 2 4 3" xfId="10254" xr:uid="{18E91256-C668-4BC0-9E2F-392534646624}"/>
    <cellStyle name="Currency 2 2 2 2 2 2 2 2 4 3 2" xfId="23944" xr:uid="{612EA1A2-1B23-483A-B8A7-A631185E438D}"/>
    <cellStyle name="Currency 2 2 2 2 2 2 2 2 4 3 2 2" xfId="37636" xr:uid="{EBAE6525-204E-4C38-9E39-0838D7BF2635}"/>
    <cellStyle name="Currency 2 2 2 2 2 2 2 2 4 3 2 3" xfId="52520" xr:uid="{83B2AC9C-0964-4790-97D6-10C29AD0C0CB}"/>
    <cellStyle name="Currency 2 2 2 2 2 2 2 2 4 3 3" xfId="17100" xr:uid="{FD4F8EF5-6A57-4EE3-BBA1-CA409E2D8E46}"/>
    <cellStyle name="Currency 2 2 2 2 2 2 2 2 4 3 4" xfId="30790" xr:uid="{68A06585-FF22-429D-976F-F65B7DFB5181}"/>
    <cellStyle name="Currency 2 2 2 2 2 2 2 2 4 3 5" xfId="45674" xr:uid="{8093E4AC-A4A3-4475-863D-A2E5327147E5}"/>
    <cellStyle name="Currency 2 2 2 2 2 2 2 2 4 4" xfId="20522" xr:uid="{9A8E4955-7AAE-4F9A-8E48-723333686C98}"/>
    <cellStyle name="Currency 2 2 2 2 2 2 2 2 4 4 2" xfId="34214" xr:uid="{73C2506E-EFBF-476A-8095-697343DCA40E}"/>
    <cellStyle name="Currency 2 2 2 2 2 2 2 2 4 4 3" xfId="49098" xr:uid="{4C0CE794-DDE4-4A05-B6C7-88EA9E7FD6CE}"/>
    <cellStyle name="Currency 2 2 2 2 2 2 2 2 4 5" xfId="13678" xr:uid="{28B8BF2E-21F0-4CA0-BDE1-45A1C1680CE1}"/>
    <cellStyle name="Currency 2 2 2 2 2 2 2 2 4 6" xfId="27368" xr:uid="{6C387DE1-9C4D-4028-BF69-077683A5DF0A}"/>
    <cellStyle name="Currency 2 2 2 2 2 2 2 2 4 7" xfId="42252" xr:uid="{47865173-9243-4CF8-AF9B-3A9C8FC39ECF}"/>
    <cellStyle name="Currency 2 2 2 2 2 2 2 2 5" xfId="8540" xr:uid="{EC55466F-FF1D-498D-9453-92AFDFCC20A8}"/>
    <cellStyle name="Currency 2 2 2 2 2 2 2 2 5 2" xfId="11962" xr:uid="{337D5199-C8B2-4545-A736-426779AC9A81}"/>
    <cellStyle name="Currency 2 2 2 2 2 2 2 2 5 2 2" xfId="25652" xr:uid="{92049ABB-9580-41C1-A892-485420B41FAB}"/>
    <cellStyle name="Currency 2 2 2 2 2 2 2 2 5 2 2 2" xfId="39344" xr:uid="{3480F4CA-9595-4D9F-960E-1D593B8F61CB}"/>
    <cellStyle name="Currency 2 2 2 2 2 2 2 2 5 2 2 3" xfId="54228" xr:uid="{B4AC41FA-C994-44FA-8336-075E2B3D6D3D}"/>
    <cellStyle name="Currency 2 2 2 2 2 2 2 2 5 2 3" xfId="18808" xr:uid="{AA04152E-4294-46DF-84C9-2CDC0448A75D}"/>
    <cellStyle name="Currency 2 2 2 2 2 2 2 2 5 2 4" xfId="32498" xr:uid="{E95EAF8E-A11F-4283-AF16-9A10D3403E6D}"/>
    <cellStyle name="Currency 2 2 2 2 2 2 2 2 5 2 5" xfId="47382" xr:uid="{6DFFCC3F-9564-4D8F-93FB-7B70E7D82CCB}"/>
    <cellStyle name="Currency 2 2 2 2 2 2 2 2 5 3" xfId="22230" xr:uid="{E431DBFB-6047-4428-A864-812E43877778}"/>
    <cellStyle name="Currency 2 2 2 2 2 2 2 2 5 3 2" xfId="35922" xr:uid="{6746FE0C-0389-4B72-9253-F2CF1D31F003}"/>
    <cellStyle name="Currency 2 2 2 2 2 2 2 2 5 3 3" xfId="50806" xr:uid="{A22382AA-C429-4F79-A7E0-542FAADEFA25}"/>
    <cellStyle name="Currency 2 2 2 2 2 2 2 2 5 4" xfId="15386" xr:uid="{6EAB793D-47B2-4913-8D3E-744B4DCD3A42}"/>
    <cellStyle name="Currency 2 2 2 2 2 2 2 2 5 5" xfId="29076" xr:uid="{5C854028-3AA7-485C-AFA6-C6D59242988C}"/>
    <cellStyle name="Currency 2 2 2 2 2 2 2 2 5 6" xfId="43960" xr:uid="{82BFD9F4-CFCC-46D0-B3D1-C5E199686E9D}"/>
    <cellStyle name="Currency 2 2 2 2 2 2 2 2 6" xfId="10250" xr:uid="{BDE7C5C9-EC58-4827-9730-01360AF8D90B}"/>
    <cellStyle name="Currency 2 2 2 2 2 2 2 2 6 2" xfId="23940" xr:uid="{B7D8F2B7-DE5E-459D-A04D-EC24109500B2}"/>
    <cellStyle name="Currency 2 2 2 2 2 2 2 2 6 2 2" xfId="37632" xr:uid="{2A3E31BA-430A-4F1D-9333-01AD96E06A1B}"/>
    <cellStyle name="Currency 2 2 2 2 2 2 2 2 6 2 3" xfId="52516" xr:uid="{18BD2F75-3684-4A47-8374-C9AE0B2780FA}"/>
    <cellStyle name="Currency 2 2 2 2 2 2 2 2 6 3" xfId="17096" xr:uid="{146C28D0-A456-4568-878B-C752F43F3772}"/>
    <cellStyle name="Currency 2 2 2 2 2 2 2 2 6 4" xfId="30786" xr:uid="{E36CD116-2920-4D29-BED4-010FA0DCB8B9}"/>
    <cellStyle name="Currency 2 2 2 2 2 2 2 2 6 5" xfId="45670" xr:uid="{3975343C-E3ED-44F3-8DED-9997920CFE73}"/>
    <cellStyle name="Currency 2 2 2 2 2 2 2 2 7" xfId="20518" xr:uid="{07F4BB67-1209-43BB-9EFF-B12FDF08FF58}"/>
    <cellStyle name="Currency 2 2 2 2 2 2 2 2 7 2" xfId="34210" xr:uid="{B5F17AFE-DD1E-42C4-8DB0-415A1C25036B}"/>
    <cellStyle name="Currency 2 2 2 2 2 2 2 2 7 3" xfId="49094" xr:uid="{4D7579D8-C58C-4F13-91BB-01C7DF4B33CE}"/>
    <cellStyle name="Currency 2 2 2 2 2 2 2 2 8" xfId="13674" xr:uid="{188E85D3-1F0D-4422-AB0F-47191F14FE84}"/>
    <cellStyle name="Currency 2 2 2 2 2 2 2 2 9" xfId="27364" xr:uid="{4EBB651D-37BC-465A-89D1-C14682092F3E}"/>
    <cellStyle name="Currency 2 2 2 2 2 2 2 3" xfId="6832" xr:uid="{490EA522-82E2-4C55-92CE-F1F337631B21}"/>
    <cellStyle name="Currency 2 2 2 2 2 2 2 3 10" xfId="42253" xr:uid="{B2F09183-9F70-4A55-BCC0-CD2AB94BDAD4}"/>
    <cellStyle name="Currency 2 2 2 2 2 2 2 3 2" xfId="6833" xr:uid="{9F2E7E7C-9C81-460C-B812-71A68B5B8119}"/>
    <cellStyle name="Currency 2 2 2 2 2 2 2 3 2 2" xfId="6834" xr:uid="{9853FE5B-11A4-43F8-A93B-BB3A8DC8D24F}"/>
    <cellStyle name="Currency 2 2 2 2 2 2 2 3 2 2 2" xfId="8547" xr:uid="{028121CF-B9CB-4586-9090-1BABE5C7FDEB}"/>
    <cellStyle name="Currency 2 2 2 2 2 2 2 3 2 2 2 2" xfId="11969" xr:uid="{65DA2F24-124E-4B54-951D-52FF8CAB820F}"/>
    <cellStyle name="Currency 2 2 2 2 2 2 2 3 2 2 2 2 2" xfId="25659" xr:uid="{61A73D2C-B241-40A4-AF2F-78F274A16185}"/>
    <cellStyle name="Currency 2 2 2 2 2 2 2 3 2 2 2 2 2 2" xfId="39351" xr:uid="{DE087C2F-E7E8-420A-A5EB-A52264AE3BC2}"/>
    <cellStyle name="Currency 2 2 2 2 2 2 2 3 2 2 2 2 2 3" xfId="54235" xr:uid="{DAB4F2D3-0836-46E3-8932-B76FBB5EA9C7}"/>
    <cellStyle name="Currency 2 2 2 2 2 2 2 3 2 2 2 2 3" xfId="18815" xr:uid="{5F62F21C-A046-4B09-94FA-3B9B6F967F8E}"/>
    <cellStyle name="Currency 2 2 2 2 2 2 2 3 2 2 2 2 4" xfId="32505" xr:uid="{C32F1C36-DC2A-4288-9F6F-391B1A14E600}"/>
    <cellStyle name="Currency 2 2 2 2 2 2 2 3 2 2 2 2 5" xfId="47389" xr:uid="{9C21D6AF-BB25-47C6-B970-3AD6EEA11094}"/>
    <cellStyle name="Currency 2 2 2 2 2 2 2 3 2 2 2 3" xfId="22237" xr:uid="{E7B07D74-7181-4F53-9286-F628220F3654}"/>
    <cellStyle name="Currency 2 2 2 2 2 2 2 3 2 2 2 3 2" xfId="35929" xr:uid="{A6CA6406-B327-4A57-8D20-D27069A63C89}"/>
    <cellStyle name="Currency 2 2 2 2 2 2 2 3 2 2 2 3 3" xfId="50813" xr:uid="{C5E9A893-328A-40D4-917B-C7BFAF486927}"/>
    <cellStyle name="Currency 2 2 2 2 2 2 2 3 2 2 2 4" xfId="15393" xr:uid="{4BF5F9A5-BE44-47CB-A01D-FC5856BC1DF3}"/>
    <cellStyle name="Currency 2 2 2 2 2 2 2 3 2 2 2 5" xfId="29083" xr:uid="{AA1157AF-6C9E-4DDB-B1A0-E53C55D5CF0B}"/>
    <cellStyle name="Currency 2 2 2 2 2 2 2 3 2 2 2 6" xfId="43967" xr:uid="{33C3C51E-2BAB-4593-A9FA-2276CD935106}"/>
    <cellStyle name="Currency 2 2 2 2 2 2 2 3 2 2 3" xfId="10257" xr:uid="{7D279A7F-A81D-4CB4-9D2B-D75A0350D503}"/>
    <cellStyle name="Currency 2 2 2 2 2 2 2 3 2 2 3 2" xfId="23947" xr:uid="{86FF8519-C92E-4A81-BE8A-51575F917857}"/>
    <cellStyle name="Currency 2 2 2 2 2 2 2 3 2 2 3 2 2" xfId="37639" xr:uid="{05FF585B-1607-4235-A854-DDCA456699B8}"/>
    <cellStyle name="Currency 2 2 2 2 2 2 2 3 2 2 3 2 3" xfId="52523" xr:uid="{2D0D5CD5-ED85-4082-890E-CC3D1ABEF6A4}"/>
    <cellStyle name="Currency 2 2 2 2 2 2 2 3 2 2 3 3" xfId="17103" xr:uid="{E0CC3DB7-8548-45DA-B915-C2D3D541D0ED}"/>
    <cellStyle name="Currency 2 2 2 2 2 2 2 3 2 2 3 4" xfId="30793" xr:uid="{D3BD067B-E467-40F5-B264-2B21D40A0B09}"/>
    <cellStyle name="Currency 2 2 2 2 2 2 2 3 2 2 3 5" xfId="45677" xr:uid="{B72F7165-178D-4F41-A7F0-BD34205D85DA}"/>
    <cellStyle name="Currency 2 2 2 2 2 2 2 3 2 2 4" xfId="20525" xr:uid="{D18D4AA5-5B94-4C24-991A-66F22A293A66}"/>
    <cellStyle name="Currency 2 2 2 2 2 2 2 3 2 2 4 2" xfId="34217" xr:uid="{33DA67CA-868C-444F-B16F-8F2445BC818A}"/>
    <cellStyle name="Currency 2 2 2 2 2 2 2 3 2 2 4 3" xfId="49101" xr:uid="{9E1DBAD3-CEBC-4AAF-82E5-52552DF2F69F}"/>
    <cellStyle name="Currency 2 2 2 2 2 2 2 3 2 2 5" xfId="13681" xr:uid="{E92CC544-CC5C-4492-ADC3-295E0FA28767}"/>
    <cellStyle name="Currency 2 2 2 2 2 2 2 3 2 2 6" xfId="27371" xr:uid="{DDA298C7-75A5-4535-AC86-617EE32B53D7}"/>
    <cellStyle name="Currency 2 2 2 2 2 2 2 3 2 2 7" xfId="42255" xr:uid="{45025D5D-BA20-4E93-8C1E-558A710A6B12}"/>
    <cellStyle name="Currency 2 2 2 2 2 2 2 3 2 3" xfId="8546" xr:uid="{0B07E160-D8AB-43FE-9FE8-471389F0A28D}"/>
    <cellStyle name="Currency 2 2 2 2 2 2 2 3 2 3 2" xfId="11968" xr:uid="{3679ED52-06F5-4424-AC96-F7122DAABB44}"/>
    <cellStyle name="Currency 2 2 2 2 2 2 2 3 2 3 2 2" xfId="25658" xr:uid="{184A526C-95BF-4368-AB4C-DDB2F8A23279}"/>
    <cellStyle name="Currency 2 2 2 2 2 2 2 3 2 3 2 2 2" xfId="39350" xr:uid="{505B79E8-7001-4648-9519-99B4B901FF37}"/>
    <cellStyle name="Currency 2 2 2 2 2 2 2 3 2 3 2 2 3" xfId="54234" xr:uid="{513F79DB-0C1B-459C-B871-53B62AB6DC19}"/>
    <cellStyle name="Currency 2 2 2 2 2 2 2 3 2 3 2 3" xfId="18814" xr:uid="{5A9E27C3-90B3-473F-9308-2AD58ACB43F0}"/>
    <cellStyle name="Currency 2 2 2 2 2 2 2 3 2 3 2 4" xfId="32504" xr:uid="{75E576EA-4CC7-458D-B755-1BB86E5CFA0F}"/>
    <cellStyle name="Currency 2 2 2 2 2 2 2 3 2 3 2 5" xfId="47388" xr:uid="{A7A6EF7D-FDF0-4123-88EF-DCDA322F1E18}"/>
    <cellStyle name="Currency 2 2 2 2 2 2 2 3 2 3 3" xfId="22236" xr:uid="{5DC60C5A-82A6-4B94-9117-A26C9FFC2AAE}"/>
    <cellStyle name="Currency 2 2 2 2 2 2 2 3 2 3 3 2" xfId="35928" xr:uid="{D829DD48-A37E-4314-B4FE-6625B493F03B}"/>
    <cellStyle name="Currency 2 2 2 2 2 2 2 3 2 3 3 3" xfId="50812" xr:uid="{BFE4FE6B-0A12-4FD2-853E-9B0223055757}"/>
    <cellStyle name="Currency 2 2 2 2 2 2 2 3 2 3 4" xfId="15392" xr:uid="{22BE81F6-3322-4FBD-8A47-3FB064985B7C}"/>
    <cellStyle name="Currency 2 2 2 2 2 2 2 3 2 3 5" xfId="29082" xr:uid="{4CF51D5B-E17E-4900-8EC3-0FC4535B223F}"/>
    <cellStyle name="Currency 2 2 2 2 2 2 2 3 2 3 6" xfId="43966" xr:uid="{3DF41BFA-01C5-4AE4-AB12-8B00B671CAC3}"/>
    <cellStyle name="Currency 2 2 2 2 2 2 2 3 2 4" xfId="10256" xr:uid="{4DB7AB8F-9FA1-4B61-A5EF-6BFA8D996539}"/>
    <cellStyle name="Currency 2 2 2 2 2 2 2 3 2 4 2" xfId="23946" xr:uid="{441F22DE-2B34-4859-81D2-12EEF42ACD44}"/>
    <cellStyle name="Currency 2 2 2 2 2 2 2 3 2 4 2 2" xfId="37638" xr:uid="{A83E40F0-FC2F-4DBE-B9AC-8094BF54A154}"/>
    <cellStyle name="Currency 2 2 2 2 2 2 2 3 2 4 2 3" xfId="52522" xr:uid="{FD256C4A-267E-4C43-925C-CF0112070681}"/>
    <cellStyle name="Currency 2 2 2 2 2 2 2 3 2 4 3" xfId="17102" xr:uid="{79DDE715-C394-40FB-A52C-672D2DDCEB30}"/>
    <cellStyle name="Currency 2 2 2 2 2 2 2 3 2 4 4" xfId="30792" xr:uid="{0E43714C-B614-4312-BE3D-BA804A4B6248}"/>
    <cellStyle name="Currency 2 2 2 2 2 2 2 3 2 4 5" xfId="45676" xr:uid="{23A38DF3-5758-4EBC-AF59-C5CF24C58F98}"/>
    <cellStyle name="Currency 2 2 2 2 2 2 2 3 2 5" xfId="20524" xr:uid="{45661D18-9BF7-4FE5-9272-9CE161D093B1}"/>
    <cellStyle name="Currency 2 2 2 2 2 2 2 3 2 5 2" xfId="34216" xr:uid="{5B1BC58E-9DA2-4DC0-A92F-249C6EABBE65}"/>
    <cellStyle name="Currency 2 2 2 2 2 2 2 3 2 5 3" xfId="49100" xr:uid="{17B27620-D516-481F-8059-01252F28DD3D}"/>
    <cellStyle name="Currency 2 2 2 2 2 2 2 3 2 6" xfId="13680" xr:uid="{FFFB51D6-5177-4F91-8EF9-D7DEB4A6E02C}"/>
    <cellStyle name="Currency 2 2 2 2 2 2 2 3 2 7" xfId="27370" xr:uid="{95281121-A120-47F0-87AD-A31D5EEDAC91}"/>
    <cellStyle name="Currency 2 2 2 2 2 2 2 3 2 8" xfId="42254" xr:uid="{61253D5E-A894-40A7-9D75-CEE4BEBF12DB}"/>
    <cellStyle name="Currency 2 2 2 2 2 2 2 3 3" xfId="6835" xr:uid="{96AEB22E-7CDE-41E4-8ACC-147A58011B23}"/>
    <cellStyle name="Currency 2 2 2 2 2 2 2 3 3 2" xfId="8548" xr:uid="{E7751DF4-5878-4A20-8C60-D5A65C34C608}"/>
    <cellStyle name="Currency 2 2 2 2 2 2 2 3 3 2 2" xfId="11970" xr:uid="{8D8FE280-4FFF-4026-8A52-B87E9B78B714}"/>
    <cellStyle name="Currency 2 2 2 2 2 2 2 3 3 2 2 2" xfId="25660" xr:uid="{86B0DC0E-5B43-4F71-8CC2-FB281D520D32}"/>
    <cellStyle name="Currency 2 2 2 2 2 2 2 3 3 2 2 2 2" xfId="39352" xr:uid="{E3A4AF69-2946-4EF9-887D-2E8B69FC0593}"/>
    <cellStyle name="Currency 2 2 2 2 2 2 2 3 3 2 2 2 3" xfId="54236" xr:uid="{32254813-78C5-44DF-9662-69F3015A57AB}"/>
    <cellStyle name="Currency 2 2 2 2 2 2 2 3 3 2 2 3" xfId="18816" xr:uid="{05EECF63-E3FD-4680-85C6-448DFAAB4C2D}"/>
    <cellStyle name="Currency 2 2 2 2 2 2 2 3 3 2 2 4" xfId="32506" xr:uid="{6AFBB19A-14FC-4FC9-9305-9621436F2A4E}"/>
    <cellStyle name="Currency 2 2 2 2 2 2 2 3 3 2 2 5" xfId="47390" xr:uid="{E5718680-11ED-40A9-996B-8F2E86D1EF8B}"/>
    <cellStyle name="Currency 2 2 2 2 2 2 2 3 3 2 3" xfId="22238" xr:uid="{61A68743-84AE-48EA-AC68-6C63590886BC}"/>
    <cellStyle name="Currency 2 2 2 2 2 2 2 3 3 2 3 2" xfId="35930" xr:uid="{6577F66F-6DCA-4177-B334-9A476829ECBD}"/>
    <cellStyle name="Currency 2 2 2 2 2 2 2 3 3 2 3 3" xfId="50814" xr:uid="{FF5A10B0-11D9-416C-A82C-F2A2F9176A9F}"/>
    <cellStyle name="Currency 2 2 2 2 2 2 2 3 3 2 4" xfId="15394" xr:uid="{451A7456-873D-4F16-9CA6-F1A967AF8BBF}"/>
    <cellStyle name="Currency 2 2 2 2 2 2 2 3 3 2 5" xfId="29084" xr:uid="{6A91F413-C1E3-469B-9A83-7ACF7D98B80D}"/>
    <cellStyle name="Currency 2 2 2 2 2 2 2 3 3 2 6" xfId="43968" xr:uid="{1E652E13-E4E1-4862-8EA9-D793C33D5DD8}"/>
    <cellStyle name="Currency 2 2 2 2 2 2 2 3 3 3" xfId="10258" xr:uid="{ADC9C318-8960-405D-B9E5-EB1E151DF67B}"/>
    <cellStyle name="Currency 2 2 2 2 2 2 2 3 3 3 2" xfId="23948" xr:uid="{05B444A1-DDCA-42FD-A198-281F12C8A7BA}"/>
    <cellStyle name="Currency 2 2 2 2 2 2 2 3 3 3 2 2" xfId="37640" xr:uid="{E646B601-E9AB-413F-BB7F-C1803CD7A7DD}"/>
    <cellStyle name="Currency 2 2 2 2 2 2 2 3 3 3 2 3" xfId="52524" xr:uid="{1EE5E2BB-6CC2-41E9-BD32-B6338817348F}"/>
    <cellStyle name="Currency 2 2 2 2 2 2 2 3 3 3 3" xfId="17104" xr:uid="{D820D7DB-F35B-4A8E-BB3B-5B7620992D4D}"/>
    <cellStyle name="Currency 2 2 2 2 2 2 2 3 3 3 4" xfId="30794" xr:uid="{62482F34-1D04-4491-AD6B-4A9BF6CDF0BF}"/>
    <cellStyle name="Currency 2 2 2 2 2 2 2 3 3 3 5" xfId="45678" xr:uid="{C05F662A-E70F-405B-B343-D455A16ABF77}"/>
    <cellStyle name="Currency 2 2 2 2 2 2 2 3 3 4" xfId="20526" xr:uid="{40244AA4-AAF7-4DC8-8AB0-66DE81A382E2}"/>
    <cellStyle name="Currency 2 2 2 2 2 2 2 3 3 4 2" xfId="34218" xr:uid="{E3C5CD1F-4CBE-490C-9795-8425D2D18B54}"/>
    <cellStyle name="Currency 2 2 2 2 2 2 2 3 3 4 3" xfId="49102" xr:uid="{D7C40F44-BAB3-45FF-96BF-6B95CFDBFD9D}"/>
    <cellStyle name="Currency 2 2 2 2 2 2 2 3 3 5" xfId="13682" xr:uid="{53F66C74-DA25-417F-81AD-F0667C5A069D}"/>
    <cellStyle name="Currency 2 2 2 2 2 2 2 3 3 6" xfId="27372" xr:uid="{4FD3F436-D30C-4888-9752-547B9A379E5A}"/>
    <cellStyle name="Currency 2 2 2 2 2 2 2 3 3 7" xfId="42256" xr:uid="{26424D2C-28B3-47B3-A016-1F9F4C52B814}"/>
    <cellStyle name="Currency 2 2 2 2 2 2 2 3 4" xfId="6836" xr:uid="{8653541E-4F88-4511-9988-51576B6336D0}"/>
    <cellStyle name="Currency 2 2 2 2 2 2 2 3 4 2" xfId="8549" xr:uid="{55702AA3-BCE2-453A-BEE2-A36C5A770032}"/>
    <cellStyle name="Currency 2 2 2 2 2 2 2 3 4 2 2" xfId="11971" xr:uid="{59F74683-A3E4-4CDC-8E83-8E5C92DA1059}"/>
    <cellStyle name="Currency 2 2 2 2 2 2 2 3 4 2 2 2" xfId="25661" xr:uid="{E2A3D865-130D-4E49-9A6F-46F630F9C41F}"/>
    <cellStyle name="Currency 2 2 2 2 2 2 2 3 4 2 2 2 2" xfId="39353" xr:uid="{2CDDF49C-A487-4338-8C77-A46A97498C31}"/>
    <cellStyle name="Currency 2 2 2 2 2 2 2 3 4 2 2 2 3" xfId="54237" xr:uid="{6BB9C263-A202-4D8D-A3E9-42FCF667CF30}"/>
    <cellStyle name="Currency 2 2 2 2 2 2 2 3 4 2 2 3" xfId="18817" xr:uid="{F8A97919-9435-4675-8D2C-DA9E2B8CB671}"/>
    <cellStyle name="Currency 2 2 2 2 2 2 2 3 4 2 2 4" xfId="32507" xr:uid="{A04BC81A-BAC9-4A17-9A80-BDA650D7E388}"/>
    <cellStyle name="Currency 2 2 2 2 2 2 2 3 4 2 2 5" xfId="47391" xr:uid="{7EE371E4-E42F-4B9A-A885-1BA0B6D34386}"/>
    <cellStyle name="Currency 2 2 2 2 2 2 2 3 4 2 3" xfId="22239" xr:uid="{841FBC7E-D2A1-4CB6-9A5C-E89C7247B9D3}"/>
    <cellStyle name="Currency 2 2 2 2 2 2 2 3 4 2 3 2" xfId="35931" xr:uid="{23E7304F-2C8D-490C-9D9A-E87A2FE19604}"/>
    <cellStyle name="Currency 2 2 2 2 2 2 2 3 4 2 3 3" xfId="50815" xr:uid="{0489F9C9-EA65-4F8D-84C2-AC07FC99EE9E}"/>
    <cellStyle name="Currency 2 2 2 2 2 2 2 3 4 2 4" xfId="15395" xr:uid="{291379AB-F0DE-4676-A65D-82CA10E13783}"/>
    <cellStyle name="Currency 2 2 2 2 2 2 2 3 4 2 5" xfId="29085" xr:uid="{A65141E2-C9D9-4229-A004-9231F9EB64D5}"/>
    <cellStyle name="Currency 2 2 2 2 2 2 2 3 4 2 6" xfId="43969" xr:uid="{63A76834-57FA-448E-BF39-892CBB093966}"/>
    <cellStyle name="Currency 2 2 2 2 2 2 2 3 4 3" xfId="10259" xr:uid="{9438197F-9C4C-4B83-A850-9FE9A9431D6C}"/>
    <cellStyle name="Currency 2 2 2 2 2 2 2 3 4 3 2" xfId="23949" xr:uid="{763351F1-83BA-480C-B08B-B7F34A7A7FD9}"/>
    <cellStyle name="Currency 2 2 2 2 2 2 2 3 4 3 2 2" xfId="37641" xr:uid="{6E523590-7493-46CE-9701-541140E59BDE}"/>
    <cellStyle name="Currency 2 2 2 2 2 2 2 3 4 3 2 3" xfId="52525" xr:uid="{29EA47D6-C3ED-43F3-869F-F62AF850CAC0}"/>
    <cellStyle name="Currency 2 2 2 2 2 2 2 3 4 3 3" xfId="17105" xr:uid="{CBFD240A-5FEE-430C-97C3-380D121E5F27}"/>
    <cellStyle name="Currency 2 2 2 2 2 2 2 3 4 3 4" xfId="30795" xr:uid="{909E1359-4A11-41BB-9CDF-F885B38A5BD3}"/>
    <cellStyle name="Currency 2 2 2 2 2 2 2 3 4 3 5" xfId="45679" xr:uid="{04F527CB-8371-4C04-BE55-6278CD255AD5}"/>
    <cellStyle name="Currency 2 2 2 2 2 2 2 3 4 4" xfId="20527" xr:uid="{B6071C9B-465D-4740-8CF6-95BE0D77BB00}"/>
    <cellStyle name="Currency 2 2 2 2 2 2 2 3 4 4 2" xfId="34219" xr:uid="{B5C51747-3FD4-4FE1-9056-1B43BD2F0B8F}"/>
    <cellStyle name="Currency 2 2 2 2 2 2 2 3 4 4 3" xfId="49103" xr:uid="{30F602E2-51A6-4592-8C33-F88F93FD9C25}"/>
    <cellStyle name="Currency 2 2 2 2 2 2 2 3 4 5" xfId="13683" xr:uid="{4187F8F8-12BD-4690-99D7-0F08B73859CB}"/>
    <cellStyle name="Currency 2 2 2 2 2 2 2 3 4 6" xfId="27373" xr:uid="{DB4B66BB-0B6B-47AB-847C-C2A10FA57B79}"/>
    <cellStyle name="Currency 2 2 2 2 2 2 2 3 4 7" xfId="42257" xr:uid="{D1E09B43-BF10-4DF8-8314-EF4A2FC4079F}"/>
    <cellStyle name="Currency 2 2 2 2 2 2 2 3 5" xfId="8545" xr:uid="{736BD91A-D1E4-4EFF-BA9E-C559ECC05769}"/>
    <cellStyle name="Currency 2 2 2 2 2 2 2 3 5 2" xfId="11967" xr:uid="{771278B1-BA66-4733-B286-418F64B83FC6}"/>
    <cellStyle name="Currency 2 2 2 2 2 2 2 3 5 2 2" xfId="25657" xr:uid="{5230C7F7-5D5C-4E70-B456-D8493F9584BF}"/>
    <cellStyle name="Currency 2 2 2 2 2 2 2 3 5 2 2 2" xfId="39349" xr:uid="{7734C895-75AC-4BDC-87F3-71A2B6CF3160}"/>
    <cellStyle name="Currency 2 2 2 2 2 2 2 3 5 2 2 3" xfId="54233" xr:uid="{F651B3CA-9429-476A-8FC5-84AC0FB3586D}"/>
    <cellStyle name="Currency 2 2 2 2 2 2 2 3 5 2 3" xfId="18813" xr:uid="{9287C51C-3C4B-47BA-8276-94A56F16AA2F}"/>
    <cellStyle name="Currency 2 2 2 2 2 2 2 3 5 2 4" xfId="32503" xr:uid="{12CE11CF-3C14-4C63-9D23-8735926E7D49}"/>
    <cellStyle name="Currency 2 2 2 2 2 2 2 3 5 2 5" xfId="47387" xr:uid="{CC3BD1CD-7ECD-49EA-9C87-AC26F01A705A}"/>
    <cellStyle name="Currency 2 2 2 2 2 2 2 3 5 3" xfId="22235" xr:uid="{64F656C4-D953-42DB-B9D9-89370EA49983}"/>
    <cellStyle name="Currency 2 2 2 2 2 2 2 3 5 3 2" xfId="35927" xr:uid="{5CEBD8A5-17DF-42E6-867F-5D6F956DE8C7}"/>
    <cellStyle name="Currency 2 2 2 2 2 2 2 3 5 3 3" xfId="50811" xr:uid="{9C4BE0E6-2149-4505-84F9-251F554C2ACA}"/>
    <cellStyle name="Currency 2 2 2 2 2 2 2 3 5 4" xfId="15391" xr:uid="{A8669CE9-C404-4FAB-96B1-5DA3D45F6F40}"/>
    <cellStyle name="Currency 2 2 2 2 2 2 2 3 5 5" xfId="29081" xr:uid="{8DE4931E-95D0-4453-B2A2-247D6C414EFF}"/>
    <cellStyle name="Currency 2 2 2 2 2 2 2 3 5 6" xfId="43965" xr:uid="{36CE33F9-90A6-4159-88FC-2D9DBA48982B}"/>
    <cellStyle name="Currency 2 2 2 2 2 2 2 3 6" xfId="10255" xr:uid="{D27608D2-5133-492A-8A2A-428620E3311A}"/>
    <cellStyle name="Currency 2 2 2 2 2 2 2 3 6 2" xfId="23945" xr:uid="{144D8EE4-4024-4790-AC2B-F665E1B7235F}"/>
    <cellStyle name="Currency 2 2 2 2 2 2 2 3 6 2 2" xfId="37637" xr:uid="{071FF677-69E1-4068-9B89-45CC987B6B7C}"/>
    <cellStyle name="Currency 2 2 2 2 2 2 2 3 6 2 3" xfId="52521" xr:uid="{97D34F4E-03C5-4E5E-8857-211F12719AFE}"/>
    <cellStyle name="Currency 2 2 2 2 2 2 2 3 6 3" xfId="17101" xr:uid="{66FE6A28-64EF-4169-B2E0-03CFD6210B1D}"/>
    <cellStyle name="Currency 2 2 2 2 2 2 2 3 6 4" xfId="30791" xr:uid="{1A519A80-8A71-43E4-972F-30F3062289F5}"/>
    <cellStyle name="Currency 2 2 2 2 2 2 2 3 6 5" xfId="45675" xr:uid="{612A6DC0-972E-40BC-8A7B-276A1FC1571B}"/>
    <cellStyle name="Currency 2 2 2 2 2 2 2 3 7" xfId="20523" xr:uid="{EAB200F7-6DDD-4C71-8C97-FA5E841E55EB}"/>
    <cellStyle name="Currency 2 2 2 2 2 2 2 3 7 2" xfId="34215" xr:uid="{B046892D-F7B7-4DC9-AD91-AB5B71AB8073}"/>
    <cellStyle name="Currency 2 2 2 2 2 2 2 3 7 3" xfId="49099" xr:uid="{AA344C8A-87D2-4740-ABAC-0814D5692A64}"/>
    <cellStyle name="Currency 2 2 2 2 2 2 2 3 8" xfId="13679" xr:uid="{0763CEBA-487A-4FC3-9164-E4784587D9B4}"/>
    <cellStyle name="Currency 2 2 2 2 2 2 2 3 9" xfId="27369" xr:uid="{5181A50C-D234-483A-9A23-C4D8F8C7EDA1}"/>
    <cellStyle name="Currency 2 2 2 2 2 2 2 4" xfId="6837" xr:uid="{BC664B15-5845-4C07-90D5-A78314A9E2B3}"/>
    <cellStyle name="Currency 2 2 2 2 2 2 2 4 2" xfId="6838" xr:uid="{D503B19F-3F2A-4295-BEE5-9150F1F02385}"/>
    <cellStyle name="Currency 2 2 2 2 2 2 2 4 2 2" xfId="8551" xr:uid="{CA21D34B-088E-4374-9BFF-6378815A062E}"/>
    <cellStyle name="Currency 2 2 2 2 2 2 2 4 2 2 2" xfId="11973" xr:uid="{CC5000F3-D4E1-4C33-895C-3FDC1008B1D7}"/>
    <cellStyle name="Currency 2 2 2 2 2 2 2 4 2 2 2 2" xfId="25663" xr:uid="{0001E9FA-7BCF-473E-8025-49B175E631B3}"/>
    <cellStyle name="Currency 2 2 2 2 2 2 2 4 2 2 2 2 2" xfId="39355" xr:uid="{23155D3C-2238-490F-9E0B-96A7A8CE2B25}"/>
    <cellStyle name="Currency 2 2 2 2 2 2 2 4 2 2 2 2 3" xfId="54239" xr:uid="{2045CA50-2DB5-490C-874C-8B229E21A835}"/>
    <cellStyle name="Currency 2 2 2 2 2 2 2 4 2 2 2 3" xfId="18819" xr:uid="{E3CB6C6E-965A-4371-821A-63ADDAE38D83}"/>
    <cellStyle name="Currency 2 2 2 2 2 2 2 4 2 2 2 4" xfId="32509" xr:uid="{DD021255-6486-40D3-86DA-4DBF11DF1997}"/>
    <cellStyle name="Currency 2 2 2 2 2 2 2 4 2 2 2 5" xfId="47393" xr:uid="{EC90A71B-CE62-4CD5-90AE-F184359BF883}"/>
    <cellStyle name="Currency 2 2 2 2 2 2 2 4 2 2 3" xfId="22241" xr:uid="{AD014E1B-65D2-40E7-88D6-BE9983B4CBEB}"/>
    <cellStyle name="Currency 2 2 2 2 2 2 2 4 2 2 3 2" xfId="35933" xr:uid="{7C0AE840-67D0-4DF0-85DD-E8EB8EEC2412}"/>
    <cellStyle name="Currency 2 2 2 2 2 2 2 4 2 2 3 3" xfId="50817" xr:uid="{20F09E0E-A354-4492-BAA7-D44E0D23053E}"/>
    <cellStyle name="Currency 2 2 2 2 2 2 2 4 2 2 4" xfId="15397" xr:uid="{CDD0CA90-BB1A-410F-9EE3-D3CEFE20E4AE}"/>
    <cellStyle name="Currency 2 2 2 2 2 2 2 4 2 2 5" xfId="29087" xr:uid="{648E7058-F3F2-47F6-B970-C146EB16BA1F}"/>
    <cellStyle name="Currency 2 2 2 2 2 2 2 4 2 2 6" xfId="43971" xr:uid="{EC4EE2AC-E27F-48F1-AE29-7DB922EBEE8F}"/>
    <cellStyle name="Currency 2 2 2 2 2 2 2 4 2 3" xfId="10261" xr:uid="{9C83CE63-1603-4CD4-9155-ECC8B52A8B55}"/>
    <cellStyle name="Currency 2 2 2 2 2 2 2 4 2 3 2" xfId="23951" xr:uid="{CCDB980D-EC55-40B3-9B4C-8022973BCC9B}"/>
    <cellStyle name="Currency 2 2 2 2 2 2 2 4 2 3 2 2" xfId="37643" xr:uid="{1C6850DC-CA5B-403B-B996-B4961C6243D3}"/>
    <cellStyle name="Currency 2 2 2 2 2 2 2 4 2 3 2 3" xfId="52527" xr:uid="{976682EA-F9E9-4B74-A147-7A9A90C49D2B}"/>
    <cellStyle name="Currency 2 2 2 2 2 2 2 4 2 3 3" xfId="17107" xr:uid="{920D24AF-C1DE-4F70-B5F8-5D62CF13574D}"/>
    <cellStyle name="Currency 2 2 2 2 2 2 2 4 2 3 4" xfId="30797" xr:uid="{8D64E2C6-D5D5-41EE-B32A-D855341147A6}"/>
    <cellStyle name="Currency 2 2 2 2 2 2 2 4 2 3 5" xfId="45681" xr:uid="{9AB742F5-71F2-40E6-A477-263A9FB00EDA}"/>
    <cellStyle name="Currency 2 2 2 2 2 2 2 4 2 4" xfId="20529" xr:uid="{C2BCB8A3-647B-4287-A191-170593FD30AE}"/>
    <cellStyle name="Currency 2 2 2 2 2 2 2 4 2 4 2" xfId="34221" xr:uid="{ABBB20BD-6222-437E-BEA4-C8C44FE9637A}"/>
    <cellStyle name="Currency 2 2 2 2 2 2 2 4 2 4 3" xfId="49105" xr:uid="{0CFAD052-652C-4F13-9961-00ABD8744460}"/>
    <cellStyle name="Currency 2 2 2 2 2 2 2 4 2 5" xfId="13685" xr:uid="{3BD5A232-9C33-4CD3-A54D-F5CC5A6AC81C}"/>
    <cellStyle name="Currency 2 2 2 2 2 2 2 4 2 6" xfId="27375" xr:uid="{850DE51F-D5FA-4480-B9A7-6C9B13152A8D}"/>
    <cellStyle name="Currency 2 2 2 2 2 2 2 4 2 7" xfId="42259" xr:uid="{247BBFCA-83D7-4FB6-BCB4-E058E7B0F6DC}"/>
    <cellStyle name="Currency 2 2 2 2 2 2 2 4 3" xfId="8550" xr:uid="{EE055077-233D-4E49-9459-B051536D5C6E}"/>
    <cellStyle name="Currency 2 2 2 2 2 2 2 4 3 2" xfId="11972" xr:uid="{6716A737-566D-4BAA-A177-C53A1614FA66}"/>
    <cellStyle name="Currency 2 2 2 2 2 2 2 4 3 2 2" xfId="25662" xr:uid="{EE960BA3-AABD-44CB-8049-094D88D8AAD8}"/>
    <cellStyle name="Currency 2 2 2 2 2 2 2 4 3 2 2 2" xfId="39354" xr:uid="{97962550-425D-42D0-9BBD-C5FE3F3A29A8}"/>
    <cellStyle name="Currency 2 2 2 2 2 2 2 4 3 2 2 3" xfId="54238" xr:uid="{D6AE2162-FFE2-4AE6-9FF8-4FF4C0AAC382}"/>
    <cellStyle name="Currency 2 2 2 2 2 2 2 4 3 2 3" xfId="18818" xr:uid="{D35F3D51-C102-461A-93C4-540578655E84}"/>
    <cellStyle name="Currency 2 2 2 2 2 2 2 4 3 2 4" xfId="32508" xr:uid="{76A00165-D2B7-49BB-B381-E87523A4EC25}"/>
    <cellStyle name="Currency 2 2 2 2 2 2 2 4 3 2 5" xfId="47392" xr:uid="{66615318-424D-4E20-8B24-2B436258C59E}"/>
    <cellStyle name="Currency 2 2 2 2 2 2 2 4 3 3" xfId="22240" xr:uid="{A5740DF1-E64C-4AF1-A516-BA4346DCF476}"/>
    <cellStyle name="Currency 2 2 2 2 2 2 2 4 3 3 2" xfId="35932" xr:uid="{A8C6C0A3-DAD5-4B00-B317-EA5711088612}"/>
    <cellStyle name="Currency 2 2 2 2 2 2 2 4 3 3 3" xfId="50816" xr:uid="{77869423-806A-48F7-8309-6FF00D7D6699}"/>
    <cellStyle name="Currency 2 2 2 2 2 2 2 4 3 4" xfId="15396" xr:uid="{E049F268-251C-4914-A4D2-148DD13BB479}"/>
    <cellStyle name="Currency 2 2 2 2 2 2 2 4 3 5" xfId="29086" xr:uid="{69A96EAC-D05A-4907-BB76-FAE9F233723A}"/>
    <cellStyle name="Currency 2 2 2 2 2 2 2 4 3 6" xfId="43970" xr:uid="{4D546BB7-0548-4273-ADA6-844B9401E85D}"/>
    <cellStyle name="Currency 2 2 2 2 2 2 2 4 4" xfId="10260" xr:uid="{DE639FF3-EE9F-4108-8C1E-8780184D09B4}"/>
    <cellStyle name="Currency 2 2 2 2 2 2 2 4 4 2" xfId="23950" xr:uid="{3F171F10-E5CB-40F3-9B52-816F40E2E2D3}"/>
    <cellStyle name="Currency 2 2 2 2 2 2 2 4 4 2 2" xfId="37642" xr:uid="{A1BA755F-6222-4C0F-999F-B3F4ADB6AB1B}"/>
    <cellStyle name="Currency 2 2 2 2 2 2 2 4 4 2 3" xfId="52526" xr:uid="{339C3B39-BE3C-48E6-9CF0-8E315C3D3A2D}"/>
    <cellStyle name="Currency 2 2 2 2 2 2 2 4 4 3" xfId="17106" xr:uid="{D9BD258B-1CD6-4B09-A41D-A0E8FB9B5FBE}"/>
    <cellStyle name="Currency 2 2 2 2 2 2 2 4 4 4" xfId="30796" xr:uid="{C8E72773-86D8-4972-9D87-32FCB92E8D2A}"/>
    <cellStyle name="Currency 2 2 2 2 2 2 2 4 4 5" xfId="45680" xr:uid="{5D358AA2-639A-423C-B723-E921FCB9808D}"/>
    <cellStyle name="Currency 2 2 2 2 2 2 2 4 5" xfId="20528" xr:uid="{AAB21CB5-CA0B-4670-9BF6-E17ED035A044}"/>
    <cellStyle name="Currency 2 2 2 2 2 2 2 4 5 2" xfId="34220" xr:uid="{E86C1E33-5C1F-4FFD-8255-36BD7B796C0B}"/>
    <cellStyle name="Currency 2 2 2 2 2 2 2 4 5 3" xfId="49104" xr:uid="{67CEEA6A-67F2-439A-B1A5-B84DBF1F11A8}"/>
    <cellStyle name="Currency 2 2 2 2 2 2 2 4 6" xfId="13684" xr:uid="{6A274656-ABF0-4E64-B402-D2FBD4B83C37}"/>
    <cellStyle name="Currency 2 2 2 2 2 2 2 4 7" xfId="27374" xr:uid="{07542264-FF64-498E-AD9E-438C6FB82777}"/>
    <cellStyle name="Currency 2 2 2 2 2 2 2 4 8" xfId="42258" xr:uid="{5125724A-8FF0-47D0-9D32-FB50A38385C9}"/>
    <cellStyle name="Currency 2 2 2 2 2 2 2 5" xfId="6839" xr:uid="{FF7A6BD3-19BA-4902-B1F8-591B2914734E}"/>
    <cellStyle name="Currency 2 2 2 2 2 2 2 5 2" xfId="8552" xr:uid="{D30B9511-8889-4D1E-A925-79B8BA811727}"/>
    <cellStyle name="Currency 2 2 2 2 2 2 2 5 2 2" xfId="11974" xr:uid="{3FAD3282-335B-4FE0-8DB0-5B2B67DD5DCF}"/>
    <cellStyle name="Currency 2 2 2 2 2 2 2 5 2 2 2" xfId="25664" xr:uid="{44E206E0-969D-4D80-B8EB-6DA57DC018EB}"/>
    <cellStyle name="Currency 2 2 2 2 2 2 2 5 2 2 2 2" xfId="39356" xr:uid="{2C1336B6-B9CB-4DB6-A81C-562823E7A8D1}"/>
    <cellStyle name="Currency 2 2 2 2 2 2 2 5 2 2 2 3" xfId="54240" xr:uid="{EDF28521-DC26-4621-80CA-F90875CD340B}"/>
    <cellStyle name="Currency 2 2 2 2 2 2 2 5 2 2 3" xfId="18820" xr:uid="{3A14D30B-9372-45EE-82E0-74BBB999A674}"/>
    <cellStyle name="Currency 2 2 2 2 2 2 2 5 2 2 4" xfId="32510" xr:uid="{36202CB8-20AB-4FE9-95F2-8180D8BC5326}"/>
    <cellStyle name="Currency 2 2 2 2 2 2 2 5 2 2 5" xfId="47394" xr:uid="{A3DC2D34-22AD-4AB4-A495-E97E5F099ED8}"/>
    <cellStyle name="Currency 2 2 2 2 2 2 2 5 2 3" xfId="22242" xr:uid="{AF68D327-9B15-4CD6-9E9C-4C949CDE1AA7}"/>
    <cellStyle name="Currency 2 2 2 2 2 2 2 5 2 3 2" xfId="35934" xr:uid="{4BFC86CD-2AC1-47CF-8B0E-133EFBA9DBE8}"/>
    <cellStyle name="Currency 2 2 2 2 2 2 2 5 2 3 3" xfId="50818" xr:uid="{71CC6606-3427-4BD8-A87A-6736BA5A025A}"/>
    <cellStyle name="Currency 2 2 2 2 2 2 2 5 2 4" xfId="15398" xr:uid="{F4598DFC-CABB-4712-B305-EAB30B425CDC}"/>
    <cellStyle name="Currency 2 2 2 2 2 2 2 5 2 5" xfId="29088" xr:uid="{77F6EE86-700A-4ED9-BF11-300CF3045C48}"/>
    <cellStyle name="Currency 2 2 2 2 2 2 2 5 2 6" xfId="43972" xr:uid="{06DD6471-28DF-43E3-A2A3-6FF2C02EA599}"/>
    <cellStyle name="Currency 2 2 2 2 2 2 2 5 3" xfId="10262" xr:uid="{45A7BDFF-FEB1-4099-B898-BCB205CBFEC8}"/>
    <cellStyle name="Currency 2 2 2 2 2 2 2 5 3 2" xfId="23952" xr:uid="{1AFC96CD-E902-4950-8B5A-1B138A447659}"/>
    <cellStyle name="Currency 2 2 2 2 2 2 2 5 3 2 2" xfId="37644" xr:uid="{84D16581-8A5F-441E-9A69-FAE96957B14B}"/>
    <cellStyle name="Currency 2 2 2 2 2 2 2 5 3 2 3" xfId="52528" xr:uid="{B17E5429-2CF6-4825-9872-CB4D436CB726}"/>
    <cellStyle name="Currency 2 2 2 2 2 2 2 5 3 3" xfId="17108" xr:uid="{8E6354E0-07E9-41BC-BEE2-DAF0DCA5F90C}"/>
    <cellStyle name="Currency 2 2 2 2 2 2 2 5 3 4" xfId="30798" xr:uid="{266E9481-E422-444B-89C1-F4B54052407C}"/>
    <cellStyle name="Currency 2 2 2 2 2 2 2 5 3 5" xfId="45682" xr:uid="{25D4748F-C5EB-4B31-B311-FCB893DB7392}"/>
    <cellStyle name="Currency 2 2 2 2 2 2 2 5 4" xfId="20530" xr:uid="{93D5CE1F-D945-472E-9CA2-72759109928D}"/>
    <cellStyle name="Currency 2 2 2 2 2 2 2 5 4 2" xfId="34222" xr:uid="{FDA968E4-5EFB-4856-8C17-9D9D72F72A44}"/>
    <cellStyle name="Currency 2 2 2 2 2 2 2 5 4 3" xfId="49106" xr:uid="{A3DB4A97-8FB9-4966-BFD4-5FD7EE028AC3}"/>
    <cellStyle name="Currency 2 2 2 2 2 2 2 5 5" xfId="13686" xr:uid="{195361F3-F176-4640-90AB-9AEF4E0DB390}"/>
    <cellStyle name="Currency 2 2 2 2 2 2 2 5 6" xfId="27376" xr:uid="{92C1FF2A-CE23-48CF-A6A0-C075D5219DE9}"/>
    <cellStyle name="Currency 2 2 2 2 2 2 2 5 7" xfId="42260" xr:uid="{AF981434-F713-4D81-81B1-4699A8BD20E1}"/>
    <cellStyle name="Currency 2 2 2 2 2 2 2 6" xfId="6840" xr:uid="{9731FCFE-BAF0-4210-9B12-47A7675544E0}"/>
    <cellStyle name="Currency 2 2 2 2 2 2 2 6 2" xfId="8553" xr:uid="{03A20EBE-0484-4F67-8F3E-ACAAFBC53D75}"/>
    <cellStyle name="Currency 2 2 2 2 2 2 2 6 2 2" xfId="11975" xr:uid="{B3ED90E3-DFDA-451B-B1DC-F7614DCB1A2B}"/>
    <cellStyle name="Currency 2 2 2 2 2 2 2 6 2 2 2" xfId="25665" xr:uid="{28A91061-D30D-47C2-B866-D6A8C04FE626}"/>
    <cellStyle name="Currency 2 2 2 2 2 2 2 6 2 2 2 2" xfId="39357" xr:uid="{5FC2A6D4-0C58-4A89-9ED3-16EE37E5A7E1}"/>
    <cellStyle name="Currency 2 2 2 2 2 2 2 6 2 2 2 3" xfId="54241" xr:uid="{3AA0F50D-1761-42ED-AF8C-72C209330597}"/>
    <cellStyle name="Currency 2 2 2 2 2 2 2 6 2 2 3" xfId="18821" xr:uid="{7F56F5EF-AC74-436C-817B-B4804123947B}"/>
    <cellStyle name="Currency 2 2 2 2 2 2 2 6 2 2 4" xfId="32511" xr:uid="{7EE8EAAE-78B1-4915-A5D1-38E1806E3C1A}"/>
    <cellStyle name="Currency 2 2 2 2 2 2 2 6 2 2 5" xfId="47395" xr:uid="{B6A2591E-4A5D-4558-A843-2DA09A7FA12D}"/>
    <cellStyle name="Currency 2 2 2 2 2 2 2 6 2 3" xfId="22243" xr:uid="{9384DC81-9DB9-4675-BE6A-FF8C5C147419}"/>
    <cellStyle name="Currency 2 2 2 2 2 2 2 6 2 3 2" xfId="35935" xr:uid="{DFDBC69A-8012-406B-B17E-5F516728CDBC}"/>
    <cellStyle name="Currency 2 2 2 2 2 2 2 6 2 3 3" xfId="50819" xr:uid="{FD23B4C3-800C-4907-8822-B79D80C5C41C}"/>
    <cellStyle name="Currency 2 2 2 2 2 2 2 6 2 4" xfId="15399" xr:uid="{2ECFC337-0944-409C-B542-443E6DD14B37}"/>
    <cellStyle name="Currency 2 2 2 2 2 2 2 6 2 5" xfId="29089" xr:uid="{47199D34-CD68-4959-A098-FCE71ED43195}"/>
    <cellStyle name="Currency 2 2 2 2 2 2 2 6 2 6" xfId="43973" xr:uid="{0C012973-F0F7-480D-A40F-5B5252F26B60}"/>
    <cellStyle name="Currency 2 2 2 2 2 2 2 6 3" xfId="10263" xr:uid="{8A10C02C-79FD-4025-A5A1-23B4018B9AD4}"/>
    <cellStyle name="Currency 2 2 2 2 2 2 2 6 3 2" xfId="23953" xr:uid="{40B41EDC-C673-4AA3-9604-618A37C8C161}"/>
    <cellStyle name="Currency 2 2 2 2 2 2 2 6 3 2 2" xfId="37645" xr:uid="{75113B1E-57E0-4CBB-B5F1-337D67061F63}"/>
    <cellStyle name="Currency 2 2 2 2 2 2 2 6 3 2 3" xfId="52529" xr:uid="{95E39358-F32A-4CF6-A92C-41B161D436DF}"/>
    <cellStyle name="Currency 2 2 2 2 2 2 2 6 3 3" xfId="17109" xr:uid="{7C3BA125-C512-4E77-B515-BFC266271D8A}"/>
    <cellStyle name="Currency 2 2 2 2 2 2 2 6 3 4" xfId="30799" xr:uid="{1291D6ED-5EE4-4CC3-9A4C-896A4AF5137D}"/>
    <cellStyle name="Currency 2 2 2 2 2 2 2 6 3 5" xfId="45683" xr:uid="{4B800C4C-8D87-4720-96EF-87082514150B}"/>
    <cellStyle name="Currency 2 2 2 2 2 2 2 6 4" xfId="20531" xr:uid="{8AC30F66-F59A-49D9-847E-5D3CF85EECAD}"/>
    <cellStyle name="Currency 2 2 2 2 2 2 2 6 4 2" xfId="34223" xr:uid="{CD6FB25A-FBC4-4C1A-ACD0-6CDED9C4FC66}"/>
    <cellStyle name="Currency 2 2 2 2 2 2 2 6 4 3" xfId="49107" xr:uid="{6636A73D-C75A-46B3-A52D-EBA9B4F13FE6}"/>
    <cellStyle name="Currency 2 2 2 2 2 2 2 6 5" xfId="13687" xr:uid="{D24FDC97-BD2A-40AA-8DAC-7812F01BD03D}"/>
    <cellStyle name="Currency 2 2 2 2 2 2 2 6 6" xfId="27377" xr:uid="{3029E046-62ED-43EE-9C65-0618D2269A7D}"/>
    <cellStyle name="Currency 2 2 2 2 2 2 2 6 7" xfId="42261" xr:uid="{BE64B73F-1C5D-4D25-9C03-1D65EAB5B628}"/>
    <cellStyle name="Currency 2 2 2 2 2 2 2 7" xfId="8539" xr:uid="{D38AA465-3C8A-4F2B-8876-CF545D1431A9}"/>
    <cellStyle name="Currency 2 2 2 2 2 2 2 7 2" xfId="11961" xr:uid="{02BC6778-BB87-446B-AFD3-68C77AF5D5A2}"/>
    <cellStyle name="Currency 2 2 2 2 2 2 2 7 2 2" xfId="25651" xr:uid="{85507847-F157-4DA7-9B4F-73B1AD889EA2}"/>
    <cellStyle name="Currency 2 2 2 2 2 2 2 7 2 2 2" xfId="39343" xr:uid="{C1308B29-EDEB-4966-B727-C0C708BD1F2A}"/>
    <cellStyle name="Currency 2 2 2 2 2 2 2 7 2 2 3" xfId="54227" xr:uid="{6440200F-3C23-4C67-A13B-8E970238413E}"/>
    <cellStyle name="Currency 2 2 2 2 2 2 2 7 2 3" xfId="18807" xr:uid="{E8346B12-D1A0-4C86-BB01-1F0A45B177D4}"/>
    <cellStyle name="Currency 2 2 2 2 2 2 2 7 2 4" xfId="32497" xr:uid="{12F02C74-B254-4EB6-9E4A-115D651AD663}"/>
    <cellStyle name="Currency 2 2 2 2 2 2 2 7 2 5" xfId="47381" xr:uid="{D26801C7-D9B8-46A8-87AF-FC9A89A293A7}"/>
    <cellStyle name="Currency 2 2 2 2 2 2 2 7 3" xfId="22229" xr:uid="{92A60BE9-EB97-404F-AE99-0B380CC743B9}"/>
    <cellStyle name="Currency 2 2 2 2 2 2 2 7 3 2" xfId="35921" xr:uid="{21FEB93E-5911-47B0-B3D7-DCA251ADC5D6}"/>
    <cellStyle name="Currency 2 2 2 2 2 2 2 7 3 3" xfId="50805" xr:uid="{05D237C0-9FBE-4A8F-A840-D0E377B39D3B}"/>
    <cellStyle name="Currency 2 2 2 2 2 2 2 7 4" xfId="15385" xr:uid="{5B90339B-8C52-4B0F-93C1-5DA3B2C8F524}"/>
    <cellStyle name="Currency 2 2 2 2 2 2 2 7 5" xfId="29075" xr:uid="{1ABBA1F7-C41D-4B9F-8E20-E2D433681F72}"/>
    <cellStyle name="Currency 2 2 2 2 2 2 2 7 6" xfId="43959" xr:uid="{1865E68D-CBC9-4B65-A9E4-125321129EF4}"/>
    <cellStyle name="Currency 2 2 2 2 2 2 2 8" xfId="10249" xr:uid="{03037AC5-96AC-44A9-BF32-61895026D07E}"/>
    <cellStyle name="Currency 2 2 2 2 2 2 2 8 2" xfId="23939" xr:uid="{5076A832-3492-415D-87AF-47093E7F48BE}"/>
    <cellStyle name="Currency 2 2 2 2 2 2 2 8 2 2" xfId="37631" xr:uid="{0299DB37-18AA-461B-B588-5E4BB5831EF0}"/>
    <cellStyle name="Currency 2 2 2 2 2 2 2 8 2 3" xfId="52515" xr:uid="{79B6B4E9-0E54-41D2-98A0-BAAE1F547AC4}"/>
    <cellStyle name="Currency 2 2 2 2 2 2 2 8 3" xfId="17095" xr:uid="{7BB6722A-DF76-4D1D-B1B4-A6A9D28458B1}"/>
    <cellStyle name="Currency 2 2 2 2 2 2 2 8 4" xfId="30785" xr:uid="{05FFAF8C-8750-4750-9404-0F294FB4A39F}"/>
    <cellStyle name="Currency 2 2 2 2 2 2 2 8 5" xfId="45669" xr:uid="{7895E373-4BA2-4727-8AD2-EEBBBEECFC6D}"/>
    <cellStyle name="Currency 2 2 2 2 2 2 2 9" xfId="20517" xr:uid="{CEB76BCF-1185-4268-85CA-F61C7CC99EBF}"/>
    <cellStyle name="Currency 2 2 2 2 2 2 2 9 2" xfId="34209" xr:uid="{427791B8-C6CA-4E46-81BD-1203C04F9717}"/>
    <cellStyle name="Currency 2 2 2 2 2 2 2 9 3" xfId="49093" xr:uid="{519CDA3D-5045-4F11-8F23-68F69CA6B12A}"/>
    <cellStyle name="Currency 2 2 2 2 2 2 3" xfId="6841" xr:uid="{1EC328E7-49E1-47DD-A442-EA334FB15621}"/>
    <cellStyle name="Currency 2 2 2 2 2 2 3 10" xfId="42262" xr:uid="{31DDC1D6-66CA-45DC-AAC9-83A64043A151}"/>
    <cellStyle name="Currency 2 2 2 2 2 2 3 2" xfId="6842" xr:uid="{90CD0FFD-1286-40CC-AB99-FC15254CC2CB}"/>
    <cellStyle name="Currency 2 2 2 2 2 2 3 2 2" xfId="6843" xr:uid="{076B3DBC-9FDB-4A16-8B84-DD383E795F1E}"/>
    <cellStyle name="Currency 2 2 2 2 2 2 3 2 2 2" xfId="8556" xr:uid="{06072C8A-C6B0-4573-88B6-4EECCF4C056E}"/>
    <cellStyle name="Currency 2 2 2 2 2 2 3 2 2 2 2" xfId="11978" xr:uid="{AD1313BA-ACBD-470F-BFA3-E4BA136001CF}"/>
    <cellStyle name="Currency 2 2 2 2 2 2 3 2 2 2 2 2" xfId="25668" xr:uid="{A819EAA0-3278-4230-A862-4FB9C6115B9B}"/>
    <cellStyle name="Currency 2 2 2 2 2 2 3 2 2 2 2 2 2" xfId="39360" xr:uid="{DCEE2B85-5BA2-4E16-8D0C-A83D52D6CE02}"/>
    <cellStyle name="Currency 2 2 2 2 2 2 3 2 2 2 2 2 3" xfId="54244" xr:uid="{E5A2F3EB-71C4-4B13-B7C0-764225D5FFB5}"/>
    <cellStyle name="Currency 2 2 2 2 2 2 3 2 2 2 2 3" xfId="18824" xr:uid="{A4926B4C-799A-4359-A81B-A66E829C8EB2}"/>
    <cellStyle name="Currency 2 2 2 2 2 2 3 2 2 2 2 4" xfId="32514" xr:uid="{018A95C1-F318-4F8E-B143-C542C3490500}"/>
    <cellStyle name="Currency 2 2 2 2 2 2 3 2 2 2 2 5" xfId="47398" xr:uid="{AE0FFF0A-FC3B-4F99-92CF-FD693CE7C93B}"/>
    <cellStyle name="Currency 2 2 2 2 2 2 3 2 2 2 3" xfId="22246" xr:uid="{A3BB9246-7E87-4952-BBC4-0116A679F741}"/>
    <cellStyle name="Currency 2 2 2 2 2 2 3 2 2 2 3 2" xfId="35938" xr:uid="{21882797-995A-4E4C-A96E-F63114A79AC6}"/>
    <cellStyle name="Currency 2 2 2 2 2 2 3 2 2 2 3 3" xfId="50822" xr:uid="{E4A43C36-6298-4980-86AA-8387CA8DA1DF}"/>
    <cellStyle name="Currency 2 2 2 2 2 2 3 2 2 2 4" xfId="15402" xr:uid="{BA55A74F-1432-4D3A-BD92-F8B755542122}"/>
    <cellStyle name="Currency 2 2 2 2 2 2 3 2 2 2 5" xfId="29092" xr:uid="{DEEBC80F-AEE0-42CC-ADEA-DDDD70DD9415}"/>
    <cellStyle name="Currency 2 2 2 2 2 2 3 2 2 2 6" xfId="43976" xr:uid="{0A62D729-4BA8-49DD-8F14-DFE76E4D1084}"/>
    <cellStyle name="Currency 2 2 2 2 2 2 3 2 2 3" xfId="10266" xr:uid="{DC096AC4-ECC3-4F3C-AB6F-60E53836A2C0}"/>
    <cellStyle name="Currency 2 2 2 2 2 2 3 2 2 3 2" xfId="23956" xr:uid="{7EC466F6-BE43-4F9A-B25B-72D96DA836D7}"/>
    <cellStyle name="Currency 2 2 2 2 2 2 3 2 2 3 2 2" xfId="37648" xr:uid="{BEE42C92-9133-4CDD-8B3A-C64979C6CA69}"/>
    <cellStyle name="Currency 2 2 2 2 2 2 3 2 2 3 2 3" xfId="52532" xr:uid="{DC8F80EB-8B85-4B91-9F90-DBCDA77A348F}"/>
    <cellStyle name="Currency 2 2 2 2 2 2 3 2 2 3 3" xfId="17112" xr:uid="{3271B0AD-AAF0-4B80-9B27-FF3B24A68C20}"/>
    <cellStyle name="Currency 2 2 2 2 2 2 3 2 2 3 4" xfId="30802" xr:uid="{9A96DB3B-FBFE-44FB-8989-CDDE40DAA74A}"/>
    <cellStyle name="Currency 2 2 2 2 2 2 3 2 2 3 5" xfId="45686" xr:uid="{BFC7FBEA-6C30-4CF0-B3A5-F14B49E548E6}"/>
    <cellStyle name="Currency 2 2 2 2 2 2 3 2 2 4" xfId="20534" xr:uid="{87023F69-24E0-4319-A4C2-86E2116DD74A}"/>
    <cellStyle name="Currency 2 2 2 2 2 2 3 2 2 4 2" xfId="34226" xr:uid="{D32FCD44-9EF9-4627-B201-6B7AED813AB8}"/>
    <cellStyle name="Currency 2 2 2 2 2 2 3 2 2 4 3" xfId="49110" xr:uid="{95879FB5-C160-43DD-B7E5-F634FA4CD966}"/>
    <cellStyle name="Currency 2 2 2 2 2 2 3 2 2 5" xfId="13690" xr:uid="{395FD417-0FA5-4F3A-97C2-C5B9CBAAED78}"/>
    <cellStyle name="Currency 2 2 2 2 2 2 3 2 2 6" xfId="27380" xr:uid="{A247A05F-689F-4E0F-8AB2-7ADA1A44533F}"/>
    <cellStyle name="Currency 2 2 2 2 2 2 3 2 2 7" xfId="42264" xr:uid="{80894818-19B3-40D5-9F9A-6C5414827D72}"/>
    <cellStyle name="Currency 2 2 2 2 2 2 3 2 3" xfId="8555" xr:uid="{F365439D-7E10-4941-91B7-8FE2E0DD28E8}"/>
    <cellStyle name="Currency 2 2 2 2 2 2 3 2 3 2" xfId="11977" xr:uid="{B284CA89-0788-42FD-879E-F01539CB3E5E}"/>
    <cellStyle name="Currency 2 2 2 2 2 2 3 2 3 2 2" xfId="25667" xr:uid="{4C2D7DB0-6C8E-4425-8200-5908E2942648}"/>
    <cellStyle name="Currency 2 2 2 2 2 2 3 2 3 2 2 2" xfId="39359" xr:uid="{EC0706D3-70E8-477F-A604-5FA338C709F7}"/>
    <cellStyle name="Currency 2 2 2 2 2 2 3 2 3 2 2 3" xfId="54243" xr:uid="{70D159ED-3F3F-4A1A-8800-32B4B78BD9AF}"/>
    <cellStyle name="Currency 2 2 2 2 2 2 3 2 3 2 3" xfId="18823" xr:uid="{77A85CDE-684D-4582-84CA-DFAEC5F76B55}"/>
    <cellStyle name="Currency 2 2 2 2 2 2 3 2 3 2 4" xfId="32513" xr:uid="{F5A71AA3-41AD-439C-B414-FD4D65F3CDBB}"/>
    <cellStyle name="Currency 2 2 2 2 2 2 3 2 3 2 5" xfId="47397" xr:uid="{6BCCEF3C-E94B-4714-8798-EFD7E6AE62A3}"/>
    <cellStyle name="Currency 2 2 2 2 2 2 3 2 3 3" xfId="22245" xr:uid="{7D3C1FD9-BB81-4FC4-96AA-A79556109A79}"/>
    <cellStyle name="Currency 2 2 2 2 2 2 3 2 3 3 2" xfId="35937" xr:uid="{1ACC8362-2730-47EA-BCC6-6B2D987F218E}"/>
    <cellStyle name="Currency 2 2 2 2 2 2 3 2 3 3 3" xfId="50821" xr:uid="{5A6529BB-8EBF-413C-BC72-CEDB4D30A011}"/>
    <cellStyle name="Currency 2 2 2 2 2 2 3 2 3 4" xfId="15401" xr:uid="{35ACE3DB-690A-4C3B-9E86-07506F1F5299}"/>
    <cellStyle name="Currency 2 2 2 2 2 2 3 2 3 5" xfId="29091" xr:uid="{C734F8DC-936E-411D-BCBD-DFB1ACD088AF}"/>
    <cellStyle name="Currency 2 2 2 2 2 2 3 2 3 6" xfId="43975" xr:uid="{CA868F68-5538-4BD3-A9EA-9161F770DC7F}"/>
    <cellStyle name="Currency 2 2 2 2 2 2 3 2 4" xfId="10265" xr:uid="{62D79321-000A-4DC8-8240-A414CB03D9F0}"/>
    <cellStyle name="Currency 2 2 2 2 2 2 3 2 4 2" xfId="23955" xr:uid="{83BC7533-8B3E-4839-AEBB-58D53EB0F05C}"/>
    <cellStyle name="Currency 2 2 2 2 2 2 3 2 4 2 2" xfId="37647" xr:uid="{4B487C7F-BD07-4D14-8FEE-54920F2054F0}"/>
    <cellStyle name="Currency 2 2 2 2 2 2 3 2 4 2 3" xfId="52531" xr:uid="{8F3BBD92-A025-4CB2-BBFE-AAAEF636985F}"/>
    <cellStyle name="Currency 2 2 2 2 2 2 3 2 4 3" xfId="17111" xr:uid="{67F47191-81D4-44B2-8AE8-432391BEFBAF}"/>
    <cellStyle name="Currency 2 2 2 2 2 2 3 2 4 4" xfId="30801" xr:uid="{764EC2EF-07B3-4B86-8CDF-490CF21285AE}"/>
    <cellStyle name="Currency 2 2 2 2 2 2 3 2 4 5" xfId="45685" xr:uid="{55BF02BD-7E76-4BC4-B740-EA72C373BCCF}"/>
    <cellStyle name="Currency 2 2 2 2 2 2 3 2 5" xfId="20533" xr:uid="{677ECD0A-525C-4022-9F6C-FA8A78A9C30E}"/>
    <cellStyle name="Currency 2 2 2 2 2 2 3 2 5 2" xfId="34225" xr:uid="{FC024B37-B02C-4132-B6D2-58FD0A469FA8}"/>
    <cellStyle name="Currency 2 2 2 2 2 2 3 2 5 3" xfId="49109" xr:uid="{30686109-F5B1-46E1-BBF2-DA085D766885}"/>
    <cellStyle name="Currency 2 2 2 2 2 2 3 2 6" xfId="13689" xr:uid="{09D9C3BC-AFA6-41FC-AE57-B892A137A858}"/>
    <cellStyle name="Currency 2 2 2 2 2 2 3 2 7" xfId="27379" xr:uid="{E239056A-C6B5-41AD-AE0E-74B65028E274}"/>
    <cellStyle name="Currency 2 2 2 2 2 2 3 2 8" xfId="42263" xr:uid="{3B0114A5-6A43-4A19-AE60-1E7E69B04CBB}"/>
    <cellStyle name="Currency 2 2 2 2 2 2 3 3" xfId="6844" xr:uid="{87294A1E-AF21-46C5-998A-5C740419101B}"/>
    <cellStyle name="Currency 2 2 2 2 2 2 3 3 2" xfId="8557" xr:uid="{34E45107-6465-4809-8B09-4EE1EAFD3657}"/>
    <cellStyle name="Currency 2 2 2 2 2 2 3 3 2 2" xfId="11979" xr:uid="{E617BC5D-691C-4686-9FEC-DB42CC3E8DCC}"/>
    <cellStyle name="Currency 2 2 2 2 2 2 3 3 2 2 2" xfId="25669" xr:uid="{808090F5-16BE-49B1-9170-6D5AFBE58091}"/>
    <cellStyle name="Currency 2 2 2 2 2 2 3 3 2 2 2 2" xfId="39361" xr:uid="{8E8C1456-FD22-4172-A1E4-8DABBEA5C059}"/>
    <cellStyle name="Currency 2 2 2 2 2 2 3 3 2 2 2 3" xfId="54245" xr:uid="{CB221432-AF2A-4FFE-86D7-9FCB38F1516C}"/>
    <cellStyle name="Currency 2 2 2 2 2 2 3 3 2 2 3" xfId="18825" xr:uid="{E6C6BEFB-C611-43B6-A10B-F095A342383B}"/>
    <cellStyle name="Currency 2 2 2 2 2 2 3 3 2 2 4" xfId="32515" xr:uid="{FB117E28-53EC-4B08-9111-47BD74C89947}"/>
    <cellStyle name="Currency 2 2 2 2 2 2 3 3 2 2 5" xfId="47399" xr:uid="{D4A646ED-1E06-4187-A150-1FEA90ED4EC5}"/>
    <cellStyle name="Currency 2 2 2 2 2 2 3 3 2 3" xfId="22247" xr:uid="{FCA1E0B6-7B78-4332-B591-D95975B294F9}"/>
    <cellStyle name="Currency 2 2 2 2 2 2 3 3 2 3 2" xfId="35939" xr:uid="{F1674FF4-F4B8-426B-A6A6-26AE1F5E3A36}"/>
    <cellStyle name="Currency 2 2 2 2 2 2 3 3 2 3 3" xfId="50823" xr:uid="{8C716B13-A0EA-446F-A0C0-820878F124F4}"/>
    <cellStyle name="Currency 2 2 2 2 2 2 3 3 2 4" xfId="15403" xr:uid="{2D9053B6-C1AD-4870-A708-18C37CF40995}"/>
    <cellStyle name="Currency 2 2 2 2 2 2 3 3 2 5" xfId="29093" xr:uid="{7A39A5C8-9C60-4B50-BEF8-DDF5838D44A5}"/>
    <cellStyle name="Currency 2 2 2 2 2 2 3 3 2 6" xfId="43977" xr:uid="{29A5970E-F72B-4419-853C-0B69083B8757}"/>
    <cellStyle name="Currency 2 2 2 2 2 2 3 3 3" xfId="10267" xr:uid="{73B9C7F5-DEB7-4256-A4D1-233E12E81B85}"/>
    <cellStyle name="Currency 2 2 2 2 2 2 3 3 3 2" xfId="23957" xr:uid="{E942FFD2-E93F-4EED-B4BF-12FD4CFE05F2}"/>
    <cellStyle name="Currency 2 2 2 2 2 2 3 3 3 2 2" xfId="37649" xr:uid="{350B258D-2F3F-47EA-AA18-36BC77C116B4}"/>
    <cellStyle name="Currency 2 2 2 2 2 2 3 3 3 2 3" xfId="52533" xr:uid="{D641BDF3-BDC3-4754-84E7-70E628332343}"/>
    <cellStyle name="Currency 2 2 2 2 2 2 3 3 3 3" xfId="17113" xr:uid="{0BC4BB1E-DC8A-40F0-AC93-E40B3B4F9CDD}"/>
    <cellStyle name="Currency 2 2 2 2 2 2 3 3 3 4" xfId="30803" xr:uid="{8F0ED9EA-A8F7-4C6C-9464-A997062A392C}"/>
    <cellStyle name="Currency 2 2 2 2 2 2 3 3 3 5" xfId="45687" xr:uid="{D3927A61-6FF0-4654-8D6E-1EF2BEC6FBCC}"/>
    <cellStyle name="Currency 2 2 2 2 2 2 3 3 4" xfId="20535" xr:uid="{C9E7B115-E30A-40E3-B2CD-71EF667F0E62}"/>
    <cellStyle name="Currency 2 2 2 2 2 2 3 3 4 2" xfId="34227" xr:uid="{B47C1764-58F6-497E-8987-B91621282B97}"/>
    <cellStyle name="Currency 2 2 2 2 2 2 3 3 4 3" xfId="49111" xr:uid="{DCED23AF-FB94-42C6-8D94-D174704CEA0B}"/>
    <cellStyle name="Currency 2 2 2 2 2 2 3 3 5" xfId="13691" xr:uid="{C35CFD87-42AD-42BC-9268-8B1BCE689021}"/>
    <cellStyle name="Currency 2 2 2 2 2 2 3 3 6" xfId="27381" xr:uid="{CA7A4FE0-5835-4C9C-A65A-B3D7A951D95B}"/>
    <cellStyle name="Currency 2 2 2 2 2 2 3 3 7" xfId="42265" xr:uid="{F7A1B9DA-4FD4-48A5-AA27-B24E7BB4C0E6}"/>
    <cellStyle name="Currency 2 2 2 2 2 2 3 4" xfId="6845" xr:uid="{ED81E2E2-E185-4CC6-847F-970532A63E30}"/>
    <cellStyle name="Currency 2 2 2 2 2 2 3 4 2" xfId="8558" xr:uid="{A0119540-1BCC-4563-876D-EF38D47C2A0C}"/>
    <cellStyle name="Currency 2 2 2 2 2 2 3 4 2 2" xfId="11980" xr:uid="{F0AB66FF-AD85-4F7D-91AC-03B506553DE8}"/>
    <cellStyle name="Currency 2 2 2 2 2 2 3 4 2 2 2" xfId="25670" xr:uid="{9B99BDFF-C433-4957-8068-D74CB386DAF1}"/>
    <cellStyle name="Currency 2 2 2 2 2 2 3 4 2 2 2 2" xfId="39362" xr:uid="{A7ADBD35-9851-41D1-B6CF-67AFBD35B635}"/>
    <cellStyle name="Currency 2 2 2 2 2 2 3 4 2 2 2 3" xfId="54246" xr:uid="{302D7697-6178-4AE5-8C72-DF0780B355D6}"/>
    <cellStyle name="Currency 2 2 2 2 2 2 3 4 2 2 3" xfId="18826" xr:uid="{1E5764F7-69A8-4480-B92C-58BDF1761A0A}"/>
    <cellStyle name="Currency 2 2 2 2 2 2 3 4 2 2 4" xfId="32516" xr:uid="{4D3631BE-D65D-4EE1-99DF-7073D4217B5F}"/>
    <cellStyle name="Currency 2 2 2 2 2 2 3 4 2 2 5" xfId="47400" xr:uid="{E5E186AD-9DD2-4EA2-BB2E-4A366FA4E82F}"/>
    <cellStyle name="Currency 2 2 2 2 2 2 3 4 2 3" xfId="22248" xr:uid="{CBECB878-25D5-4628-9D0C-99DAB003C7E3}"/>
    <cellStyle name="Currency 2 2 2 2 2 2 3 4 2 3 2" xfId="35940" xr:uid="{6B1F682F-D1FF-4482-861F-362698172D90}"/>
    <cellStyle name="Currency 2 2 2 2 2 2 3 4 2 3 3" xfId="50824" xr:uid="{5D33F2FB-479E-4A9F-B23A-A0465470B438}"/>
    <cellStyle name="Currency 2 2 2 2 2 2 3 4 2 4" xfId="15404" xr:uid="{A578CB30-AFAE-43AE-B880-5F4BBD358E41}"/>
    <cellStyle name="Currency 2 2 2 2 2 2 3 4 2 5" xfId="29094" xr:uid="{296A70D1-06FF-408F-9AA9-7BBFACA1FBBD}"/>
    <cellStyle name="Currency 2 2 2 2 2 2 3 4 2 6" xfId="43978" xr:uid="{3A0026E3-F5E6-4FFC-8AD4-0CC7CFAD9B53}"/>
    <cellStyle name="Currency 2 2 2 2 2 2 3 4 3" xfId="10268" xr:uid="{496221CC-5992-4208-AE85-1411F9E990DF}"/>
    <cellStyle name="Currency 2 2 2 2 2 2 3 4 3 2" xfId="23958" xr:uid="{F988A841-6A22-41A8-8CD7-6CAEB0444D44}"/>
    <cellStyle name="Currency 2 2 2 2 2 2 3 4 3 2 2" xfId="37650" xr:uid="{E6828772-8B65-4616-81D2-06F6C623D156}"/>
    <cellStyle name="Currency 2 2 2 2 2 2 3 4 3 2 3" xfId="52534" xr:uid="{88DBA645-9D0B-4857-AFF1-38F1C234AD5B}"/>
    <cellStyle name="Currency 2 2 2 2 2 2 3 4 3 3" xfId="17114" xr:uid="{8DFCBFA5-4C20-4648-847F-6EDC11AEBD4C}"/>
    <cellStyle name="Currency 2 2 2 2 2 2 3 4 3 4" xfId="30804" xr:uid="{ABCCC7BD-1D60-4846-9BC6-438B0AF87376}"/>
    <cellStyle name="Currency 2 2 2 2 2 2 3 4 3 5" xfId="45688" xr:uid="{DD117AB6-4771-43A0-A4DE-02C934AAC195}"/>
    <cellStyle name="Currency 2 2 2 2 2 2 3 4 4" xfId="20536" xr:uid="{2136002C-2BAF-478F-80E2-C92A54E9A5BA}"/>
    <cellStyle name="Currency 2 2 2 2 2 2 3 4 4 2" xfId="34228" xr:uid="{595376C4-FC02-4237-9E1A-EAF37338C207}"/>
    <cellStyle name="Currency 2 2 2 2 2 2 3 4 4 3" xfId="49112" xr:uid="{5D2BB653-C78B-41D0-9A7F-8F5B70FA63BE}"/>
    <cellStyle name="Currency 2 2 2 2 2 2 3 4 5" xfId="13692" xr:uid="{BD14B17D-921E-4A8B-951A-5CD83D337ECF}"/>
    <cellStyle name="Currency 2 2 2 2 2 2 3 4 6" xfId="27382" xr:uid="{5CDA9AD8-0720-4855-94B9-196A07EF2851}"/>
    <cellStyle name="Currency 2 2 2 2 2 2 3 4 7" xfId="42266" xr:uid="{4ED3E49C-84E4-4BE7-8ACD-6ED81C7255EF}"/>
    <cellStyle name="Currency 2 2 2 2 2 2 3 5" xfId="8554" xr:uid="{8C3D6018-2AB9-4523-9B7B-96CB80EF15AD}"/>
    <cellStyle name="Currency 2 2 2 2 2 2 3 5 2" xfId="11976" xr:uid="{DC6D2725-445E-46A2-9CD8-F16BF1DC77AA}"/>
    <cellStyle name="Currency 2 2 2 2 2 2 3 5 2 2" xfId="25666" xr:uid="{9951FAE3-97C7-4171-9116-75C4AC07AAC3}"/>
    <cellStyle name="Currency 2 2 2 2 2 2 3 5 2 2 2" xfId="39358" xr:uid="{28EE808B-99D5-4F2F-9DFF-E2AC2D3D994C}"/>
    <cellStyle name="Currency 2 2 2 2 2 2 3 5 2 2 3" xfId="54242" xr:uid="{9CB20414-878E-4461-B130-EBBB3902940A}"/>
    <cellStyle name="Currency 2 2 2 2 2 2 3 5 2 3" xfId="18822" xr:uid="{4FF809DD-73C8-4724-9033-817BB2E3ADE6}"/>
    <cellStyle name="Currency 2 2 2 2 2 2 3 5 2 4" xfId="32512" xr:uid="{AB91CE0A-DCCD-4785-97F4-CD63DE42FDC4}"/>
    <cellStyle name="Currency 2 2 2 2 2 2 3 5 2 5" xfId="47396" xr:uid="{E8261F74-419E-4F3C-B521-6EC06222C22A}"/>
    <cellStyle name="Currency 2 2 2 2 2 2 3 5 3" xfId="22244" xr:uid="{8F0FEEDA-64FB-43A8-9AF7-4348FCC939AE}"/>
    <cellStyle name="Currency 2 2 2 2 2 2 3 5 3 2" xfId="35936" xr:uid="{DBEDAEDE-AB83-4013-BDDF-2A53D5B2C7F3}"/>
    <cellStyle name="Currency 2 2 2 2 2 2 3 5 3 3" xfId="50820" xr:uid="{CE053BBB-3756-43A5-98C8-C55FFF9B0491}"/>
    <cellStyle name="Currency 2 2 2 2 2 2 3 5 4" xfId="15400" xr:uid="{B1A29DDA-8DC9-4C99-A56F-F9A019AB54E8}"/>
    <cellStyle name="Currency 2 2 2 2 2 2 3 5 5" xfId="29090" xr:uid="{6054B548-E4D7-4F34-ABC5-B5E77F32AA3E}"/>
    <cellStyle name="Currency 2 2 2 2 2 2 3 5 6" xfId="43974" xr:uid="{9A9D25AF-7E41-4AE1-AB14-044DFD042AD5}"/>
    <cellStyle name="Currency 2 2 2 2 2 2 3 6" xfId="10264" xr:uid="{7F8D8FB6-561B-4724-B838-53A50746F97B}"/>
    <cellStyle name="Currency 2 2 2 2 2 2 3 6 2" xfId="23954" xr:uid="{77976E3E-65F5-440C-8269-13C9172CD56B}"/>
    <cellStyle name="Currency 2 2 2 2 2 2 3 6 2 2" xfId="37646" xr:uid="{CE0740D6-81FF-4542-A810-A7F30320C147}"/>
    <cellStyle name="Currency 2 2 2 2 2 2 3 6 2 3" xfId="52530" xr:uid="{6AFE7C10-DB85-43C7-BD74-46C64BE09AA3}"/>
    <cellStyle name="Currency 2 2 2 2 2 2 3 6 3" xfId="17110" xr:uid="{67F56BA5-D782-4F69-89EC-EF343875D858}"/>
    <cellStyle name="Currency 2 2 2 2 2 2 3 6 4" xfId="30800" xr:uid="{29C178BB-09D1-4323-97B4-09794F38A90F}"/>
    <cellStyle name="Currency 2 2 2 2 2 2 3 6 5" xfId="45684" xr:uid="{76EFBCB1-C275-4A28-8B15-D0E4AE999904}"/>
    <cellStyle name="Currency 2 2 2 2 2 2 3 7" xfId="20532" xr:uid="{A8CA61DE-CE68-4E6F-8C20-E6AE3F1D3222}"/>
    <cellStyle name="Currency 2 2 2 2 2 2 3 7 2" xfId="34224" xr:uid="{6EB552E2-92DC-458A-B12E-71C7ED9B8835}"/>
    <cellStyle name="Currency 2 2 2 2 2 2 3 7 3" xfId="49108" xr:uid="{5DEF0BEF-D6CE-4FD7-BEA6-6860562CAD8D}"/>
    <cellStyle name="Currency 2 2 2 2 2 2 3 8" xfId="13688" xr:uid="{81C64E63-98B1-408E-96BB-0870C331A414}"/>
    <cellStyle name="Currency 2 2 2 2 2 2 3 9" xfId="27378" xr:uid="{BFEF1822-1838-4F36-A603-382453465B40}"/>
    <cellStyle name="Currency 2 2 2 2 2 2 4" xfId="6846" xr:uid="{0CEDB62E-C61C-4DDE-9B80-6F60F944B465}"/>
    <cellStyle name="Currency 2 2 2 2 2 2 4 10" xfId="42267" xr:uid="{9668F0E8-D576-4567-8A5D-048ACD00049F}"/>
    <cellStyle name="Currency 2 2 2 2 2 2 4 2" xfId="6847" xr:uid="{22C446F1-9A88-4E9F-A518-BBA43A8ED083}"/>
    <cellStyle name="Currency 2 2 2 2 2 2 4 2 2" xfId="6848" xr:uid="{011C9486-517C-4FE7-895F-C4D73B751974}"/>
    <cellStyle name="Currency 2 2 2 2 2 2 4 2 2 2" xfId="8561" xr:uid="{033AEF44-B967-4D67-9A9E-A33B71177838}"/>
    <cellStyle name="Currency 2 2 2 2 2 2 4 2 2 2 2" xfId="11983" xr:uid="{FF830C4A-6C74-49EC-BBE4-BCC3E5899435}"/>
    <cellStyle name="Currency 2 2 2 2 2 2 4 2 2 2 2 2" xfId="25673" xr:uid="{8641C31F-2410-456D-B06E-BD00B9E40909}"/>
    <cellStyle name="Currency 2 2 2 2 2 2 4 2 2 2 2 2 2" xfId="39365" xr:uid="{7C67EEFF-8178-41F2-A553-0B2C767DF242}"/>
    <cellStyle name="Currency 2 2 2 2 2 2 4 2 2 2 2 2 3" xfId="54249" xr:uid="{98515AB5-5B67-486F-B2E5-3D22EAAD0A39}"/>
    <cellStyle name="Currency 2 2 2 2 2 2 4 2 2 2 2 3" xfId="18829" xr:uid="{AFF57BBA-427B-4496-8247-8B5A6717CFBD}"/>
    <cellStyle name="Currency 2 2 2 2 2 2 4 2 2 2 2 4" xfId="32519" xr:uid="{683B8984-6ADF-4CFF-AD5D-47309E2BE37D}"/>
    <cellStyle name="Currency 2 2 2 2 2 2 4 2 2 2 2 5" xfId="47403" xr:uid="{8505FC91-6579-4E68-8989-4E0FDB244903}"/>
    <cellStyle name="Currency 2 2 2 2 2 2 4 2 2 2 3" xfId="22251" xr:uid="{CEC803E4-3C73-45F8-9D8A-BC2575BFAB19}"/>
    <cellStyle name="Currency 2 2 2 2 2 2 4 2 2 2 3 2" xfId="35943" xr:uid="{E56AF021-D043-429C-AFDE-638275285CC9}"/>
    <cellStyle name="Currency 2 2 2 2 2 2 4 2 2 2 3 3" xfId="50827" xr:uid="{544BEB56-2ABC-4436-B86C-3198AB8F44AA}"/>
    <cellStyle name="Currency 2 2 2 2 2 2 4 2 2 2 4" xfId="15407" xr:uid="{D1471B27-B6AC-4F83-A092-3E04129FC7EF}"/>
    <cellStyle name="Currency 2 2 2 2 2 2 4 2 2 2 5" xfId="29097" xr:uid="{41500A82-FBA3-452A-8468-6AC286BABF07}"/>
    <cellStyle name="Currency 2 2 2 2 2 2 4 2 2 2 6" xfId="43981" xr:uid="{870DD99D-D8F6-4445-8073-7101242049EB}"/>
    <cellStyle name="Currency 2 2 2 2 2 2 4 2 2 3" xfId="10271" xr:uid="{206FCD68-C661-41E2-8F02-BE4658949EED}"/>
    <cellStyle name="Currency 2 2 2 2 2 2 4 2 2 3 2" xfId="23961" xr:uid="{F5BCECBB-C2EE-4123-B919-6324721B1B5F}"/>
    <cellStyle name="Currency 2 2 2 2 2 2 4 2 2 3 2 2" xfId="37653" xr:uid="{1E103462-39C3-48D8-BEDB-C2282B77EC98}"/>
    <cellStyle name="Currency 2 2 2 2 2 2 4 2 2 3 2 3" xfId="52537" xr:uid="{D1D5BAA9-4D81-4636-8D57-C34C62E31D46}"/>
    <cellStyle name="Currency 2 2 2 2 2 2 4 2 2 3 3" xfId="17117" xr:uid="{94E9D266-B67F-4868-A083-D39C495D0F31}"/>
    <cellStyle name="Currency 2 2 2 2 2 2 4 2 2 3 4" xfId="30807" xr:uid="{11435F0B-5549-4EA2-B694-24516B3196C7}"/>
    <cellStyle name="Currency 2 2 2 2 2 2 4 2 2 3 5" xfId="45691" xr:uid="{70A686C4-D1BA-4E63-93B3-E07C09F58577}"/>
    <cellStyle name="Currency 2 2 2 2 2 2 4 2 2 4" xfId="20539" xr:uid="{EE0D9B54-DA6E-423A-9535-FA8F6C008BF4}"/>
    <cellStyle name="Currency 2 2 2 2 2 2 4 2 2 4 2" xfId="34231" xr:uid="{705BC0D4-FE9C-4E73-B765-55691723B625}"/>
    <cellStyle name="Currency 2 2 2 2 2 2 4 2 2 4 3" xfId="49115" xr:uid="{7FBB8B32-F16A-435A-BA9E-6D649C311DFE}"/>
    <cellStyle name="Currency 2 2 2 2 2 2 4 2 2 5" xfId="13695" xr:uid="{F7C89108-0402-435A-BA50-91959E81EEE1}"/>
    <cellStyle name="Currency 2 2 2 2 2 2 4 2 2 6" xfId="27385" xr:uid="{49A6B132-924B-4E25-9A64-2481EEEB1E94}"/>
    <cellStyle name="Currency 2 2 2 2 2 2 4 2 2 7" xfId="42269" xr:uid="{909B74BA-1F84-4399-8E21-82E62B237EA6}"/>
    <cellStyle name="Currency 2 2 2 2 2 2 4 2 3" xfId="8560" xr:uid="{09F1A1A0-346F-43F8-8220-6F40D46074C4}"/>
    <cellStyle name="Currency 2 2 2 2 2 2 4 2 3 2" xfId="11982" xr:uid="{975B2AFF-F35E-485E-8F56-ABE52230648B}"/>
    <cellStyle name="Currency 2 2 2 2 2 2 4 2 3 2 2" xfId="25672" xr:uid="{89A9A748-5961-44E7-BC7F-A4DD3664FEB3}"/>
    <cellStyle name="Currency 2 2 2 2 2 2 4 2 3 2 2 2" xfId="39364" xr:uid="{A2536A5E-308D-4219-8DD0-985CF09E545A}"/>
    <cellStyle name="Currency 2 2 2 2 2 2 4 2 3 2 2 3" xfId="54248" xr:uid="{CF0A54FD-3FD8-4EA7-A86E-505AAA6464C2}"/>
    <cellStyle name="Currency 2 2 2 2 2 2 4 2 3 2 3" xfId="18828" xr:uid="{6B6EA642-6DAF-4328-B2BE-41A6C60C3B08}"/>
    <cellStyle name="Currency 2 2 2 2 2 2 4 2 3 2 4" xfId="32518" xr:uid="{3F693E91-D972-47E1-A651-BD7567C6FC8D}"/>
    <cellStyle name="Currency 2 2 2 2 2 2 4 2 3 2 5" xfId="47402" xr:uid="{92A78EB8-1CE6-4C1D-B478-7C0590043113}"/>
    <cellStyle name="Currency 2 2 2 2 2 2 4 2 3 3" xfId="22250" xr:uid="{7D013D08-C69E-4537-B988-0F88816D9A79}"/>
    <cellStyle name="Currency 2 2 2 2 2 2 4 2 3 3 2" xfId="35942" xr:uid="{4E3846F6-363C-4E94-9326-484C5CE47AEA}"/>
    <cellStyle name="Currency 2 2 2 2 2 2 4 2 3 3 3" xfId="50826" xr:uid="{F5192FFD-C5B1-4B2C-ABAB-D1BE501DEEBA}"/>
    <cellStyle name="Currency 2 2 2 2 2 2 4 2 3 4" xfId="15406" xr:uid="{E0E09D55-812F-4DDA-A745-BA7D8A947FB8}"/>
    <cellStyle name="Currency 2 2 2 2 2 2 4 2 3 5" xfId="29096" xr:uid="{66C65829-8B2C-4CCC-902E-D0555F7A652C}"/>
    <cellStyle name="Currency 2 2 2 2 2 2 4 2 3 6" xfId="43980" xr:uid="{93ECD026-CB30-40DE-9AA6-111A14F806A8}"/>
    <cellStyle name="Currency 2 2 2 2 2 2 4 2 4" xfId="10270" xr:uid="{C20AA2F7-66C0-4C20-B12A-BEA57144050E}"/>
    <cellStyle name="Currency 2 2 2 2 2 2 4 2 4 2" xfId="23960" xr:uid="{8D081546-8F46-4F5F-971E-26B1262CE545}"/>
    <cellStyle name="Currency 2 2 2 2 2 2 4 2 4 2 2" xfId="37652" xr:uid="{402D8BDC-7232-4000-8CB8-9B4DA54520D7}"/>
    <cellStyle name="Currency 2 2 2 2 2 2 4 2 4 2 3" xfId="52536" xr:uid="{6F32CFEF-5841-4ABD-8177-BA24E79CEB87}"/>
    <cellStyle name="Currency 2 2 2 2 2 2 4 2 4 3" xfId="17116" xr:uid="{8C33C914-B57B-493D-96D0-52147384D989}"/>
    <cellStyle name="Currency 2 2 2 2 2 2 4 2 4 4" xfId="30806" xr:uid="{AC342F83-AC8A-4DDE-BED7-3DBF04B22E43}"/>
    <cellStyle name="Currency 2 2 2 2 2 2 4 2 4 5" xfId="45690" xr:uid="{C0428596-9A5A-4300-8EF5-FBC26A5E6FA6}"/>
    <cellStyle name="Currency 2 2 2 2 2 2 4 2 5" xfId="20538" xr:uid="{32A0839A-C761-4891-89DD-A9C5076EB40D}"/>
    <cellStyle name="Currency 2 2 2 2 2 2 4 2 5 2" xfId="34230" xr:uid="{8D072F8D-0433-4D8E-9B68-7C212315439C}"/>
    <cellStyle name="Currency 2 2 2 2 2 2 4 2 5 3" xfId="49114" xr:uid="{CA9A8F3E-E3BA-43EC-82C7-B5BCF466D4A0}"/>
    <cellStyle name="Currency 2 2 2 2 2 2 4 2 6" xfId="13694" xr:uid="{D0B54A97-B351-4FEA-A57A-76F376E3F47B}"/>
    <cellStyle name="Currency 2 2 2 2 2 2 4 2 7" xfId="27384" xr:uid="{705E5130-B0B9-4BFA-A96F-1C75A5F75FD5}"/>
    <cellStyle name="Currency 2 2 2 2 2 2 4 2 8" xfId="42268" xr:uid="{AE05CF4A-1DFF-4536-AB96-E48F41AD90EB}"/>
    <cellStyle name="Currency 2 2 2 2 2 2 4 3" xfId="6849" xr:uid="{1DBACB53-2F74-4273-A62D-63D5DD527D73}"/>
    <cellStyle name="Currency 2 2 2 2 2 2 4 3 2" xfId="8562" xr:uid="{99CC557D-189C-43CD-B0E7-683BCF25B3E2}"/>
    <cellStyle name="Currency 2 2 2 2 2 2 4 3 2 2" xfId="11984" xr:uid="{8545724A-3DB8-4F66-BB07-76AFD0A2C386}"/>
    <cellStyle name="Currency 2 2 2 2 2 2 4 3 2 2 2" xfId="25674" xr:uid="{63162CEA-F2B8-4286-AD42-CE9C68342A25}"/>
    <cellStyle name="Currency 2 2 2 2 2 2 4 3 2 2 2 2" xfId="39366" xr:uid="{2F4111B7-6187-48A2-B56D-B752E4F6DF2C}"/>
    <cellStyle name="Currency 2 2 2 2 2 2 4 3 2 2 2 3" xfId="54250" xr:uid="{A7C1523C-1BF2-4985-8E4E-1F7E7558E332}"/>
    <cellStyle name="Currency 2 2 2 2 2 2 4 3 2 2 3" xfId="18830" xr:uid="{9F9C0B46-8618-4211-9865-92CA72DEF2FD}"/>
    <cellStyle name="Currency 2 2 2 2 2 2 4 3 2 2 4" xfId="32520" xr:uid="{77DF7692-0EC5-40A5-8A25-03162B75E5F5}"/>
    <cellStyle name="Currency 2 2 2 2 2 2 4 3 2 2 5" xfId="47404" xr:uid="{34C35908-6ECC-452B-8CEB-CADAA5C0DA1D}"/>
    <cellStyle name="Currency 2 2 2 2 2 2 4 3 2 3" xfId="22252" xr:uid="{B121D529-F5CE-444D-B8B9-990A3922CA93}"/>
    <cellStyle name="Currency 2 2 2 2 2 2 4 3 2 3 2" xfId="35944" xr:uid="{07D7BB90-768C-4762-9253-32A6008817E0}"/>
    <cellStyle name="Currency 2 2 2 2 2 2 4 3 2 3 3" xfId="50828" xr:uid="{8893A494-0426-470B-BCCE-6B21941050D6}"/>
    <cellStyle name="Currency 2 2 2 2 2 2 4 3 2 4" xfId="15408" xr:uid="{15768202-93EF-4266-AD5D-E49F490C5119}"/>
    <cellStyle name="Currency 2 2 2 2 2 2 4 3 2 5" xfId="29098" xr:uid="{8A19C88D-1D51-423C-9DE0-6990B6CFE097}"/>
    <cellStyle name="Currency 2 2 2 2 2 2 4 3 2 6" xfId="43982" xr:uid="{6675D498-7923-4375-B742-3D5EC2BD891E}"/>
    <cellStyle name="Currency 2 2 2 2 2 2 4 3 3" xfId="10272" xr:uid="{B962D263-8156-4C0F-995E-81866ACE9B2F}"/>
    <cellStyle name="Currency 2 2 2 2 2 2 4 3 3 2" xfId="23962" xr:uid="{4B8F9F83-8540-45C3-93A0-A904EAA5B778}"/>
    <cellStyle name="Currency 2 2 2 2 2 2 4 3 3 2 2" xfId="37654" xr:uid="{9CABCAB0-F070-4936-9C19-AC038D1960D8}"/>
    <cellStyle name="Currency 2 2 2 2 2 2 4 3 3 2 3" xfId="52538" xr:uid="{6EF57C1D-6FAE-45D5-80BF-3C34963741C8}"/>
    <cellStyle name="Currency 2 2 2 2 2 2 4 3 3 3" xfId="17118" xr:uid="{77E8CFA5-CE7B-4612-A2B3-7D21C025824D}"/>
    <cellStyle name="Currency 2 2 2 2 2 2 4 3 3 4" xfId="30808" xr:uid="{A64C6F15-0AF3-4587-934C-8AAEAE04A9D8}"/>
    <cellStyle name="Currency 2 2 2 2 2 2 4 3 3 5" xfId="45692" xr:uid="{0FD714F4-764E-4B8F-8943-3F69367C0A15}"/>
    <cellStyle name="Currency 2 2 2 2 2 2 4 3 4" xfId="20540" xr:uid="{CF86344E-CC88-4346-A2EE-83E1EEE0B423}"/>
    <cellStyle name="Currency 2 2 2 2 2 2 4 3 4 2" xfId="34232" xr:uid="{62AF810D-5990-4931-9AE3-7DB26183EB1A}"/>
    <cellStyle name="Currency 2 2 2 2 2 2 4 3 4 3" xfId="49116" xr:uid="{47C0BD1B-BE46-4C09-889E-90FE4343299A}"/>
    <cellStyle name="Currency 2 2 2 2 2 2 4 3 5" xfId="13696" xr:uid="{5FB6D691-EBF7-48B9-8896-6D5CD325122B}"/>
    <cellStyle name="Currency 2 2 2 2 2 2 4 3 6" xfId="27386" xr:uid="{CC1D1B58-55C7-4033-92FA-D1A2A227D953}"/>
    <cellStyle name="Currency 2 2 2 2 2 2 4 3 7" xfId="42270" xr:uid="{B069F845-E3DD-462B-8269-CF24954FE402}"/>
    <cellStyle name="Currency 2 2 2 2 2 2 4 4" xfId="6850" xr:uid="{A5ADEA14-C9A7-483A-A3B1-78A4223663D6}"/>
    <cellStyle name="Currency 2 2 2 2 2 2 4 4 2" xfId="8563" xr:uid="{7D7A5AE0-532D-48E1-8BEA-A1B48C1E2C0A}"/>
    <cellStyle name="Currency 2 2 2 2 2 2 4 4 2 2" xfId="11985" xr:uid="{27099C50-E3FA-4A0D-A151-861C53791C88}"/>
    <cellStyle name="Currency 2 2 2 2 2 2 4 4 2 2 2" xfId="25675" xr:uid="{E268C04C-93BF-4645-8334-AB4332D80548}"/>
    <cellStyle name="Currency 2 2 2 2 2 2 4 4 2 2 2 2" xfId="39367" xr:uid="{76A9730D-20C4-47BD-AB50-15F232FE86D2}"/>
    <cellStyle name="Currency 2 2 2 2 2 2 4 4 2 2 2 3" xfId="54251" xr:uid="{1CB70994-E3C7-41F3-B239-8A163AC7E45C}"/>
    <cellStyle name="Currency 2 2 2 2 2 2 4 4 2 2 3" xfId="18831" xr:uid="{EDB04A97-E567-4268-BEC0-690F72091D4B}"/>
    <cellStyle name="Currency 2 2 2 2 2 2 4 4 2 2 4" xfId="32521" xr:uid="{9F8C0E3E-4598-4B90-AE6C-B1B413FE1CC1}"/>
    <cellStyle name="Currency 2 2 2 2 2 2 4 4 2 2 5" xfId="47405" xr:uid="{285653EB-92F9-49F1-B63D-E3F07FD4E27E}"/>
    <cellStyle name="Currency 2 2 2 2 2 2 4 4 2 3" xfId="22253" xr:uid="{2EC49B3A-5F04-463D-9D6E-11871DEF9183}"/>
    <cellStyle name="Currency 2 2 2 2 2 2 4 4 2 3 2" xfId="35945" xr:uid="{F4FE958F-7E42-46E0-92CB-290A378B9A5C}"/>
    <cellStyle name="Currency 2 2 2 2 2 2 4 4 2 3 3" xfId="50829" xr:uid="{B803BB45-6839-44BC-BD27-9472379F83AC}"/>
    <cellStyle name="Currency 2 2 2 2 2 2 4 4 2 4" xfId="15409" xr:uid="{FBD08C5B-DAFA-4E22-BEDC-06128EBA2527}"/>
    <cellStyle name="Currency 2 2 2 2 2 2 4 4 2 5" xfId="29099" xr:uid="{5C219FEE-9A83-4D31-991D-7668956AA10A}"/>
    <cellStyle name="Currency 2 2 2 2 2 2 4 4 2 6" xfId="43983" xr:uid="{EC2E085D-FD77-41B7-8F2B-5DB6BDC2BDD9}"/>
    <cellStyle name="Currency 2 2 2 2 2 2 4 4 3" xfId="10273" xr:uid="{3E731CDE-B9B7-43EB-A3AC-E9A1C4DF6E09}"/>
    <cellStyle name="Currency 2 2 2 2 2 2 4 4 3 2" xfId="23963" xr:uid="{D505BDD4-AD84-4AAA-8ACD-A1CD5AE92204}"/>
    <cellStyle name="Currency 2 2 2 2 2 2 4 4 3 2 2" xfId="37655" xr:uid="{1FFDF0F2-1A9E-4898-97E7-AD8BA77679EA}"/>
    <cellStyle name="Currency 2 2 2 2 2 2 4 4 3 2 3" xfId="52539" xr:uid="{DB6E825F-40EF-4FA6-B2FA-5839E444F258}"/>
    <cellStyle name="Currency 2 2 2 2 2 2 4 4 3 3" xfId="17119" xr:uid="{57BA7B31-6744-443D-B4E7-04E12B92F264}"/>
    <cellStyle name="Currency 2 2 2 2 2 2 4 4 3 4" xfId="30809" xr:uid="{0FD009C3-B93F-4EB9-A5B2-E770FD1F0408}"/>
    <cellStyle name="Currency 2 2 2 2 2 2 4 4 3 5" xfId="45693" xr:uid="{9A58DB5B-3A7A-499E-8A7F-35744382E20D}"/>
    <cellStyle name="Currency 2 2 2 2 2 2 4 4 4" xfId="20541" xr:uid="{D696E664-C32D-41C6-B587-09E49EA4ECB2}"/>
    <cellStyle name="Currency 2 2 2 2 2 2 4 4 4 2" xfId="34233" xr:uid="{0CB5AB72-CA78-4B83-B52D-4F98F04D395F}"/>
    <cellStyle name="Currency 2 2 2 2 2 2 4 4 4 3" xfId="49117" xr:uid="{CA855466-DEDE-445A-9971-4ACC971C25D7}"/>
    <cellStyle name="Currency 2 2 2 2 2 2 4 4 5" xfId="13697" xr:uid="{BBB44F34-3BB5-4FCC-A476-FA94A3BDB339}"/>
    <cellStyle name="Currency 2 2 2 2 2 2 4 4 6" xfId="27387" xr:uid="{34A45821-D7D6-4167-9BE7-02D6F874F888}"/>
    <cellStyle name="Currency 2 2 2 2 2 2 4 4 7" xfId="42271" xr:uid="{C84FF444-2872-4609-839A-465F18D6EC97}"/>
    <cellStyle name="Currency 2 2 2 2 2 2 4 5" xfId="8559" xr:uid="{6663F6CF-9090-40FD-BACF-B835CCEB2C99}"/>
    <cellStyle name="Currency 2 2 2 2 2 2 4 5 2" xfId="11981" xr:uid="{92D02C9C-3045-4DB9-905C-7D634F92FEFD}"/>
    <cellStyle name="Currency 2 2 2 2 2 2 4 5 2 2" xfId="25671" xr:uid="{63ED323D-C8E3-4127-9513-233004056CD1}"/>
    <cellStyle name="Currency 2 2 2 2 2 2 4 5 2 2 2" xfId="39363" xr:uid="{5F29D328-2DDA-4ADD-8FC8-7F824C3BA825}"/>
    <cellStyle name="Currency 2 2 2 2 2 2 4 5 2 2 3" xfId="54247" xr:uid="{61F4F936-C64B-4EBC-826B-FA9B424837BD}"/>
    <cellStyle name="Currency 2 2 2 2 2 2 4 5 2 3" xfId="18827" xr:uid="{790839F3-3166-4793-A393-A8005E04050F}"/>
    <cellStyle name="Currency 2 2 2 2 2 2 4 5 2 4" xfId="32517" xr:uid="{8C68F600-A474-4A99-B3F4-C9657BED60E3}"/>
    <cellStyle name="Currency 2 2 2 2 2 2 4 5 2 5" xfId="47401" xr:uid="{7295D228-29DB-4A49-B235-3D41F0FE7B71}"/>
    <cellStyle name="Currency 2 2 2 2 2 2 4 5 3" xfId="22249" xr:uid="{84C07518-8776-47FA-B2DF-4C2A257B0E6C}"/>
    <cellStyle name="Currency 2 2 2 2 2 2 4 5 3 2" xfId="35941" xr:uid="{4E7199C0-640E-4D2C-AE6D-359AC166C2FA}"/>
    <cellStyle name="Currency 2 2 2 2 2 2 4 5 3 3" xfId="50825" xr:uid="{B49F6880-D41D-444C-9543-E8781937AFE4}"/>
    <cellStyle name="Currency 2 2 2 2 2 2 4 5 4" xfId="15405" xr:uid="{07603DB6-44D6-4026-A49F-D091E9A7828E}"/>
    <cellStyle name="Currency 2 2 2 2 2 2 4 5 5" xfId="29095" xr:uid="{21F54FCE-3E7D-4340-925B-E0ED10956429}"/>
    <cellStyle name="Currency 2 2 2 2 2 2 4 5 6" xfId="43979" xr:uid="{AFD17D8D-48CE-4B42-AD28-1C5B2ACFCD57}"/>
    <cellStyle name="Currency 2 2 2 2 2 2 4 6" xfId="10269" xr:uid="{E53DE14C-3881-46DA-9705-608F86FE66F5}"/>
    <cellStyle name="Currency 2 2 2 2 2 2 4 6 2" xfId="23959" xr:uid="{1B972718-8D5C-4C7D-A893-ED6EFD1C6D15}"/>
    <cellStyle name="Currency 2 2 2 2 2 2 4 6 2 2" xfId="37651" xr:uid="{97417980-F60E-4E73-BFA7-15DE831135E1}"/>
    <cellStyle name="Currency 2 2 2 2 2 2 4 6 2 3" xfId="52535" xr:uid="{517A1753-2875-4E9B-834B-024D7D28A64A}"/>
    <cellStyle name="Currency 2 2 2 2 2 2 4 6 3" xfId="17115" xr:uid="{235EAA62-8807-44B1-91D2-78D802B6F8B3}"/>
    <cellStyle name="Currency 2 2 2 2 2 2 4 6 4" xfId="30805" xr:uid="{D7B4BA48-DAC8-40B4-BDF1-857DC621E9CA}"/>
    <cellStyle name="Currency 2 2 2 2 2 2 4 6 5" xfId="45689" xr:uid="{1CD05632-8066-4606-AFF0-A18EEAB71D81}"/>
    <cellStyle name="Currency 2 2 2 2 2 2 4 7" xfId="20537" xr:uid="{41E68910-6B6D-4860-9F32-7EBE79B8B139}"/>
    <cellStyle name="Currency 2 2 2 2 2 2 4 7 2" xfId="34229" xr:uid="{BC1F52F5-BB4D-464E-9321-F489927CBFB0}"/>
    <cellStyle name="Currency 2 2 2 2 2 2 4 7 3" xfId="49113" xr:uid="{57FF5474-5BBD-4911-8C20-E96AECE47AFC}"/>
    <cellStyle name="Currency 2 2 2 2 2 2 4 8" xfId="13693" xr:uid="{A9DB30A6-E9F1-4CB3-B32E-FAD0B89F5F4A}"/>
    <cellStyle name="Currency 2 2 2 2 2 2 4 9" xfId="27383" xr:uid="{A09041B8-EBAA-4FAD-B060-83DA0FC4B8AB}"/>
    <cellStyle name="Currency 2 2 2 2 2 2 5" xfId="6851" xr:uid="{B9BA5AFD-0BD0-43C9-9BE2-A462441A54E7}"/>
    <cellStyle name="Currency 2 2 2 2 2 2 5 2" xfId="6852" xr:uid="{6EDCAE55-9024-469D-8E5C-A64FFF8AE491}"/>
    <cellStyle name="Currency 2 2 2 2 2 2 5 2 2" xfId="8565" xr:uid="{FC9E715B-C926-4D4E-AECB-1DCA26FF935D}"/>
    <cellStyle name="Currency 2 2 2 2 2 2 5 2 2 2" xfId="11987" xr:uid="{2DE06F71-62F3-4CFF-AECE-A4B8CB701404}"/>
    <cellStyle name="Currency 2 2 2 2 2 2 5 2 2 2 2" xfId="25677" xr:uid="{171EEEFC-C2AF-47DE-85FD-C735AFA0164D}"/>
    <cellStyle name="Currency 2 2 2 2 2 2 5 2 2 2 2 2" xfId="39369" xr:uid="{59C6937E-8A58-40A3-941C-94BE6EBE596D}"/>
    <cellStyle name="Currency 2 2 2 2 2 2 5 2 2 2 2 3" xfId="54253" xr:uid="{E760FAA1-4CC5-4287-BCF5-2D0D5EA2A2DC}"/>
    <cellStyle name="Currency 2 2 2 2 2 2 5 2 2 2 3" xfId="18833" xr:uid="{263CBEF5-EC71-4554-94AA-C5AF41276218}"/>
    <cellStyle name="Currency 2 2 2 2 2 2 5 2 2 2 4" xfId="32523" xr:uid="{423AE9A1-E4FD-436B-9B9D-74C5C929D9B6}"/>
    <cellStyle name="Currency 2 2 2 2 2 2 5 2 2 2 5" xfId="47407" xr:uid="{9B9BD4A3-FDB9-4189-B7FA-1CF72FCB42B2}"/>
    <cellStyle name="Currency 2 2 2 2 2 2 5 2 2 3" xfId="22255" xr:uid="{F7509263-A4CD-4911-8160-27474E1BB158}"/>
    <cellStyle name="Currency 2 2 2 2 2 2 5 2 2 3 2" xfId="35947" xr:uid="{42F5706C-30D7-47D7-B66C-9757A4450A18}"/>
    <cellStyle name="Currency 2 2 2 2 2 2 5 2 2 3 3" xfId="50831" xr:uid="{1F1139D4-4931-49FE-8A63-E061366C15C8}"/>
    <cellStyle name="Currency 2 2 2 2 2 2 5 2 2 4" xfId="15411" xr:uid="{65F417D6-3E86-44D5-BAEB-5DC1DC4D1685}"/>
    <cellStyle name="Currency 2 2 2 2 2 2 5 2 2 5" xfId="29101" xr:uid="{CBBED585-4539-4693-8C56-8603CAA268C8}"/>
    <cellStyle name="Currency 2 2 2 2 2 2 5 2 2 6" xfId="43985" xr:uid="{656FB914-7AB0-4C64-871F-E5673EAA6A2C}"/>
    <cellStyle name="Currency 2 2 2 2 2 2 5 2 3" xfId="10275" xr:uid="{DFFD360A-E3C8-48D5-9B68-86FA6173C9DA}"/>
    <cellStyle name="Currency 2 2 2 2 2 2 5 2 3 2" xfId="23965" xr:uid="{041648B2-861F-49A4-B32B-65498A12EA68}"/>
    <cellStyle name="Currency 2 2 2 2 2 2 5 2 3 2 2" xfId="37657" xr:uid="{A6FE980F-688C-442E-8466-DFBF71B4BDB0}"/>
    <cellStyle name="Currency 2 2 2 2 2 2 5 2 3 2 3" xfId="52541" xr:uid="{B023B860-96B5-4894-99A1-48B36A5633C6}"/>
    <cellStyle name="Currency 2 2 2 2 2 2 5 2 3 3" xfId="17121" xr:uid="{9CF8BA2B-6801-4B5D-AE0D-EE8B789A4FC0}"/>
    <cellStyle name="Currency 2 2 2 2 2 2 5 2 3 4" xfId="30811" xr:uid="{0EEEEE4D-6D62-4174-B705-53BD99C7D1FC}"/>
    <cellStyle name="Currency 2 2 2 2 2 2 5 2 3 5" xfId="45695" xr:uid="{D4E2450E-F70A-4396-A96D-0472EBDDF2B2}"/>
    <cellStyle name="Currency 2 2 2 2 2 2 5 2 4" xfId="20543" xr:uid="{5A8C1FEB-7481-4CFB-87BA-2BBB709AACDE}"/>
    <cellStyle name="Currency 2 2 2 2 2 2 5 2 4 2" xfId="34235" xr:uid="{06B66F14-8D3A-4037-93FC-88C04E65ABBC}"/>
    <cellStyle name="Currency 2 2 2 2 2 2 5 2 4 3" xfId="49119" xr:uid="{A2B09A08-64B6-4D0B-AA2F-03D57804B9A2}"/>
    <cellStyle name="Currency 2 2 2 2 2 2 5 2 5" xfId="13699" xr:uid="{B43CFA2C-B6F3-4559-91EA-EBCADAE10494}"/>
    <cellStyle name="Currency 2 2 2 2 2 2 5 2 6" xfId="27389" xr:uid="{243A89FD-19B0-4AA4-B3EE-0E1505109A58}"/>
    <cellStyle name="Currency 2 2 2 2 2 2 5 2 7" xfId="42273" xr:uid="{BFF3FAEE-17AB-486E-A985-BE71A226126F}"/>
    <cellStyle name="Currency 2 2 2 2 2 2 5 3" xfId="8564" xr:uid="{DD94D94F-9761-45EF-BD53-03BE0A8BFC06}"/>
    <cellStyle name="Currency 2 2 2 2 2 2 5 3 2" xfId="11986" xr:uid="{7E64AD2F-2CFD-4579-A87F-0835105F6A66}"/>
    <cellStyle name="Currency 2 2 2 2 2 2 5 3 2 2" xfId="25676" xr:uid="{9C7FB346-3437-4B10-BCF4-C6694EFDEF35}"/>
    <cellStyle name="Currency 2 2 2 2 2 2 5 3 2 2 2" xfId="39368" xr:uid="{4E09497E-DE54-431E-9955-C25C6163C003}"/>
    <cellStyle name="Currency 2 2 2 2 2 2 5 3 2 2 3" xfId="54252" xr:uid="{DC4B192E-A7F5-4AA2-A25F-824519D47AD4}"/>
    <cellStyle name="Currency 2 2 2 2 2 2 5 3 2 3" xfId="18832" xr:uid="{530E1567-9BF1-40FB-9FEB-179AC91429EE}"/>
    <cellStyle name="Currency 2 2 2 2 2 2 5 3 2 4" xfId="32522" xr:uid="{A59E969A-6CD2-4690-89B0-CBC863E27663}"/>
    <cellStyle name="Currency 2 2 2 2 2 2 5 3 2 5" xfId="47406" xr:uid="{90AB1388-D14D-44DD-80A7-27019D476195}"/>
    <cellStyle name="Currency 2 2 2 2 2 2 5 3 3" xfId="22254" xr:uid="{DA55F8B5-C667-46E3-8D81-813D799F9B30}"/>
    <cellStyle name="Currency 2 2 2 2 2 2 5 3 3 2" xfId="35946" xr:uid="{D419BED8-EF5A-4CB5-A15A-64DE4E1CF034}"/>
    <cellStyle name="Currency 2 2 2 2 2 2 5 3 3 3" xfId="50830" xr:uid="{9D99CA83-AFFE-45D2-91D4-6E5CBFE2837E}"/>
    <cellStyle name="Currency 2 2 2 2 2 2 5 3 4" xfId="15410" xr:uid="{3D5A8D32-B1C9-4143-8651-05116B6866DC}"/>
    <cellStyle name="Currency 2 2 2 2 2 2 5 3 5" xfId="29100" xr:uid="{AA262B6E-E0C5-47CE-9754-C9F50FA1FFCB}"/>
    <cellStyle name="Currency 2 2 2 2 2 2 5 3 6" xfId="43984" xr:uid="{1D55A14C-141C-4A79-A948-CD5C7B7F5088}"/>
    <cellStyle name="Currency 2 2 2 2 2 2 5 4" xfId="10274" xr:uid="{58F335ED-6575-4270-BAE0-68565F59381F}"/>
    <cellStyle name="Currency 2 2 2 2 2 2 5 4 2" xfId="23964" xr:uid="{0B3FB6D8-7B7E-45B9-8716-461C898BBB4D}"/>
    <cellStyle name="Currency 2 2 2 2 2 2 5 4 2 2" xfId="37656" xr:uid="{E1A4BF55-2ADE-43CD-B898-7B9C4F3BF799}"/>
    <cellStyle name="Currency 2 2 2 2 2 2 5 4 2 3" xfId="52540" xr:uid="{09B9ACC1-A436-4371-9C43-B06E4F7909FD}"/>
    <cellStyle name="Currency 2 2 2 2 2 2 5 4 3" xfId="17120" xr:uid="{EAEB2AE9-2F15-4FB8-A351-63D44A562D38}"/>
    <cellStyle name="Currency 2 2 2 2 2 2 5 4 4" xfId="30810" xr:uid="{20AABF2A-9BF2-401C-B2FA-E78455153BF7}"/>
    <cellStyle name="Currency 2 2 2 2 2 2 5 4 5" xfId="45694" xr:uid="{28319BD7-06B0-4AA0-9944-C5B1626618A4}"/>
    <cellStyle name="Currency 2 2 2 2 2 2 5 5" xfId="20542" xr:uid="{5A195E97-5333-4C20-8DBB-CEF51F599066}"/>
    <cellStyle name="Currency 2 2 2 2 2 2 5 5 2" xfId="34234" xr:uid="{9BD520CE-ED3D-4E89-BF46-2613A7986E91}"/>
    <cellStyle name="Currency 2 2 2 2 2 2 5 5 3" xfId="49118" xr:uid="{FF5CD784-8BCD-47BE-A87A-FDC71323A503}"/>
    <cellStyle name="Currency 2 2 2 2 2 2 5 6" xfId="13698" xr:uid="{8EEF2F71-A31B-4E8D-869D-9D4EF1D05FB1}"/>
    <cellStyle name="Currency 2 2 2 2 2 2 5 7" xfId="27388" xr:uid="{44A98FEF-8CCE-4DC6-A211-15659D58BFE3}"/>
    <cellStyle name="Currency 2 2 2 2 2 2 5 8" xfId="42272" xr:uid="{EF458F4B-4024-4715-B40A-335F202D70C8}"/>
    <cellStyle name="Currency 2 2 2 2 2 2 6" xfId="6853" xr:uid="{08641CCD-87F6-49AC-A202-83F8E1E257A8}"/>
    <cellStyle name="Currency 2 2 2 2 2 2 6 2" xfId="8566" xr:uid="{666E50DD-3870-4123-BB10-AA7AD25D4118}"/>
    <cellStyle name="Currency 2 2 2 2 2 2 6 2 2" xfId="11988" xr:uid="{ADB906F1-830C-4C75-BE71-409AAD451FE4}"/>
    <cellStyle name="Currency 2 2 2 2 2 2 6 2 2 2" xfId="25678" xr:uid="{2771F15F-41E3-4B39-9F75-C02E85BFF0E7}"/>
    <cellStyle name="Currency 2 2 2 2 2 2 6 2 2 2 2" xfId="39370" xr:uid="{13360A7E-3412-41AB-BB0F-4DA1F1FF953F}"/>
    <cellStyle name="Currency 2 2 2 2 2 2 6 2 2 2 3" xfId="54254" xr:uid="{955EEF6B-5402-4984-BAAA-0E19628CFD49}"/>
    <cellStyle name="Currency 2 2 2 2 2 2 6 2 2 3" xfId="18834" xr:uid="{536825E7-4E3A-4C67-BCB0-9C425EDC103F}"/>
    <cellStyle name="Currency 2 2 2 2 2 2 6 2 2 4" xfId="32524" xr:uid="{9726A644-5BFD-47C7-BED7-61517FE40B51}"/>
    <cellStyle name="Currency 2 2 2 2 2 2 6 2 2 5" xfId="47408" xr:uid="{14D221CC-1C55-479D-AADB-CCE368564E85}"/>
    <cellStyle name="Currency 2 2 2 2 2 2 6 2 3" xfId="22256" xr:uid="{F0839FDE-2775-4C60-B414-BB3A027574F2}"/>
    <cellStyle name="Currency 2 2 2 2 2 2 6 2 3 2" xfId="35948" xr:uid="{82D5A52F-D5AB-44E2-A026-5C504806D1B7}"/>
    <cellStyle name="Currency 2 2 2 2 2 2 6 2 3 3" xfId="50832" xr:uid="{52B771AE-E156-4EAA-AE79-6B27A86C3A9A}"/>
    <cellStyle name="Currency 2 2 2 2 2 2 6 2 4" xfId="15412" xr:uid="{D81A6074-244F-481E-88F1-EAC99211D1DA}"/>
    <cellStyle name="Currency 2 2 2 2 2 2 6 2 5" xfId="29102" xr:uid="{7B8F0BFB-A1E5-42F8-B119-9A4E7E95684D}"/>
    <cellStyle name="Currency 2 2 2 2 2 2 6 2 6" xfId="43986" xr:uid="{ADC73BC8-6640-466F-B99D-3AE65EB5F49D}"/>
    <cellStyle name="Currency 2 2 2 2 2 2 6 3" xfId="10276" xr:uid="{3846CFAD-2A14-4F1A-AF6D-5FA0DCE44063}"/>
    <cellStyle name="Currency 2 2 2 2 2 2 6 3 2" xfId="23966" xr:uid="{14BEFB71-2822-4089-8909-7AAD77B63F90}"/>
    <cellStyle name="Currency 2 2 2 2 2 2 6 3 2 2" xfId="37658" xr:uid="{D05A3415-69C9-4006-8E90-992C4BB33C2C}"/>
    <cellStyle name="Currency 2 2 2 2 2 2 6 3 2 3" xfId="52542" xr:uid="{78EBBFF4-DC3A-4E1E-A7A3-AB8C9BE6C4C6}"/>
    <cellStyle name="Currency 2 2 2 2 2 2 6 3 3" xfId="17122" xr:uid="{82408684-6A87-4226-B78D-F388919990ED}"/>
    <cellStyle name="Currency 2 2 2 2 2 2 6 3 4" xfId="30812" xr:uid="{6AD3E0BF-EBEF-416E-81DC-1834C1BD7E09}"/>
    <cellStyle name="Currency 2 2 2 2 2 2 6 3 5" xfId="45696" xr:uid="{889013C2-4F2C-4166-9184-7EE3ED08FA98}"/>
    <cellStyle name="Currency 2 2 2 2 2 2 6 4" xfId="20544" xr:uid="{A3A5E19E-25FA-4355-9CD3-7EF616E4A8B6}"/>
    <cellStyle name="Currency 2 2 2 2 2 2 6 4 2" xfId="34236" xr:uid="{A5ACDF31-9731-4FCA-91AD-1D9F2CB2D6E4}"/>
    <cellStyle name="Currency 2 2 2 2 2 2 6 4 3" xfId="49120" xr:uid="{60BB3EF3-738E-4353-80EE-9DEF79170677}"/>
    <cellStyle name="Currency 2 2 2 2 2 2 6 5" xfId="13700" xr:uid="{F1FE1820-A59D-4642-B589-514E69CFEAF1}"/>
    <cellStyle name="Currency 2 2 2 2 2 2 6 6" xfId="27390" xr:uid="{A8EC799F-9446-41E4-953C-515AD8436F18}"/>
    <cellStyle name="Currency 2 2 2 2 2 2 6 7" xfId="42274" xr:uid="{42C44753-E743-42D5-B63F-9CC485F96269}"/>
    <cellStyle name="Currency 2 2 2 2 2 2 7" xfId="6854" xr:uid="{840FB03D-236A-452C-BC87-7C7C751DE58B}"/>
    <cellStyle name="Currency 2 2 2 2 2 2 7 2" xfId="8567" xr:uid="{EFCE0D4E-71E7-4998-9A4C-9FF9D74FEF85}"/>
    <cellStyle name="Currency 2 2 2 2 2 2 7 2 2" xfId="11989" xr:uid="{F40CCC75-F216-4A6F-A3A5-B2AFA302DC6C}"/>
    <cellStyle name="Currency 2 2 2 2 2 2 7 2 2 2" xfId="25679" xr:uid="{E77CE161-F368-4CFD-99DB-4DCF56C41A1C}"/>
    <cellStyle name="Currency 2 2 2 2 2 2 7 2 2 2 2" xfId="39371" xr:uid="{D44B757F-58A9-401E-A7CC-CB75A70A1212}"/>
    <cellStyle name="Currency 2 2 2 2 2 2 7 2 2 2 3" xfId="54255" xr:uid="{C6DB00C3-CE0C-4A2E-A054-82715F9DF9C3}"/>
    <cellStyle name="Currency 2 2 2 2 2 2 7 2 2 3" xfId="18835" xr:uid="{474DCD1F-06AE-47F8-B8CB-CD74C1E50EC3}"/>
    <cellStyle name="Currency 2 2 2 2 2 2 7 2 2 4" xfId="32525" xr:uid="{D4DE6B37-5F76-4891-9272-56A2D39B1581}"/>
    <cellStyle name="Currency 2 2 2 2 2 2 7 2 2 5" xfId="47409" xr:uid="{F6ADE21B-1503-4006-9E3F-638F0EE98508}"/>
    <cellStyle name="Currency 2 2 2 2 2 2 7 2 3" xfId="22257" xr:uid="{350F9B47-2C34-4E59-BBB0-2F0701377A17}"/>
    <cellStyle name="Currency 2 2 2 2 2 2 7 2 3 2" xfId="35949" xr:uid="{78BA1A28-7382-41A4-8167-DBBCDD1C08CA}"/>
    <cellStyle name="Currency 2 2 2 2 2 2 7 2 3 3" xfId="50833" xr:uid="{7501F9F7-9596-4098-9056-52CBBDF7EFEF}"/>
    <cellStyle name="Currency 2 2 2 2 2 2 7 2 4" xfId="15413" xr:uid="{6F7F815B-F649-4A8A-A8BB-3FDF4ADC274E}"/>
    <cellStyle name="Currency 2 2 2 2 2 2 7 2 5" xfId="29103" xr:uid="{A85D1D96-2FA6-460E-90E2-66A78D23C26C}"/>
    <cellStyle name="Currency 2 2 2 2 2 2 7 2 6" xfId="43987" xr:uid="{C3F57F11-7BA5-41BC-BED0-B03DCFD70555}"/>
    <cellStyle name="Currency 2 2 2 2 2 2 7 3" xfId="10277" xr:uid="{BE75C4FC-0245-404D-83D7-68AE855792D5}"/>
    <cellStyle name="Currency 2 2 2 2 2 2 7 3 2" xfId="23967" xr:uid="{4E3D0E2D-33B9-4500-B791-D4077010B186}"/>
    <cellStyle name="Currency 2 2 2 2 2 2 7 3 2 2" xfId="37659" xr:uid="{AE9E5DF6-F9B0-41C8-A008-041476B19CD3}"/>
    <cellStyle name="Currency 2 2 2 2 2 2 7 3 2 3" xfId="52543" xr:uid="{A577CE23-6E88-4669-9651-F243FF2D27A3}"/>
    <cellStyle name="Currency 2 2 2 2 2 2 7 3 3" xfId="17123" xr:uid="{90AFDBA0-A059-4B49-838A-15DB3B6B5C45}"/>
    <cellStyle name="Currency 2 2 2 2 2 2 7 3 4" xfId="30813" xr:uid="{75F19C0A-8BB7-4F80-B7A1-64EF0E01E644}"/>
    <cellStyle name="Currency 2 2 2 2 2 2 7 3 5" xfId="45697" xr:uid="{A6C537C2-78B6-4853-95AE-B4977201BA16}"/>
    <cellStyle name="Currency 2 2 2 2 2 2 7 4" xfId="20545" xr:uid="{CF3A570E-44F8-4410-B872-C2DDDAAF0BFF}"/>
    <cellStyle name="Currency 2 2 2 2 2 2 7 4 2" xfId="34237" xr:uid="{2F55B716-A793-479D-B3DA-A6F2AAE2A462}"/>
    <cellStyle name="Currency 2 2 2 2 2 2 7 4 3" xfId="49121" xr:uid="{2EE45977-F6DD-4844-B6BA-9801D7C002B1}"/>
    <cellStyle name="Currency 2 2 2 2 2 2 7 5" xfId="13701" xr:uid="{48995711-6BB9-4136-849C-AD1387E54EC8}"/>
    <cellStyle name="Currency 2 2 2 2 2 2 7 6" xfId="27391" xr:uid="{7BA193A8-5516-46BB-BEBD-90A8911200A7}"/>
    <cellStyle name="Currency 2 2 2 2 2 2 7 7" xfId="42275" xr:uid="{44445BA2-648A-4258-95E0-284EA3C229EF}"/>
    <cellStyle name="Currency 2 2 2 2 2 2 8" xfId="8538" xr:uid="{FDD5C1E2-00E5-468B-AC03-14DCF200EA3C}"/>
    <cellStyle name="Currency 2 2 2 2 2 2 8 2" xfId="11960" xr:uid="{87ACC927-4627-49FD-9AA5-1F8475BD0FD6}"/>
    <cellStyle name="Currency 2 2 2 2 2 2 8 2 2" xfId="25650" xr:uid="{7CA6055B-F0F0-4D48-8090-9BC08EDC02DE}"/>
    <cellStyle name="Currency 2 2 2 2 2 2 8 2 2 2" xfId="39342" xr:uid="{3B02D7EE-88C8-4EF8-A8E8-AE3E67F6C785}"/>
    <cellStyle name="Currency 2 2 2 2 2 2 8 2 2 3" xfId="54226" xr:uid="{A1822D71-92DB-4B30-B429-D6E01C40B719}"/>
    <cellStyle name="Currency 2 2 2 2 2 2 8 2 3" xfId="18806" xr:uid="{16859E69-0986-456D-A921-5524D499853E}"/>
    <cellStyle name="Currency 2 2 2 2 2 2 8 2 4" xfId="32496" xr:uid="{519EDC4F-BFD1-4A95-9D18-B0EA54BA044C}"/>
    <cellStyle name="Currency 2 2 2 2 2 2 8 2 5" xfId="47380" xr:uid="{30118F61-3055-460B-8D5C-980A71D434A1}"/>
    <cellStyle name="Currency 2 2 2 2 2 2 8 3" xfId="22228" xr:uid="{340661CE-BC26-4C9D-BA78-48CAD41AB7A4}"/>
    <cellStyle name="Currency 2 2 2 2 2 2 8 3 2" xfId="35920" xr:uid="{014243BA-A6C6-4E45-9BB2-246ED0FB42C5}"/>
    <cellStyle name="Currency 2 2 2 2 2 2 8 3 3" xfId="50804" xr:uid="{E02C2923-D0F1-4777-B5BA-56FA1665381E}"/>
    <cellStyle name="Currency 2 2 2 2 2 2 8 4" xfId="15384" xr:uid="{F6EE9960-7662-4494-866D-3CC1DA6202B5}"/>
    <cellStyle name="Currency 2 2 2 2 2 2 8 5" xfId="29074" xr:uid="{3B20336E-448E-4548-BEAE-DDD7C11E6879}"/>
    <cellStyle name="Currency 2 2 2 2 2 2 8 6" xfId="43958" xr:uid="{C562FFF3-B916-41C0-B685-50D23112330E}"/>
    <cellStyle name="Currency 2 2 2 2 2 2 9" xfId="10248" xr:uid="{CA28B39E-2A33-4B9B-A202-7A4CA4A318D9}"/>
    <cellStyle name="Currency 2 2 2 2 2 2 9 2" xfId="23938" xr:uid="{1C6784C2-D27C-40FC-9901-F20AFA4E67BF}"/>
    <cellStyle name="Currency 2 2 2 2 2 2 9 2 2" xfId="37630" xr:uid="{B8492A77-48F5-461B-B249-48D1C3F885FA}"/>
    <cellStyle name="Currency 2 2 2 2 2 2 9 2 3" xfId="52514" xr:uid="{7A7882B8-DBC8-4EF4-8E87-2AB739C77A3D}"/>
    <cellStyle name="Currency 2 2 2 2 2 2 9 3" xfId="17094" xr:uid="{4224F58F-CFE6-45DF-AA85-36AD31B9C2E0}"/>
    <cellStyle name="Currency 2 2 2 2 2 2 9 4" xfId="30784" xr:uid="{837F79D8-CD0D-419F-B106-FAA6813A8E29}"/>
    <cellStyle name="Currency 2 2 2 2 2 2 9 5" xfId="45668" xr:uid="{B0BFA548-7753-40F3-ADCF-45F90038982E}"/>
    <cellStyle name="Currency 2 2 2 2 2 3" xfId="6855" xr:uid="{A3EB288C-D723-4C5A-A351-2F38B045151E}"/>
    <cellStyle name="Currency 2 2 2 2 2 3 10" xfId="13702" xr:uid="{03B6BEBC-D862-4672-9BE8-CE04E59966B3}"/>
    <cellStyle name="Currency 2 2 2 2 2 3 11" xfId="27392" xr:uid="{CB991463-6D7E-4F13-B8D8-526783215C11}"/>
    <cellStyle name="Currency 2 2 2 2 2 3 12" xfId="42276" xr:uid="{5D9B198F-389E-4AD3-BA5F-8B5E3443131A}"/>
    <cellStyle name="Currency 2 2 2 2 2 3 2" xfId="6856" xr:uid="{FB2ED9E0-E03B-493A-AC12-01723A4C42D1}"/>
    <cellStyle name="Currency 2 2 2 2 2 3 2 10" xfId="42277" xr:uid="{6FA0E60B-63DF-4930-9198-21BFD45B599C}"/>
    <cellStyle name="Currency 2 2 2 2 2 3 2 2" xfId="6857" xr:uid="{D6FF2704-62D6-4B4D-99FB-E33C8F7D4C93}"/>
    <cellStyle name="Currency 2 2 2 2 2 3 2 2 2" xfId="6858" xr:uid="{11CDFF2C-AF55-4D97-8DC1-0834BA7C6E09}"/>
    <cellStyle name="Currency 2 2 2 2 2 3 2 2 2 2" xfId="8571" xr:uid="{F757EA95-8B54-4348-9A6D-6EC76DA66401}"/>
    <cellStyle name="Currency 2 2 2 2 2 3 2 2 2 2 2" xfId="11993" xr:uid="{A9C1FD56-3481-4D02-A021-FAB7E5328227}"/>
    <cellStyle name="Currency 2 2 2 2 2 3 2 2 2 2 2 2" xfId="25683" xr:uid="{86A2D19D-120B-437C-A63C-DB43F8B57897}"/>
    <cellStyle name="Currency 2 2 2 2 2 3 2 2 2 2 2 2 2" xfId="39375" xr:uid="{97DED668-3829-48AE-9F92-5E1F5C6F2196}"/>
    <cellStyle name="Currency 2 2 2 2 2 3 2 2 2 2 2 2 3" xfId="54259" xr:uid="{B8D5BE45-4C07-4E86-A542-9C1AFDF290CB}"/>
    <cellStyle name="Currency 2 2 2 2 2 3 2 2 2 2 2 3" xfId="18839" xr:uid="{E81060EE-CDDB-40F5-A66A-7F59F2837DC3}"/>
    <cellStyle name="Currency 2 2 2 2 2 3 2 2 2 2 2 4" xfId="32529" xr:uid="{A8BC3F77-C0B9-4473-A432-075656341C55}"/>
    <cellStyle name="Currency 2 2 2 2 2 3 2 2 2 2 2 5" xfId="47413" xr:uid="{3D9DF056-991C-4AD3-AF40-EA481FCEE5B0}"/>
    <cellStyle name="Currency 2 2 2 2 2 3 2 2 2 2 3" xfId="22261" xr:uid="{0942F6E5-30B9-4618-878A-B395B9747964}"/>
    <cellStyle name="Currency 2 2 2 2 2 3 2 2 2 2 3 2" xfId="35953" xr:uid="{AC3C6895-C8F6-4C25-A4A8-896EC1C65961}"/>
    <cellStyle name="Currency 2 2 2 2 2 3 2 2 2 2 3 3" xfId="50837" xr:uid="{A3654618-B93C-47B2-B55E-9CEFE7864AF3}"/>
    <cellStyle name="Currency 2 2 2 2 2 3 2 2 2 2 4" xfId="15417" xr:uid="{65FEB226-B3C5-4CBE-BF2B-2E3224014AC5}"/>
    <cellStyle name="Currency 2 2 2 2 2 3 2 2 2 2 5" xfId="29107" xr:uid="{9F04F81B-5198-44CE-B22B-905557E3DA86}"/>
    <cellStyle name="Currency 2 2 2 2 2 3 2 2 2 2 6" xfId="43991" xr:uid="{F86AB1EB-D414-4311-86B1-FC28CA673013}"/>
    <cellStyle name="Currency 2 2 2 2 2 3 2 2 2 3" xfId="10281" xr:uid="{D7D80131-DBE6-4E8E-AAEB-F430E89CD19D}"/>
    <cellStyle name="Currency 2 2 2 2 2 3 2 2 2 3 2" xfId="23971" xr:uid="{415F6873-A17D-4E1F-9483-CCFD25344431}"/>
    <cellStyle name="Currency 2 2 2 2 2 3 2 2 2 3 2 2" xfId="37663" xr:uid="{9B158A4E-6F95-4C3F-B90E-447CBA5BA8EC}"/>
    <cellStyle name="Currency 2 2 2 2 2 3 2 2 2 3 2 3" xfId="52547" xr:uid="{5DE61B69-3ADD-4CA6-9F81-02B93824FF06}"/>
    <cellStyle name="Currency 2 2 2 2 2 3 2 2 2 3 3" xfId="17127" xr:uid="{39108BB3-E156-4FA1-BEB9-01FBCB85B0F7}"/>
    <cellStyle name="Currency 2 2 2 2 2 3 2 2 2 3 4" xfId="30817" xr:uid="{58CAE2CF-9511-4B7D-BA24-6695B261227B}"/>
    <cellStyle name="Currency 2 2 2 2 2 3 2 2 2 3 5" xfId="45701" xr:uid="{18FAB04D-4A59-459F-BBD3-8E4EE5DA968D}"/>
    <cellStyle name="Currency 2 2 2 2 2 3 2 2 2 4" xfId="20549" xr:uid="{004A0B2C-583B-4231-8680-CDC9E60D7BDF}"/>
    <cellStyle name="Currency 2 2 2 2 2 3 2 2 2 4 2" xfId="34241" xr:uid="{40B65A86-C7F8-4F45-9058-81D304E27E35}"/>
    <cellStyle name="Currency 2 2 2 2 2 3 2 2 2 4 3" xfId="49125" xr:uid="{4426B22C-E33C-49EE-9D1E-12852247B174}"/>
    <cellStyle name="Currency 2 2 2 2 2 3 2 2 2 5" xfId="13705" xr:uid="{969056E5-53FF-4B23-B60F-89042E598353}"/>
    <cellStyle name="Currency 2 2 2 2 2 3 2 2 2 6" xfId="27395" xr:uid="{98FC40AD-E09A-4BBF-A53B-54087BDEA9AD}"/>
    <cellStyle name="Currency 2 2 2 2 2 3 2 2 2 7" xfId="42279" xr:uid="{BBFB899B-822A-4FB3-9B01-468A58DE0246}"/>
    <cellStyle name="Currency 2 2 2 2 2 3 2 2 3" xfId="8570" xr:uid="{C34A196A-305B-41FF-ADD2-139E5B464366}"/>
    <cellStyle name="Currency 2 2 2 2 2 3 2 2 3 2" xfId="11992" xr:uid="{5B8E3B3C-3B5A-4675-8FE5-D02398CF7F29}"/>
    <cellStyle name="Currency 2 2 2 2 2 3 2 2 3 2 2" xfId="25682" xr:uid="{6AE3AF65-0013-488F-80EF-05629975C3FC}"/>
    <cellStyle name="Currency 2 2 2 2 2 3 2 2 3 2 2 2" xfId="39374" xr:uid="{DC274CDC-908F-42D2-9068-D4083FE04635}"/>
    <cellStyle name="Currency 2 2 2 2 2 3 2 2 3 2 2 3" xfId="54258" xr:uid="{524D2B9B-AA77-4CBD-9A01-951433FD71AB}"/>
    <cellStyle name="Currency 2 2 2 2 2 3 2 2 3 2 3" xfId="18838" xr:uid="{1787F7AD-B675-4AAB-8D09-BBE0445AB740}"/>
    <cellStyle name="Currency 2 2 2 2 2 3 2 2 3 2 4" xfId="32528" xr:uid="{18D14ED6-DFA1-4106-A02A-C7FB2F19C73A}"/>
    <cellStyle name="Currency 2 2 2 2 2 3 2 2 3 2 5" xfId="47412" xr:uid="{AE988B60-0C9C-4004-BFEE-A6C9098ED5BF}"/>
    <cellStyle name="Currency 2 2 2 2 2 3 2 2 3 3" xfId="22260" xr:uid="{46F9A6F7-A845-41E7-816D-53264102E45B}"/>
    <cellStyle name="Currency 2 2 2 2 2 3 2 2 3 3 2" xfId="35952" xr:uid="{95112A62-62FA-42F5-950D-643447C79CFE}"/>
    <cellStyle name="Currency 2 2 2 2 2 3 2 2 3 3 3" xfId="50836" xr:uid="{3F79C0CA-71E3-453B-8CC7-392E549DC0A7}"/>
    <cellStyle name="Currency 2 2 2 2 2 3 2 2 3 4" xfId="15416" xr:uid="{FB33E1D2-9183-47D5-ABAF-C9C3B63B9ABA}"/>
    <cellStyle name="Currency 2 2 2 2 2 3 2 2 3 5" xfId="29106" xr:uid="{7A522F4D-CC93-419A-AB56-F3967A9FAA34}"/>
    <cellStyle name="Currency 2 2 2 2 2 3 2 2 3 6" xfId="43990" xr:uid="{D0527834-8D15-44C4-8564-8DE846A2203B}"/>
    <cellStyle name="Currency 2 2 2 2 2 3 2 2 4" xfId="10280" xr:uid="{45182F32-089C-4810-A255-B4F7F0DE01B6}"/>
    <cellStyle name="Currency 2 2 2 2 2 3 2 2 4 2" xfId="23970" xr:uid="{6C74B0AD-9BD6-43F5-A362-1D80BF11B77A}"/>
    <cellStyle name="Currency 2 2 2 2 2 3 2 2 4 2 2" xfId="37662" xr:uid="{FBD523C0-822B-4D16-A5BC-522DBE15370F}"/>
    <cellStyle name="Currency 2 2 2 2 2 3 2 2 4 2 3" xfId="52546" xr:uid="{50833741-2B3C-4B42-906C-526DA63E9462}"/>
    <cellStyle name="Currency 2 2 2 2 2 3 2 2 4 3" xfId="17126" xr:uid="{F51DCE46-E408-46E8-AA6A-2DC78037E1A1}"/>
    <cellStyle name="Currency 2 2 2 2 2 3 2 2 4 4" xfId="30816" xr:uid="{FF46CE45-FE04-4AB2-8503-56DFC27CB4AC}"/>
    <cellStyle name="Currency 2 2 2 2 2 3 2 2 4 5" xfId="45700" xr:uid="{4DD5B137-1FA5-47C3-B542-8F13960AF88A}"/>
    <cellStyle name="Currency 2 2 2 2 2 3 2 2 5" xfId="20548" xr:uid="{36BD83E6-633C-4ADE-9079-842E88D43E6E}"/>
    <cellStyle name="Currency 2 2 2 2 2 3 2 2 5 2" xfId="34240" xr:uid="{4CB6A9CA-B7EF-4B1B-B6F8-791208F1C4C7}"/>
    <cellStyle name="Currency 2 2 2 2 2 3 2 2 5 3" xfId="49124" xr:uid="{ABC26243-577B-488C-B450-BEFFA7DE6F7E}"/>
    <cellStyle name="Currency 2 2 2 2 2 3 2 2 6" xfId="13704" xr:uid="{D64C37D6-0F1F-45F1-8FA6-3CF71C83DB14}"/>
    <cellStyle name="Currency 2 2 2 2 2 3 2 2 7" xfId="27394" xr:uid="{F8D27D45-45EC-4EA9-8C55-97555BC44985}"/>
    <cellStyle name="Currency 2 2 2 2 2 3 2 2 8" xfId="42278" xr:uid="{9AFC7AC5-5FB6-40F9-8E97-8630200E620C}"/>
    <cellStyle name="Currency 2 2 2 2 2 3 2 3" xfId="6859" xr:uid="{6319C014-F765-41A0-BCE7-3CA51749568C}"/>
    <cellStyle name="Currency 2 2 2 2 2 3 2 3 2" xfId="8572" xr:uid="{DD81F2B4-B1EE-4032-90CB-2FCBEFF7119F}"/>
    <cellStyle name="Currency 2 2 2 2 2 3 2 3 2 2" xfId="11994" xr:uid="{553F7C2E-D006-45F6-A3BB-7899032C4981}"/>
    <cellStyle name="Currency 2 2 2 2 2 3 2 3 2 2 2" xfId="25684" xr:uid="{7C257CEF-0D16-4973-A5BC-F5E8BF8CE018}"/>
    <cellStyle name="Currency 2 2 2 2 2 3 2 3 2 2 2 2" xfId="39376" xr:uid="{1E0C0616-DA1D-4624-81EA-10ACBE5D0F45}"/>
    <cellStyle name="Currency 2 2 2 2 2 3 2 3 2 2 2 3" xfId="54260" xr:uid="{DBD26FAF-A6F8-4DEC-9A59-203D9D8CA26F}"/>
    <cellStyle name="Currency 2 2 2 2 2 3 2 3 2 2 3" xfId="18840" xr:uid="{D774A64B-7A5B-4089-84FE-C41C168E8CBC}"/>
    <cellStyle name="Currency 2 2 2 2 2 3 2 3 2 2 4" xfId="32530" xr:uid="{B4401A7E-4C07-4F96-BA49-7F513CF12AE1}"/>
    <cellStyle name="Currency 2 2 2 2 2 3 2 3 2 2 5" xfId="47414" xr:uid="{AB17D4DA-BB6C-4294-895E-7052788E0EAB}"/>
    <cellStyle name="Currency 2 2 2 2 2 3 2 3 2 3" xfId="22262" xr:uid="{1864AD64-4C10-42FD-8A2D-EF61AAFA6812}"/>
    <cellStyle name="Currency 2 2 2 2 2 3 2 3 2 3 2" xfId="35954" xr:uid="{C9526014-CCF3-475E-B364-EA8CFC5F10B6}"/>
    <cellStyle name="Currency 2 2 2 2 2 3 2 3 2 3 3" xfId="50838" xr:uid="{F2C94AFA-42B3-4893-B7E8-80E500A6F082}"/>
    <cellStyle name="Currency 2 2 2 2 2 3 2 3 2 4" xfId="15418" xr:uid="{277EFE17-BCD8-4CB4-8A01-4BC00CE4060C}"/>
    <cellStyle name="Currency 2 2 2 2 2 3 2 3 2 5" xfId="29108" xr:uid="{386A87E6-E0B7-4155-ACC2-9762AA0B14A6}"/>
    <cellStyle name="Currency 2 2 2 2 2 3 2 3 2 6" xfId="43992" xr:uid="{E71C2DCB-7F03-412C-A899-6412C9E84C07}"/>
    <cellStyle name="Currency 2 2 2 2 2 3 2 3 3" xfId="10282" xr:uid="{E1559E3B-A99E-485E-B7D3-6D1A6C2D9D70}"/>
    <cellStyle name="Currency 2 2 2 2 2 3 2 3 3 2" xfId="23972" xr:uid="{5C02B0B5-4284-4BC8-8DA5-3AF557A966BF}"/>
    <cellStyle name="Currency 2 2 2 2 2 3 2 3 3 2 2" xfId="37664" xr:uid="{5031AF6E-EAE9-4F49-914A-C58FF7132089}"/>
    <cellStyle name="Currency 2 2 2 2 2 3 2 3 3 2 3" xfId="52548" xr:uid="{72E81E46-6406-4602-A0A8-B6253A194449}"/>
    <cellStyle name="Currency 2 2 2 2 2 3 2 3 3 3" xfId="17128" xr:uid="{9F776E2C-388C-4DC3-A3CE-9674D0457D1B}"/>
    <cellStyle name="Currency 2 2 2 2 2 3 2 3 3 4" xfId="30818" xr:uid="{6A70C762-D411-4C1F-BB63-C10F59E2BE46}"/>
    <cellStyle name="Currency 2 2 2 2 2 3 2 3 3 5" xfId="45702" xr:uid="{5C1737E5-72EF-492A-A1A8-EC32DC84A28D}"/>
    <cellStyle name="Currency 2 2 2 2 2 3 2 3 4" xfId="20550" xr:uid="{0BC4D1E3-A6E9-4679-98AE-04C52605C76B}"/>
    <cellStyle name="Currency 2 2 2 2 2 3 2 3 4 2" xfId="34242" xr:uid="{CC31300A-B135-4CBE-9F20-26F36889E86A}"/>
    <cellStyle name="Currency 2 2 2 2 2 3 2 3 4 3" xfId="49126" xr:uid="{FEF171F7-469A-41C5-A367-49769CA05854}"/>
    <cellStyle name="Currency 2 2 2 2 2 3 2 3 5" xfId="13706" xr:uid="{EFCABFBD-E7EA-4716-8BD9-88BAA5AA9322}"/>
    <cellStyle name="Currency 2 2 2 2 2 3 2 3 6" xfId="27396" xr:uid="{E547B8A2-B6C5-4737-98B2-02FC50E44716}"/>
    <cellStyle name="Currency 2 2 2 2 2 3 2 3 7" xfId="42280" xr:uid="{E3F9F780-E3C5-475A-861F-A2F51D50042D}"/>
    <cellStyle name="Currency 2 2 2 2 2 3 2 4" xfId="6860" xr:uid="{E9D23A49-F45D-4ADA-A567-0EC48868C187}"/>
    <cellStyle name="Currency 2 2 2 2 2 3 2 4 2" xfId="8573" xr:uid="{EF58F1FF-1441-437E-BC88-C60CFDBE588A}"/>
    <cellStyle name="Currency 2 2 2 2 2 3 2 4 2 2" xfId="11995" xr:uid="{24938F60-FE14-4A72-A4A5-F2DC739480D9}"/>
    <cellStyle name="Currency 2 2 2 2 2 3 2 4 2 2 2" xfId="25685" xr:uid="{6D896634-1C29-4A49-8665-165F55CE5ABF}"/>
    <cellStyle name="Currency 2 2 2 2 2 3 2 4 2 2 2 2" xfId="39377" xr:uid="{2259D302-51EB-47E0-AE00-AFAF795EDC57}"/>
    <cellStyle name="Currency 2 2 2 2 2 3 2 4 2 2 2 3" xfId="54261" xr:uid="{458B35AD-1F38-43BF-ACB7-E8DAE76AE597}"/>
    <cellStyle name="Currency 2 2 2 2 2 3 2 4 2 2 3" xfId="18841" xr:uid="{AAE2A8CC-E1CB-45CC-BF08-633068AFD420}"/>
    <cellStyle name="Currency 2 2 2 2 2 3 2 4 2 2 4" xfId="32531" xr:uid="{9D663E7C-281C-4539-8237-F084F25E7C3E}"/>
    <cellStyle name="Currency 2 2 2 2 2 3 2 4 2 2 5" xfId="47415" xr:uid="{F46A96E4-31A3-4E3E-AC50-144AC480C212}"/>
    <cellStyle name="Currency 2 2 2 2 2 3 2 4 2 3" xfId="22263" xr:uid="{F57AD839-E74F-4B45-A641-604F647A67A4}"/>
    <cellStyle name="Currency 2 2 2 2 2 3 2 4 2 3 2" xfId="35955" xr:uid="{D2AA7685-F3C7-422C-9524-17362492F022}"/>
    <cellStyle name="Currency 2 2 2 2 2 3 2 4 2 3 3" xfId="50839" xr:uid="{A81C5A49-0A58-4DA6-B24C-59F228E3628A}"/>
    <cellStyle name="Currency 2 2 2 2 2 3 2 4 2 4" xfId="15419" xr:uid="{26F353CD-8ED1-4991-8CE5-672AB788ACEC}"/>
    <cellStyle name="Currency 2 2 2 2 2 3 2 4 2 5" xfId="29109" xr:uid="{03692C02-B27D-42C4-A743-AAE6B8342C0F}"/>
    <cellStyle name="Currency 2 2 2 2 2 3 2 4 2 6" xfId="43993" xr:uid="{A22ED32D-88FF-4983-8D6B-82F5EE9C23FC}"/>
    <cellStyle name="Currency 2 2 2 2 2 3 2 4 3" xfId="10283" xr:uid="{68705BEF-7471-4E68-87DB-A50A1EFA3AFF}"/>
    <cellStyle name="Currency 2 2 2 2 2 3 2 4 3 2" xfId="23973" xr:uid="{1F0EB8CB-B2EC-4509-B6BA-2C3A5DBEFB30}"/>
    <cellStyle name="Currency 2 2 2 2 2 3 2 4 3 2 2" xfId="37665" xr:uid="{493D1FB2-45C2-49CB-8A73-C663802F0083}"/>
    <cellStyle name="Currency 2 2 2 2 2 3 2 4 3 2 3" xfId="52549" xr:uid="{F4972117-0566-48CB-BDAC-4C63EB6328A5}"/>
    <cellStyle name="Currency 2 2 2 2 2 3 2 4 3 3" xfId="17129" xr:uid="{02AA6D88-40A0-4ECA-90E3-2BBA0F1EAF3E}"/>
    <cellStyle name="Currency 2 2 2 2 2 3 2 4 3 4" xfId="30819" xr:uid="{A3BCFC5D-F192-4D1B-AC48-F8A43D4596D8}"/>
    <cellStyle name="Currency 2 2 2 2 2 3 2 4 3 5" xfId="45703" xr:uid="{30C32CC9-4096-4BC0-A373-F971075B9596}"/>
    <cellStyle name="Currency 2 2 2 2 2 3 2 4 4" xfId="20551" xr:uid="{401E73CD-0C12-46BD-A6ED-86151EF1F0D0}"/>
    <cellStyle name="Currency 2 2 2 2 2 3 2 4 4 2" xfId="34243" xr:uid="{878F3A0F-C2C8-49C2-9E6E-B29044CC7A61}"/>
    <cellStyle name="Currency 2 2 2 2 2 3 2 4 4 3" xfId="49127" xr:uid="{F3A9AE22-6E96-4052-B312-7DA64B840FE6}"/>
    <cellStyle name="Currency 2 2 2 2 2 3 2 4 5" xfId="13707" xr:uid="{F7D7D125-6A60-4C53-87A6-002F85D399D2}"/>
    <cellStyle name="Currency 2 2 2 2 2 3 2 4 6" xfId="27397" xr:uid="{4F98BFCE-5845-4625-8BA4-416E1026CB25}"/>
    <cellStyle name="Currency 2 2 2 2 2 3 2 4 7" xfId="42281" xr:uid="{F13A4D05-BE85-4041-AA13-E55F1AFD696D}"/>
    <cellStyle name="Currency 2 2 2 2 2 3 2 5" xfId="8569" xr:uid="{83BEFE80-162F-4465-A0DE-708FDB3B3D29}"/>
    <cellStyle name="Currency 2 2 2 2 2 3 2 5 2" xfId="11991" xr:uid="{DDAA3D4F-A1D3-4823-AD30-843E2F0513AF}"/>
    <cellStyle name="Currency 2 2 2 2 2 3 2 5 2 2" xfId="25681" xr:uid="{8C4B2E38-5FF4-405A-8293-5FA8C847648E}"/>
    <cellStyle name="Currency 2 2 2 2 2 3 2 5 2 2 2" xfId="39373" xr:uid="{96E7EBEC-B15D-4166-8642-E0214B21967D}"/>
    <cellStyle name="Currency 2 2 2 2 2 3 2 5 2 2 3" xfId="54257" xr:uid="{4984FFC5-F234-425E-BFA6-F07A23B64099}"/>
    <cellStyle name="Currency 2 2 2 2 2 3 2 5 2 3" xfId="18837" xr:uid="{074274A8-7A2B-4A27-923F-B5201F40A20C}"/>
    <cellStyle name="Currency 2 2 2 2 2 3 2 5 2 4" xfId="32527" xr:uid="{34D45375-D820-44DD-8835-76F0C9C9A136}"/>
    <cellStyle name="Currency 2 2 2 2 2 3 2 5 2 5" xfId="47411" xr:uid="{C67CF346-B29F-4947-9FD7-C7C3645F2B4B}"/>
    <cellStyle name="Currency 2 2 2 2 2 3 2 5 3" xfId="22259" xr:uid="{C1438573-9CE5-45F2-BFF5-371E13AC4644}"/>
    <cellStyle name="Currency 2 2 2 2 2 3 2 5 3 2" xfId="35951" xr:uid="{EAB86782-37F8-4E25-9CF3-B7C467458217}"/>
    <cellStyle name="Currency 2 2 2 2 2 3 2 5 3 3" xfId="50835" xr:uid="{58070EAC-1C6C-4BB8-BE6F-A7E37E9F44DA}"/>
    <cellStyle name="Currency 2 2 2 2 2 3 2 5 4" xfId="15415" xr:uid="{B06F1671-230D-413C-9E74-B2ABB76B72ED}"/>
    <cellStyle name="Currency 2 2 2 2 2 3 2 5 5" xfId="29105" xr:uid="{80AA9EFB-99E0-4745-955F-4279C42FC456}"/>
    <cellStyle name="Currency 2 2 2 2 2 3 2 5 6" xfId="43989" xr:uid="{B459669A-59B0-4DF3-B633-2D6FDDA92452}"/>
    <cellStyle name="Currency 2 2 2 2 2 3 2 6" xfId="10279" xr:uid="{ADD23CCD-DD28-4365-8738-F991F522B17A}"/>
    <cellStyle name="Currency 2 2 2 2 2 3 2 6 2" xfId="23969" xr:uid="{4B370215-2975-45EE-965F-F0B14CE36579}"/>
    <cellStyle name="Currency 2 2 2 2 2 3 2 6 2 2" xfId="37661" xr:uid="{73EBAE37-5784-4D51-8A6A-C5D592B9C439}"/>
    <cellStyle name="Currency 2 2 2 2 2 3 2 6 2 3" xfId="52545" xr:uid="{FE7FADD0-A7D7-4D5F-9614-AF6C3B906EA7}"/>
    <cellStyle name="Currency 2 2 2 2 2 3 2 6 3" xfId="17125" xr:uid="{95EF8C2D-87C5-46EB-B012-FCC38C7059E5}"/>
    <cellStyle name="Currency 2 2 2 2 2 3 2 6 4" xfId="30815" xr:uid="{7A786FEC-F642-42D7-AC6B-B1F191631B12}"/>
    <cellStyle name="Currency 2 2 2 2 2 3 2 6 5" xfId="45699" xr:uid="{BA60E271-BB6C-4B63-8D89-6AD09DB78099}"/>
    <cellStyle name="Currency 2 2 2 2 2 3 2 7" xfId="20547" xr:uid="{399A82A0-31EF-42DE-A8F7-FABDC9D9CA4D}"/>
    <cellStyle name="Currency 2 2 2 2 2 3 2 7 2" xfId="34239" xr:uid="{6B126A26-7B4F-4A4D-B6B2-7BC1370C16DC}"/>
    <cellStyle name="Currency 2 2 2 2 2 3 2 7 3" xfId="49123" xr:uid="{08FE2611-2ACB-4073-97E5-5090E598BBB2}"/>
    <cellStyle name="Currency 2 2 2 2 2 3 2 8" xfId="13703" xr:uid="{DF640003-23C1-4376-8EFA-18DFFD467FE7}"/>
    <cellStyle name="Currency 2 2 2 2 2 3 2 9" xfId="27393" xr:uid="{1802AB72-4D2D-4788-89B1-99E54A2474ED}"/>
    <cellStyle name="Currency 2 2 2 2 2 3 3" xfId="6861" xr:uid="{C99D1B75-4034-41A7-98F1-DA9A16B302E6}"/>
    <cellStyle name="Currency 2 2 2 2 2 3 3 10" xfId="42282" xr:uid="{EA37B14E-FC5D-48CA-9D27-E8CCAA2828AD}"/>
    <cellStyle name="Currency 2 2 2 2 2 3 3 2" xfId="6862" xr:uid="{15368D0E-2B7F-4D70-89BF-3BD6F865E6B3}"/>
    <cellStyle name="Currency 2 2 2 2 2 3 3 2 2" xfId="6863" xr:uid="{F3278EDB-4447-4CDD-B3E0-42A7C53A63AA}"/>
    <cellStyle name="Currency 2 2 2 2 2 3 3 2 2 2" xfId="8576" xr:uid="{DB637758-F5EF-428A-A556-27D2EE9190CC}"/>
    <cellStyle name="Currency 2 2 2 2 2 3 3 2 2 2 2" xfId="11998" xr:uid="{2560CF11-7EE5-44A1-B7F3-9D8A5D91D61E}"/>
    <cellStyle name="Currency 2 2 2 2 2 3 3 2 2 2 2 2" xfId="25688" xr:uid="{B6BDFB64-B0E5-4B5D-90F5-F2E7A06CF4F5}"/>
    <cellStyle name="Currency 2 2 2 2 2 3 3 2 2 2 2 2 2" xfId="39380" xr:uid="{41666A05-4C2F-4146-A876-A2ACD33FA23D}"/>
    <cellStyle name="Currency 2 2 2 2 2 3 3 2 2 2 2 2 3" xfId="54264" xr:uid="{C5319E43-4054-4B76-921B-DB82D164F11D}"/>
    <cellStyle name="Currency 2 2 2 2 2 3 3 2 2 2 2 3" xfId="18844" xr:uid="{B8D0B966-2B62-4E22-A46C-E50C6B383E8D}"/>
    <cellStyle name="Currency 2 2 2 2 2 3 3 2 2 2 2 4" xfId="32534" xr:uid="{BE37FFEC-7E5B-4B91-984B-11A313C54B09}"/>
    <cellStyle name="Currency 2 2 2 2 2 3 3 2 2 2 2 5" xfId="47418" xr:uid="{06467A69-C87B-40FA-B050-FEE135D20976}"/>
    <cellStyle name="Currency 2 2 2 2 2 3 3 2 2 2 3" xfId="22266" xr:uid="{3A6F3F7F-AF6F-4399-BADE-F96638736522}"/>
    <cellStyle name="Currency 2 2 2 2 2 3 3 2 2 2 3 2" xfId="35958" xr:uid="{3FC6FC59-1061-4553-9137-E2C108A78550}"/>
    <cellStyle name="Currency 2 2 2 2 2 3 3 2 2 2 3 3" xfId="50842" xr:uid="{0664412B-9FC5-4EE7-B960-33C831FD592A}"/>
    <cellStyle name="Currency 2 2 2 2 2 3 3 2 2 2 4" xfId="15422" xr:uid="{009CF16E-348F-4A6E-8309-A0C0E864CC68}"/>
    <cellStyle name="Currency 2 2 2 2 2 3 3 2 2 2 5" xfId="29112" xr:uid="{E1FE67F0-7777-42EC-8CC2-C944F872F4BF}"/>
    <cellStyle name="Currency 2 2 2 2 2 3 3 2 2 2 6" xfId="43996" xr:uid="{C64A8313-6681-4315-BCC1-907BBB511747}"/>
    <cellStyle name="Currency 2 2 2 2 2 3 3 2 2 3" xfId="10286" xr:uid="{D274E713-541C-4758-8045-D236A164E2FB}"/>
    <cellStyle name="Currency 2 2 2 2 2 3 3 2 2 3 2" xfId="23976" xr:uid="{D0B03966-CD04-4688-992C-F94C21A2627C}"/>
    <cellStyle name="Currency 2 2 2 2 2 3 3 2 2 3 2 2" xfId="37668" xr:uid="{16DB7890-C9DC-4B66-A1A6-74083F6816DD}"/>
    <cellStyle name="Currency 2 2 2 2 2 3 3 2 2 3 2 3" xfId="52552" xr:uid="{AE42E069-8C43-49E6-922E-9C9AEFFDB983}"/>
    <cellStyle name="Currency 2 2 2 2 2 3 3 2 2 3 3" xfId="17132" xr:uid="{6DFC84C0-3BD5-475C-BFAB-ECADA7A2D651}"/>
    <cellStyle name="Currency 2 2 2 2 2 3 3 2 2 3 4" xfId="30822" xr:uid="{87FBCFCC-D009-4B76-9BBA-585A3D2FC071}"/>
    <cellStyle name="Currency 2 2 2 2 2 3 3 2 2 3 5" xfId="45706" xr:uid="{A9AF8160-6881-4433-B437-9C89F6310C80}"/>
    <cellStyle name="Currency 2 2 2 2 2 3 3 2 2 4" xfId="20554" xr:uid="{5FBB9B81-722C-469A-BF7A-FCBEB3DF9656}"/>
    <cellStyle name="Currency 2 2 2 2 2 3 3 2 2 4 2" xfId="34246" xr:uid="{0B606CF9-0093-4814-9AE7-B62C9440EDC1}"/>
    <cellStyle name="Currency 2 2 2 2 2 3 3 2 2 4 3" xfId="49130" xr:uid="{69167D3B-1797-4BD2-A385-38FCB6707D1D}"/>
    <cellStyle name="Currency 2 2 2 2 2 3 3 2 2 5" xfId="13710" xr:uid="{35A46788-1E1C-48EB-87BD-368B753AA493}"/>
    <cellStyle name="Currency 2 2 2 2 2 3 3 2 2 6" xfId="27400" xr:uid="{C25D43AD-837C-475C-9E72-2ADEDDFE162C}"/>
    <cellStyle name="Currency 2 2 2 2 2 3 3 2 2 7" xfId="42284" xr:uid="{116BBDC2-A57E-4BD9-87F7-76E19661EC51}"/>
    <cellStyle name="Currency 2 2 2 2 2 3 3 2 3" xfId="8575" xr:uid="{333F9CB3-AAF7-4462-A7A0-DF0F3C903C01}"/>
    <cellStyle name="Currency 2 2 2 2 2 3 3 2 3 2" xfId="11997" xr:uid="{4986A26C-0F5E-491A-B12A-4BDBC01518CA}"/>
    <cellStyle name="Currency 2 2 2 2 2 3 3 2 3 2 2" xfId="25687" xr:uid="{4236528B-63F1-4EA1-AA8D-B8A112CF11F1}"/>
    <cellStyle name="Currency 2 2 2 2 2 3 3 2 3 2 2 2" xfId="39379" xr:uid="{CE8152B3-BB01-479E-8189-925C4F8B73BC}"/>
    <cellStyle name="Currency 2 2 2 2 2 3 3 2 3 2 2 3" xfId="54263" xr:uid="{E13EC2EC-697B-4E92-9223-20869521C306}"/>
    <cellStyle name="Currency 2 2 2 2 2 3 3 2 3 2 3" xfId="18843" xr:uid="{8F93FB21-6CF1-4AB9-A967-A99395A673EF}"/>
    <cellStyle name="Currency 2 2 2 2 2 3 3 2 3 2 4" xfId="32533" xr:uid="{19783386-B676-4830-8B42-029000607EB4}"/>
    <cellStyle name="Currency 2 2 2 2 2 3 3 2 3 2 5" xfId="47417" xr:uid="{314E6A1A-9300-453D-9218-B1918CBB8039}"/>
    <cellStyle name="Currency 2 2 2 2 2 3 3 2 3 3" xfId="22265" xr:uid="{0C919810-2A68-4047-BC94-B88A95037CFB}"/>
    <cellStyle name="Currency 2 2 2 2 2 3 3 2 3 3 2" xfId="35957" xr:uid="{5B2EF750-8121-44C4-B8B6-32FFD5EEFCE4}"/>
    <cellStyle name="Currency 2 2 2 2 2 3 3 2 3 3 3" xfId="50841" xr:uid="{9D629F2D-88A5-4834-A89C-E0A53DA2D88E}"/>
    <cellStyle name="Currency 2 2 2 2 2 3 3 2 3 4" xfId="15421" xr:uid="{3ADEEFFE-85EF-43FA-8F2B-EC940E5F0645}"/>
    <cellStyle name="Currency 2 2 2 2 2 3 3 2 3 5" xfId="29111" xr:uid="{B1EC3411-991E-4333-A73D-FD1583F5A5D4}"/>
    <cellStyle name="Currency 2 2 2 2 2 3 3 2 3 6" xfId="43995" xr:uid="{A49C84DC-C84B-44C1-B84C-1D2C8E0F3D39}"/>
    <cellStyle name="Currency 2 2 2 2 2 3 3 2 4" xfId="10285" xr:uid="{F5802EA4-9928-4D37-8101-D57F92CF174A}"/>
    <cellStyle name="Currency 2 2 2 2 2 3 3 2 4 2" xfId="23975" xr:uid="{FE4CAFE1-3E07-475F-BC46-D3B30723065C}"/>
    <cellStyle name="Currency 2 2 2 2 2 3 3 2 4 2 2" xfId="37667" xr:uid="{BEDAA925-0267-4A97-A960-19A2DD924E1D}"/>
    <cellStyle name="Currency 2 2 2 2 2 3 3 2 4 2 3" xfId="52551" xr:uid="{F34B5DE1-6D01-474E-895E-45F45A4CDE21}"/>
    <cellStyle name="Currency 2 2 2 2 2 3 3 2 4 3" xfId="17131" xr:uid="{E82E4687-80D3-4C43-89B9-5D9CC2C7EBD4}"/>
    <cellStyle name="Currency 2 2 2 2 2 3 3 2 4 4" xfId="30821" xr:uid="{74AFDDDA-5E6D-4FED-8B3A-236F3CD100AA}"/>
    <cellStyle name="Currency 2 2 2 2 2 3 3 2 4 5" xfId="45705" xr:uid="{5272643F-B278-459D-9D5F-D05317A069A6}"/>
    <cellStyle name="Currency 2 2 2 2 2 3 3 2 5" xfId="20553" xr:uid="{37C59D10-781B-4A67-9171-27C7D31A11BB}"/>
    <cellStyle name="Currency 2 2 2 2 2 3 3 2 5 2" xfId="34245" xr:uid="{CFFB4562-D14C-4498-894F-E76C7E15B2CC}"/>
    <cellStyle name="Currency 2 2 2 2 2 3 3 2 5 3" xfId="49129" xr:uid="{DA4DBAF2-9F8C-4539-9294-56EC04FDF3DE}"/>
    <cellStyle name="Currency 2 2 2 2 2 3 3 2 6" xfId="13709" xr:uid="{0D182817-815D-4713-91EF-D88AA5A9FED4}"/>
    <cellStyle name="Currency 2 2 2 2 2 3 3 2 7" xfId="27399" xr:uid="{42F14008-9900-4FED-84FB-A9C5D2C5DCB3}"/>
    <cellStyle name="Currency 2 2 2 2 2 3 3 2 8" xfId="42283" xr:uid="{90F1EB48-2510-47FA-9D98-4FD08FC1FFDA}"/>
    <cellStyle name="Currency 2 2 2 2 2 3 3 3" xfId="6864" xr:uid="{345A7278-3204-446D-BBE4-341E07C47AEB}"/>
    <cellStyle name="Currency 2 2 2 2 2 3 3 3 2" xfId="8577" xr:uid="{71966DF1-E12C-4B6A-981A-22BE72814988}"/>
    <cellStyle name="Currency 2 2 2 2 2 3 3 3 2 2" xfId="11999" xr:uid="{D84510C9-80AC-4F6A-95BC-E3A1969E2E6A}"/>
    <cellStyle name="Currency 2 2 2 2 2 3 3 3 2 2 2" xfId="25689" xr:uid="{95B78569-FDF7-4756-8D98-F09064293DA4}"/>
    <cellStyle name="Currency 2 2 2 2 2 3 3 3 2 2 2 2" xfId="39381" xr:uid="{41069C13-B4A5-4CE0-B9DC-775ADBDB7B69}"/>
    <cellStyle name="Currency 2 2 2 2 2 3 3 3 2 2 2 3" xfId="54265" xr:uid="{DF0772D9-AEF2-4B20-A3A7-B349752A799F}"/>
    <cellStyle name="Currency 2 2 2 2 2 3 3 3 2 2 3" xfId="18845" xr:uid="{0117B111-0F1C-43FF-9F6D-15BB94AEE27C}"/>
    <cellStyle name="Currency 2 2 2 2 2 3 3 3 2 2 4" xfId="32535" xr:uid="{BF5076A0-4BB9-4B74-9790-64FF106E7598}"/>
    <cellStyle name="Currency 2 2 2 2 2 3 3 3 2 2 5" xfId="47419" xr:uid="{769028D1-3D73-4895-8F61-2C72112A3237}"/>
    <cellStyle name="Currency 2 2 2 2 2 3 3 3 2 3" xfId="22267" xr:uid="{25DC9731-BB23-443A-BFC3-9BFA31623AFE}"/>
    <cellStyle name="Currency 2 2 2 2 2 3 3 3 2 3 2" xfId="35959" xr:uid="{D90310CC-C1C4-4DAA-B884-943C7E18DCB3}"/>
    <cellStyle name="Currency 2 2 2 2 2 3 3 3 2 3 3" xfId="50843" xr:uid="{BC8F9909-B4BA-48F6-9C05-AD00670C3DE1}"/>
    <cellStyle name="Currency 2 2 2 2 2 3 3 3 2 4" xfId="15423" xr:uid="{094840F9-8427-4B90-91DC-08C2B3FD0DA2}"/>
    <cellStyle name="Currency 2 2 2 2 2 3 3 3 2 5" xfId="29113" xr:uid="{16D571D0-B79E-42AA-AE30-F9178B9F6A95}"/>
    <cellStyle name="Currency 2 2 2 2 2 3 3 3 2 6" xfId="43997" xr:uid="{4788DD78-6ED8-412F-AA0F-186401508560}"/>
    <cellStyle name="Currency 2 2 2 2 2 3 3 3 3" xfId="10287" xr:uid="{555D815A-2936-48B1-9190-814B6575A925}"/>
    <cellStyle name="Currency 2 2 2 2 2 3 3 3 3 2" xfId="23977" xr:uid="{30153CB7-7D17-48EF-8B7B-F80721E0507D}"/>
    <cellStyle name="Currency 2 2 2 2 2 3 3 3 3 2 2" xfId="37669" xr:uid="{BC3791B6-C099-463E-AA51-A34692929065}"/>
    <cellStyle name="Currency 2 2 2 2 2 3 3 3 3 2 3" xfId="52553" xr:uid="{41B2D2EE-58A3-4BA8-88B8-0E068C8D2774}"/>
    <cellStyle name="Currency 2 2 2 2 2 3 3 3 3 3" xfId="17133" xr:uid="{BCE9B1BF-B310-4D59-A6F0-6D108B213813}"/>
    <cellStyle name="Currency 2 2 2 2 2 3 3 3 3 4" xfId="30823" xr:uid="{E0C0548B-9B6C-45DC-8D37-79D435587198}"/>
    <cellStyle name="Currency 2 2 2 2 2 3 3 3 3 5" xfId="45707" xr:uid="{8DF455E3-3202-49BC-B168-BDEC2E70BE66}"/>
    <cellStyle name="Currency 2 2 2 2 2 3 3 3 4" xfId="20555" xr:uid="{64B91525-1391-418F-AD04-0326C720145F}"/>
    <cellStyle name="Currency 2 2 2 2 2 3 3 3 4 2" xfId="34247" xr:uid="{59DF1787-1E8C-46EA-9FB4-7B0CAAEEAD1A}"/>
    <cellStyle name="Currency 2 2 2 2 2 3 3 3 4 3" xfId="49131" xr:uid="{C6738CA6-340B-4C6D-9554-09C9DA085ABF}"/>
    <cellStyle name="Currency 2 2 2 2 2 3 3 3 5" xfId="13711" xr:uid="{7972B07F-FBD4-4F1A-9D23-27A0488E6B46}"/>
    <cellStyle name="Currency 2 2 2 2 2 3 3 3 6" xfId="27401" xr:uid="{4BA1AC40-C2AE-4693-BA47-3A69DCA6A148}"/>
    <cellStyle name="Currency 2 2 2 2 2 3 3 3 7" xfId="42285" xr:uid="{BE3CB06C-CB88-4F53-B3B3-10199695C69E}"/>
    <cellStyle name="Currency 2 2 2 2 2 3 3 4" xfId="6865" xr:uid="{B86FA433-C126-4E23-9558-0074AE77217C}"/>
    <cellStyle name="Currency 2 2 2 2 2 3 3 4 2" xfId="8578" xr:uid="{DE4DE008-B3C3-4846-99E1-524E184AA61B}"/>
    <cellStyle name="Currency 2 2 2 2 2 3 3 4 2 2" xfId="12000" xr:uid="{05CA1A8C-5E19-4555-831F-09CCB998278E}"/>
    <cellStyle name="Currency 2 2 2 2 2 3 3 4 2 2 2" xfId="25690" xr:uid="{E8F25235-25F6-422F-9878-470CC117A1F2}"/>
    <cellStyle name="Currency 2 2 2 2 2 3 3 4 2 2 2 2" xfId="39382" xr:uid="{A51C9DF1-A8FF-47D8-8DB7-2D6922B40AD3}"/>
    <cellStyle name="Currency 2 2 2 2 2 3 3 4 2 2 2 3" xfId="54266" xr:uid="{A17ED68C-10C9-4211-9601-9AA31DB89CEC}"/>
    <cellStyle name="Currency 2 2 2 2 2 3 3 4 2 2 3" xfId="18846" xr:uid="{652C7072-D714-4661-BA75-7B6E10319FA4}"/>
    <cellStyle name="Currency 2 2 2 2 2 3 3 4 2 2 4" xfId="32536" xr:uid="{B4C7DDAD-D2D1-4887-8B62-CA644104722A}"/>
    <cellStyle name="Currency 2 2 2 2 2 3 3 4 2 2 5" xfId="47420" xr:uid="{6833EA6D-5229-4299-A2A2-91848566E9D8}"/>
    <cellStyle name="Currency 2 2 2 2 2 3 3 4 2 3" xfId="22268" xr:uid="{D66460A2-B562-4A42-A02C-3D216CAA6FA2}"/>
    <cellStyle name="Currency 2 2 2 2 2 3 3 4 2 3 2" xfId="35960" xr:uid="{09440837-B423-4111-8EBE-4EA7BEDE03C1}"/>
    <cellStyle name="Currency 2 2 2 2 2 3 3 4 2 3 3" xfId="50844" xr:uid="{1063FE5A-F58C-4528-A6C9-7E9C285A523C}"/>
    <cellStyle name="Currency 2 2 2 2 2 3 3 4 2 4" xfId="15424" xr:uid="{4D1AD5D3-178D-408F-9977-EFCF700712F3}"/>
    <cellStyle name="Currency 2 2 2 2 2 3 3 4 2 5" xfId="29114" xr:uid="{7081C793-1F0B-4CE2-9440-DAB7B5AC3EE7}"/>
    <cellStyle name="Currency 2 2 2 2 2 3 3 4 2 6" xfId="43998" xr:uid="{B72FFC4E-ECB4-4E29-B33C-AA66FB20CFB7}"/>
    <cellStyle name="Currency 2 2 2 2 2 3 3 4 3" xfId="10288" xr:uid="{31C3DABA-FE39-4ECF-AE52-D04CCD8F2819}"/>
    <cellStyle name="Currency 2 2 2 2 2 3 3 4 3 2" xfId="23978" xr:uid="{5C51A09F-4947-4D5C-B10D-07C172FB56BB}"/>
    <cellStyle name="Currency 2 2 2 2 2 3 3 4 3 2 2" xfId="37670" xr:uid="{34E5BD86-CD02-4FB9-AA87-82966D05429E}"/>
    <cellStyle name="Currency 2 2 2 2 2 3 3 4 3 2 3" xfId="52554" xr:uid="{8E7CF79C-FA7E-4E8D-BB17-4056802DE3BB}"/>
    <cellStyle name="Currency 2 2 2 2 2 3 3 4 3 3" xfId="17134" xr:uid="{94D79114-EAAE-479C-AB88-7FC889CECA6A}"/>
    <cellStyle name="Currency 2 2 2 2 2 3 3 4 3 4" xfId="30824" xr:uid="{C938074D-4866-4003-91D3-EEA0F3635595}"/>
    <cellStyle name="Currency 2 2 2 2 2 3 3 4 3 5" xfId="45708" xr:uid="{9E9C7F21-9E95-4022-A04E-91EAB366A673}"/>
    <cellStyle name="Currency 2 2 2 2 2 3 3 4 4" xfId="20556" xr:uid="{32437CC0-D108-4CE2-B5FE-E48E936FCE09}"/>
    <cellStyle name="Currency 2 2 2 2 2 3 3 4 4 2" xfId="34248" xr:uid="{D30DF9D6-4117-4678-8043-B725EAC374D6}"/>
    <cellStyle name="Currency 2 2 2 2 2 3 3 4 4 3" xfId="49132" xr:uid="{3FCC8CC9-99FA-423E-87CE-67684A1328AC}"/>
    <cellStyle name="Currency 2 2 2 2 2 3 3 4 5" xfId="13712" xr:uid="{3368028B-45DC-4805-B42D-7514584D6A92}"/>
    <cellStyle name="Currency 2 2 2 2 2 3 3 4 6" xfId="27402" xr:uid="{B7947179-B00B-406A-A38E-9234A67BD0B0}"/>
    <cellStyle name="Currency 2 2 2 2 2 3 3 4 7" xfId="42286" xr:uid="{2EF222C8-C355-470D-84B8-221840DE4594}"/>
    <cellStyle name="Currency 2 2 2 2 2 3 3 5" xfId="8574" xr:uid="{3C028358-15AB-40A3-A0E2-F2C23E2FE228}"/>
    <cellStyle name="Currency 2 2 2 2 2 3 3 5 2" xfId="11996" xr:uid="{C2E79587-4629-4E9F-A0E7-DB0F08BE50E0}"/>
    <cellStyle name="Currency 2 2 2 2 2 3 3 5 2 2" xfId="25686" xr:uid="{D1A76EA0-2C5D-4083-9B80-EC7D03FDCFED}"/>
    <cellStyle name="Currency 2 2 2 2 2 3 3 5 2 2 2" xfId="39378" xr:uid="{A9B75127-F46F-465B-84AD-AE4DDF4C86D6}"/>
    <cellStyle name="Currency 2 2 2 2 2 3 3 5 2 2 3" xfId="54262" xr:uid="{EA3FC8B8-1B54-43D8-9804-29EB582FE60D}"/>
    <cellStyle name="Currency 2 2 2 2 2 3 3 5 2 3" xfId="18842" xr:uid="{72944C39-385F-4B2D-9958-67920F644597}"/>
    <cellStyle name="Currency 2 2 2 2 2 3 3 5 2 4" xfId="32532" xr:uid="{36C929F7-5B82-4695-B4D6-F1D56916BA99}"/>
    <cellStyle name="Currency 2 2 2 2 2 3 3 5 2 5" xfId="47416" xr:uid="{3E0550F6-8E1E-4004-83B9-3A5B42B4B0D3}"/>
    <cellStyle name="Currency 2 2 2 2 2 3 3 5 3" xfId="22264" xr:uid="{A9D3C507-A8F1-42DC-B6C4-F2616EA513BB}"/>
    <cellStyle name="Currency 2 2 2 2 2 3 3 5 3 2" xfId="35956" xr:uid="{B1A50318-DCDD-45CF-87E3-A1CEE231FCEC}"/>
    <cellStyle name="Currency 2 2 2 2 2 3 3 5 3 3" xfId="50840" xr:uid="{BCDDF75A-822D-4C68-A8CB-85A6D5410BB6}"/>
    <cellStyle name="Currency 2 2 2 2 2 3 3 5 4" xfId="15420" xr:uid="{7EE8BC00-8EC7-40C4-B883-D9FE6AAD7613}"/>
    <cellStyle name="Currency 2 2 2 2 2 3 3 5 5" xfId="29110" xr:uid="{D788EEDB-705A-4E4F-9AE5-EB6F54366D81}"/>
    <cellStyle name="Currency 2 2 2 2 2 3 3 5 6" xfId="43994" xr:uid="{7DBF083E-03B9-4014-942C-6548AF6AADB4}"/>
    <cellStyle name="Currency 2 2 2 2 2 3 3 6" xfId="10284" xr:uid="{A21BEDB1-7E8D-4625-A3FC-987520958152}"/>
    <cellStyle name="Currency 2 2 2 2 2 3 3 6 2" xfId="23974" xr:uid="{73803581-2495-490F-B696-729604B03D8E}"/>
    <cellStyle name="Currency 2 2 2 2 2 3 3 6 2 2" xfId="37666" xr:uid="{D506301F-1BF5-4392-9A6B-0A333977957F}"/>
    <cellStyle name="Currency 2 2 2 2 2 3 3 6 2 3" xfId="52550" xr:uid="{27DDF7C2-476F-43F2-B36A-562412BF6199}"/>
    <cellStyle name="Currency 2 2 2 2 2 3 3 6 3" xfId="17130" xr:uid="{C27BA028-C30D-4897-9A3C-687FDE2F7177}"/>
    <cellStyle name="Currency 2 2 2 2 2 3 3 6 4" xfId="30820" xr:uid="{865B22DC-3D03-4CC1-976D-B3375532EB69}"/>
    <cellStyle name="Currency 2 2 2 2 2 3 3 6 5" xfId="45704" xr:uid="{EE3B1A0D-2AF2-4D45-90D8-42774DE87443}"/>
    <cellStyle name="Currency 2 2 2 2 2 3 3 7" xfId="20552" xr:uid="{875948A1-9988-4FF7-83EE-2632545A324A}"/>
    <cellStyle name="Currency 2 2 2 2 2 3 3 7 2" xfId="34244" xr:uid="{44DF21BB-27F9-46E8-B87E-B9091F624AB4}"/>
    <cellStyle name="Currency 2 2 2 2 2 3 3 7 3" xfId="49128" xr:uid="{B645B87E-633B-453A-967E-5B6148C2C4D5}"/>
    <cellStyle name="Currency 2 2 2 2 2 3 3 8" xfId="13708" xr:uid="{82C5BACF-B966-483E-9066-589E2C85E1DD}"/>
    <cellStyle name="Currency 2 2 2 2 2 3 3 9" xfId="27398" xr:uid="{82D7F511-E454-4B35-8893-06174A9793E8}"/>
    <cellStyle name="Currency 2 2 2 2 2 3 4" xfId="6866" xr:uid="{8706C537-9F19-47CD-B524-72BF0F84E21B}"/>
    <cellStyle name="Currency 2 2 2 2 2 3 4 2" xfId="6867" xr:uid="{E0AB50FA-C5F8-430C-865F-EAA8846AA3E8}"/>
    <cellStyle name="Currency 2 2 2 2 2 3 4 2 2" xfId="8580" xr:uid="{FD79A551-381F-4706-A3F5-EB375D717F81}"/>
    <cellStyle name="Currency 2 2 2 2 2 3 4 2 2 2" xfId="12002" xr:uid="{44816704-933C-416F-B78D-1A4C876EAFDB}"/>
    <cellStyle name="Currency 2 2 2 2 2 3 4 2 2 2 2" xfId="25692" xr:uid="{74FD1FB0-4332-4FBD-A725-4448F2AE0BEF}"/>
    <cellStyle name="Currency 2 2 2 2 2 3 4 2 2 2 2 2" xfId="39384" xr:uid="{4D1E8F1C-EC45-467E-B5D8-5247E2986AFD}"/>
    <cellStyle name="Currency 2 2 2 2 2 3 4 2 2 2 2 3" xfId="54268" xr:uid="{C66B94F0-AB6A-4236-A086-0C90FB73F977}"/>
    <cellStyle name="Currency 2 2 2 2 2 3 4 2 2 2 3" xfId="18848" xr:uid="{362EA977-7806-4FD6-922A-04CD672A6B7D}"/>
    <cellStyle name="Currency 2 2 2 2 2 3 4 2 2 2 4" xfId="32538" xr:uid="{E70457A1-82E3-4A07-B9D0-9A35CA4F8A0F}"/>
    <cellStyle name="Currency 2 2 2 2 2 3 4 2 2 2 5" xfId="47422" xr:uid="{122B55C3-97CA-4632-8F61-E427D43761B6}"/>
    <cellStyle name="Currency 2 2 2 2 2 3 4 2 2 3" xfId="22270" xr:uid="{A65C3728-2F0A-4C52-89F7-5762991CCF17}"/>
    <cellStyle name="Currency 2 2 2 2 2 3 4 2 2 3 2" xfId="35962" xr:uid="{8EC6240F-CC23-4EEC-AC7D-93E7A2AE0EB1}"/>
    <cellStyle name="Currency 2 2 2 2 2 3 4 2 2 3 3" xfId="50846" xr:uid="{5C1E7E55-6556-42CD-BD2A-6436701A9E02}"/>
    <cellStyle name="Currency 2 2 2 2 2 3 4 2 2 4" xfId="15426" xr:uid="{8D5AA98B-0152-4D89-8D3B-99C180ECF2CC}"/>
    <cellStyle name="Currency 2 2 2 2 2 3 4 2 2 5" xfId="29116" xr:uid="{F15296BE-E736-4AC0-A359-BF633BC72220}"/>
    <cellStyle name="Currency 2 2 2 2 2 3 4 2 2 6" xfId="44000" xr:uid="{A2058EF0-B920-4C65-A25C-2C4E5DF529AE}"/>
    <cellStyle name="Currency 2 2 2 2 2 3 4 2 3" xfId="10290" xr:uid="{CFCE853A-AE8C-4BBF-8FD8-F6F49AAF35D4}"/>
    <cellStyle name="Currency 2 2 2 2 2 3 4 2 3 2" xfId="23980" xr:uid="{73A5A1BF-C6C4-4474-9DBE-79033F3C7C56}"/>
    <cellStyle name="Currency 2 2 2 2 2 3 4 2 3 2 2" xfId="37672" xr:uid="{7EA5FB8A-01D6-4104-AF01-85E660596B8D}"/>
    <cellStyle name="Currency 2 2 2 2 2 3 4 2 3 2 3" xfId="52556" xr:uid="{B6CBAEE5-60C1-45A4-87FE-40104F96E5E0}"/>
    <cellStyle name="Currency 2 2 2 2 2 3 4 2 3 3" xfId="17136" xr:uid="{88B1D9A4-B01B-44D8-BAB0-D81CB2B21AB3}"/>
    <cellStyle name="Currency 2 2 2 2 2 3 4 2 3 4" xfId="30826" xr:uid="{F6702E2E-C4B9-47B9-B56E-63131683251B}"/>
    <cellStyle name="Currency 2 2 2 2 2 3 4 2 3 5" xfId="45710" xr:uid="{CE012641-4188-4119-A78E-3686A6B7A82A}"/>
    <cellStyle name="Currency 2 2 2 2 2 3 4 2 4" xfId="20558" xr:uid="{973B013E-8EE8-41AC-A3EA-E8A2886696DC}"/>
    <cellStyle name="Currency 2 2 2 2 2 3 4 2 4 2" xfId="34250" xr:uid="{F5ECC3C3-F81E-45E9-A28C-B85035CB27C9}"/>
    <cellStyle name="Currency 2 2 2 2 2 3 4 2 4 3" xfId="49134" xr:uid="{39C0273F-41BE-4E0E-8D44-2331BC729CED}"/>
    <cellStyle name="Currency 2 2 2 2 2 3 4 2 5" xfId="13714" xr:uid="{820FE7FB-AB69-44CE-B9F5-63D4DF704F41}"/>
    <cellStyle name="Currency 2 2 2 2 2 3 4 2 6" xfId="27404" xr:uid="{C4CC1B52-8E14-4846-93E3-6216A46B48A4}"/>
    <cellStyle name="Currency 2 2 2 2 2 3 4 2 7" xfId="42288" xr:uid="{744FD0D3-CC9A-4E14-8374-D3A0372B7001}"/>
    <cellStyle name="Currency 2 2 2 2 2 3 4 3" xfId="8579" xr:uid="{114F1CDC-F456-4546-83BD-34C3DE9CC46B}"/>
    <cellStyle name="Currency 2 2 2 2 2 3 4 3 2" xfId="12001" xr:uid="{863E5735-412A-4102-9522-182B3CC74E6F}"/>
    <cellStyle name="Currency 2 2 2 2 2 3 4 3 2 2" xfId="25691" xr:uid="{3BADCE97-257E-47B6-B445-01A4CE88CB63}"/>
    <cellStyle name="Currency 2 2 2 2 2 3 4 3 2 2 2" xfId="39383" xr:uid="{C6CD046E-F7D9-4F39-B6E1-1CC7ED6AEF36}"/>
    <cellStyle name="Currency 2 2 2 2 2 3 4 3 2 2 3" xfId="54267" xr:uid="{1772D974-EF4E-47F6-B1EE-3B5B27D358A8}"/>
    <cellStyle name="Currency 2 2 2 2 2 3 4 3 2 3" xfId="18847" xr:uid="{99BD80FA-A65F-44C4-9085-00E059383F62}"/>
    <cellStyle name="Currency 2 2 2 2 2 3 4 3 2 4" xfId="32537" xr:uid="{2BAC2B3E-FD6C-4635-BA36-297F0D097484}"/>
    <cellStyle name="Currency 2 2 2 2 2 3 4 3 2 5" xfId="47421" xr:uid="{04068939-1867-48E0-9C6E-86F400F3A862}"/>
    <cellStyle name="Currency 2 2 2 2 2 3 4 3 3" xfId="22269" xr:uid="{41C69566-FEFE-42A4-B62D-B1E290CD3E88}"/>
    <cellStyle name="Currency 2 2 2 2 2 3 4 3 3 2" xfId="35961" xr:uid="{35FE2433-2804-4B54-B823-1D86EEAE56DE}"/>
    <cellStyle name="Currency 2 2 2 2 2 3 4 3 3 3" xfId="50845" xr:uid="{891F2820-C7B7-4E29-BFE0-B99665F4B6C1}"/>
    <cellStyle name="Currency 2 2 2 2 2 3 4 3 4" xfId="15425" xr:uid="{EA2B1D3D-AA33-4ED6-929F-0E496F16B4B6}"/>
    <cellStyle name="Currency 2 2 2 2 2 3 4 3 5" xfId="29115" xr:uid="{BB87C16A-0D77-482F-92D2-333AF03E836C}"/>
    <cellStyle name="Currency 2 2 2 2 2 3 4 3 6" xfId="43999" xr:uid="{B558413B-6231-4899-9D25-6249EEBEA76A}"/>
    <cellStyle name="Currency 2 2 2 2 2 3 4 4" xfId="10289" xr:uid="{E4E97F48-3F99-4E65-AEE7-C7AD4E38EA0D}"/>
    <cellStyle name="Currency 2 2 2 2 2 3 4 4 2" xfId="23979" xr:uid="{4E6EE282-6463-4B86-B04C-A1DFAA25F06E}"/>
    <cellStyle name="Currency 2 2 2 2 2 3 4 4 2 2" xfId="37671" xr:uid="{165977A1-D0AF-4806-88C0-582319F55FF6}"/>
    <cellStyle name="Currency 2 2 2 2 2 3 4 4 2 3" xfId="52555" xr:uid="{21396B85-0FC5-4A15-B979-777D4D322AB9}"/>
    <cellStyle name="Currency 2 2 2 2 2 3 4 4 3" xfId="17135" xr:uid="{876CC590-7B10-4B8A-9B71-300F5005DD0F}"/>
    <cellStyle name="Currency 2 2 2 2 2 3 4 4 4" xfId="30825" xr:uid="{7A3508B6-1086-4A16-B0B6-711934D0B18E}"/>
    <cellStyle name="Currency 2 2 2 2 2 3 4 4 5" xfId="45709" xr:uid="{B73354B3-69ED-447E-A71B-08503EC0095E}"/>
    <cellStyle name="Currency 2 2 2 2 2 3 4 5" xfId="20557" xr:uid="{0E52E6EA-2837-4976-91BA-EEEBC0738FCF}"/>
    <cellStyle name="Currency 2 2 2 2 2 3 4 5 2" xfId="34249" xr:uid="{727F3401-6B9C-47BB-BF3C-FDBF1BE53D23}"/>
    <cellStyle name="Currency 2 2 2 2 2 3 4 5 3" xfId="49133" xr:uid="{A1D40E18-611C-4785-9B2A-177E137E600E}"/>
    <cellStyle name="Currency 2 2 2 2 2 3 4 6" xfId="13713" xr:uid="{EE0EA98E-82EF-4F4C-A06F-3803379B3230}"/>
    <cellStyle name="Currency 2 2 2 2 2 3 4 7" xfId="27403" xr:uid="{63FBE198-583B-4A55-B3ED-2DA4D4F2AE3B}"/>
    <cellStyle name="Currency 2 2 2 2 2 3 4 8" xfId="42287" xr:uid="{C17D6A28-9570-4D6E-992E-E3BC6E584A25}"/>
    <cellStyle name="Currency 2 2 2 2 2 3 5" xfId="6868" xr:uid="{E74B87EC-FEBC-4954-8B98-04C0E3C28302}"/>
    <cellStyle name="Currency 2 2 2 2 2 3 5 2" xfId="8581" xr:uid="{520673D5-B126-42A7-8074-2883E1AF54D1}"/>
    <cellStyle name="Currency 2 2 2 2 2 3 5 2 2" xfId="12003" xr:uid="{831915EA-2252-48D3-976D-ABBEA3915F9F}"/>
    <cellStyle name="Currency 2 2 2 2 2 3 5 2 2 2" xfId="25693" xr:uid="{517C5019-DE29-47F8-9E88-6351218D14CE}"/>
    <cellStyle name="Currency 2 2 2 2 2 3 5 2 2 2 2" xfId="39385" xr:uid="{8E457214-D41D-4894-9DAA-9B2FC53DAF2C}"/>
    <cellStyle name="Currency 2 2 2 2 2 3 5 2 2 2 3" xfId="54269" xr:uid="{46E13795-1087-4CF2-B39F-A6B6AAC81DAE}"/>
    <cellStyle name="Currency 2 2 2 2 2 3 5 2 2 3" xfId="18849" xr:uid="{51D0CCE6-362E-40AB-A60B-E7AA823F6DB0}"/>
    <cellStyle name="Currency 2 2 2 2 2 3 5 2 2 4" xfId="32539" xr:uid="{51B3B4DA-075D-44A5-9EB1-217A841DD206}"/>
    <cellStyle name="Currency 2 2 2 2 2 3 5 2 2 5" xfId="47423" xr:uid="{C381096E-38B8-4F7C-9CCD-F219C927362E}"/>
    <cellStyle name="Currency 2 2 2 2 2 3 5 2 3" xfId="22271" xr:uid="{E1AA2A29-06C4-4020-AA5E-A6ABD94C9BBB}"/>
    <cellStyle name="Currency 2 2 2 2 2 3 5 2 3 2" xfId="35963" xr:uid="{82CD9B1A-677B-444C-8746-959F7D61F02E}"/>
    <cellStyle name="Currency 2 2 2 2 2 3 5 2 3 3" xfId="50847" xr:uid="{D5D69A00-BC06-4AEE-BD0F-5175317350AB}"/>
    <cellStyle name="Currency 2 2 2 2 2 3 5 2 4" xfId="15427" xr:uid="{0E606E31-CD6C-4ACE-B791-53E6CEF17AC5}"/>
    <cellStyle name="Currency 2 2 2 2 2 3 5 2 5" xfId="29117" xr:uid="{5B3B730D-9260-43FA-8244-1872B7E67875}"/>
    <cellStyle name="Currency 2 2 2 2 2 3 5 2 6" xfId="44001" xr:uid="{2E8BD3D5-2E95-47B9-99CE-A38F3CC5013D}"/>
    <cellStyle name="Currency 2 2 2 2 2 3 5 3" xfId="10291" xr:uid="{1030B85A-3686-468F-88EE-25DD55FA9C28}"/>
    <cellStyle name="Currency 2 2 2 2 2 3 5 3 2" xfId="23981" xr:uid="{F9AB7F86-4FED-4E33-82B6-2BD467EC8F02}"/>
    <cellStyle name="Currency 2 2 2 2 2 3 5 3 2 2" xfId="37673" xr:uid="{BDCAE3E7-FCC9-445E-80C5-66F1E9325616}"/>
    <cellStyle name="Currency 2 2 2 2 2 3 5 3 2 3" xfId="52557" xr:uid="{3BCB64DD-9E39-4B8A-AEF9-7B83003D2441}"/>
    <cellStyle name="Currency 2 2 2 2 2 3 5 3 3" xfId="17137" xr:uid="{F969701B-E886-4DFE-AD87-1D2BDF90AEDC}"/>
    <cellStyle name="Currency 2 2 2 2 2 3 5 3 4" xfId="30827" xr:uid="{A6B7E05F-7955-4B20-B10C-0751BD53F9A4}"/>
    <cellStyle name="Currency 2 2 2 2 2 3 5 3 5" xfId="45711" xr:uid="{356401AC-2AD5-4BE6-BE89-F510DE92661A}"/>
    <cellStyle name="Currency 2 2 2 2 2 3 5 4" xfId="20559" xr:uid="{8BC46900-429B-4221-80A3-A2FD9F833570}"/>
    <cellStyle name="Currency 2 2 2 2 2 3 5 4 2" xfId="34251" xr:uid="{D6404E97-49C6-4BE4-AAF7-06F82CEF30FE}"/>
    <cellStyle name="Currency 2 2 2 2 2 3 5 4 3" xfId="49135" xr:uid="{464B0183-36DF-4FDF-A8F7-499E55E48CC5}"/>
    <cellStyle name="Currency 2 2 2 2 2 3 5 5" xfId="13715" xr:uid="{ECF0A02C-6705-49B9-89EF-D80D1F8A99FB}"/>
    <cellStyle name="Currency 2 2 2 2 2 3 5 6" xfId="27405" xr:uid="{2BB74C64-F7C5-4C6E-90D4-15F84D709494}"/>
    <cellStyle name="Currency 2 2 2 2 2 3 5 7" xfId="42289" xr:uid="{5920CFC0-F6DD-4D42-88C8-585B5F27DA19}"/>
    <cellStyle name="Currency 2 2 2 2 2 3 6" xfId="6869" xr:uid="{09C394C3-8DB8-4BF5-A1C1-7295B94132CC}"/>
    <cellStyle name="Currency 2 2 2 2 2 3 6 2" xfId="8582" xr:uid="{B05E3CAB-BE8F-44FA-B8A3-ABCFD112A91C}"/>
    <cellStyle name="Currency 2 2 2 2 2 3 6 2 2" xfId="12004" xr:uid="{39279B36-ACE8-4E88-9293-34D7A4CF471D}"/>
    <cellStyle name="Currency 2 2 2 2 2 3 6 2 2 2" xfId="25694" xr:uid="{FFE60657-6663-4BD7-AADB-0F4A54AB2793}"/>
    <cellStyle name="Currency 2 2 2 2 2 3 6 2 2 2 2" xfId="39386" xr:uid="{ED6AE848-FFF9-4ACA-9FAB-6BA0CE0F1DA6}"/>
    <cellStyle name="Currency 2 2 2 2 2 3 6 2 2 2 3" xfId="54270" xr:uid="{2E92B17A-C66A-433A-A71D-C6822D68B083}"/>
    <cellStyle name="Currency 2 2 2 2 2 3 6 2 2 3" xfId="18850" xr:uid="{61FED39B-0823-48BA-A009-3A5C45A0EDAA}"/>
    <cellStyle name="Currency 2 2 2 2 2 3 6 2 2 4" xfId="32540" xr:uid="{B9AF4701-C736-434A-A0B7-CA7B474E389A}"/>
    <cellStyle name="Currency 2 2 2 2 2 3 6 2 2 5" xfId="47424" xr:uid="{A75CCB66-2C6C-4C35-B281-97DB11E6408E}"/>
    <cellStyle name="Currency 2 2 2 2 2 3 6 2 3" xfId="22272" xr:uid="{F54D145A-6093-4B15-A080-076C2F162AFB}"/>
    <cellStyle name="Currency 2 2 2 2 2 3 6 2 3 2" xfId="35964" xr:uid="{577457CE-0776-42F2-AB7A-B8F22403F38B}"/>
    <cellStyle name="Currency 2 2 2 2 2 3 6 2 3 3" xfId="50848" xr:uid="{C995C6E6-930D-47B7-B2CD-C438F766EDAD}"/>
    <cellStyle name="Currency 2 2 2 2 2 3 6 2 4" xfId="15428" xr:uid="{CA289E18-75EF-4C0F-8AAC-E9E635C84821}"/>
    <cellStyle name="Currency 2 2 2 2 2 3 6 2 5" xfId="29118" xr:uid="{A43493E4-6D9F-4F09-88C6-BE0D9E7F8C0D}"/>
    <cellStyle name="Currency 2 2 2 2 2 3 6 2 6" xfId="44002" xr:uid="{F357900C-8569-4510-AC34-E35C86713A72}"/>
    <cellStyle name="Currency 2 2 2 2 2 3 6 3" xfId="10292" xr:uid="{C4BFB07B-C1D1-4C72-9253-1295D8A3534A}"/>
    <cellStyle name="Currency 2 2 2 2 2 3 6 3 2" xfId="23982" xr:uid="{F2BA920F-322E-428B-83D6-70BB343EAB88}"/>
    <cellStyle name="Currency 2 2 2 2 2 3 6 3 2 2" xfId="37674" xr:uid="{89445CBD-7612-40C9-B5B0-ABD5FC35EA11}"/>
    <cellStyle name="Currency 2 2 2 2 2 3 6 3 2 3" xfId="52558" xr:uid="{CECAFEC6-7066-41D0-AD10-9DB586C13759}"/>
    <cellStyle name="Currency 2 2 2 2 2 3 6 3 3" xfId="17138" xr:uid="{747153C5-FADE-40E8-A718-9CD75656FCA2}"/>
    <cellStyle name="Currency 2 2 2 2 2 3 6 3 4" xfId="30828" xr:uid="{1810148D-6070-46EF-8060-A79F1AD7964E}"/>
    <cellStyle name="Currency 2 2 2 2 2 3 6 3 5" xfId="45712" xr:uid="{0C8EAC19-DD36-4DDC-AA12-6FAA8453B5C7}"/>
    <cellStyle name="Currency 2 2 2 2 2 3 6 4" xfId="20560" xr:uid="{AF7E38C9-789C-4236-81AB-839B6B9F73DA}"/>
    <cellStyle name="Currency 2 2 2 2 2 3 6 4 2" xfId="34252" xr:uid="{1FFBF491-1D90-4CF4-9D06-25A29BCD1A7F}"/>
    <cellStyle name="Currency 2 2 2 2 2 3 6 4 3" xfId="49136" xr:uid="{15EDDC22-B648-4BDD-B908-6CF9B19C78FF}"/>
    <cellStyle name="Currency 2 2 2 2 2 3 6 5" xfId="13716" xr:uid="{BDB3321B-4BCD-46E8-AA09-2F17AD1B92AC}"/>
    <cellStyle name="Currency 2 2 2 2 2 3 6 6" xfId="27406" xr:uid="{97D7B656-A893-4A3F-A000-3E6999564E18}"/>
    <cellStyle name="Currency 2 2 2 2 2 3 6 7" xfId="42290" xr:uid="{C35C0DB5-3F30-4601-850C-41B3A2AC9060}"/>
    <cellStyle name="Currency 2 2 2 2 2 3 7" xfId="8568" xr:uid="{36FBA383-5000-4FE6-A059-5442D1643D93}"/>
    <cellStyle name="Currency 2 2 2 2 2 3 7 2" xfId="11990" xr:uid="{D83E8714-8C4B-4055-A3C6-F73A3182F84D}"/>
    <cellStyle name="Currency 2 2 2 2 2 3 7 2 2" xfId="25680" xr:uid="{65246859-AD8B-4166-BBC0-F0A87CEE7C39}"/>
    <cellStyle name="Currency 2 2 2 2 2 3 7 2 2 2" xfId="39372" xr:uid="{BBF6337E-2373-4818-907B-432AF8E04E7D}"/>
    <cellStyle name="Currency 2 2 2 2 2 3 7 2 2 3" xfId="54256" xr:uid="{677C444C-13E9-44B7-8A2B-357EC6D740A4}"/>
    <cellStyle name="Currency 2 2 2 2 2 3 7 2 3" xfId="18836" xr:uid="{32486BA1-AFE1-4B18-90D4-C317049C82BF}"/>
    <cellStyle name="Currency 2 2 2 2 2 3 7 2 4" xfId="32526" xr:uid="{B908858A-856E-4532-BFF5-DEE4E6B5A3AA}"/>
    <cellStyle name="Currency 2 2 2 2 2 3 7 2 5" xfId="47410" xr:uid="{A5348877-3730-425B-AA93-0D9610A90F51}"/>
    <cellStyle name="Currency 2 2 2 2 2 3 7 3" xfId="22258" xr:uid="{D5CDD5EE-8AC1-4104-BC56-99CD94578603}"/>
    <cellStyle name="Currency 2 2 2 2 2 3 7 3 2" xfId="35950" xr:uid="{C844A21A-EBB3-427F-BC02-90784BAC898B}"/>
    <cellStyle name="Currency 2 2 2 2 2 3 7 3 3" xfId="50834" xr:uid="{FD47BD2A-8524-47AC-8FAE-6A21C3D36DF1}"/>
    <cellStyle name="Currency 2 2 2 2 2 3 7 4" xfId="15414" xr:uid="{F5793A2E-2A58-4A33-8932-D65C16952EAF}"/>
    <cellStyle name="Currency 2 2 2 2 2 3 7 5" xfId="29104" xr:uid="{46BF9867-E3DC-4A6F-9AE6-91AB34077746}"/>
    <cellStyle name="Currency 2 2 2 2 2 3 7 6" xfId="43988" xr:uid="{E09CFC76-063B-4C9A-A32D-61BC341A7575}"/>
    <cellStyle name="Currency 2 2 2 2 2 3 8" xfId="10278" xr:uid="{1C482A9F-EC4F-4FC3-B38E-B77A8C7FAB3A}"/>
    <cellStyle name="Currency 2 2 2 2 2 3 8 2" xfId="23968" xr:uid="{3FCEF6EE-40DA-4B7C-8863-4CFE6528FBAC}"/>
    <cellStyle name="Currency 2 2 2 2 2 3 8 2 2" xfId="37660" xr:uid="{B61B594B-8108-4176-930E-58CDE4DF75ED}"/>
    <cellStyle name="Currency 2 2 2 2 2 3 8 2 3" xfId="52544" xr:uid="{DF28521C-429F-4A6F-8510-86CBF92C7F07}"/>
    <cellStyle name="Currency 2 2 2 2 2 3 8 3" xfId="17124" xr:uid="{F64A7728-CC98-447E-921A-6CF43746B24F}"/>
    <cellStyle name="Currency 2 2 2 2 2 3 8 4" xfId="30814" xr:uid="{B6AE70A1-29B5-4149-A0A1-987AD228BD39}"/>
    <cellStyle name="Currency 2 2 2 2 2 3 8 5" xfId="45698" xr:uid="{9E09BE98-835D-4580-A471-D856B5737023}"/>
    <cellStyle name="Currency 2 2 2 2 2 3 9" xfId="20546" xr:uid="{38A54B2B-C569-49AA-9B4A-30965FF36902}"/>
    <cellStyle name="Currency 2 2 2 2 2 3 9 2" xfId="34238" xr:uid="{08B8EFE2-FBEF-4E54-BBF1-4496AA25708E}"/>
    <cellStyle name="Currency 2 2 2 2 2 3 9 3" xfId="49122" xr:uid="{9520C731-ADB3-4079-A4B1-F76326116CE4}"/>
    <cellStyle name="Currency 2 2 2 2 2 4" xfId="6870" xr:uid="{B78FE341-1BC0-4D1E-AB8C-3C2C40F6C3CF}"/>
    <cellStyle name="Currency 2 2 2 2 2 4 10" xfId="13717" xr:uid="{59FB3162-A9DF-4DED-B72B-08D6C695F8B3}"/>
    <cellStyle name="Currency 2 2 2 2 2 4 11" xfId="27407" xr:uid="{195CC93D-1C51-49B7-A76E-E3F8C5FAC1DB}"/>
    <cellStyle name="Currency 2 2 2 2 2 4 12" xfId="42291" xr:uid="{FA01A9C9-4BAE-4CE1-BCE5-F6C0F2B2EF70}"/>
    <cellStyle name="Currency 2 2 2 2 2 4 2" xfId="6871" xr:uid="{CC370AB3-C734-47EE-8731-D292808219C1}"/>
    <cellStyle name="Currency 2 2 2 2 2 4 2 10" xfId="42292" xr:uid="{8D8B7456-C510-400A-9AF1-A5F6208C3B55}"/>
    <cellStyle name="Currency 2 2 2 2 2 4 2 2" xfId="6872" xr:uid="{85B85F47-2BB0-4A82-AACB-51DECF099091}"/>
    <cellStyle name="Currency 2 2 2 2 2 4 2 2 2" xfId="6873" xr:uid="{FFFC4249-9C62-4B3B-8EDE-DF03FD3C5610}"/>
    <cellStyle name="Currency 2 2 2 2 2 4 2 2 2 2" xfId="8586" xr:uid="{0320AF89-4541-4594-81A4-E40B6B4F0696}"/>
    <cellStyle name="Currency 2 2 2 2 2 4 2 2 2 2 2" xfId="12008" xr:uid="{7C3B1174-EFF0-49BE-8F8F-A006B1E9F38A}"/>
    <cellStyle name="Currency 2 2 2 2 2 4 2 2 2 2 2 2" xfId="25698" xr:uid="{35F92642-2BCF-4A4B-B44A-CB8F3F35FA0B}"/>
    <cellStyle name="Currency 2 2 2 2 2 4 2 2 2 2 2 2 2" xfId="39390" xr:uid="{26BC85EA-D297-4731-85C8-B25E0616E4A6}"/>
    <cellStyle name="Currency 2 2 2 2 2 4 2 2 2 2 2 2 3" xfId="54274" xr:uid="{85374B76-86A2-4152-A2E1-10E2BE6A0091}"/>
    <cellStyle name="Currency 2 2 2 2 2 4 2 2 2 2 2 3" xfId="18854" xr:uid="{99A99D9C-36CF-433E-A556-0C090BFC7C3E}"/>
    <cellStyle name="Currency 2 2 2 2 2 4 2 2 2 2 2 4" xfId="32544" xr:uid="{FCBCABB2-A15C-4153-9E90-A15720C54BE5}"/>
    <cellStyle name="Currency 2 2 2 2 2 4 2 2 2 2 2 5" xfId="47428" xr:uid="{973816D6-A6FE-48BE-BA2A-D47567DA1F63}"/>
    <cellStyle name="Currency 2 2 2 2 2 4 2 2 2 2 3" xfId="22276" xr:uid="{7D5B86F9-8338-47D9-B0CB-8F3C52E57550}"/>
    <cellStyle name="Currency 2 2 2 2 2 4 2 2 2 2 3 2" xfId="35968" xr:uid="{C1471074-197D-4ADE-A6B8-A2877CA0FD52}"/>
    <cellStyle name="Currency 2 2 2 2 2 4 2 2 2 2 3 3" xfId="50852" xr:uid="{A267209B-4E0A-4F49-A5F8-B7D8AA735E44}"/>
    <cellStyle name="Currency 2 2 2 2 2 4 2 2 2 2 4" xfId="15432" xr:uid="{683E8535-2CAC-4626-95C4-B0C87ED4AB1B}"/>
    <cellStyle name="Currency 2 2 2 2 2 4 2 2 2 2 5" xfId="29122" xr:uid="{7D46EFD1-D5AE-49F7-9287-590E97574734}"/>
    <cellStyle name="Currency 2 2 2 2 2 4 2 2 2 2 6" xfId="44006" xr:uid="{30373214-87F6-40B2-8A67-AD4214E6308B}"/>
    <cellStyle name="Currency 2 2 2 2 2 4 2 2 2 3" xfId="10296" xr:uid="{1FA9D25E-A591-4F3C-8214-5965AEAC5C56}"/>
    <cellStyle name="Currency 2 2 2 2 2 4 2 2 2 3 2" xfId="23986" xr:uid="{FBD8AE68-6C3C-4AAD-AFAA-B10E79FAB35F}"/>
    <cellStyle name="Currency 2 2 2 2 2 4 2 2 2 3 2 2" xfId="37678" xr:uid="{2CBE1A78-EB62-49FF-8859-84C77926A88B}"/>
    <cellStyle name="Currency 2 2 2 2 2 4 2 2 2 3 2 3" xfId="52562" xr:uid="{288EB6D3-1561-489D-8544-2DF474056F3B}"/>
    <cellStyle name="Currency 2 2 2 2 2 4 2 2 2 3 3" xfId="17142" xr:uid="{CFD09C87-B47A-4D8C-8A68-7AA088DB2532}"/>
    <cellStyle name="Currency 2 2 2 2 2 4 2 2 2 3 4" xfId="30832" xr:uid="{630F3C49-55AC-4284-97D3-5AD559EE5F3D}"/>
    <cellStyle name="Currency 2 2 2 2 2 4 2 2 2 3 5" xfId="45716" xr:uid="{530E81E9-B040-4725-B40B-AD45FD95778B}"/>
    <cellStyle name="Currency 2 2 2 2 2 4 2 2 2 4" xfId="20564" xr:uid="{E62612A3-49CC-4326-9B0B-207D5C70575E}"/>
    <cellStyle name="Currency 2 2 2 2 2 4 2 2 2 4 2" xfId="34256" xr:uid="{8CD39B78-E8EA-48BB-B864-7AF4F34BC9E5}"/>
    <cellStyle name="Currency 2 2 2 2 2 4 2 2 2 4 3" xfId="49140" xr:uid="{9DC8DFF0-A9B2-4EE5-AB70-8CC83C692196}"/>
    <cellStyle name="Currency 2 2 2 2 2 4 2 2 2 5" xfId="13720" xr:uid="{5B6E333B-BC2A-44F1-9CE9-ED57E7E4E552}"/>
    <cellStyle name="Currency 2 2 2 2 2 4 2 2 2 6" xfId="27410" xr:uid="{6E1DC900-7C2E-4AF3-93E3-DACCFCAFF9C8}"/>
    <cellStyle name="Currency 2 2 2 2 2 4 2 2 2 7" xfId="42294" xr:uid="{843AD94F-D71D-430A-BDE4-CCD1341BF964}"/>
    <cellStyle name="Currency 2 2 2 2 2 4 2 2 3" xfId="8585" xr:uid="{8B104FAA-3609-4C75-BC98-6DE02FE8F5BC}"/>
    <cellStyle name="Currency 2 2 2 2 2 4 2 2 3 2" xfId="12007" xr:uid="{F7E0FA2F-CBDB-4F55-B83B-211BFDE0BBC7}"/>
    <cellStyle name="Currency 2 2 2 2 2 4 2 2 3 2 2" xfId="25697" xr:uid="{6A8DF37B-64F0-4863-BDFF-A31BDAD6519C}"/>
    <cellStyle name="Currency 2 2 2 2 2 4 2 2 3 2 2 2" xfId="39389" xr:uid="{6FA6715F-4779-43BD-AF1E-4D1982351C35}"/>
    <cellStyle name="Currency 2 2 2 2 2 4 2 2 3 2 2 3" xfId="54273" xr:uid="{71825652-ED3C-4B2C-90E9-CAE53562B6BA}"/>
    <cellStyle name="Currency 2 2 2 2 2 4 2 2 3 2 3" xfId="18853" xr:uid="{D543CCCE-772F-46EA-93DE-C940B87DDD9F}"/>
    <cellStyle name="Currency 2 2 2 2 2 4 2 2 3 2 4" xfId="32543" xr:uid="{BD1B6E08-F6AB-4E99-ACC4-C3F04164BDBD}"/>
    <cellStyle name="Currency 2 2 2 2 2 4 2 2 3 2 5" xfId="47427" xr:uid="{045E72C6-48E5-4DEF-B606-F93F87652E4F}"/>
    <cellStyle name="Currency 2 2 2 2 2 4 2 2 3 3" xfId="22275" xr:uid="{A1FEBB10-CED9-42E8-885B-881E94FED55A}"/>
    <cellStyle name="Currency 2 2 2 2 2 4 2 2 3 3 2" xfId="35967" xr:uid="{6FA8BE47-1DEB-4270-B841-2F1EA6B5E6E7}"/>
    <cellStyle name="Currency 2 2 2 2 2 4 2 2 3 3 3" xfId="50851" xr:uid="{5C915B59-BAB4-4B7D-9D7A-CE7BA9F4A006}"/>
    <cellStyle name="Currency 2 2 2 2 2 4 2 2 3 4" xfId="15431" xr:uid="{504F5F58-40C9-4592-BAFE-DA5215B5AA75}"/>
    <cellStyle name="Currency 2 2 2 2 2 4 2 2 3 5" xfId="29121" xr:uid="{C0477B72-CA22-4E0A-8BD1-2B18D6CB8F71}"/>
    <cellStyle name="Currency 2 2 2 2 2 4 2 2 3 6" xfId="44005" xr:uid="{6A99B444-B110-46EA-B207-96C5FD44C818}"/>
    <cellStyle name="Currency 2 2 2 2 2 4 2 2 4" xfId="10295" xr:uid="{A81709A9-2991-40EB-B683-B6F376C2E351}"/>
    <cellStyle name="Currency 2 2 2 2 2 4 2 2 4 2" xfId="23985" xr:uid="{CB72AAE6-297E-4432-93D1-5910EA48056C}"/>
    <cellStyle name="Currency 2 2 2 2 2 4 2 2 4 2 2" xfId="37677" xr:uid="{C7A12EB2-9AB0-4960-B5D2-9CC5AA9AFBBF}"/>
    <cellStyle name="Currency 2 2 2 2 2 4 2 2 4 2 3" xfId="52561" xr:uid="{765AF1E0-A1CC-42A6-80FB-C0BC8EBD3D6F}"/>
    <cellStyle name="Currency 2 2 2 2 2 4 2 2 4 3" xfId="17141" xr:uid="{F97EB923-D046-4A29-BC2D-D20B0D763E04}"/>
    <cellStyle name="Currency 2 2 2 2 2 4 2 2 4 4" xfId="30831" xr:uid="{4DD832AD-C42F-4D91-A425-C96CBDB688C9}"/>
    <cellStyle name="Currency 2 2 2 2 2 4 2 2 4 5" xfId="45715" xr:uid="{09D65125-AA19-4D3C-9C92-EADB80811351}"/>
    <cellStyle name="Currency 2 2 2 2 2 4 2 2 5" xfId="20563" xr:uid="{2F03421B-F5E8-4A18-8597-3AEDF7941283}"/>
    <cellStyle name="Currency 2 2 2 2 2 4 2 2 5 2" xfId="34255" xr:uid="{100AF42F-029C-47C6-9B78-8FCD26325401}"/>
    <cellStyle name="Currency 2 2 2 2 2 4 2 2 5 3" xfId="49139" xr:uid="{EA1032C6-0C62-4C05-AFD3-80242308BC7B}"/>
    <cellStyle name="Currency 2 2 2 2 2 4 2 2 6" xfId="13719" xr:uid="{34448FCE-5490-441F-ACE7-239022928318}"/>
    <cellStyle name="Currency 2 2 2 2 2 4 2 2 7" xfId="27409" xr:uid="{670E457A-0A46-4159-BC7F-E3294FE77F04}"/>
    <cellStyle name="Currency 2 2 2 2 2 4 2 2 8" xfId="42293" xr:uid="{B994A1D1-1D3D-4C2D-83A7-59B4F9E1A972}"/>
    <cellStyle name="Currency 2 2 2 2 2 4 2 3" xfId="6874" xr:uid="{CE05533F-C2B9-4636-BA70-A9EF1D29346A}"/>
    <cellStyle name="Currency 2 2 2 2 2 4 2 3 2" xfId="8587" xr:uid="{5BCBE5C6-914C-4AEF-80F2-7450E2DF4BBC}"/>
    <cellStyle name="Currency 2 2 2 2 2 4 2 3 2 2" xfId="12009" xr:uid="{1D168FA1-59A9-4968-9117-2F75C83D2C48}"/>
    <cellStyle name="Currency 2 2 2 2 2 4 2 3 2 2 2" xfId="25699" xr:uid="{C923D604-A72D-428C-B1A5-7A01ADB76254}"/>
    <cellStyle name="Currency 2 2 2 2 2 4 2 3 2 2 2 2" xfId="39391" xr:uid="{93724777-B8FC-4FE4-9726-A94E4AEA6289}"/>
    <cellStyle name="Currency 2 2 2 2 2 4 2 3 2 2 2 3" xfId="54275" xr:uid="{A8E5ABBF-05E1-44C2-907E-39D08DEFC236}"/>
    <cellStyle name="Currency 2 2 2 2 2 4 2 3 2 2 3" xfId="18855" xr:uid="{8082E063-8FBD-4DF3-A6D2-E053BBDA8F6A}"/>
    <cellStyle name="Currency 2 2 2 2 2 4 2 3 2 2 4" xfId="32545" xr:uid="{45D9B14F-86FA-4DAE-B877-FFC702075992}"/>
    <cellStyle name="Currency 2 2 2 2 2 4 2 3 2 2 5" xfId="47429" xr:uid="{9358D0A9-15E0-408F-892A-4EAC7662BB24}"/>
    <cellStyle name="Currency 2 2 2 2 2 4 2 3 2 3" xfId="22277" xr:uid="{AFA4DC8A-AFA1-4DA7-872A-A184D68EE2F4}"/>
    <cellStyle name="Currency 2 2 2 2 2 4 2 3 2 3 2" xfId="35969" xr:uid="{4A254B0F-E032-4FF8-8322-0014FA806F8C}"/>
    <cellStyle name="Currency 2 2 2 2 2 4 2 3 2 3 3" xfId="50853" xr:uid="{21C2E1DE-1CF2-4619-BC17-42A335AC06E4}"/>
    <cellStyle name="Currency 2 2 2 2 2 4 2 3 2 4" xfId="15433" xr:uid="{4EC4F677-0D23-4B76-8EAE-FF239DFFD23C}"/>
    <cellStyle name="Currency 2 2 2 2 2 4 2 3 2 5" xfId="29123" xr:uid="{AC8BDD29-6FE1-4349-918A-9D4C4E47F1B2}"/>
    <cellStyle name="Currency 2 2 2 2 2 4 2 3 2 6" xfId="44007" xr:uid="{C956B308-EAD7-4165-82C2-4FD1D73506BE}"/>
    <cellStyle name="Currency 2 2 2 2 2 4 2 3 3" xfId="10297" xr:uid="{4470D8A0-F8CF-4BAA-9FA7-EAF80C4AE764}"/>
    <cellStyle name="Currency 2 2 2 2 2 4 2 3 3 2" xfId="23987" xr:uid="{1E99EE65-EEC8-46CD-9011-59EB32D9E0C7}"/>
    <cellStyle name="Currency 2 2 2 2 2 4 2 3 3 2 2" xfId="37679" xr:uid="{50552670-E4CD-4F90-BD7F-6981F850FC29}"/>
    <cellStyle name="Currency 2 2 2 2 2 4 2 3 3 2 3" xfId="52563" xr:uid="{F90C6F2D-0EDA-4CEE-AAA6-A29F0CCC99E4}"/>
    <cellStyle name="Currency 2 2 2 2 2 4 2 3 3 3" xfId="17143" xr:uid="{56E8928C-478E-4044-A1F4-D6B067A042AC}"/>
    <cellStyle name="Currency 2 2 2 2 2 4 2 3 3 4" xfId="30833" xr:uid="{DA8B79CF-E32B-4998-8D76-7E6844122C68}"/>
    <cellStyle name="Currency 2 2 2 2 2 4 2 3 3 5" xfId="45717" xr:uid="{1AFAAAB7-2C3C-4125-87BE-9C05DBB648AD}"/>
    <cellStyle name="Currency 2 2 2 2 2 4 2 3 4" xfId="20565" xr:uid="{DFF512F4-F28F-4FEB-A945-05B54238ED4E}"/>
    <cellStyle name="Currency 2 2 2 2 2 4 2 3 4 2" xfId="34257" xr:uid="{64ED6415-7E79-45B5-94C3-D3905B7F4DB6}"/>
    <cellStyle name="Currency 2 2 2 2 2 4 2 3 4 3" xfId="49141" xr:uid="{05D93D4D-236B-478E-8502-31972E265890}"/>
    <cellStyle name="Currency 2 2 2 2 2 4 2 3 5" xfId="13721" xr:uid="{D7FD2937-E4F1-4385-B9F6-AB399852D3BC}"/>
    <cellStyle name="Currency 2 2 2 2 2 4 2 3 6" xfId="27411" xr:uid="{4484827D-8873-46E3-8DE0-C1BC74F14349}"/>
    <cellStyle name="Currency 2 2 2 2 2 4 2 3 7" xfId="42295" xr:uid="{2C550F53-DE22-439D-A401-5204447E67E8}"/>
    <cellStyle name="Currency 2 2 2 2 2 4 2 4" xfId="6875" xr:uid="{27AF2A0F-1D21-48CD-A7D6-D31DF8FB4DBC}"/>
    <cellStyle name="Currency 2 2 2 2 2 4 2 4 2" xfId="8588" xr:uid="{52104767-1E28-4527-8E8C-16BF592DF263}"/>
    <cellStyle name="Currency 2 2 2 2 2 4 2 4 2 2" xfId="12010" xr:uid="{A552FFC2-D67A-4BC3-939D-D13ABBA06484}"/>
    <cellStyle name="Currency 2 2 2 2 2 4 2 4 2 2 2" xfId="25700" xr:uid="{3E00AF9C-2B64-498F-9578-740ACAED2785}"/>
    <cellStyle name="Currency 2 2 2 2 2 4 2 4 2 2 2 2" xfId="39392" xr:uid="{D4FE3FD7-7684-4925-A544-2BE067C09F3D}"/>
    <cellStyle name="Currency 2 2 2 2 2 4 2 4 2 2 2 3" xfId="54276" xr:uid="{4525310D-193A-4CFF-A5E3-6A69465631DF}"/>
    <cellStyle name="Currency 2 2 2 2 2 4 2 4 2 2 3" xfId="18856" xr:uid="{D30F0C4A-1BA8-4E9A-8B94-1ED4ADD62F4C}"/>
    <cellStyle name="Currency 2 2 2 2 2 4 2 4 2 2 4" xfId="32546" xr:uid="{DDFDA5B5-9805-4589-AD8B-CB0CB859870E}"/>
    <cellStyle name="Currency 2 2 2 2 2 4 2 4 2 2 5" xfId="47430" xr:uid="{EF194CD9-1A55-4647-A4B0-B7B5A638AEE2}"/>
    <cellStyle name="Currency 2 2 2 2 2 4 2 4 2 3" xfId="22278" xr:uid="{1B94AF15-CE13-4AAA-8141-26AF827D4D72}"/>
    <cellStyle name="Currency 2 2 2 2 2 4 2 4 2 3 2" xfId="35970" xr:uid="{6D63BA5A-4019-4BD9-9400-B7CBC0C35938}"/>
    <cellStyle name="Currency 2 2 2 2 2 4 2 4 2 3 3" xfId="50854" xr:uid="{17257F4C-52A3-49A7-A8A6-417871740B39}"/>
    <cellStyle name="Currency 2 2 2 2 2 4 2 4 2 4" xfId="15434" xr:uid="{5BBE5873-8195-4615-8B78-4E59DFF76D86}"/>
    <cellStyle name="Currency 2 2 2 2 2 4 2 4 2 5" xfId="29124" xr:uid="{B8362AA2-3116-4D43-BDA4-AD293E82C0CB}"/>
    <cellStyle name="Currency 2 2 2 2 2 4 2 4 2 6" xfId="44008" xr:uid="{D25DB392-4A9D-4ED9-81AC-3F73AB421984}"/>
    <cellStyle name="Currency 2 2 2 2 2 4 2 4 3" xfId="10298" xr:uid="{47B0CA2D-16F2-4041-98DB-525979C81BC0}"/>
    <cellStyle name="Currency 2 2 2 2 2 4 2 4 3 2" xfId="23988" xr:uid="{A06902CE-0AE3-4365-9C13-328E20D1ACE7}"/>
    <cellStyle name="Currency 2 2 2 2 2 4 2 4 3 2 2" xfId="37680" xr:uid="{AF12FA3B-DCF9-422D-8CE3-7FB08AD5BCCA}"/>
    <cellStyle name="Currency 2 2 2 2 2 4 2 4 3 2 3" xfId="52564" xr:uid="{F6CFE8A5-1B87-4D59-BAA0-F281752C303F}"/>
    <cellStyle name="Currency 2 2 2 2 2 4 2 4 3 3" xfId="17144" xr:uid="{F5D6384C-9C92-4AD8-8A79-A360E4950FFA}"/>
    <cellStyle name="Currency 2 2 2 2 2 4 2 4 3 4" xfId="30834" xr:uid="{483E44B8-EAAE-492D-9E87-C01C5BC9F245}"/>
    <cellStyle name="Currency 2 2 2 2 2 4 2 4 3 5" xfId="45718" xr:uid="{40B38FD7-3B07-4AFE-93A8-077F611723E9}"/>
    <cellStyle name="Currency 2 2 2 2 2 4 2 4 4" xfId="20566" xr:uid="{C9C7E392-25A7-499F-82EB-467B1392A1C3}"/>
    <cellStyle name="Currency 2 2 2 2 2 4 2 4 4 2" xfId="34258" xr:uid="{04676CF6-3901-4827-81B5-0EAF83BFD8CB}"/>
    <cellStyle name="Currency 2 2 2 2 2 4 2 4 4 3" xfId="49142" xr:uid="{18D5045D-1AA8-4234-9349-A2075639A705}"/>
    <cellStyle name="Currency 2 2 2 2 2 4 2 4 5" xfId="13722" xr:uid="{2D87EACF-67B0-4A74-AAAB-1FCE631BE429}"/>
    <cellStyle name="Currency 2 2 2 2 2 4 2 4 6" xfId="27412" xr:uid="{A942A38A-2D8C-43CE-A9FF-872738C022CB}"/>
    <cellStyle name="Currency 2 2 2 2 2 4 2 4 7" xfId="42296" xr:uid="{F5CC8DC4-C19C-4BF6-AA47-2784FA921C4A}"/>
    <cellStyle name="Currency 2 2 2 2 2 4 2 5" xfId="8584" xr:uid="{28AA6A53-39B3-4EB2-AC34-8A88E7359F51}"/>
    <cellStyle name="Currency 2 2 2 2 2 4 2 5 2" xfId="12006" xr:uid="{A2BE9758-3584-4E7F-B75F-DB241C8DEFFA}"/>
    <cellStyle name="Currency 2 2 2 2 2 4 2 5 2 2" xfId="25696" xr:uid="{775E7114-B3E9-40CD-B423-EF2553A856F4}"/>
    <cellStyle name="Currency 2 2 2 2 2 4 2 5 2 2 2" xfId="39388" xr:uid="{1881DACD-CDEA-45CB-B975-FE4110749DF1}"/>
    <cellStyle name="Currency 2 2 2 2 2 4 2 5 2 2 3" xfId="54272" xr:uid="{AB72F7C8-4BEB-4208-A207-03B3C55E6A2C}"/>
    <cellStyle name="Currency 2 2 2 2 2 4 2 5 2 3" xfId="18852" xr:uid="{208AB523-D684-401F-924A-7689D3C910E7}"/>
    <cellStyle name="Currency 2 2 2 2 2 4 2 5 2 4" xfId="32542" xr:uid="{CBA12B77-4514-44CA-9997-7692AE0460DD}"/>
    <cellStyle name="Currency 2 2 2 2 2 4 2 5 2 5" xfId="47426" xr:uid="{B43071C9-7CF1-4578-A92C-3F421475D629}"/>
    <cellStyle name="Currency 2 2 2 2 2 4 2 5 3" xfId="22274" xr:uid="{559CBC36-C136-410D-B591-CBE4F3A627C1}"/>
    <cellStyle name="Currency 2 2 2 2 2 4 2 5 3 2" xfId="35966" xr:uid="{EDA51C18-D66B-4EB2-9727-791E7B016433}"/>
    <cellStyle name="Currency 2 2 2 2 2 4 2 5 3 3" xfId="50850" xr:uid="{B7370267-AA03-49C2-BB37-0A1758ABD50B}"/>
    <cellStyle name="Currency 2 2 2 2 2 4 2 5 4" xfId="15430" xr:uid="{C1D35C07-5812-4F97-BE82-D27A3E8E4FCC}"/>
    <cellStyle name="Currency 2 2 2 2 2 4 2 5 5" xfId="29120" xr:uid="{34456D7E-9297-4CC2-91EF-05A80FEFB0ED}"/>
    <cellStyle name="Currency 2 2 2 2 2 4 2 5 6" xfId="44004" xr:uid="{E55C5B8D-9F30-463E-9A9A-A9BDECA099C4}"/>
    <cellStyle name="Currency 2 2 2 2 2 4 2 6" xfId="10294" xr:uid="{BAAF96FF-31A3-4CF5-BAE2-D870A82EE249}"/>
    <cellStyle name="Currency 2 2 2 2 2 4 2 6 2" xfId="23984" xr:uid="{141EB3F8-3A82-4365-AA7D-D7986ADF80F3}"/>
    <cellStyle name="Currency 2 2 2 2 2 4 2 6 2 2" xfId="37676" xr:uid="{78EE4BDD-EA23-4DA7-9242-1B7A8A249C0C}"/>
    <cellStyle name="Currency 2 2 2 2 2 4 2 6 2 3" xfId="52560" xr:uid="{9DBBE1CF-B5FD-4BA6-BD47-5AFD88D5192D}"/>
    <cellStyle name="Currency 2 2 2 2 2 4 2 6 3" xfId="17140" xr:uid="{0D0F29E5-1F3E-4E3B-A25A-E75EA6837865}"/>
    <cellStyle name="Currency 2 2 2 2 2 4 2 6 4" xfId="30830" xr:uid="{2D956555-77F3-4078-AF0C-6127820C2317}"/>
    <cellStyle name="Currency 2 2 2 2 2 4 2 6 5" xfId="45714" xr:uid="{F13FC979-F670-41C6-B326-8F962C3976CA}"/>
    <cellStyle name="Currency 2 2 2 2 2 4 2 7" xfId="20562" xr:uid="{D67CC048-0DD5-4110-BCC4-3DE16DCBD278}"/>
    <cellStyle name="Currency 2 2 2 2 2 4 2 7 2" xfId="34254" xr:uid="{958B1D46-1D2D-44C2-A133-1C4BC6B3D4E1}"/>
    <cellStyle name="Currency 2 2 2 2 2 4 2 7 3" xfId="49138" xr:uid="{CD09C848-B06A-4358-83EF-5E5D8457575C}"/>
    <cellStyle name="Currency 2 2 2 2 2 4 2 8" xfId="13718" xr:uid="{D78A4D47-D2F4-4C51-9D91-703D8431F949}"/>
    <cellStyle name="Currency 2 2 2 2 2 4 2 9" xfId="27408" xr:uid="{5036F765-85D4-42AF-B22F-9CF4F714641C}"/>
    <cellStyle name="Currency 2 2 2 2 2 4 3" xfId="6876" xr:uid="{95CE85EF-720E-4CD0-8F40-D04049C4827F}"/>
    <cellStyle name="Currency 2 2 2 2 2 4 3 10" xfId="42297" xr:uid="{325B664F-88D5-4C4D-BFEA-B4A60A206210}"/>
    <cellStyle name="Currency 2 2 2 2 2 4 3 2" xfId="6877" xr:uid="{7DEF96FC-98B7-4DE7-B9E6-D9C6674A36C7}"/>
    <cellStyle name="Currency 2 2 2 2 2 4 3 2 2" xfId="6878" xr:uid="{7D1DEEE8-0E8A-4CA7-8C7A-92284C79B078}"/>
    <cellStyle name="Currency 2 2 2 2 2 4 3 2 2 2" xfId="8591" xr:uid="{87DC153C-1639-49BB-90AA-29F44AEDADF2}"/>
    <cellStyle name="Currency 2 2 2 2 2 4 3 2 2 2 2" xfId="12013" xr:uid="{56411386-FAB9-4F73-92BA-302AA1F46511}"/>
    <cellStyle name="Currency 2 2 2 2 2 4 3 2 2 2 2 2" xfId="25703" xr:uid="{77FF311F-41B4-44EF-9017-7A7CC686BD55}"/>
    <cellStyle name="Currency 2 2 2 2 2 4 3 2 2 2 2 2 2" xfId="39395" xr:uid="{30018CF1-0448-483E-93F9-0EBE080F0C6C}"/>
    <cellStyle name="Currency 2 2 2 2 2 4 3 2 2 2 2 2 3" xfId="54279" xr:uid="{D92E920E-4381-480C-A92B-7BE39F607DAC}"/>
    <cellStyle name="Currency 2 2 2 2 2 4 3 2 2 2 2 3" xfId="18859" xr:uid="{FD7728D9-8310-4579-95ED-93F40E4B9D7F}"/>
    <cellStyle name="Currency 2 2 2 2 2 4 3 2 2 2 2 4" xfId="32549" xr:uid="{1754C89A-0715-4F18-A268-CC154A57CD87}"/>
    <cellStyle name="Currency 2 2 2 2 2 4 3 2 2 2 2 5" xfId="47433" xr:uid="{22194EA4-FD5A-4E47-A89A-450D5411BB84}"/>
    <cellStyle name="Currency 2 2 2 2 2 4 3 2 2 2 3" xfId="22281" xr:uid="{BAD3BE7A-1CBD-4904-9658-8B6CA17F43DA}"/>
    <cellStyle name="Currency 2 2 2 2 2 4 3 2 2 2 3 2" xfId="35973" xr:uid="{518E9E21-71B3-4681-9E81-2EC4893B8707}"/>
    <cellStyle name="Currency 2 2 2 2 2 4 3 2 2 2 3 3" xfId="50857" xr:uid="{9821B99C-0917-4827-B6BD-321B94A0C405}"/>
    <cellStyle name="Currency 2 2 2 2 2 4 3 2 2 2 4" xfId="15437" xr:uid="{03088097-E23C-4F41-A71F-329039EB0E00}"/>
    <cellStyle name="Currency 2 2 2 2 2 4 3 2 2 2 5" xfId="29127" xr:uid="{46EC5A99-E033-4CB3-9C00-D62B3C9B758E}"/>
    <cellStyle name="Currency 2 2 2 2 2 4 3 2 2 2 6" xfId="44011" xr:uid="{80AFF2FB-FF67-4BDE-9796-74D698B20695}"/>
    <cellStyle name="Currency 2 2 2 2 2 4 3 2 2 3" xfId="10301" xr:uid="{A472FCE1-0A8F-4566-9F79-45FAA04F4BF9}"/>
    <cellStyle name="Currency 2 2 2 2 2 4 3 2 2 3 2" xfId="23991" xr:uid="{482F6483-1DC9-41A0-9A47-49420697DF99}"/>
    <cellStyle name="Currency 2 2 2 2 2 4 3 2 2 3 2 2" xfId="37683" xr:uid="{D9EE5968-7E2A-42F8-A50F-5F4875A6B870}"/>
    <cellStyle name="Currency 2 2 2 2 2 4 3 2 2 3 2 3" xfId="52567" xr:uid="{3C8E4003-BCAF-4AEB-A27B-C6DB2B83E077}"/>
    <cellStyle name="Currency 2 2 2 2 2 4 3 2 2 3 3" xfId="17147" xr:uid="{4124DF13-682F-422C-B9FA-B305F3CD57D1}"/>
    <cellStyle name="Currency 2 2 2 2 2 4 3 2 2 3 4" xfId="30837" xr:uid="{EF0593C5-C687-4007-BE08-C915B693BFE0}"/>
    <cellStyle name="Currency 2 2 2 2 2 4 3 2 2 3 5" xfId="45721" xr:uid="{18BBB176-FB41-4DC5-8A22-59C5A6AA0846}"/>
    <cellStyle name="Currency 2 2 2 2 2 4 3 2 2 4" xfId="20569" xr:uid="{0E9DA244-2CDD-468C-91A9-D4FFF03444E5}"/>
    <cellStyle name="Currency 2 2 2 2 2 4 3 2 2 4 2" xfId="34261" xr:uid="{CA0C7260-9D07-4C15-BE61-17DA3ECE9233}"/>
    <cellStyle name="Currency 2 2 2 2 2 4 3 2 2 4 3" xfId="49145" xr:uid="{48500CDD-F36B-47A5-951B-06E4EE04DE38}"/>
    <cellStyle name="Currency 2 2 2 2 2 4 3 2 2 5" xfId="13725" xr:uid="{724C72FF-5A6F-48E5-A1DC-F94E76417717}"/>
    <cellStyle name="Currency 2 2 2 2 2 4 3 2 2 6" xfId="27415" xr:uid="{49CAF5EA-9D16-44E8-B93D-76A682582B2C}"/>
    <cellStyle name="Currency 2 2 2 2 2 4 3 2 2 7" xfId="42299" xr:uid="{B36575D4-5ADE-41D8-88AD-64143F6B5442}"/>
    <cellStyle name="Currency 2 2 2 2 2 4 3 2 3" xfId="8590" xr:uid="{9119DFFC-466F-4425-8276-20315B09F50C}"/>
    <cellStyle name="Currency 2 2 2 2 2 4 3 2 3 2" xfId="12012" xr:uid="{1BFD9573-D669-451F-A549-4EB0AFD18CE7}"/>
    <cellStyle name="Currency 2 2 2 2 2 4 3 2 3 2 2" xfId="25702" xr:uid="{0CCF121B-EA30-4FB7-83C3-57ED63FED686}"/>
    <cellStyle name="Currency 2 2 2 2 2 4 3 2 3 2 2 2" xfId="39394" xr:uid="{6B7CE8C9-0865-4409-BFBF-E92993DB35E4}"/>
    <cellStyle name="Currency 2 2 2 2 2 4 3 2 3 2 2 3" xfId="54278" xr:uid="{D5B84DF1-1658-422E-A2EB-308C1A12E0A3}"/>
    <cellStyle name="Currency 2 2 2 2 2 4 3 2 3 2 3" xfId="18858" xr:uid="{CC276E31-0B2A-43CE-8013-B455E12DC2B3}"/>
    <cellStyle name="Currency 2 2 2 2 2 4 3 2 3 2 4" xfId="32548" xr:uid="{C8DDA233-E553-4CB6-AEC9-13EA458DB6AB}"/>
    <cellStyle name="Currency 2 2 2 2 2 4 3 2 3 2 5" xfId="47432" xr:uid="{69FF80CA-A012-4FC6-942E-5E418E16E642}"/>
    <cellStyle name="Currency 2 2 2 2 2 4 3 2 3 3" xfId="22280" xr:uid="{7E770047-9882-49F2-8317-790795E4C985}"/>
    <cellStyle name="Currency 2 2 2 2 2 4 3 2 3 3 2" xfId="35972" xr:uid="{77F22BC9-A806-4DA1-BC3F-691550B5468E}"/>
    <cellStyle name="Currency 2 2 2 2 2 4 3 2 3 3 3" xfId="50856" xr:uid="{612B3FA3-D388-4F9E-BB03-F6361CBE3C96}"/>
    <cellStyle name="Currency 2 2 2 2 2 4 3 2 3 4" xfId="15436" xr:uid="{6D800086-0EBF-4F7B-8759-3066008BCC78}"/>
    <cellStyle name="Currency 2 2 2 2 2 4 3 2 3 5" xfId="29126" xr:uid="{7F5CE2D0-3BCD-4062-B8F9-BB8B2E9E089D}"/>
    <cellStyle name="Currency 2 2 2 2 2 4 3 2 3 6" xfId="44010" xr:uid="{B2882530-8A8D-41DF-9EB8-DB13C42CAE31}"/>
    <cellStyle name="Currency 2 2 2 2 2 4 3 2 4" xfId="10300" xr:uid="{03958B1E-9B7F-4711-93C3-95217790FC19}"/>
    <cellStyle name="Currency 2 2 2 2 2 4 3 2 4 2" xfId="23990" xr:uid="{B2DB157F-3207-4245-AA52-1DA174700B3F}"/>
    <cellStyle name="Currency 2 2 2 2 2 4 3 2 4 2 2" xfId="37682" xr:uid="{71657869-7533-43D2-91D2-747F3843235E}"/>
    <cellStyle name="Currency 2 2 2 2 2 4 3 2 4 2 3" xfId="52566" xr:uid="{9C253CC6-39EE-4900-8704-A0A3827E50AF}"/>
    <cellStyle name="Currency 2 2 2 2 2 4 3 2 4 3" xfId="17146" xr:uid="{5B17834D-D017-4900-9F30-200DC8512635}"/>
    <cellStyle name="Currency 2 2 2 2 2 4 3 2 4 4" xfId="30836" xr:uid="{954F5F16-3FBA-4F69-9CEB-79A7F747AFE8}"/>
    <cellStyle name="Currency 2 2 2 2 2 4 3 2 4 5" xfId="45720" xr:uid="{C1AF84C4-1AA5-4241-A487-B04DEBD4DF70}"/>
    <cellStyle name="Currency 2 2 2 2 2 4 3 2 5" xfId="20568" xr:uid="{19C55B29-9A77-48E2-A2D8-7BEC6D155AF2}"/>
    <cellStyle name="Currency 2 2 2 2 2 4 3 2 5 2" xfId="34260" xr:uid="{25FCE03B-0FE3-4DAB-8DE6-244DC99C05DB}"/>
    <cellStyle name="Currency 2 2 2 2 2 4 3 2 5 3" xfId="49144" xr:uid="{74BE7FC8-50BE-4CAB-B805-B98723571408}"/>
    <cellStyle name="Currency 2 2 2 2 2 4 3 2 6" xfId="13724" xr:uid="{42AAF72F-CCF8-4D82-ABA6-1936E1B00E4A}"/>
    <cellStyle name="Currency 2 2 2 2 2 4 3 2 7" xfId="27414" xr:uid="{E0E22AD4-1D34-4D88-8645-AD87656739CB}"/>
    <cellStyle name="Currency 2 2 2 2 2 4 3 2 8" xfId="42298" xr:uid="{FD42E643-4A47-4FE8-99B8-A98D48964F47}"/>
    <cellStyle name="Currency 2 2 2 2 2 4 3 3" xfId="6879" xr:uid="{B4C24D4E-FF1F-4684-80D2-C985A890F772}"/>
    <cellStyle name="Currency 2 2 2 2 2 4 3 3 2" xfId="8592" xr:uid="{0862E51E-D574-4122-96CD-FFFCCA7AA985}"/>
    <cellStyle name="Currency 2 2 2 2 2 4 3 3 2 2" xfId="12014" xr:uid="{4225B6F9-D2FF-43AB-B1B1-C066EE26C073}"/>
    <cellStyle name="Currency 2 2 2 2 2 4 3 3 2 2 2" xfId="25704" xr:uid="{BAE36A48-CB5B-4369-B877-6B07C2B62E65}"/>
    <cellStyle name="Currency 2 2 2 2 2 4 3 3 2 2 2 2" xfId="39396" xr:uid="{721A0A36-C38F-47FF-BF64-1F9C962628D0}"/>
    <cellStyle name="Currency 2 2 2 2 2 4 3 3 2 2 2 3" xfId="54280" xr:uid="{1A9D9E55-CC42-4841-9652-195CFB8D1612}"/>
    <cellStyle name="Currency 2 2 2 2 2 4 3 3 2 2 3" xfId="18860" xr:uid="{B6671871-28A5-41DA-A888-C6DC99BDE0AF}"/>
    <cellStyle name="Currency 2 2 2 2 2 4 3 3 2 2 4" xfId="32550" xr:uid="{56FCA891-AAB8-47ED-890D-99516A4E36C2}"/>
    <cellStyle name="Currency 2 2 2 2 2 4 3 3 2 2 5" xfId="47434" xr:uid="{BB2EA8C6-C3C9-4767-B35A-941FC89A2C18}"/>
    <cellStyle name="Currency 2 2 2 2 2 4 3 3 2 3" xfId="22282" xr:uid="{AF956BA7-0753-4D8C-994A-8FF37DFF5F3B}"/>
    <cellStyle name="Currency 2 2 2 2 2 4 3 3 2 3 2" xfId="35974" xr:uid="{B77424B0-18A8-406E-ABFB-25F7D2286FF4}"/>
    <cellStyle name="Currency 2 2 2 2 2 4 3 3 2 3 3" xfId="50858" xr:uid="{AF5503C6-380B-490F-B0D3-24FBB3AEED06}"/>
    <cellStyle name="Currency 2 2 2 2 2 4 3 3 2 4" xfId="15438" xr:uid="{B6891C25-718C-4324-811B-C80F362B6751}"/>
    <cellStyle name="Currency 2 2 2 2 2 4 3 3 2 5" xfId="29128" xr:uid="{7819F938-BF00-4EF2-846E-855891B9DCF1}"/>
    <cellStyle name="Currency 2 2 2 2 2 4 3 3 2 6" xfId="44012" xr:uid="{14BD2FB7-FD98-4F1A-A73F-874BF57A5E62}"/>
    <cellStyle name="Currency 2 2 2 2 2 4 3 3 3" xfId="10302" xr:uid="{3F8A3F7C-3E6D-4CA8-ADA4-ABF004F7FD01}"/>
    <cellStyle name="Currency 2 2 2 2 2 4 3 3 3 2" xfId="23992" xr:uid="{A791BCB0-D693-49CC-96D0-B482E0FC6C00}"/>
    <cellStyle name="Currency 2 2 2 2 2 4 3 3 3 2 2" xfId="37684" xr:uid="{1E5CDA34-2B3F-4139-9074-3CD4B380C480}"/>
    <cellStyle name="Currency 2 2 2 2 2 4 3 3 3 2 3" xfId="52568" xr:uid="{887C5391-10D3-49EA-B375-294A403BF0B0}"/>
    <cellStyle name="Currency 2 2 2 2 2 4 3 3 3 3" xfId="17148" xr:uid="{46985B8D-7575-4567-937D-9995405FCE2E}"/>
    <cellStyle name="Currency 2 2 2 2 2 4 3 3 3 4" xfId="30838" xr:uid="{36085CE0-AEBB-4878-BDC2-C07ACED9E4EF}"/>
    <cellStyle name="Currency 2 2 2 2 2 4 3 3 3 5" xfId="45722" xr:uid="{82EA135C-AA67-4503-8795-D9909AF9C43E}"/>
    <cellStyle name="Currency 2 2 2 2 2 4 3 3 4" xfId="20570" xr:uid="{FCD97AEF-A69E-4C55-A1D5-F393378AEAA0}"/>
    <cellStyle name="Currency 2 2 2 2 2 4 3 3 4 2" xfId="34262" xr:uid="{D3BE7A53-CB28-4D26-9E0D-A42D1813906E}"/>
    <cellStyle name="Currency 2 2 2 2 2 4 3 3 4 3" xfId="49146" xr:uid="{B75AB649-E520-4B89-AF18-FB13D04B5283}"/>
    <cellStyle name="Currency 2 2 2 2 2 4 3 3 5" xfId="13726" xr:uid="{708BDE5B-1871-4621-A31E-B2C4C727CEED}"/>
    <cellStyle name="Currency 2 2 2 2 2 4 3 3 6" xfId="27416" xr:uid="{658F361E-8ABB-41AC-B8D2-129658053DCB}"/>
    <cellStyle name="Currency 2 2 2 2 2 4 3 3 7" xfId="42300" xr:uid="{4786E634-9634-4636-A65C-A8898337DFD4}"/>
    <cellStyle name="Currency 2 2 2 2 2 4 3 4" xfId="6880" xr:uid="{CC07E5D1-0E37-48DA-BCBB-B418CCD0B56D}"/>
    <cellStyle name="Currency 2 2 2 2 2 4 3 4 2" xfId="8593" xr:uid="{5DFA3EE0-B5A6-41D5-80B2-EA5F9F1E5D5D}"/>
    <cellStyle name="Currency 2 2 2 2 2 4 3 4 2 2" xfId="12015" xr:uid="{7AB9EB78-D3C5-4296-9B67-0CC0897201A6}"/>
    <cellStyle name="Currency 2 2 2 2 2 4 3 4 2 2 2" xfId="25705" xr:uid="{DC7B4705-E276-4F9E-BB70-F20CDB7D4378}"/>
    <cellStyle name="Currency 2 2 2 2 2 4 3 4 2 2 2 2" xfId="39397" xr:uid="{C7BA09A6-8816-4066-A700-52F333D4D6F4}"/>
    <cellStyle name="Currency 2 2 2 2 2 4 3 4 2 2 2 3" xfId="54281" xr:uid="{366EB367-1B26-4B3E-A650-B839CFC918EC}"/>
    <cellStyle name="Currency 2 2 2 2 2 4 3 4 2 2 3" xfId="18861" xr:uid="{45A61B71-504F-4A11-8746-40EE9C47BCFA}"/>
    <cellStyle name="Currency 2 2 2 2 2 4 3 4 2 2 4" xfId="32551" xr:uid="{56678417-5EF3-4805-B3E7-00ADE603E2A1}"/>
    <cellStyle name="Currency 2 2 2 2 2 4 3 4 2 2 5" xfId="47435" xr:uid="{F3384B20-A592-436D-B5FE-8778D17F0B46}"/>
    <cellStyle name="Currency 2 2 2 2 2 4 3 4 2 3" xfId="22283" xr:uid="{75A18488-13A1-416F-9CBA-822D2A6CAFC6}"/>
    <cellStyle name="Currency 2 2 2 2 2 4 3 4 2 3 2" xfId="35975" xr:uid="{7734AFD4-363A-4242-8567-FCB7C86C14E9}"/>
    <cellStyle name="Currency 2 2 2 2 2 4 3 4 2 3 3" xfId="50859" xr:uid="{D68C0573-6D8A-4652-AA22-50DC1F4F5EF8}"/>
    <cellStyle name="Currency 2 2 2 2 2 4 3 4 2 4" xfId="15439" xr:uid="{E5F5692C-0945-41BE-80A4-785E6A49BF4B}"/>
    <cellStyle name="Currency 2 2 2 2 2 4 3 4 2 5" xfId="29129" xr:uid="{7D358BCF-744D-44A5-A20B-C1B87A1EA85A}"/>
    <cellStyle name="Currency 2 2 2 2 2 4 3 4 2 6" xfId="44013" xr:uid="{297FF288-A462-49EE-A1F7-68F65579A5F5}"/>
    <cellStyle name="Currency 2 2 2 2 2 4 3 4 3" xfId="10303" xr:uid="{BA7CB8CC-3817-4685-9E70-69A6AFCBD994}"/>
    <cellStyle name="Currency 2 2 2 2 2 4 3 4 3 2" xfId="23993" xr:uid="{831BE51B-E03B-4588-883A-F7CF0F550851}"/>
    <cellStyle name="Currency 2 2 2 2 2 4 3 4 3 2 2" xfId="37685" xr:uid="{114EB75A-11D4-4B25-8022-AC0C6A08149A}"/>
    <cellStyle name="Currency 2 2 2 2 2 4 3 4 3 2 3" xfId="52569" xr:uid="{1F9C2132-FE28-43AB-AD63-B6B52AA09D80}"/>
    <cellStyle name="Currency 2 2 2 2 2 4 3 4 3 3" xfId="17149" xr:uid="{3ED4A49E-6931-4394-B347-39B4DE917945}"/>
    <cellStyle name="Currency 2 2 2 2 2 4 3 4 3 4" xfId="30839" xr:uid="{37FB1618-B8C5-4AE5-9144-FF6882FD3D7F}"/>
    <cellStyle name="Currency 2 2 2 2 2 4 3 4 3 5" xfId="45723" xr:uid="{EAB38B1A-774A-462B-9B34-9869863C0931}"/>
    <cellStyle name="Currency 2 2 2 2 2 4 3 4 4" xfId="20571" xr:uid="{F27FACDA-7BFE-4054-88F4-53D7045ACC00}"/>
    <cellStyle name="Currency 2 2 2 2 2 4 3 4 4 2" xfId="34263" xr:uid="{950C5E46-0D56-4FA6-A98F-88417A79EA6D}"/>
    <cellStyle name="Currency 2 2 2 2 2 4 3 4 4 3" xfId="49147" xr:uid="{9D803223-3447-40B8-8EAC-B992B5B56A6B}"/>
    <cellStyle name="Currency 2 2 2 2 2 4 3 4 5" xfId="13727" xr:uid="{41C78FFE-2CD6-44C1-A010-8B8B53FBB299}"/>
    <cellStyle name="Currency 2 2 2 2 2 4 3 4 6" xfId="27417" xr:uid="{C0076674-0626-44D6-BB72-44B06883FCC5}"/>
    <cellStyle name="Currency 2 2 2 2 2 4 3 4 7" xfId="42301" xr:uid="{BBC21054-27C0-45D5-B3F2-D18404B8B70D}"/>
    <cellStyle name="Currency 2 2 2 2 2 4 3 5" xfId="8589" xr:uid="{A1F01B3F-CFB5-457C-8E76-CDF7DE7E828E}"/>
    <cellStyle name="Currency 2 2 2 2 2 4 3 5 2" xfId="12011" xr:uid="{EB941269-2308-4225-84FE-96698DEFCD49}"/>
    <cellStyle name="Currency 2 2 2 2 2 4 3 5 2 2" xfId="25701" xr:uid="{D4F4EA11-361B-4ADA-BC24-EBFFCAD7C15A}"/>
    <cellStyle name="Currency 2 2 2 2 2 4 3 5 2 2 2" xfId="39393" xr:uid="{5DCCCAB7-D21C-4994-BD88-3626AD66097D}"/>
    <cellStyle name="Currency 2 2 2 2 2 4 3 5 2 2 3" xfId="54277" xr:uid="{D4F78686-666A-44C0-B9E1-99D28846D3A6}"/>
    <cellStyle name="Currency 2 2 2 2 2 4 3 5 2 3" xfId="18857" xr:uid="{E28AF429-5DE6-44C9-94EA-0EE9CDA86E18}"/>
    <cellStyle name="Currency 2 2 2 2 2 4 3 5 2 4" xfId="32547" xr:uid="{A921FD21-E780-4CB6-8483-9EC534D389A7}"/>
    <cellStyle name="Currency 2 2 2 2 2 4 3 5 2 5" xfId="47431" xr:uid="{311EBBF8-FCD6-4B12-820C-9B9B111F849C}"/>
    <cellStyle name="Currency 2 2 2 2 2 4 3 5 3" xfId="22279" xr:uid="{3B77633E-4E1D-433A-BC6C-0F44B4670156}"/>
    <cellStyle name="Currency 2 2 2 2 2 4 3 5 3 2" xfId="35971" xr:uid="{D91A060C-CF61-443A-BE06-DEF1B1FD473F}"/>
    <cellStyle name="Currency 2 2 2 2 2 4 3 5 3 3" xfId="50855" xr:uid="{4D4EC940-2001-406C-8EC3-6B5189A3B1A7}"/>
    <cellStyle name="Currency 2 2 2 2 2 4 3 5 4" xfId="15435" xr:uid="{E91B82F3-8020-4C85-AF9B-C168133FC82A}"/>
    <cellStyle name="Currency 2 2 2 2 2 4 3 5 5" xfId="29125" xr:uid="{3BF6C239-A9B8-4309-853F-D49A8361C806}"/>
    <cellStyle name="Currency 2 2 2 2 2 4 3 5 6" xfId="44009" xr:uid="{61DFB43C-AD7D-4724-92A7-F5B134C10388}"/>
    <cellStyle name="Currency 2 2 2 2 2 4 3 6" xfId="10299" xr:uid="{3AD278A6-2ADC-4593-B702-0BAA628CE0A9}"/>
    <cellStyle name="Currency 2 2 2 2 2 4 3 6 2" xfId="23989" xr:uid="{FCEF3E7F-F5BE-4E34-A6F2-95556ABC868A}"/>
    <cellStyle name="Currency 2 2 2 2 2 4 3 6 2 2" xfId="37681" xr:uid="{3AB5364C-33B1-4CF0-82C9-5BA9E4146861}"/>
    <cellStyle name="Currency 2 2 2 2 2 4 3 6 2 3" xfId="52565" xr:uid="{DE9AFBD9-03DB-4138-B2EA-8D5E71861C0C}"/>
    <cellStyle name="Currency 2 2 2 2 2 4 3 6 3" xfId="17145" xr:uid="{314BA6AF-861E-410A-A49D-B5456D306711}"/>
    <cellStyle name="Currency 2 2 2 2 2 4 3 6 4" xfId="30835" xr:uid="{AC34AB20-BF23-4BC2-9F8D-F9E132C85603}"/>
    <cellStyle name="Currency 2 2 2 2 2 4 3 6 5" xfId="45719" xr:uid="{7352F4B9-EE08-4DA8-A4F1-3B12D3CD0B61}"/>
    <cellStyle name="Currency 2 2 2 2 2 4 3 7" xfId="20567" xr:uid="{174967D9-3BBB-427C-9062-6667F3C07AA4}"/>
    <cellStyle name="Currency 2 2 2 2 2 4 3 7 2" xfId="34259" xr:uid="{529C5A54-5600-4FF9-9D5F-96DF913E1EAA}"/>
    <cellStyle name="Currency 2 2 2 2 2 4 3 7 3" xfId="49143" xr:uid="{4FFC67CC-7B02-44B3-8F83-A5212E276843}"/>
    <cellStyle name="Currency 2 2 2 2 2 4 3 8" xfId="13723" xr:uid="{AADF23F3-7BB3-48E1-A2E8-FEFE9A483EA5}"/>
    <cellStyle name="Currency 2 2 2 2 2 4 3 9" xfId="27413" xr:uid="{4C83859A-CFCC-4AA8-9623-EFC23C145E2C}"/>
    <cellStyle name="Currency 2 2 2 2 2 4 4" xfId="6881" xr:uid="{2FBF58A9-2E9D-4245-99EB-5A163DE3660D}"/>
    <cellStyle name="Currency 2 2 2 2 2 4 4 2" xfId="6882" xr:uid="{277C5AFF-8D8B-4D70-A79B-4ED7B4FE2336}"/>
    <cellStyle name="Currency 2 2 2 2 2 4 4 2 2" xfId="8595" xr:uid="{BC25AA79-4F25-486D-8174-3B4E9D356033}"/>
    <cellStyle name="Currency 2 2 2 2 2 4 4 2 2 2" xfId="12017" xr:uid="{C0DE5565-9E48-4F3E-9F56-EF76BA979C9E}"/>
    <cellStyle name="Currency 2 2 2 2 2 4 4 2 2 2 2" xfId="25707" xr:uid="{6763C9E7-B471-415A-ABAE-61A5819822B4}"/>
    <cellStyle name="Currency 2 2 2 2 2 4 4 2 2 2 2 2" xfId="39399" xr:uid="{30A6C0A1-F282-40E1-9FB7-D72FD2A09C24}"/>
    <cellStyle name="Currency 2 2 2 2 2 4 4 2 2 2 2 3" xfId="54283" xr:uid="{FDC11CAE-9807-46D6-8936-1BF72510809C}"/>
    <cellStyle name="Currency 2 2 2 2 2 4 4 2 2 2 3" xfId="18863" xr:uid="{3933D07A-069C-472A-ACD5-3E8D6214BB7F}"/>
    <cellStyle name="Currency 2 2 2 2 2 4 4 2 2 2 4" xfId="32553" xr:uid="{0353E195-0AE3-4DD3-B1B5-8E09F6404633}"/>
    <cellStyle name="Currency 2 2 2 2 2 4 4 2 2 2 5" xfId="47437" xr:uid="{03ECEF97-215A-4ADF-A10B-50CF43C22699}"/>
    <cellStyle name="Currency 2 2 2 2 2 4 4 2 2 3" xfId="22285" xr:uid="{8ED3427C-65D1-467D-9F8F-A55CDD843EA3}"/>
    <cellStyle name="Currency 2 2 2 2 2 4 4 2 2 3 2" xfId="35977" xr:uid="{1A82D77A-4129-404E-8FA2-FE4D96EBFD37}"/>
    <cellStyle name="Currency 2 2 2 2 2 4 4 2 2 3 3" xfId="50861" xr:uid="{E60FDABB-F979-41EC-87F3-FBA48B0E7A63}"/>
    <cellStyle name="Currency 2 2 2 2 2 4 4 2 2 4" xfId="15441" xr:uid="{E90D3A4B-6E6D-46F4-A85A-8901C1BC1D75}"/>
    <cellStyle name="Currency 2 2 2 2 2 4 4 2 2 5" xfId="29131" xr:uid="{498BFF53-484F-4924-9DD8-BAA96DAA16AA}"/>
    <cellStyle name="Currency 2 2 2 2 2 4 4 2 2 6" xfId="44015" xr:uid="{77ECD890-C0C9-462D-8490-D6DFFA591059}"/>
    <cellStyle name="Currency 2 2 2 2 2 4 4 2 3" xfId="10305" xr:uid="{7A219544-9047-4BF1-AA76-65EC50831596}"/>
    <cellStyle name="Currency 2 2 2 2 2 4 4 2 3 2" xfId="23995" xr:uid="{1F978780-0D7A-4980-A363-469AED9EA730}"/>
    <cellStyle name="Currency 2 2 2 2 2 4 4 2 3 2 2" xfId="37687" xr:uid="{AE991DCD-C9D5-4038-BFD1-44A366494FB0}"/>
    <cellStyle name="Currency 2 2 2 2 2 4 4 2 3 2 3" xfId="52571" xr:uid="{D1D4FFE7-76B7-4B88-B884-2C3D3976ADC4}"/>
    <cellStyle name="Currency 2 2 2 2 2 4 4 2 3 3" xfId="17151" xr:uid="{E4D0FBB6-C32A-479A-8938-40068032FFE9}"/>
    <cellStyle name="Currency 2 2 2 2 2 4 4 2 3 4" xfId="30841" xr:uid="{8A4C7EC2-9ECF-4104-8588-20D631356B4D}"/>
    <cellStyle name="Currency 2 2 2 2 2 4 4 2 3 5" xfId="45725" xr:uid="{4185698C-2360-467E-A26A-1B5EB05DD205}"/>
    <cellStyle name="Currency 2 2 2 2 2 4 4 2 4" xfId="20573" xr:uid="{E5E064D8-A65B-4D57-964C-75958FFB3017}"/>
    <cellStyle name="Currency 2 2 2 2 2 4 4 2 4 2" xfId="34265" xr:uid="{49BB938A-9F46-4A76-9735-30D34792FB49}"/>
    <cellStyle name="Currency 2 2 2 2 2 4 4 2 4 3" xfId="49149" xr:uid="{3BA5E098-3676-4A81-B27E-5E290EF9B090}"/>
    <cellStyle name="Currency 2 2 2 2 2 4 4 2 5" xfId="13729" xr:uid="{14041E9F-51E1-457E-9038-60B8A11B4EFD}"/>
    <cellStyle name="Currency 2 2 2 2 2 4 4 2 6" xfId="27419" xr:uid="{9AD6C309-C86A-4FB7-B24F-9A107C87DDC3}"/>
    <cellStyle name="Currency 2 2 2 2 2 4 4 2 7" xfId="42303" xr:uid="{83FD24B4-D2E2-4F9F-86FA-1591896E175D}"/>
    <cellStyle name="Currency 2 2 2 2 2 4 4 3" xfId="8594" xr:uid="{7546286B-C946-426D-8D4C-8BDEB84C0F58}"/>
    <cellStyle name="Currency 2 2 2 2 2 4 4 3 2" xfId="12016" xr:uid="{402FD609-FC32-4D5C-8E5F-8E5015E3B83A}"/>
    <cellStyle name="Currency 2 2 2 2 2 4 4 3 2 2" xfId="25706" xr:uid="{CB35CA24-2325-4521-8234-C092BD1F792C}"/>
    <cellStyle name="Currency 2 2 2 2 2 4 4 3 2 2 2" xfId="39398" xr:uid="{10AA2984-4138-4419-9619-9A5AE2730FB7}"/>
    <cellStyle name="Currency 2 2 2 2 2 4 4 3 2 2 3" xfId="54282" xr:uid="{2559C874-C806-45C2-8922-3E87B1D53827}"/>
    <cellStyle name="Currency 2 2 2 2 2 4 4 3 2 3" xfId="18862" xr:uid="{F117993B-1C88-4981-98A2-386B0A0EF4BF}"/>
    <cellStyle name="Currency 2 2 2 2 2 4 4 3 2 4" xfId="32552" xr:uid="{7D4D7025-7E48-463D-BC0E-51EE323091B9}"/>
    <cellStyle name="Currency 2 2 2 2 2 4 4 3 2 5" xfId="47436" xr:uid="{B377C759-0B69-4C9F-8DFB-88BADC494C2C}"/>
    <cellStyle name="Currency 2 2 2 2 2 4 4 3 3" xfId="22284" xr:uid="{73267B44-84AB-4D88-9E55-4DBE349CDCBE}"/>
    <cellStyle name="Currency 2 2 2 2 2 4 4 3 3 2" xfId="35976" xr:uid="{54A5F9BA-F38A-4E0C-8E0E-9BED43F1B03F}"/>
    <cellStyle name="Currency 2 2 2 2 2 4 4 3 3 3" xfId="50860" xr:uid="{9068F7EA-C63A-4AF3-9AF3-D77AC687EE50}"/>
    <cellStyle name="Currency 2 2 2 2 2 4 4 3 4" xfId="15440" xr:uid="{2C7A56AD-ED83-4609-B3E0-AA8835F32D55}"/>
    <cellStyle name="Currency 2 2 2 2 2 4 4 3 5" xfId="29130" xr:uid="{FD383A0B-0671-4DEC-B796-B17A21A32C9E}"/>
    <cellStyle name="Currency 2 2 2 2 2 4 4 3 6" xfId="44014" xr:uid="{F71BC136-8410-4C9C-B65E-37DB5CEEB7C7}"/>
    <cellStyle name="Currency 2 2 2 2 2 4 4 4" xfId="10304" xr:uid="{202C874D-5773-485C-A823-D8F89CEC98F4}"/>
    <cellStyle name="Currency 2 2 2 2 2 4 4 4 2" xfId="23994" xr:uid="{71C50011-0BDC-4FEB-AC8A-53256E28A81B}"/>
    <cellStyle name="Currency 2 2 2 2 2 4 4 4 2 2" xfId="37686" xr:uid="{D3A0CFCF-6F7E-4266-AF62-F491E6C0A3A7}"/>
    <cellStyle name="Currency 2 2 2 2 2 4 4 4 2 3" xfId="52570" xr:uid="{B2938BF4-C4C9-4E64-9B03-C2C968D22BF1}"/>
    <cellStyle name="Currency 2 2 2 2 2 4 4 4 3" xfId="17150" xr:uid="{1A2E93EE-A0B3-4286-AF2B-EBA1CDAE7EC3}"/>
    <cellStyle name="Currency 2 2 2 2 2 4 4 4 4" xfId="30840" xr:uid="{BD821D52-6EAC-4CBD-A65C-7E8B0094E458}"/>
    <cellStyle name="Currency 2 2 2 2 2 4 4 4 5" xfId="45724" xr:uid="{1AD1AF56-2A0C-4DD6-81DF-7C62E20518CB}"/>
    <cellStyle name="Currency 2 2 2 2 2 4 4 5" xfId="20572" xr:uid="{8CAB098F-ECF0-41EF-BE12-F3F375CC6B50}"/>
    <cellStyle name="Currency 2 2 2 2 2 4 4 5 2" xfId="34264" xr:uid="{7280A938-BFEB-4277-8326-EAE09CED472C}"/>
    <cellStyle name="Currency 2 2 2 2 2 4 4 5 3" xfId="49148" xr:uid="{D29CB7B0-00E8-4A93-990C-C8D7F43967FD}"/>
    <cellStyle name="Currency 2 2 2 2 2 4 4 6" xfId="13728" xr:uid="{710BB5E8-A16B-4A08-B9DC-605BA499F0C9}"/>
    <cellStyle name="Currency 2 2 2 2 2 4 4 7" xfId="27418" xr:uid="{848141AC-1FD9-4971-B403-5182DE90B151}"/>
    <cellStyle name="Currency 2 2 2 2 2 4 4 8" xfId="42302" xr:uid="{33058479-19A7-499A-800B-9F594BC037DA}"/>
    <cellStyle name="Currency 2 2 2 2 2 4 5" xfId="6883" xr:uid="{E833FE51-CB34-470F-8A55-4700845F548F}"/>
    <cellStyle name="Currency 2 2 2 2 2 4 5 2" xfId="8596" xr:uid="{BDF0CEE9-59BD-4879-BD82-58071441D7A6}"/>
    <cellStyle name="Currency 2 2 2 2 2 4 5 2 2" xfId="12018" xr:uid="{7B1368D6-4821-4979-AC7E-9D5558D99EBB}"/>
    <cellStyle name="Currency 2 2 2 2 2 4 5 2 2 2" xfId="25708" xr:uid="{536CC269-08AA-411E-8DE9-D1D903358144}"/>
    <cellStyle name="Currency 2 2 2 2 2 4 5 2 2 2 2" xfId="39400" xr:uid="{1825DD33-8B80-45C3-A3BD-BE17B7CDFBC9}"/>
    <cellStyle name="Currency 2 2 2 2 2 4 5 2 2 2 3" xfId="54284" xr:uid="{F1C5F25F-AD23-41FA-8688-BD9233317C26}"/>
    <cellStyle name="Currency 2 2 2 2 2 4 5 2 2 3" xfId="18864" xr:uid="{F5234E86-4829-4E53-BD74-3A5B56201E89}"/>
    <cellStyle name="Currency 2 2 2 2 2 4 5 2 2 4" xfId="32554" xr:uid="{418535AE-CF12-4867-810A-9EE18D041C69}"/>
    <cellStyle name="Currency 2 2 2 2 2 4 5 2 2 5" xfId="47438" xr:uid="{9D479A97-49DE-4C70-BC47-EBE0914815AA}"/>
    <cellStyle name="Currency 2 2 2 2 2 4 5 2 3" xfId="22286" xr:uid="{CDB0DAD7-2665-4CC6-A1D1-2ED6A9B66331}"/>
    <cellStyle name="Currency 2 2 2 2 2 4 5 2 3 2" xfId="35978" xr:uid="{4D92D231-CA20-47D9-B899-A5490BE08901}"/>
    <cellStyle name="Currency 2 2 2 2 2 4 5 2 3 3" xfId="50862" xr:uid="{B0874BC2-3D8E-441A-99DD-9B3E1CE9ABCB}"/>
    <cellStyle name="Currency 2 2 2 2 2 4 5 2 4" xfId="15442" xr:uid="{90723B81-43CE-4E8E-95BB-71B7286851E4}"/>
    <cellStyle name="Currency 2 2 2 2 2 4 5 2 5" xfId="29132" xr:uid="{20F30555-404F-40C5-90AC-D6FBA98FF210}"/>
    <cellStyle name="Currency 2 2 2 2 2 4 5 2 6" xfId="44016" xr:uid="{CD204AC5-0A92-4F73-8C5F-4938A7CAE0F2}"/>
    <cellStyle name="Currency 2 2 2 2 2 4 5 3" xfId="10306" xr:uid="{EAA71FA8-B492-4B96-8A3A-C0F385629C2D}"/>
    <cellStyle name="Currency 2 2 2 2 2 4 5 3 2" xfId="23996" xr:uid="{B93E689B-FCAA-4D2D-9C25-CA4BA4EE4A85}"/>
    <cellStyle name="Currency 2 2 2 2 2 4 5 3 2 2" xfId="37688" xr:uid="{89F80A61-0C93-4A4E-8902-D52AA3FB7105}"/>
    <cellStyle name="Currency 2 2 2 2 2 4 5 3 2 3" xfId="52572" xr:uid="{8C206939-A76C-4E4D-9D1D-720F22FB2EF2}"/>
    <cellStyle name="Currency 2 2 2 2 2 4 5 3 3" xfId="17152" xr:uid="{823256AD-2560-43A7-A4BD-B45C7DD82B27}"/>
    <cellStyle name="Currency 2 2 2 2 2 4 5 3 4" xfId="30842" xr:uid="{62D05E32-EF65-49C8-8168-4DB63CDCCBB5}"/>
    <cellStyle name="Currency 2 2 2 2 2 4 5 3 5" xfId="45726" xr:uid="{C3349D89-FA78-4DB4-91C6-4DE640C49387}"/>
    <cellStyle name="Currency 2 2 2 2 2 4 5 4" xfId="20574" xr:uid="{ACE3A4A0-09A7-4383-B848-C6078CB8F688}"/>
    <cellStyle name="Currency 2 2 2 2 2 4 5 4 2" xfId="34266" xr:uid="{D80A76DE-3353-476D-8BEC-E85FCC36CF37}"/>
    <cellStyle name="Currency 2 2 2 2 2 4 5 4 3" xfId="49150" xr:uid="{A802C68F-B83D-4766-A8CD-A291BF3884A3}"/>
    <cellStyle name="Currency 2 2 2 2 2 4 5 5" xfId="13730" xr:uid="{FACEBD59-A556-4D8C-BE4D-FCB00F8F86C1}"/>
    <cellStyle name="Currency 2 2 2 2 2 4 5 6" xfId="27420" xr:uid="{73D3DBBA-ECE0-457C-80E3-E93A9352E104}"/>
    <cellStyle name="Currency 2 2 2 2 2 4 5 7" xfId="42304" xr:uid="{3D01DC8A-6A24-441A-BF0F-B2A59606187A}"/>
    <cellStyle name="Currency 2 2 2 2 2 4 6" xfId="6884" xr:uid="{14F4CF1B-99F2-4C93-B288-7EC8CE34DB3F}"/>
    <cellStyle name="Currency 2 2 2 2 2 4 6 2" xfId="8597" xr:uid="{C58F1EB0-302B-466B-B30F-3E8F5155B4B7}"/>
    <cellStyle name="Currency 2 2 2 2 2 4 6 2 2" xfId="12019" xr:uid="{DD9D67A1-A3C3-4AB9-AB71-DC3422CDC8AF}"/>
    <cellStyle name="Currency 2 2 2 2 2 4 6 2 2 2" xfId="25709" xr:uid="{BF1C69C1-412E-4C53-9276-DCE6D906021C}"/>
    <cellStyle name="Currency 2 2 2 2 2 4 6 2 2 2 2" xfId="39401" xr:uid="{3E287B5D-0ABF-45C1-8849-FF67A6D8023B}"/>
    <cellStyle name="Currency 2 2 2 2 2 4 6 2 2 2 3" xfId="54285" xr:uid="{F76DEE1F-05B1-43BA-8DAC-DDFF2E426BF1}"/>
    <cellStyle name="Currency 2 2 2 2 2 4 6 2 2 3" xfId="18865" xr:uid="{7300B6AE-A262-4215-AEB8-F0EF095FDFCC}"/>
    <cellStyle name="Currency 2 2 2 2 2 4 6 2 2 4" xfId="32555" xr:uid="{76D077AE-C7AC-4748-9E87-C542CD758FEC}"/>
    <cellStyle name="Currency 2 2 2 2 2 4 6 2 2 5" xfId="47439" xr:uid="{9490E154-362A-49B4-8833-55A6AAE442F6}"/>
    <cellStyle name="Currency 2 2 2 2 2 4 6 2 3" xfId="22287" xr:uid="{B68E6852-2EFF-442B-AFD9-47B94453A95D}"/>
    <cellStyle name="Currency 2 2 2 2 2 4 6 2 3 2" xfId="35979" xr:uid="{A87499E7-61A6-4198-B39B-C958D1EC6A36}"/>
    <cellStyle name="Currency 2 2 2 2 2 4 6 2 3 3" xfId="50863" xr:uid="{F7E7F2B1-44C3-4DFE-AE44-8A8B9699320C}"/>
    <cellStyle name="Currency 2 2 2 2 2 4 6 2 4" xfId="15443" xr:uid="{AD8B2A4C-1F39-486F-9B63-22AE750949C2}"/>
    <cellStyle name="Currency 2 2 2 2 2 4 6 2 5" xfId="29133" xr:uid="{B51D9B77-B525-4293-A348-A6B197A5AB66}"/>
    <cellStyle name="Currency 2 2 2 2 2 4 6 2 6" xfId="44017" xr:uid="{8BC95852-CDB1-468E-956B-1C89C87A3431}"/>
    <cellStyle name="Currency 2 2 2 2 2 4 6 3" xfId="10307" xr:uid="{727779BA-9696-4017-92C7-9518D47AA928}"/>
    <cellStyle name="Currency 2 2 2 2 2 4 6 3 2" xfId="23997" xr:uid="{3601593F-805C-4198-9D08-A968D89AFFFB}"/>
    <cellStyle name="Currency 2 2 2 2 2 4 6 3 2 2" xfId="37689" xr:uid="{2533C14E-E180-45D9-8CFE-ADB90CB1E533}"/>
    <cellStyle name="Currency 2 2 2 2 2 4 6 3 2 3" xfId="52573" xr:uid="{D4A8E330-0CFF-48CA-A850-D5AF408CA53B}"/>
    <cellStyle name="Currency 2 2 2 2 2 4 6 3 3" xfId="17153" xr:uid="{4DDB4C0C-BF5F-4900-BAD1-9F337148A97A}"/>
    <cellStyle name="Currency 2 2 2 2 2 4 6 3 4" xfId="30843" xr:uid="{C0FD7DAE-761E-4BFC-AB7E-C5B7EE8F86D3}"/>
    <cellStyle name="Currency 2 2 2 2 2 4 6 3 5" xfId="45727" xr:uid="{708024F3-F269-429D-A026-A6F8139EED2E}"/>
    <cellStyle name="Currency 2 2 2 2 2 4 6 4" xfId="20575" xr:uid="{53DF1AD4-882F-49C1-8ADB-32AAEC43247D}"/>
    <cellStyle name="Currency 2 2 2 2 2 4 6 4 2" xfId="34267" xr:uid="{3D7DC911-E5DC-4B67-9EB8-042462BAC4AC}"/>
    <cellStyle name="Currency 2 2 2 2 2 4 6 4 3" xfId="49151" xr:uid="{C94447D8-87EC-4BEE-83D7-1712AD965EC5}"/>
    <cellStyle name="Currency 2 2 2 2 2 4 6 5" xfId="13731" xr:uid="{0B197255-EB56-40B7-87A2-EAD0E63A1501}"/>
    <cellStyle name="Currency 2 2 2 2 2 4 6 6" xfId="27421" xr:uid="{A5017641-5B34-40E9-84D3-88C22018EC60}"/>
    <cellStyle name="Currency 2 2 2 2 2 4 6 7" xfId="42305" xr:uid="{010C5046-CF78-4360-85DB-D1C01E762542}"/>
    <cellStyle name="Currency 2 2 2 2 2 4 7" xfId="8583" xr:uid="{AB57A482-88CF-436D-A89A-07819CFAD873}"/>
    <cellStyle name="Currency 2 2 2 2 2 4 7 2" xfId="12005" xr:uid="{50839969-D689-4920-96E9-3B3C0063DFC5}"/>
    <cellStyle name="Currency 2 2 2 2 2 4 7 2 2" xfId="25695" xr:uid="{1EFF9788-E2CE-4A79-AC6E-53F74D254CDF}"/>
    <cellStyle name="Currency 2 2 2 2 2 4 7 2 2 2" xfId="39387" xr:uid="{DAEAF38B-DC1F-41A6-AB10-6824E319908F}"/>
    <cellStyle name="Currency 2 2 2 2 2 4 7 2 2 3" xfId="54271" xr:uid="{C6DBFE83-9B7F-4AF0-B49E-E1B95829D619}"/>
    <cellStyle name="Currency 2 2 2 2 2 4 7 2 3" xfId="18851" xr:uid="{F564FCC9-BFF1-477D-BADD-FBC9DE163FB6}"/>
    <cellStyle name="Currency 2 2 2 2 2 4 7 2 4" xfId="32541" xr:uid="{68EAC27C-1098-4667-9C62-D0B244EE4E86}"/>
    <cellStyle name="Currency 2 2 2 2 2 4 7 2 5" xfId="47425" xr:uid="{F72BF127-2066-459B-86C7-1EC366209757}"/>
    <cellStyle name="Currency 2 2 2 2 2 4 7 3" xfId="22273" xr:uid="{08E81A0C-45EF-4275-A158-C87B7D54B885}"/>
    <cellStyle name="Currency 2 2 2 2 2 4 7 3 2" xfId="35965" xr:uid="{CD6D9E13-9069-4B9C-BE58-1E12434035DC}"/>
    <cellStyle name="Currency 2 2 2 2 2 4 7 3 3" xfId="50849" xr:uid="{6418C675-3FB5-4166-AA17-8858076ADB54}"/>
    <cellStyle name="Currency 2 2 2 2 2 4 7 4" xfId="15429" xr:uid="{9BA4DA9C-3FB8-43F1-A1CF-3EF8A0FDB60D}"/>
    <cellStyle name="Currency 2 2 2 2 2 4 7 5" xfId="29119" xr:uid="{D3EA1D82-6B71-47CC-8428-C618CBACA78B}"/>
    <cellStyle name="Currency 2 2 2 2 2 4 7 6" xfId="44003" xr:uid="{E69D5E58-96C8-4087-89A4-7B1B46F0C999}"/>
    <cellStyle name="Currency 2 2 2 2 2 4 8" xfId="10293" xr:uid="{8E6B8966-12D7-488D-94B7-A0896FD83BE3}"/>
    <cellStyle name="Currency 2 2 2 2 2 4 8 2" xfId="23983" xr:uid="{567B1FEE-DDFD-4E12-821D-FEC1762E0850}"/>
    <cellStyle name="Currency 2 2 2 2 2 4 8 2 2" xfId="37675" xr:uid="{853D343A-75A3-48DC-9162-AA56159A0A3D}"/>
    <cellStyle name="Currency 2 2 2 2 2 4 8 2 3" xfId="52559" xr:uid="{EF23040F-3D2E-4A5C-A2F5-CC371A5E4217}"/>
    <cellStyle name="Currency 2 2 2 2 2 4 8 3" xfId="17139" xr:uid="{0445C86C-6F35-464A-A256-2DCB06CC0E9D}"/>
    <cellStyle name="Currency 2 2 2 2 2 4 8 4" xfId="30829" xr:uid="{816E03A0-CDF7-474D-8DEC-22F8686D7745}"/>
    <cellStyle name="Currency 2 2 2 2 2 4 8 5" xfId="45713" xr:uid="{A28036E5-7FB3-4B07-9A4B-6153CCE09677}"/>
    <cellStyle name="Currency 2 2 2 2 2 4 9" xfId="20561" xr:uid="{7289DEF1-91E3-4BBB-B721-8A1615D0491C}"/>
    <cellStyle name="Currency 2 2 2 2 2 4 9 2" xfId="34253" xr:uid="{ACFCE61A-FABC-4226-A8A7-1941A199B3C4}"/>
    <cellStyle name="Currency 2 2 2 2 2 4 9 3" xfId="49137" xr:uid="{9018A47C-F091-4932-840F-0E7C58DCAC93}"/>
    <cellStyle name="Currency 2 2 2 2 2 5" xfId="6885" xr:uid="{E8EBA588-8928-478C-AC63-9BEBA2C60E75}"/>
    <cellStyle name="Currency 2 2 2 2 2 5 10" xfId="42306" xr:uid="{D1437147-A87A-491C-94C6-62D9D47FC0BC}"/>
    <cellStyle name="Currency 2 2 2 2 2 5 2" xfId="6886" xr:uid="{E9900D19-991D-4808-A745-10690D2878D4}"/>
    <cellStyle name="Currency 2 2 2 2 2 5 2 2" xfId="6887" xr:uid="{3532B31B-9392-4C3C-9732-C5CFE588B623}"/>
    <cellStyle name="Currency 2 2 2 2 2 5 2 2 2" xfId="8600" xr:uid="{F5745132-BB97-4852-90F3-21E649085283}"/>
    <cellStyle name="Currency 2 2 2 2 2 5 2 2 2 2" xfId="12022" xr:uid="{8A4E0DEB-9CD2-4311-94A5-51A565849EB6}"/>
    <cellStyle name="Currency 2 2 2 2 2 5 2 2 2 2 2" xfId="25712" xr:uid="{D4569F2C-FAF0-48D3-B8F9-D518047D0009}"/>
    <cellStyle name="Currency 2 2 2 2 2 5 2 2 2 2 2 2" xfId="39404" xr:uid="{3EF33AE2-212F-4862-86F2-399B2B243EB6}"/>
    <cellStyle name="Currency 2 2 2 2 2 5 2 2 2 2 2 3" xfId="54288" xr:uid="{B161A002-6895-44EC-BCE2-8C15AAB83650}"/>
    <cellStyle name="Currency 2 2 2 2 2 5 2 2 2 2 3" xfId="18868" xr:uid="{03FAC600-AD8C-42FE-8B6A-1E9F87DE0653}"/>
    <cellStyle name="Currency 2 2 2 2 2 5 2 2 2 2 4" xfId="32558" xr:uid="{000697B1-9404-4D0D-8999-D8AEEFF2953D}"/>
    <cellStyle name="Currency 2 2 2 2 2 5 2 2 2 2 5" xfId="47442" xr:uid="{C7F65F35-8F2A-4682-BE9C-08DA92EE7DE0}"/>
    <cellStyle name="Currency 2 2 2 2 2 5 2 2 2 3" xfId="22290" xr:uid="{FE33DC2D-E701-4A51-9F44-5C4B44F296C9}"/>
    <cellStyle name="Currency 2 2 2 2 2 5 2 2 2 3 2" xfId="35982" xr:uid="{ADC2E783-DCAB-481E-9164-A5D2932A9B2F}"/>
    <cellStyle name="Currency 2 2 2 2 2 5 2 2 2 3 3" xfId="50866" xr:uid="{8236CE42-EA76-49FC-9D55-3CFC866B2789}"/>
    <cellStyle name="Currency 2 2 2 2 2 5 2 2 2 4" xfId="15446" xr:uid="{9234E335-88CF-4E5E-8942-DC779B094325}"/>
    <cellStyle name="Currency 2 2 2 2 2 5 2 2 2 5" xfId="29136" xr:uid="{E15039DC-BFF8-48B0-A80D-54E16F00D029}"/>
    <cellStyle name="Currency 2 2 2 2 2 5 2 2 2 6" xfId="44020" xr:uid="{83066165-C0C3-448F-A3F4-730FBF2FE111}"/>
    <cellStyle name="Currency 2 2 2 2 2 5 2 2 3" xfId="10310" xr:uid="{45F74684-44E9-4EBE-A7A9-D738D1D1D6C5}"/>
    <cellStyle name="Currency 2 2 2 2 2 5 2 2 3 2" xfId="24000" xr:uid="{F9FA3FAA-B730-4E8A-902F-A77C5DB68739}"/>
    <cellStyle name="Currency 2 2 2 2 2 5 2 2 3 2 2" xfId="37692" xr:uid="{F6872896-D35C-4C8A-9BBE-AA87E1A6EB23}"/>
    <cellStyle name="Currency 2 2 2 2 2 5 2 2 3 2 3" xfId="52576" xr:uid="{01981B64-6260-4A97-804F-DD7A3395D405}"/>
    <cellStyle name="Currency 2 2 2 2 2 5 2 2 3 3" xfId="17156" xr:uid="{35D3DFA4-5E0E-4E75-B4BA-A635950BA1F2}"/>
    <cellStyle name="Currency 2 2 2 2 2 5 2 2 3 4" xfId="30846" xr:uid="{2B69BF84-80E2-45E1-8230-17090476572A}"/>
    <cellStyle name="Currency 2 2 2 2 2 5 2 2 3 5" xfId="45730" xr:uid="{348CD15D-2419-4AB1-95B7-DB1A983E0692}"/>
    <cellStyle name="Currency 2 2 2 2 2 5 2 2 4" xfId="20578" xr:uid="{E25D4541-62A8-482C-85DA-E18E19F484D2}"/>
    <cellStyle name="Currency 2 2 2 2 2 5 2 2 4 2" xfId="34270" xr:uid="{2D993897-C054-4C95-B184-7AA5EEE1484D}"/>
    <cellStyle name="Currency 2 2 2 2 2 5 2 2 4 3" xfId="49154" xr:uid="{6383B981-5B77-455D-A220-EABD3FC7F6EF}"/>
    <cellStyle name="Currency 2 2 2 2 2 5 2 2 5" xfId="13734" xr:uid="{5A20E5AD-729B-46FD-A035-2F6DD9C183E2}"/>
    <cellStyle name="Currency 2 2 2 2 2 5 2 2 6" xfId="27424" xr:uid="{4A49AA7F-B26F-44B3-B53C-EFF42CCE1D97}"/>
    <cellStyle name="Currency 2 2 2 2 2 5 2 2 7" xfId="42308" xr:uid="{068EF615-3E9C-4F50-BADF-C8953BF6CE6B}"/>
    <cellStyle name="Currency 2 2 2 2 2 5 2 3" xfId="8599" xr:uid="{D542D3BC-390E-43B2-B769-2BC0CDC02A6C}"/>
    <cellStyle name="Currency 2 2 2 2 2 5 2 3 2" xfId="12021" xr:uid="{EDD47395-AC21-4E85-B62E-83DCFFB183A5}"/>
    <cellStyle name="Currency 2 2 2 2 2 5 2 3 2 2" xfId="25711" xr:uid="{F6A40537-BFB4-4B44-86A4-801421DD5081}"/>
    <cellStyle name="Currency 2 2 2 2 2 5 2 3 2 2 2" xfId="39403" xr:uid="{ACD82CEA-77B0-4410-BDBA-E79389D1F63E}"/>
    <cellStyle name="Currency 2 2 2 2 2 5 2 3 2 2 3" xfId="54287" xr:uid="{A7E94122-C629-4D96-9AF1-A22B53F4C5B8}"/>
    <cellStyle name="Currency 2 2 2 2 2 5 2 3 2 3" xfId="18867" xr:uid="{FE4870DA-02CE-4172-A803-BEB82B290D98}"/>
    <cellStyle name="Currency 2 2 2 2 2 5 2 3 2 4" xfId="32557" xr:uid="{520454A1-CD32-4F9E-A6B7-BB319107E1DE}"/>
    <cellStyle name="Currency 2 2 2 2 2 5 2 3 2 5" xfId="47441" xr:uid="{61765C2E-FC85-4847-B548-BE521B6EA92D}"/>
    <cellStyle name="Currency 2 2 2 2 2 5 2 3 3" xfId="22289" xr:uid="{BFC34AB6-D602-4733-8A26-345495DBB0CA}"/>
    <cellStyle name="Currency 2 2 2 2 2 5 2 3 3 2" xfId="35981" xr:uid="{752528EA-86C3-4E9A-B72C-48EA8A0E30C9}"/>
    <cellStyle name="Currency 2 2 2 2 2 5 2 3 3 3" xfId="50865" xr:uid="{955CC5E4-71EF-49B6-9690-693DFF0CFED3}"/>
    <cellStyle name="Currency 2 2 2 2 2 5 2 3 4" xfId="15445" xr:uid="{BA74A5B3-6D82-4CB2-BE55-97D74DA16823}"/>
    <cellStyle name="Currency 2 2 2 2 2 5 2 3 5" xfId="29135" xr:uid="{71102571-0D0C-4383-86B6-B850B0EA54DB}"/>
    <cellStyle name="Currency 2 2 2 2 2 5 2 3 6" xfId="44019" xr:uid="{56BAD29D-88D2-4870-9174-2D9E8AA21D97}"/>
    <cellStyle name="Currency 2 2 2 2 2 5 2 4" xfId="10309" xr:uid="{A950B8EC-E0BB-4466-BEFF-8CB699E60850}"/>
    <cellStyle name="Currency 2 2 2 2 2 5 2 4 2" xfId="23999" xr:uid="{A9D93B67-C5E1-49D3-88EE-F745BD35B2C1}"/>
    <cellStyle name="Currency 2 2 2 2 2 5 2 4 2 2" xfId="37691" xr:uid="{BBE93A6D-3C22-41B3-AF20-1B56C49E2356}"/>
    <cellStyle name="Currency 2 2 2 2 2 5 2 4 2 3" xfId="52575" xr:uid="{C72FC9F3-365F-4549-BBFD-544A2F93F0B7}"/>
    <cellStyle name="Currency 2 2 2 2 2 5 2 4 3" xfId="17155" xr:uid="{625A2ECF-3C48-4CD1-830B-FCD80328C635}"/>
    <cellStyle name="Currency 2 2 2 2 2 5 2 4 4" xfId="30845" xr:uid="{4AB28ECC-039C-40B2-B758-B53BAC12870F}"/>
    <cellStyle name="Currency 2 2 2 2 2 5 2 4 5" xfId="45729" xr:uid="{2C426A58-FD3B-41F3-906C-0F79A57BE0C3}"/>
    <cellStyle name="Currency 2 2 2 2 2 5 2 5" xfId="20577" xr:uid="{A350EC5B-7F4A-4D1D-8A53-056BFE29ACC4}"/>
    <cellStyle name="Currency 2 2 2 2 2 5 2 5 2" xfId="34269" xr:uid="{D64F4BB9-49B7-46C4-AD2D-447A0117EBE4}"/>
    <cellStyle name="Currency 2 2 2 2 2 5 2 5 3" xfId="49153" xr:uid="{FEFADC41-6624-4BC9-B243-628DD7E91A1D}"/>
    <cellStyle name="Currency 2 2 2 2 2 5 2 6" xfId="13733" xr:uid="{2585F6A0-2995-440F-8E12-F46416269B0E}"/>
    <cellStyle name="Currency 2 2 2 2 2 5 2 7" xfId="27423" xr:uid="{4394D77F-C209-4741-A966-D34F8542ABB3}"/>
    <cellStyle name="Currency 2 2 2 2 2 5 2 8" xfId="42307" xr:uid="{DFE3F894-0D0E-43FC-B6ED-60147CD38C7F}"/>
    <cellStyle name="Currency 2 2 2 2 2 5 3" xfId="6888" xr:uid="{B8823B40-CA3A-4D51-B471-E56DCB5DB1CF}"/>
    <cellStyle name="Currency 2 2 2 2 2 5 3 2" xfId="8601" xr:uid="{6DD6F624-B3B6-4546-8CCF-0D36DA002034}"/>
    <cellStyle name="Currency 2 2 2 2 2 5 3 2 2" xfId="12023" xr:uid="{94175131-9F25-4B0A-8736-8F30A43BAD21}"/>
    <cellStyle name="Currency 2 2 2 2 2 5 3 2 2 2" xfId="25713" xr:uid="{0CB52AAF-EE5C-40B5-A07D-91D2912B2723}"/>
    <cellStyle name="Currency 2 2 2 2 2 5 3 2 2 2 2" xfId="39405" xr:uid="{1A9AA766-75F6-451B-BE4A-ED70FF96F7A6}"/>
    <cellStyle name="Currency 2 2 2 2 2 5 3 2 2 2 3" xfId="54289" xr:uid="{5BF2D1DA-3492-4E8C-8E5C-1D51A54FB69E}"/>
    <cellStyle name="Currency 2 2 2 2 2 5 3 2 2 3" xfId="18869" xr:uid="{B62B80BF-E1C4-4144-ABE6-B8D3A018CA9A}"/>
    <cellStyle name="Currency 2 2 2 2 2 5 3 2 2 4" xfId="32559" xr:uid="{405F703B-6377-40D5-B73A-D43CBEEC3F4F}"/>
    <cellStyle name="Currency 2 2 2 2 2 5 3 2 2 5" xfId="47443" xr:uid="{C7092FC0-F2F1-4266-91DF-77581C5D5DC8}"/>
    <cellStyle name="Currency 2 2 2 2 2 5 3 2 3" xfId="22291" xr:uid="{695240FC-A297-43B1-AADC-D0FF6279ABAC}"/>
    <cellStyle name="Currency 2 2 2 2 2 5 3 2 3 2" xfId="35983" xr:uid="{81C62710-2AE1-4973-96B7-8ABA84190FB5}"/>
    <cellStyle name="Currency 2 2 2 2 2 5 3 2 3 3" xfId="50867" xr:uid="{C4516064-F771-404A-9FF2-DD8684CCEDDC}"/>
    <cellStyle name="Currency 2 2 2 2 2 5 3 2 4" xfId="15447" xr:uid="{2ECE927F-BB10-46A3-97AD-26B5D78DA7C8}"/>
    <cellStyle name="Currency 2 2 2 2 2 5 3 2 5" xfId="29137" xr:uid="{7AF9F22C-A8E3-438D-B725-B4ACF32DAAA1}"/>
    <cellStyle name="Currency 2 2 2 2 2 5 3 2 6" xfId="44021" xr:uid="{F049F7F2-A742-4CE5-B722-67EF31A02A0A}"/>
    <cellStyle name="Currency 2 2 2 2 2 5 3 3" xfId="10311" xr:uid="{60EC0E93-CF9F-4C6E-8525-2B6BA91CDC6C}"/>
    <cellStyle name="Currency 2 2 2 2 2 5 3 3 2" xfId="24001" xr:uid="{1A581DEA-913C-4703-8FDD-CD48CC134D42}"/>
    <cellStyle name="Currency 2 2 2 2 2 5 3 3 2 2" xfId="37693" xr:uid="{EB0B0441-4243-47F5-8EE5-A9D519B8255F}"/>
    <cellStyle name="Currency 2 2 2 2 2 5 3 3 2 3" xfId="52577" xr:uid="{002D7248-316A-4A0E-A781-322AD8615EE7}"/>
    <cellStyle name="Currency 2 2 2 2 2 5 3 3 3" xfId="17157" xr:uid="{C1F361F0-37EE-478D-86C6-C6574EFF4292}"/>
    <cellStyle name="Currency 2 2 2 2 2 5 3 3 4" xfId="30847" xr:uid="{7E009A18-064A-4A87-8878-6B5787DA58E8}"/>
    <cellStyle name="Currency 2 2 2 2 2 5 3 3 5" xfId="45731" xr:uid="{1C5F536C-3A27-4492-A325-3BD6F4B32A44}"/>
    <cellStyle name="Currency 2 2 2 2 2 5 3 4" xfId="20579" xr:uid="{35450F28-ACB9-4490-9184-A063218F9855}"/>
    <cellStyle name="Currency 2 2 2 2 2 5 3 4 2" xfId="34271" xr:uid="{CFA8B59D-E107-4561-A8A2-339C57D1ED49}"/>
    <cellStyle name="Currency 2 2 2 2 2 5 3 4 3" xfId="49155" xr:uid="{014E0C55-1E47-422A-BE63-911799C598F9}"/>
    <cellStyle name="Currency 2 2 2 2 2 5 3 5" xfId="13735" xr:uid="{337A97F9-E421-4E53-8298-899CCA62D71A}"/>
    <cellStyle name="Currency 2 2 2 2 2 5 3 6" xfId="27425" xr:uid="{9E59C617-0735-436A-89F3-B92739497ADC}"/>
    <cellStyle name="Currency 2 2 2 2 2 5 3 7" xfId="42309" xr:uid="{4C860AEE-E765-427A-8445-86D3A80828F7}"/>
    <cellStyle name="Currency 2 2 2 2 2 5 4" xfId="6889" xr:uid="{1BB0751E-0B76-413C-8C2A-EEA7D8C680A4}"/>
    <cellStyle name="Currency 2 2 2 2 2 5 4 2" xfId="8602" xr:uid="{D8FFFD9D-CCA9-4A8A-B60D-46D09B815CBE}"/>
    <cellStyle name="Currency 2 2 2 2 2 5 4 2 2" xfId="12024" xr:uid="{FC56F481-1B3B-4476-B9DB-007B37E04B25}"/>
    <cellStyle name="Currency 2 2 2 2 2 5 4 2 2 2" xfId="25714" xr:uid="{E909C28E-0ED8-4964-BE13-8401C48A9AB0}"/>
    <cellStyle name="Currency 2 2 2 2 2 5 4 2 2 2 2" xfId="39406" xr:uid="{08929FF0-D88E-4FFD-8632-9768157E21D8}"/>
    <cellStyle name="Currency 2 2 2 2 2 5 4 2 2 2 3" xfId="54290" xr:uid="{53B8E7CB-D0B4-49F6-943A-E513FB61FB27}"/>
    <cellStyle name="Currency 2 2 2 2 2 5 4 2 2 3" xfId="18870" xr:uid="{ED7C65D7-A532-45BE-B727-6B062EEC13FD}"/>
    <cellStyle name="Currency 2 2 2 2 2 5 4 2 2 4" xfId="32560" xr:uid="{A3CD73DD-CC9E-4677-9B08-FBA32F1B58C1}"/>
    <cellStyle name="Currency 2 2 2 2 2 5 4 2 2 5" xfId="47444" xr:uid="{7A978E12-D5D3-4B4A-8B2C-1DDE5BE817DB}"/>
    <cellStyle name="Currency 2 2 2 2 2 5 4 2 3" xfId="22292" xr:uid="{8503B632-8A52-4E8B-85D9-B61898CA1D30}"/>
    <cellStyle name="Currency 2 2 2 2 2 5 4 2 3 2" xfId="35984" xr:uid="{988AC218-CD90-4A6B-807D-439CAB6C1B82}"/>
    <cellStyle name="Currency 2 2 2 2 2 5 4 2 3 3" xfId="50868" xr:uid="{BB4D07AD-41F0-4E6B-B0EB-541F5AE15C48}"/>
    <cellStyle name="Currency 2 2 2 2 2 5 4 2 4" xfId="15448" xr:uid="{33474B5D-C109-4BAB-B201-24CB50EF42F6}"/>
    <cellStyle name="Currency 2 2 2 2 2 5 4 2 5" xfId="29138" xr:uid="{CFB0C731-F48E-4FF0-B884-7910C8641D27}"/>
    <cellStyle name="Currency 2 2 2 2 2 5 4 2 6" xfId="44022" xr:uid="{0387E7CE-1259-4151-9EA4-FBF9BA487FD6}"/>
    <cellStyle name="Currency 2 2 2 2 2 5 4 3" xfId="10312" xr:uid="{3BDB1BA2-160D-4E3C-9D2E-53C22C21B8B9}"/>
    <cellStyle name="Currency 2 2 2 2 2 5 4 3 2" xfId="24002" xr:uid="{9F86D6F9-8764-4D8B-80D2-EA39F69494DE}"/>
    <cellStyle name="Currency 2 2 2 2 2 5 4 3 2 2" xfId="37694" xr:uid="{826C5298-28B8-48DB-A8BE-9D7FD033C02C}"/>
    <cellStyle name="Currency 2 2 2 2 2 5 4 3 2 3" xfId="52578" xr:uid="{C2073337-DFA8-453F-A1C9-09BED07732A5}"/>
    <cellStyle name="Currency 2 2 2 2 2 5 4 3 3" xfId="17158" xr:uid="{507F5B3F-D84B-4BA2-B1D8-3C01ABB5D9FA}"/>
    <cellStyle name="Currency 2 2 2 2 2 5 4 3 4" xfId="30848" xr:uid="{25261340-A4C1-4E69-ADBA-8A458FCE90A5}"/>
    <cellStyle name="Currency 2 2 2 2 2 5 4 3 5" xfId="45732" xr:uid="{BF944EBD-A524-489B-962A-3F469B709153}"/>
    <cellStyle name="Currency 2 2 2 2 2 5 4 4" xfId="20580" xr:uid="{F2F147CD-89A4-45DB-B0F9-C16495EE99FA}"/>
    <cellStyle name="Currency 2 2 2 2 2 5 4 4 2" xfId="34272" xr:uid="{5918AC0C-8E90-4470-969A-DFBB07FF1E90}"/>
    <cellStyle name="Currency 2 2 2 2 2 5 4 4 3" xfId="49156" xr:uid="{ABB2D290-F7F9-4044-9D36-50A7274EAE6F}"/>
    <cellStyle name="Currency 2 2 2 2 2 5 4 5" xfId="13736" xr:uid="{5DA8439D-7232-4AA7-B051-0B218DA0A833}"/>
    <cellStyle name="Currency 2 2 2 2 2 5 4 6" xfId="27426" xr:uid="{F14350BB-0860-46FA-BE21-8247928CCE36}"/>
    <cellStyle name="Currency 2 2 2 2 2 5 4 7" xfId="42310" xr:uid="{B601D3DF-3764-4320-9763-C5FFEF1F3FD1}"/>
    <cellStyle name="Currency 2 2 2 2 2 5 5" xfId="8598" xr:uid="{9A19C67E-B664-4357-B5CD-8F0DF6F74B92}"/>
    <cellStyle name="Currency 2 2 2 2 2 5 5 2" xfId="12020" xr:uid="{BC881318-0FD5-45B8-85BE-DE5FFFC20BC3}"/>
    <cellStyle name="Currency 2 2 2 2 2 5 5 2 2" xfId="25710" xr:uid="{17AF31D4-6AA2-4330-9AA8-FBF5F05FD5CC}"/>
    <cellStyle name="Currency 2 2 2 2 2 5 5 2 2 2" xfId="39402" xr:uid="{15D01DF9-813E-45BE-87F4-157ECEB298F3}"/>
    <cellStyle name="Currency 2 2 2 2 2 5 5 2 2 3" xfId="54286" xr:uid="{05946DAF-E0BA-40ED-86D1-221C42DF1DFF}"/>
    <cellStyle name="Currency 2 2 2 2 2 5 5 2 3" xfId="18866" xr:uid="{4184164E-A3E9-4A60-ACA1-1936A8D5C2A9}"/>
    <cellStyle name="Currency 2 2 2 2 2 5 5 2 4" xfId="32556" xr:uid="{ADE767CB-D0FC-47FE-82CB-4A49DCC4B226}"/>
    <cellStyle name="Currency 2 2 2 2 2 5 5 2 5" xfId="47440" xr:uid="{9F63A861-3CEE-4DC7-8F0A-6037871948AF}"/>
    <cellStyle name="Currency 2 2 2 2 2 5 5 3" xfId="22288" xr:uid="{B4B15FDE-374D-4BDA-9D35-AE2F4D44A4E5}"/>
    <cellStyle name="Currency 2 2 2 2 2 5 5 3 2" xfId="35980" xr:uid="{5179A8C1-4B37-4968-A0DC-EE4BCA14E0BE}"/>
    <cellStyle name="Currency 2 2 2 2 2 5 5 3 3" xfId="50864" xr:uid="{EC454C91-463D-4462-B835-18FC773568E2}"/>
    <cellStyle name="Currency 2 2 2 2 2 5 5 4" xfId="15444" xr:uid="{61A744EE-62DE-420E-B83C-7F76E0F333AF}"/>
    <cellStyle name="Currency 2 2 2 2 2 5 5 5" xfId="29134" xr:uid="{A0362DF0-7E25-4A0A-A342-56DE238AA920}"/>
    <cellStyle name="Currency 2 2 2 2 2 5 5 6" xfId="44018" xr:uid="{DD3B707A-DFF3-4E33-B213-579581A6ABFD}"/>
    <cellStyle name="Currency 2 2 2 2 2 5 6" xfId="10308" xr:uid="{2376246C-9E1B-4EA6-871D-A0A3993EFA63}"/>
    <cellStyle name="Currency 2 2 2 2 2 5 6 2" xfId="23998" xr:uid="{93DDBA07-4D87-4E3F-867A-3C4A8D020276}"/>
    <cellStyle name="Currency 2 2 2 2 2 5 6 2 2" xfId="37690" xr:uid="{255E80D5-2D4F-46CC-898C-EAA3E9357614}"/>
    <cellStyle name="Currency 2 2 2 2 2 5 6 2 3" xfId="52574" xr:uid="{D37F8F94-0D1C-4A8C-BF9D-C27CDE98747C}"/>
    <cellStyle name="Currency 2 2 2 2 2 5 6 3" xfId="17154" xr:uid="{2C47435D-9885-4875-8D1E-A7C179E1465D}"/>
    <cellStyle name="Currency 2 2 2 2 2 5 6 4" xfId="30844" xr:uid="{811975C1-D5DD-42A1-A47A-C46C8B4C6FF8}"/>
    <cellStyle name="Currency 2 2 2 2 2 5 6 5" xfId="45728" xr:uid="{14EB4790-C08E-4085-8178-B49B77B05CFD}"/>
    <cellStyle name="Currency 2 2 2 2 2 5 7" xfId="20576" xr:uid="{1D4641E8-DB5F-4840-A65E-0BF8459900BF}"/>
    <cellStyle name="Currency 2 2 2 2 2 5 7 2" xfId="34268" xr:uid="{173C3B88-F986-4E40-AF56-A2277E1300A6}"/>
    <cellStyle name="Currency 2 2 2 2 2 5 7 3" xfId="49152" xr:uid="{A835D504-78DF-416A-884A-141EED8B6421}"/>
    <cellStyle name="Currency 2 2 2 2 2 5 8" xfId="13732" xr:uid="{5DFF21B5-8046-4ABC-A925-360B5691BC85}"/>
    <cellStyle name="Currency 2 2 2 2 2 5 9" xfId="27422" xr:uid="{B12FC37F-659E-43DA-9E2F-532A8DD1ACCB}"/>
    <cellStyle name="Currency 2 2 2 2 2 6" xfId="6890" xr:uid="{8962AE7B-123D-49B1-A3B8-53F85079E2AF}"/>
    <cellStyle name="Currency 2 2 2 2 2 6 10" xfId="42311" xr:uid="{08226E53-2557-4101-928B-A75E6C53D5E3}"/>
    <cellStyle name="Currency 2 2 2 2 2 6 2" xfId="6891" xr:uid="{6D3D2598-4FB9-4C6F-82B3-229F76BF1ECA}"/>
    <cellStyle name="Currency 2 2 2 2 2 6 2 2" xfId="6892" xr:uid="{018738C3-6BB3-4F5A-A98D-E0DDE6DFD0C0}"/>
    <cellStyle name="Currency 2 2 2 2 2 6 2 2 2" xfId="8605" xr:uid="{60B7A071-C1A8-48BC-AF69-7B42BA2DCBC2}"/>
    <cellStyle name="Currency 2 2 2 2 2 6 2 2 2 2" xfId="12027" xr:uid="{AC070B05-6A01-4C04-8AC1-9B59D8B20549}"/>
    <cellStyle name="Currency 2 2 2 2 2 6 2 2 2 2 2" xfId="25717" xr:uid="{E1AEAD1E-F7AB-4218-8D0C-FC4F66308419}"/>
    <cellStyle name="Currency 2 2 2 2 2 6 2 2 2 2 2 2" xfId="39409" xr:uid="{B18410BC-312C-4F5E-861D-3ED945E42B81}"/>
    <cellStyle name="Currency 2 2 2 2 2 6 2 2 2 2 2 3" xfId="54293" xr:uid="{3E5559EF-B32C-4B74-89BB-7B4A9C6F6AB7}"/>
    <cellStyle name="Currency 2 2 2 2 2 6 2 2 2 2 3" xfId="18873" xr:uid="{9359731C-392D-44CA-B49D-CCAA8698059B}"/>
    <cellStyle name="Currency 2 2 2 2 2 6 2 2 2 2 4" xfId="32563" xr:uid="{54A3EE15-04DF-45C7-9D5D-06A53B1BDDF4}"/>
    <cellStyle name="Currency 2 2 2 2 2 6 2 2 2 2 5" xfId="47447" xr:uid="{CEEA7FB8-7B26-4670-90EE-394C5E55A74C}"/>
    <cellStyle name="Currency 2 2 2 2 2 6 2 2 2 3" xfId="22295" xr:uid="{A587B51D-4AB3-4B06-B3C1-A27BC00FB9ED}"/>
    <cellStyle name="Currency 2 2 2 2 2 6 2 2 2 3 2" xfId="35987" xr:uid="{85515BDD-6E61-47AB-A09E-6F6E35FA50E9}"/>
    <cellStyle name="Currency 2 2 2 2 2 6 2 2 2 3 3" xfId="50871" xr:uid="{AA5E1CA1-3D2C-40FC-8EBB-BA1D0261F70F}"/>
    <cellStyle name="Currency 2 2 2 2 2 6 2 2 2 4" xfId="15451" xr:uid="{23390A1C-9A64-4DA0-8423-ADA047D974F9}"/>
    <cellStyle name="Currency 2 2 2 2 2 6 2 2 2 5" xfId="29141" xr:uid="{A6BCA064-3C41-4910-9826-D4DFFF8D0F51}"/>
    <cellStyle name="Currency 2 2 2 2 2 6 2 2 2 6" xfId="44025" xr:uid="{32E31A2A-A10B-4975-AE17-41A865286793}"/>
    <cellStyle name="Currency 2 2 2 2 2 6 2 2 3" xfId="10315" xr:uid="{FCB88B7A-8773-4F23-A58E-C2AC855429B1}"/>
    <cellStyle name="Currency 2 2 2 2 2 6 2 2 3 2" xfId="24005" xr:uid="{AD5B1525-CF64-4EEC-951F-4011CDC54A26}"/>
    <cellStyle name="Currency 2 2 2 2 2 6 2 2 3 2 2" xfId="37697" xr:uid="{BF85C0C1-6C57-4284-9B57-46577ECD6163}"/>
    <cellStyle name="Currency 2 2 2 2 2 6 2 2 3 2 3" xfId="52581" xr:uid="{714FF522-B0B3-4FCF-910D-CEEA335E662E}"/>
    <cellStyle name="Currency 2 2 2 2 2 6 2 2 3 3" xfId="17161" xr:uid="{9C7770FC-8FEA-450A-BA7B-28AB3C98F412}"/>
    <cellStyle name="Currency 2 2 2 2 2 6 2 2 3 4" xfId="30851" xr:uid="{97D08353-ED59-4426-B110-C712B390A916}"/>
    <cellStyle name="Currency 2 2 2 2 2 6 2 2 3 5" xfId="45735" xr:uid="{111D0093-5D9E-4BE4-901B-00B9662703B4}"/>
    <cellStyle name="Currency 2 2 2 2 2 6 2 2 4" xfId="20583" xr:uid="{3B958078-090C-4BCC-8704-6C62F8A1A547}"/>
    <cellStyle name="Currency 2 2 2 2 2 6 2 2 4 2" xfId="34275" xr:uid="{AECAC7BF-A6A5-40C2-A691-0F41D7006874}"/>
    <cellStyle name="Currency 2 2 2 2 2 6 2 2 4 3" xfId="49159" xr:uid="{EDC1CCB6-484A-4CB0-98A8-D75F90CDD881}"/>
    <cellStyle name="Currency 2 2 2 2 2 6 2 2 5" xfId="13739" xr:uid="{27A03B35-41D9-42F6-9275-7019F0187F08}"/>
    <cellStyle name="Currency 2 2 2 2 2 6 2 2 6" xfId="27429" xr:uid="{186B2323-A4CE-40D7-AD1B-2C96BDA307AE}"/>
    <cellStyle name="Currency 2 2 2 2 2 6 2 2 7" xfId="42313" xr:uid="{B7499F50-75FE-40F3-8A9B-EFAE6B113C20}"/>
    <cellStyle name="Currency 2 2 2 2 2 6 2 3" xfId="8604" xr:uid="{3E130509-8485-4746-B727-4010745E52C4}"/>
    <cellStyle name="Currency 2 2 2 2 2 6 2 3 2" xfId="12026" xr:uid="{7D9D46E5-7E24-48F9-AA72-3A9AE152B023}"/>
    <cellStyle name="Currency 2 2 2 2 2 6 2 3 2 2" xfId="25716" xr:uid="{87A512BE-A6E0-4D1C-B62F-524017D3C317}"/>
    <cellStyle name="Currency 2 2 2 2 2 6 2 3 2 2 2" xfId="39408" xr:uid="{25D25C12-253C-4A26-94E5-7665C61760BB}"/>
    <cellStyle name="Currency 2 2 2 2 2 6 2 3 2 2 3" xfId="54292" xr:uid="{6F5A5C96-EE61-4DB5-85AA-302132C0A221}"/>
    <cellStyle name="Currency 2 2 2 2 2 6 2 3 2 3" xfId="18872" xr:uid="{39842C78-512F-4606-9865-24527694196A}"/>
    <cellStyle name="Currency 2 2 2 2 2 6 2 3 2 4" xfId="32562" xr:uid="{60569D0E-02CE-4ECA-8E2D-F05E65E700D6}"/>
    <cellStyle name="Currency 2 2 2 2 2 6 2 3 2 5" xfId="47446" xr:uid="{DB02B683-14F6-45F3-8F18-A5C127D0DAAD}"/>
    <cellStyle name="Currency 2 2 2 2 2 6 2 3 3" xfId="22294" xr:uid="{93C4CEF0-4402-46D7-A205-C445EC2B6892}"/>
    <cellStyle name="Currency 2 2 2 2 2 6 2 3 3 2" xfId="35986" xr:uid="{708DA959-AF03-40CC-ACC2-AE263D3C35CA}"/>
    <cellStyle name="Currency 2 2 2 2 2 6 2 3 3 3" xfId="50870" xr:uid="{385D0408-42B3-441B-9EF0-93981E6028B4}"/>
    <cellStyle name="Currency 2 2 2 2 2 6 2 3 4" xfId="15450" xr:uid="{0F406D25-53D7-44ED-B1FC-977CA42883E7}"/>
    <cellStyle name="Currency 2 2 2 2 2 6 2 3 5" xfId="29140" xr:uid="{6CE8BA0C-5A5E-4F0D-948B-943F24155480}"/>
    <cellStyle name="Currency 2 2 2 2 2 6 2 3 6" xfId="44024" xr:uid="{892B4018-D4AE-4188-B597-2B5E2A31B1E5}"/>
    <cellStyle name="Currency 2 2 2 2 2 6 2 4" xfId="10314" xr:uid="{D9780C77-9A26-42DC-8AD1-44337D15D4C5}"/>
    <cellStyle name="Currency 2 2 2 2 2 6 2 4 2" xfId="24004" xr:uid="{2362DC76-947E-4544-B2BA-CE0ACEF5641D}"/>
    <cellStyle name="Currency 2 2 2 2 2 6 2 4 2 2" xfId="37696" xr:uid="{D0B88548-1C43-4C50-993B-CA7768DBD6AE}"/>
    <cellStyle name="Currency 2 2 2 2 2 6 2 4 2 3" xfId="52580" xr:uid="{5A0A4FA0-844B-4EA4-84BD-98BEA3137F51}"/>
    <cellStyle name="Currency 2 2 2 2 2 6 2 4 3" xfId="17160" xr:uid="{98ABCD5B-4A8C-442F-A2E8-E0970666A0B3}"/>
    <cellStyle name="Currency 2 2 2 2 2 6 2 4 4" xfId="30850" xr:uid="{4B019138-EF5E-4D0D-A969-3E0908ACC733}"/>
    <cellStyle name="Currency 2 2 2 2 2 6 2 4 5" xfId="45734" xr:uid="{877D9ADB-B327-4FAB-B312-D8CB32A17835}"/>
    <cellStyle name="Currency 2 2 2 2 2 6 2 5" xfId="20582" xr:uid="{73B5155B-A5A3-46CF-BA96-939E1445912D}"/>
    <cellStyle name="Currency 2 2 2 2 2 6 2 5 2" xfId="34274" xr:uid="{8D3F64CE-8191-453C-B66C-02C62C83E4D8}"/>
    <cellStyle name="Currency 2 2 2 2 2 6 2 5 3" xfId="49158" xr:uid="{331137DB-0696-404E-A7A0-D13DACCDE5EA}"/>
    <cellStyle name="Currency 2 2 2 2 2 6 2 6" xfId="13738" xr:uid="{A0AF7B0E-C85E-47D2-87F0-F185FDB7C352}"/>
    <cellStyle name="Currency 2 2 2 2 2 6 2 7" xfId="27428" xr:uid="{8BDD13DC-CF0E-4490-9561-3D12248E4AC7}"/>
    <cellStyle name="Currency 2 2 2 2 2 6 2 8" xfId="42312" xr:uid="{CA9CF19D-8E5A-4D06-870D-DA42ED7D29A9}"/>
    <cellStyle name="Currency 2 2 2 2 2 6 3" xfId="6893" xr:uid="{341E9DD1-9696-467D-93A0-6978B3A77B57}"/>
    <cellStyle name="Currency 2 2 2 2 2 6 3 2" xfId="8606" xr:uid="{46CDF493-C7BF-4762-B1F0-EC329A963658}"/>
    <cellStyle name="Currency 2 2 2 2 2 6 3 2 2" xfId="12028" xr:uid="{04B4C823-6ABF-4856-B32C-A39215E2CCC5}"/>
    <cellStyle name="Currency 2 2 2 2 2 6 3 2 2 2" xfId="25718" xr:uid="{146598ED-63E0-4A74-850A-4A2565F7D3EE}"/>
    <cellStyle name="Currency 2 2 2 2 2 6 3 2 2 2 2" xfId="39410" xr:uid="{0AC0B1E4-F556-4343-B648-9227593A0859}"/>
    <cellStyle name="Currency 2 2 2 2 2 6 3 2 2 2 3" xfId="54294" xr:uid="{9E3DFC17-1123-478F-BE05-391633150306}"/>
    <cellStyle name="Currency 2 2 2 2 2 6 3 2 2 3" xfId="18874" xr:uid="{241632C7-8235-470F-A611-CAFECB568A5A}"/>
    <cellStyle name="Currency 2 2 2 2 2 6 3 2 2 4" xfId="32564" xr:uid="{8EBA57AF-6BBD-4A99-A055-51454D066DCB}"/>
    <cellStyle name="Currency 2 2 2 2 2 6 3 2 2 5" xfId="47448" xr:uid="{125817CE-E02F-4FD2-8275-AE72022C9A16}"/>
    <cellStyle name="Currency 2 2 2 2 2 6 3 2 3" xfId="22296" xr:uid="{2CD1D719-59F2-484C-9774-0690BC98566E}"/>
    <cellStyle name="Currency 2 2 2 2 2 6 3 2 3 2" xfId="35988" xr:uid="{3E510D58-74B5-4E26-9454-5C1FA05DA76F}"/>
    <cellStyle name="Currency 2 2 2 2 2 6 3 2 3 3" xfId="50872" xr:uid="{BB8AAFAD-797A-40CD-8314-D3991D5C9757}"/>
    <cellStyle name="Currency 2 2 2 2 2 6 3 2 4" xfId="15452" xr:uid="{A9BBC49E-C4CE-4B9E-BFFB-FE983E3C94C5}"/>
    <cellStyle name="Currency 2 2 2 2 2 6 3 2 5" xfId="29142" xr:uid="{93F9283D-0D5D-4D25-8987-1C263C5E3DD7}"/>
    <cellStyle name="Currency 2 2 2 2 2 6 3 2 6" xfId="44026" xr:uid="{A340A2A0-FB8E-48EC-AD51-79A3886F3F83}"/>
    <cellStyle name="Currency 2 2 2 2 2 6 3 3" xfId="10316" xr:uid="{43CE7C98-247F-4183-8227-393C076AB9C7}"/>
    <cellStyle name="Currency 2 2 2 2 2 6 3 3 2" xfId="24006" xr:uid="{63DA20E2-20CF-45D7-8C5F-EB4F39041CD7}"/>
    <cellStyle name="Currency 2 2 2 2 2 6 3 3 2 2" xfId="37698" xr:uid="{C2C15FC9-72FF-41C7-8B14-2995C1C1AAFA}"/>
    <cellStyle name="Currency 2 2 2 2 2 6 3 3 2 3" xfId="52582" xr:uid="{9E492098-6A25-4793-905A-DA52F72459D9}"/>
    <cellStyle name="Currency 2 2 2 2 2 6 3 3 3" xfId="17162" xr:uid="{18626E21-5330-48E5-89C1-ECA6ED3CB89D}"/>
    <cellStyle name="Currency 2 2 2 2 2 6 3 3 4" xfId="30852" xr:uid="{41E6D73B-4F3F-4242-84F1-37752F8630B1}"/>
    <cellStyle name="Currency 2 2 2 2 2 6 3 3 5" xfId="45736" xr:uid="{51C53014-6C66-4557-96C9-FBB402A82E04}"/>
    <cellStyle name="Currency 2 2 2 2 2 6 3 4" xfId="20584" xr:uid="{10090672-8768-4139-8BD7-FFBCCCF3F497}"/>
    <cellStyle name="Currency 2 2 2 2 2 6 3 4 2" xfId="34276" xr:uid="{6F07D087-4D18-4B3B-9B2E-7B93F28A7B47}"/>
    <cellStyle name="Currency 2 2 2 2 2 6 3 4 3" xfId="49160" xr:uid="{CE1697B6-A8D1-4D4A-BAA5-47A90816A806}"/>
    <cellStyle name="Currency 2 2 2 2 2 6 3 5" xfId="13740" xr:uid="{58BB540B-E9A9-4F55-AF1E-DC8715B4FEBD}"/>
    <cellStyle name="Currency 2 2 2 2 2 6 3 6" xfId="27430" xr:uid="{75DC40B2-753F-442E-8170-CC1C26F24BFB}"/>
    <cellStyle name="Currency 2 2 2 2 2 6 3 7" xfId="42314" xr:uid="{684FB593-3F84-4A69-A452-EDD697AE7CD8}"/>
    <cellStyle name="Currency 2 2 2 2 2 6 4" xfId="6894" xr:uid="{4552E742-338C-4057-B257-92666CADB66D}"/>
    <cellStyle name="Currency 2 2 2 2 2 6 4 2" xfId="8607" xr:uid="{7D9F4D1C-9E5B-47C4-A940-2EB2D0473F85}"/>
    <cellStyle name="Currency 2 2 2 2 2 6 4 2 2" xfId="12029" xr:uid="{05510C0D-EB45-42A2-BB76-4885EB203684}"/>
    <cellStyle name="Currency 2 2 2 2 2 6 4 2 2 2" xfId="25719" xr:uid="{4424952B-96C1-41A2-9534-036D67F60073}"/>
    <cellStyle name="Currency 2 2 2 2 2 6 4 2 2 2 2" xfId="39411" xr:uid="{607CA7D8-DF30-463C-830D-EE96B3D887ED}"/>
    <cellStyle name="Currency 2 2 2 2 2 6 4 2 2 2 3" xfId="54295" xr:uid="{F2EE78EA-E2E5-4175-A0BF-3E783D1D55E2}"/>
    <cellStyle name="Currency 2 2 2 2 2 6 4 2 2 3" xfId="18875" xr:uid="{82710747-A6B1-400D-B4B0-6012AE7ECDBF}"/>
    <cellStyle name="Currency 2 2 2 2 2 6 4 2 2 4" xfId="32565" xr:uid="{B9FE32F3-D1B9-4922-84C7-049390FB0C8B}"/>
    <cellStyle name="Currency 2 2 2 2 2 6 4 2 2 5" xfId="47449" xr:uid="{C4F0A34A-B872-4860-B106-5C6A26E76CF2}"/>
    <cellStyle name="Currency 2 2 2 2 2 6 4 2 3" xfId="22297" xr:uid="{73727B08-0542-42A9-AEBF-540FB475200B}"/>
    <cellStyle name="Currency 2 2 2 2 2 6 4 2 3 2" xfId="35989" xr:uid="{989FD52E-3427-44AF-B089-134232BE564D}"/>
    <cellStyle name="Currency 2 2 2 2 2 6 4 2 3 3" xfId="50873" xr:uid="{E0B0CBA4-75C6-4AEC-917F-43DF9AB6E7E8}"/>
    <cellStyle name="Currency 2 2 2 2 2 6 4 2 4" xfId="15453" xr:uid="{5FC319E5-E9DE-4D34-BBBC-24AEF14FD541}"/>
    <cellStyle name="Currency 2 2 2 2 2 6 4 2 5" xfId="29143" xr:uid="{A3AAB2B6-7EFF-4680-B354-07D45AAFD2C9}"/>
    <cellStyle name="Currency 2 2 2 2 2 6 4 2 6" xfId="44027" xr:uid="{2E5DAF2B-6A1D-4A67-9606-2BB90AC4C839}"/>
    <cellStyle name="Currency 2 2 2 2 2 6 4 3" xfId="10317" xr:uid="{5BCE468C-E569-4B3D-BE6B-CB98EDCA3992}"/>
    <cellStyle name="Currency 2 2 2 2 2 6 4 3 2" xfId="24007" xr:uid="{5A276F34-736D-437E-BE5C-1CEB1277DBD0}"/>
    <cellStyle name="Currency 2 2 2 2 2 6 4 3 2 2" xfId="37699" xr:uid="{616360B8-4EAF-4862-9839-BA62907F3380}"/>
    <cellStyle name="Currency 2 2 2 2 2 6 4 3 2 3" xfId="52583" xr:uid="{5BA9143D-2F4B-437E-8F1D-43468F94876C}"/>
    <cellStyle name="Currency 2 2 2 2 2 6 4 3 3" xfId="17163" xr:uid="{AF9BAE38-4992-426A-B97E-7CEF4E8E8273}"/>
    <cellStyle name="Currency 2 2 2 2 2 6 4 3 4" xfId="30853" xr:uid="{76CC2F72-1C7D-412A-B134-07F3833A6748}"/>
    <cellStyle name="Currency 2 2 2 2 2 6 4 3 5" xfId="45737" xr:uid="{59AF0ADC-709A-43AD-905F-EC970D27CA08}"/>
    <cellStyle name="Currency 2 2 2 2 2 6 4 4" xfId="20585" xr:uid="{FF7FAB4F-8356-4C1F-B4C6-7E4FEDD581CF}"/>
    <cellStyle name="Currency 2 2 2 2 2 6 4 4 2" xfId="34277" xr:uid="{C60C7412-E2F9-45CD-A4E1-AAF40D875FD0}"/>
    <cellStyle name="Currency 2 2 2 2 2 6 4 4 3" xfId="49161" xr:uid="{0F60064A-BD03-4EFD-AC61-3101CC51CCB6}"/>
    <cellStyle name="Currency 2 2 2 2 2 6 4 5" xfId="13741" xr:uid="{3C368A08-A7F1-4A91-92C4-E3F53BA7B020}"/>
    <cellStyle name="Currency 2 2 2 2 2 6 4 6" xfId="27431" xr:uid="{5BBAD992-9BE6-49F8-B598-A355BBC9FD91}"/>
    <cellStyle name="Currency 2 2 2 2 2 6 4 7" xfId="42315" xr:uid="{67368AD9-F081-42D0-B306-7FF4468E0BBC}"/>
    <cellStyle name="Currency 2 2 2 2 2 6 5" xfId="8603" xr:uid="{18B9F95E-33EF-458B-BDC6-1D046BE345AC}"/>
    <cellStyle name="Currency 2 2 2 2 2 6 5 2" xfId="12025" xr:uid="{0210031A-8BAE-446D-917A-A1E1171F9C0E}"/>
    <cellStyle name="Currency 2 2 2 2 2 6 5 2 2" xfId="25715" xr:uid="{3F03E296-526D-41F4-A7E4-BF9AEC694FA7}"/>
    <cellStyle name="Currency 2 2 2 2 2 6 5 2 2 2" xfId="39407" xr:uid="{01DB5C2A-8F05-4F50-BDC2-6D142ED582EB}"/>
    <cellStyle name="Currency 2 2 2 2 2 6 5 2 2 3" xfId="54291" xr:uid="{6D07DAFE-546A-4EB9-AB06-C38DF3F2E121}"/>
    <cellStyle name="Currency 2 2 2 2 2 6 5 2 3" xfId="18871" xr:uid="{7DBB9A42-A0A4-4493-9E2D-55868770BF3D}"/>
    <cellStyle name="Currency 2 2 2 2 2 6 5 2 4" xfId="32561" xr:uid="{423E3A80-E601-468B-85B8-BF2811753565}"/>
    <cellStyle name="Currency 2 2 2 2 2 6 5 2 5" xfId="47445" xr:uid="{6B9E4BD8-AD21-4CD3-9702-D7454C58CFB1}"/>
    <cellStyle name="Currency 2 2 2 2 2 6 5 3" xfId="22293" xr:uid="{B117C0E2-32EB-4304-90D7-8E786D4FBE6D}"/>
    <cellStyle name="Currency 2 2 2 2 2 6 5 3 2" xfId="35985" xr:uid="{D675393B-70B8-4CE2-B338-50006949105B}"/>
    <cellStyle name="Currency 2 2 2 2 2 6 5 3 3" xfId="50869" xr:uid="{55DBE613-3118-4523-8DBA-2C6D3245F506}"/>
    <cellStyle name="Currency 2 2 2 2 2 6 5 4" xfId="15449" xr:uid="{5FF90FD7-2075-4857-9700-CC9F5ABE9C96}"/>
    <cellStyle name="Currency 2 2 2 2 2 6 5 5" xfId="29139" xr:uid="{AB600027-3FA8-4A69-A504-942016760C59}"/>
    <cellStyle name="Currency 2 2 2 2 2 6 5 6" xfId="44023" xr:uid="{29F16C60-3454-4718-A995-92380D2ED8B8}"/>
    <cellStyle name="Currency 2 2 2 2 2 6 6" xfId="10313" xr:uid="{03D5EC16-1E25-4D1E-A11D-B4D736E3F46B}"/>
    <cellStyle name="Currency 2 2 2 2 2 6 6 2" xfId="24003" xr:uid="{CB921A28-22D4-4143-BD65-F43005BD0BB5}"/>
    <cellStyle name="Currency 2 2 2 2 2 6 6 2 2" xfId="37695" xr:uid="{587CA0A5-7551-4B33-BDEA-21E46A787BDB}"/>
    <cellStyle name="Currency 2 2 2 2 2 6 6 2 3" xfId="52579" xr:uid="{B6F440B7-98C0-47C8-8881-FF506783354E}"/>
    <cellStyle name="Currency 2 2 2 2 2 6 6 3" xfId="17159" xr:uid="{A8D86982-8CF0-4FAB-860D-6FE6CFF0F2AD}"/>
    <cellStyle name="Currency 2 2 2 2 2 6 6 4" xfId="30849" xr:uid="{82C84F29-0006-4DB5-99C8-C2306BAFD457}"/>
    <cellStyle name="Currency 2 2 2 2 2 6 6 5" xfId="45733" xr:uid="{75648C6B-759B-470E-9281-1817DC795E8C}"/>
    <cellStyle name="Currency 2 2 2 2 2 6 7" xfId="20581" xr:uid="{E6F6F080-A45C-4CB6-9297-40791096BA38}"/>
    <cellStyle name="Currency 2 2 2 2 2 6 7 2" xfId="34273" xr:uid="{271251F0-57D4-4F7D-AB45-4ACE27E1C392}"/>
    <cellStyle name="Currency 2 2 2 2 2 6 7 3" xfId="49157" xr:uid="{63847078-5480-4F43-AC61-6CEA711E31E9}"/>
    <cellStyle name="Currency 2 2 2 2 2 6 8" xfId="13737" xr:uid="{85E5AF41-450C-4197-B2FA-67ECC0B75726}"/>
    <cellStyle name="Currency 2 2 2 2 2 6 9" xfId="27427" xr:uid="{CFC211C2-A51B-41F0-949D-7706A6B1A48D}"/>
    <cellStyle name="Currency 2 2 2 2 2 7" xfId="6895" xr:uid="{2CA1D1F0-0AB7-453A-8A69-FD72DEF85977}"/>
    <cellStyle name="Currency 2 2 2 2 2 7 2" xfId="6896" xr:uid="{50BE04BC-EB77-4F9E-A449-CB64A3DCE96B}"/>
    <cellStyle name="Currency 2 2 2 2 2 7 2 2" xfId="8609" xr:uid="{B7B7819D-99E8-4FF3-BAC2-51117127398B}"/>
    <cellStyle name="Currency 2 2 2 2 2 7 2 2 2" xfId="12031" xr:uid="{98F3CB87-5D11-46EC-BD95-9382AFEDD0CB}"/>
    <cellStyle name="Currency 2 2 2 2 2 7 2 2 2 2" xfId="25721" xr:uid="{DF18B7F7-A3AD-4D10-AC87-F273BDF0294E}"/>
    <cellStyle name="Currency 2 2 2 2 2 7 2 2 2 2 2" xfId="39413" xr:uid="{138F88F0-F395-4287-9D0A-55822029747D}"/>
    <cellStyle name="Currency 2 2 2 2 2 7 2 2 2 2 3" xfId="54297" xr:uid="{BF27356D-14F0-4153-9EA4-B678618CD40F}"/>
    <cellStyle name="Currency 2 2 2 2 2 7 2 2 2 3" xfId="18877" xr:uid="{173D5ACE-C2E0-4C4B-9D95-74B2CC800711}"/>
    <cellStyle name="Currency 2 2 2 2 2 7 2 2 2 4" xfId="32567" xr:uid="{1D47397C-5C55-4ECE-B3E5-F4174E8BBED7}"/>
    <cellStyle name="Currency 2 2 2 2 2 7 2 2 2 5" xfId="47451" xr:uid="{1DF4CD17-5718-41AE-9563-6F34AF642610}"/>
    <cellStyle name="Currency 2 2 2 2 2 7 2 2 3" xfId="22299" xr:uid="{38C3483E-A2D5-44E5-81C5-1218F14D4864}"/>
    <cellStyle name="Currency 2 2 2 2 2 7 2 2 3 2" xfId="35991" xr:uid="{C57A785E-0608-47AC-84B7-12E33BBF3737}"/>
    <cellStyle name="Currency 2 2 2 2 2 7 2 2 3 3" xfId="50875" xr:uid="{10D2123B-66E3-473C-9A43-67FDF946128B}"/>
    <cellStyle name="Currency 2 2 2 2 2 7 2 2 4" xfId="15455" xr:uid="{DBFDAAE8-127D-40B5-9BFD-C500520CED06}"/>
    <cellStyle name="Currency 2 2 2 2 2 7 2 2 5" xfId="29145" xr:uid="{4E6B5A53-9157-48B1-9E0E-257421D8C0F0}"/>
    <cellStyle name="Currency 2 2 2 2 2 7 2 2 6" xfId="44029" xr:uid="{50A0D121-BB1E-4894-B742-F687A2735C78}"/>
    <cellStyle name="Currency 2 2 2 2 2 7 2 3" xfId="10319" xr:uid="{E9759E5F-A85F-4252-83B2-1F13DCCB84CD}"/>
    <cellStyle name="Currency 2 2 2 2 2 7 2 3 2" xfId="24009" xr:uid="{6879DA3F-5B16-472A-AE07-767A63F8F7EE}"/>
    <cellStyle name="Currency 2 2 2 2 2 7 2 3 2 2" xfId="37701" xr:uid="{8257F626-7970-4280-AC92-AC299FC0355C}"/>
    <cellStyle name="Currency 2 2 2 2 2 7 2 3 2 3" xfId="52585" xr:uid="{C91879C8-D90D-48D1-8FBA-913924F1FCCD}"/>
    <cellStyle name="Currency 2 2 2 2 2 7 2 3 3" xfId="17165" xr:uid="{2A31C770-49E7-4091-8D02-6A500788D5AD}"/>
    <cellStyle name="Currency 2 2 2 2 2 7 2 3 4" xfId="30855" xr:uid="{9F96C93C-8A7B-4C20-BA93-8ADE0642F537}"/>
    <cellStyle name="Currency 2 2 2 2 2 7 2 3 5" xfId="45739" xr:uid="{E66A23FC-D0FA-413A-B680-013509A9BADF}"/>
    <cellStyle name="Currency 2 2 2 2 2 7 2 4" xfId="20587" xr:uid="{0A8B7508-5EB3-41B0-82CB-78BEB3BF7C16}"/>
    <cellStyle name="Currency 2 2 2 2 2 7 2 4 2" xfId="34279" xr:uid="{681E3175-F52C-46AF-8507-3A1BFEF0657A}"/>
    <cellStyle name="Currency 2 2 2 2 2 7 2 4 3" xfId="49163" xr:uid="{5E1D43D4-C005-45B6-BDE6-9002B5CAE4C1}"/>
    <cellStyle name="Currency 2 2 2 2 2 7 2 5" xfId="13743" xr:uid="{3AF9DEDA-3035-42B5-AB0A-3D5749311B01}"/>
    <cellStyle name="Currency 2 2 2 2 2 7 2 6" xfId="27433" xr:uid="{02BD0D76-9002-4067-9C37-B68B0E5C79F0}"/>
    <cellStyle name="Currency 2 2 2 2 2 7 2 7" xfId="42317" xr:uid="{ABF46518-F35C-4724-B5CB-DF9FDBB3384D}"/>
    <cellStyle name="Currency 2 2 2 2 2 7 3" xfId="8608" xr:uid="{010488A1-7691-4AD4-A16F-EE8F039A9CEE}"/>
    <cellStyle name="Currency 2 2 2 2 2 7 3 2" xfId="12030" xr:uid="{3BEDE008-0300-4EF3-BCFB-F8CA12A09E46}"/>
    <cellStyle name="Currency 2 2 2 2 2 7 3 2 2" xfId="25720" xr:uid="{752584D2-8EC9-44AB-85CE-262E1E1BCE7B}"/>
    <cellStyle name="Currency 2 2 2 2 2 7 3 2 2 2" xfId="39412" xr:uid="{34D2104A-8BFC-444B-A488-48D7376D6FAB}"/>
    <cellStyle name="Currency 2 2 2 2 2 7 3 2 2 3" xfId="54296" xr:uid="{6F9D53F0-8F4F-45AD-92D4-609CB36EABF3}"/>
    <cellStyle name="Currency 2 2 2 2 2 7 3 2 3" xfId="18876" xr:uid="{B4B0E3FB-2C99-4FEC-8633-C8177D8477FD}"/>
    <cellStyle name="Currency 2 2 2 2 2 7 3 2 4" xfId="32566" xr:uid="{E0D35967-A45C-40C1-B729-BF0837F5CAB9}"/>
    <cellStyle name="Currency 2 2 2 2 2 7 3 2 5" xfId="47450" xr:uid="{1C890F6E-B038-49E6-A1A1-D38E09C4F267}"/>
    <cellStyle name="Currency 2 2 2 2 2 7 3 3" xfId="22298" xr:uid="{61CEA94C-2FEA-409E-B66E-2B2D08C0A94C}"/>
    <cellStyle name="Currency 2 2 2 2 2 7 3 3 2" xfId="35990" xr:uid="{1E58B2CB-0036-4D6B-9116-DFC20573A900}"/>
    <cellStyle name="Currency 2 2 2 2 2 7 3 3 3" xfId="50874" xr:uid="{0C7678FF-2172-42E8-A20D-87CF872013A5}"/>
    <cellStyle name="Currency 2 2 2 2 2 7 3 4" xfId="15454" xr:uid="{BA01C393-F46E-4196-86E6-2BFE5B186089}"/>
    <cellStyle name="Currency 2 2 2 2 2 7 3 5" xfId="29144" xr:uid="{9AF39FBF-A0E6-43C3-A1CD-2C84AC25298E}"/>
    <cellStyle name="Currency 2 2 2 2 2 7 3 6" xfId="44028" xr:uid="{A4D8F8F5-F388-4240-A05B-7BBA1BC13677}"/>
    <cellStyle name="Currency 2 2 2 2 2 7 4" xfId="10318" xr:uid="{E50FE785-BA74-423F-B419-EEFE932C02FD}"/>
    <cellStyle name="Currency 2 2 2 2 2 7 4 2" xfId="24008" xr:uid="{D013E646-5233-4B80-B3AB-528453AD11E6}"/>
    <cellStyle name="Currency 2 2 2 2 2 7 4 2 2" xfId="37700" xr:uid="{E7724DC1-DAD0-40E9-A18A-A58551242AF1}"/>
    <cellStyle name="Currency 2 2 2 2 2 7 4 2 3" xfId="52584" xr:uid="{AFF193FA-4589-4F34-9107-DFB89A3CD0D4}"/>
    <cellStyle name="Currency 2 2 2 2 2 7 4 3" xfId="17164" xr:uid="{AC23B5D3-08F2-426F-ADAE-A9499E2C4941}"/>
    <cellStyle name="Currency 2 2 2 2 2 7 4 4" xfId="30854" xr:uid="{53F1C696-DBB8-4AD1-85BC-5DF4F6C5DEE7}"/>
    <cellStyle name="Currency 2 2 2 2 2 7 4 5" xfId="45738" xr:uid="{CAA5FA47-5B6B-42AA-BF6D-7A2373527382}"/>
    <cellStyle name="Currency 2 2 2 2 2 7 5" xfId="20586" xr:uid="{816D5105-31C1-408D-BDF7-762000834999}"/>
    <cellStyle name="Currency 2 2 2 2 2 7 5 2" xfId="34278" xr:uid="{CA771E29-844B-4524-ACA3-1F9B58621F75}"/>
    <cellStyle name="Currency 2 2 2 2 2 7 5 3" xfId="49162" xr:uid="{D8946DC6-31B9-4A9B-A6A0-787BE047940C}"/>
    <cellStyle name="Currency 2 2 2 2 2 7 6" xfId="13742" xr:uid="{92C18CBB-B7BF-4468-A809-860AC1FB2FE7}"/>
    <cellStyle name="Currency 2 2 2 2 2 7 7" xfId="27432" xr:uid="{6EB39EC7-9877-4F71-A762-1C3CDC86DDF1}"/>
    <cellStyle name="Currency 2 2 2 2 2 7 8" xfId="42316" xr:uid="{A1070FB2-FF6C-4648-BD65-968D37A7A177}"/>
    <cellStyle name="Currency 2 2 2 2 2 8" xfId="6897" xr:uid="{E81C0DBE-2475-4070-9421-025E920944CA}"/>
    <cellStyle name="Currency 2 2 2 2 2 8 2" xfId="8610" xr:uid="{C68E0603-2337-419B-9DEE-EBB88741CE83}"/>
    <cellStyle name="Currency 2 2 2 2 2 8 2 2" xfId="12032" xr:uid="{2E233CA7-2B3F-4A41-976B-61F0157E2214}"/>
    <cellStyle name="Currency 2 2 2 2 2 8 2 2 2" xfId="25722" xr:uid="{2AD14C95-26BB-4E86-ACA0-1BF24040C778}"/>
    <cellStyle name="Currency 2 2 2 2 2 8 2 2 2 2" xfId="39414" xr:uid="{72DB64D0-7F06-4461-BBE8-F5C881766184}"/>
    <cellStyle name="Currency 2 2 2 2 2 8 2 2 2 3" xfId="54298" xr:uid="{8F4316F7-ADDB-479B-B5A5-5038ECD23D1C}"/>
    <cellStyle name="Currency 2 2 2 2 2 8 2 2 3" xfId="18878" xr:uid="{A1B893EC-5732-4FA8-AFE8-04F695B92DEC}"/>
    <cellStyle name="Currency 2 2 2 2 2 8 2 2 4" xfId="32568" xr:uid="{F9E1C6A4-688A-495D-95E2-0B0D5A66D325}"/>
    <cellStyle name="Currency 2 2 2 2 2 8 2 2 5" xfId="47452" xr:uid="{000DBFC4-355D-4D74-961D-478612944C17}"/>
    <cellStyle name="Currency 2 2 2 2 2 8 2 3" xfId="22300" xr:uid="{FCE32AD2-1F19-4B39-91C8-FEC069F8664C}"/>
    <cellStyle name="Currency 2 2 2 2 2 8 2 3 2" xfId="35992" xr:uid="{92643AC8-8268-4DB1-BB37-E749DC5BAB48}"/>
    <cellStyle name="Currency 2 2 2 2 2 8 2 3 3" xfId="50876" xr:uid="{794C00CB-A44B-433D-A3D4-18035E2638AC}"/>
    <cellStyle name="Currency 2 2 2 2 2 8 2 4" xfId="15456" xr:uid="{E768CC65-47D7-414B-8EF3-50D8A36B68E9}"/>
    <cellStyle name="Currency 2 2 2 2 2 8 2 5" xfId="29146" xr:uid="{F034CE77-6A14-410B-AE5C-559BD5D836E0}"/>
    <cellStyle name="Currency 2 2 2 2 2 8 2 6" xfId="44030" xr:uid="{BE3C3F55-4C73-4B99-A2CC-71F4A2C37B11}"/>
    <cellStyle name="Currency 2 2 2 2 2 8 3" xfId="10320" xr:uid="{F33A81DF-260A-43C4-B098-490DCC5EB8A1}"/>
    <cellStyle name="Currency 2 2 2 2 2 8 3 2" xfId="24010" xr:uid="{93ED8805-1E7A-47CD-987D-B24D78F47BAA}"/>
    <cellStyle name="Currency 2 2 2 2 2 8 3 2 2" xfId="37702" xr:uid="{7C9A9723-374A-4C1B-B76D-54A5E2F46613}"/>
    <cellStyle name="Currency 2 2 2 2 2 8 3 2 3" xfId="52586" xr:uid="{9E021442-ED51-4EBF-A503-D662E117CFEE}"/>
    <cellStyle name="Currency 2 2 2 2 2 8 3 3" xfId="17166" xr:uid="{DB66BDF0-DAA4-4806-B0C1-E9D6A96724EA}"/>
    <cellStyle name="Currency 2 2 2 2 2 8 3 4" xfId="30856" xr:uid="{DB0CB412-7E1C-436F-BABD-6DD67DF24BF3}"/>
    <cellStyle name="Currency 2 2 2 2 2 8 3 5" xfId="45740" xr:uid="{FB800A83-381C-4EC6-8C37-D8A2E26F9BBA}"/>
    <cellStyle name="Currency 2 2 2 2 2 8 4" xfId="20588" xr:uid="{28D5139C-281F-449D-AF88-5100EAA80CF3}"/>
    <cellStyle name="Currency 2 2 2 2 2 8 4 2" xfId="34280" xr:uid="{6C0087BA-EED0-4BA2-9BE9-CB4310E61ED9}"/>
    <cellStyle name="Currency 2 2 2 2 2 8 4 3" xfId="49164" xr:uid="{DB54FFDC-A6AB-4627-9B4D-7C0D245A3846}"/>
    <cellStyle name="Currency 2 2 2 2 2 8 5" xfId="13744" xr:uid="{F7597885-D970-4EE7-8BE0-A32B9D55AEAA}"/>
    <cellStyle name="Currency 2 2 2 2 2 8 6" xfId="27434" xr:uid="{D9B9A8C4-E6FA-492D-8DC6-43D55461461A}"/>
    <cellStyle name="Currency 2 2 2 2 2 8 7" xfId="42318" xr:uid="{393CC3CF-A890-4BA0-92F7-E28B0A762EBE}"/>
    <cellStyle name="Currency 2 2 2 2 2 9" xfId="6898" xr:uid="{C928088B-5A5B-4AA1-A85F-0EE0128DA715}"/>
    <cellStyle name="Currency 2 2 2 2 2 9 2" xfId="8611" xr:uid="{26567422-CA8D-4B8C-ADCB-2C4ECBFD1651}"/>
    <cellStyle name="Currency 2 2 2 2 2 9 2 2" xfId="12033" xr:uid="{C4168814-B7D8-4B6A-A824-B923924FA3C0}"/>
    <cellStyle name="Currency 2 2 2 2 2 9 2 2 2" xfId="25723" xr:uid="{19D2E4C4-11DB-4DAA-BB1F-DB8D51AAE550}"/>
    <cellStyle name="Currency 2 2 2 2 2 9 2 2 2 2" xfId="39415" xr:uid="{9E0615B0-A152-4A0A-A6BA-A41E2763C858}"/>
    <cellStyle name="Currency 2 2 2 2 2 9 2 2 2 3" xfId="54299" xr:uid="{41474F11-0C48-47B1-BE60-1E41DF43993B}"/>
    <cellStyle name="Currency 2 2 2 2 2 9 2 2 3" xfId="18879" xr:uid="{B487BF36-A20E-4733-AF5C-70DB7462D6A5}"/>
    <cellStyle name="Currency 2 2 2 2 2 9 2 2 4" xfId="32569" xr:uid="{9074F9C5-FD4B-401E-8A10-CBAC09063889}"/>
    <cellStyle name="Currency 2 2 2 2 2 9 2 2 5" xfId="47453" xr:uid="{046E271E-BA08-4FA2-B79B-EF3F35B2931D}"/>
    <cellStyle name="Currency 2 2 2 2 2 9 2 3" xfId="22301" xr:uid="{6A243656-6A4F-49D8-B219-8EF7E32BFF07}"/>
    <cellStyle name="Currency 2 2 2 2 2 9 2 3 2" xfId="35993" xr:uid="{C0AB979C-F24D-4BB6-B15F-4FEF913B1498}"/>
    <cellStyle name="Currency 2 2 2 2 2 9 2 3 3" xfId="50877" xr:uid="{C24302D8-EE39-402F-974C-4A55E860EAD7}"/>
    <cellStyle name="Currency 2 2 2 2 2 9 2 4" xfId="15457" xr:uid="{211E1056-ED22-4EC0-A377-B544FB50576C}"/>
    <cellStyle name="Currency 2 2 2 2 2 9 2 5" xfId="29147" xr:uid="{98CE8A9B-B189-4FD1-A99B-3FFD1892627F}"/>
    <cellStyle name="Currency 2 2 2 2 2 9 2 6" xfId="44031" xr:uid="{EE59BFB3-30CA-4BBC-A2BF-35E78F6F6EE5}"/>
    <cellStyle name="Currency 2 2 2 2 2 9 3" xfId="10321" xr:uid="{CD12444A-A8AD-4A71-9889-521936631129}"/>
    <cellStyle name="Currency 2 2 2 2 2 9 3 2" xfId="24011" xr:uid="{B18CAEDF-4616-4CA0-88C8-9CA9E5236C66}"/>
    <cellStyle name="Currency 2 2 2 2 2 9 3 2 2" xfId="37703" xr:uid="{E1739E9D-5ED1-4CE0-8D2A-326648662FB9}"/>
    <cellStyle name="Currency 2 2 2 2 2 9 3 2 3" xfId="52587" xr:uid="{3AE1D56A-F506-4C70-9D7C-124F36F80D89}"/>
    <cellStyle name="Currency 2 2 2 2 2 9 3 3" xfId="17167" xr:uid="{91F54FFC-AA6B-4EBC-AFA3-921689B9ABB3}"/>
    <cellStyle name="Currency 2 2 2 2 2 9 3 4" xfId="30857" xr:uid="{C3326DB1-1627-45DC-AFE9-15ABD7142EF4}"/>
    <cellStyle name="Currency 2 2 2 2 2 9 3 5" xfId="45741" xr:uid="{DBC76A91-89F6-45C6-BB7C-6F7106192EBC}"/>
    <cellStyle name="Currency 2 2 2 2 2 9 4" xfId="20589" xr:uid="{870F3A6E-FCFE-45CD-8CC2-D19A12F49A80}"/>
    <cellStyle name="Currency 2 2 2 2 2 9 4 2" xfId="34281" xr:uid="{2BED3538-FB3C-4F7D-A3F1-00B1133BE0F3}"/>
    <cellStyle name="Currency 2 2 2 2 2 9 4 3" xfId="49165" xr:uid="{CF8C023A-1914-4F0E-83BD-F5BDA5F02432}"/>
    <cellStyle name="Currency 2 2 2 2 2 9 5" xfId="13745" xr:uid="{6349B009-01DC-42D0-85D2-21C9917938FF}"/>
    <cellStyle name="Currency 2 2 2 2 2 9 6" xfId="27435" xr:uid="{EFC08F31-99EB-4516-89CB-FEA638BBE412}"/>
    <cellStyle name="Currency 2 2 2 2 2 9 7" xfId="42319" xr:uid="{FE00860D-C42D-42E6-B38F-8705DE630FC1}"/>
    <cellStyle name="Currency 2 2 2 2 3" xfId="6899" xr:uid="{92ACE2E2-9288-4CCE-960B-135ECE111696}"/>
    <cellStyle name="Currency 2 2 2 2 3 10" xfId="20590" xr:uid="{DAC74FAF-9CB5-414F-B940-33A249551CA8}"/>
    <cellStyle name="Currency 2 2 2 2 3 10 2" xfId="34282" xr:uid="{1E92A620-AE4C-4880-8796-C985A29F5912}"/>
    <cellStyle name="Currency 2 2 2 2 3 10 3" xfId="49166" xr:uid="{02D46B9F-DE63-4D76-829B-71899262F3BB}"/>
    <cellStyle name="Currency 2 2 2 2 3 11" xfId="13746" xr:uid="{21EFDAA3-9E8A-40DA-9D62-BE01F41556B0}"/>
    <cellStyle name="Currency 2 2 2 2 3 12" xfId="27436" xr:uid="{58880E82-1C57-4E28-AF16-5A7946FD8198}"/>
    <cellStyle name="Currency 2 2 2 2 3 13" xfId="42320" xr:uid="{A33E7B7B-D90C-428E-97C0-CB30E1A3B463}"/>
    <cellStyle name="Currency 2 2 2 2 3 2" xfId="6900" xr:uid="{E2387A9C-90A3-459C-848E-2C12F2F1D8E5}"/>
    <cellStyle name="Currency 2 2 2 2 3 2 10" xfId="13747" xr:uid="{ECA9EBF9-2494-4566-A680-C4EF7CC6A37B}"/>
    <cellStyle name="Currency 2 2 2 2 3 2 11" xfId="27437" xr:uid="{A001E113-9E28-469B-9F24-381727F1D5FF}"/>
    <cellStyle name="Currency 2 2 2 2 3 2 12" xfId="42321" xr:uid="{B8A5244C-D210-4AE8-BC85-8B92E6FB4E4E}"/>
    <cellStyle name="Currency 2 2 2 2 3 2 2" xfId="6901" xr:uid="{A0B9B001-5E17-4F32-B41E-9A76BAA6DC41}"/>
    <cellStyle name="Currency 2 2 2 2 3 2 2 10" xfId="42322" xr:uid="{5775D96C-EE67-4C0A-9C9B-144C9F79A75B}"/>
    <cellStyle name="Currency 2 2 2 2 3 2 2 2" xfId="6902" xr:uid="{1997890D-200F-49A3-BF35-696E0421791E}"/>
    <cellStyle name="Currency 2 2 2 2 3 2 2 2 2" xfId="6903" xr:uid="{34B80294-EA73-4755-8D46-E054F13CE8CD}"/>
    <cellStyle name="Currency 2 2 2 2 3 2 2 2 2 2" xfId="8616" xr:uid="{10E57CA3-8C87-4C6E-A048-AF3F16B7F071}"/>
    <cellStyle name="Currency 2 2 2 2 3 2 2 2 2 2 2" xfId="12038" xr:uid="{AFDF1982-91DE-4B18-8185-E9E05D2727B4}"/>
    <cellStyle name="Currency 2 2 2 2 3 2 2 2 2 2 2 2" xfId="25728" xr:uid="{DC3ECF56-B009-43AA-B12B-4A6132254C83}"/>
    <cellStyle name="Currency 2 2 2 2 3 2 2 2 2 2 2 2 2" xfId="39420" xr:uid="{3CA9D72B-B44E-4A97-BDEC-A97DF9F0B7C6}"/>
    <cellStyle name="Currency 2 2 2 2 3 2 2 2 2 2 2 2 3" xfId="54304" xr:uid="{AA004532-3F7B-473C-9E28-9AD59FEB5ABB}"/>
    <cellStyle name="Currency 2 2 2 2 3 2 2 2 2 2 2 3" xfId="18884" xr:uid="{03178902-3F9F-48E2-8F3A-0499D66C2514}"/>
    <cellStyle name="Currency 2 2 2 2 3 2 2 2 2 2 2 4" xfId="32574" xr:uid="{666F31BD-AEFB-4BAB-BC25-D3EDC58E033E}"/>
    <cellStyle name="Currency 2 2 2 2 3 2 2 2 2 2 2 5" xfId="47458" xr:uid="{7B8F4943-EFD2-48A8-B508-66E502E59126}"/>
    <cellStyle name="Currency 2 2 2 2 3 2 2 2 2 2 3" xfId="22306" xr:uid="{B6F6C59E-6190-4CAE-8E94-12EC9C1C9EA4}"/>
    <cellStyle name="Currency 2 2 2 2 3 2 2 2 2 2 3 2" xfId="35998" xr:uid="{4CF9FC62-29C4-40EE-8CFE-D2B0E72A7235}"/>
    <cellStyle name="Currency 2 2 2 2 3 2 2 2 2 2 3 3" xfId="50882" xr:uid="{733C8640-C357-4E98-9129-8995F14802B3}"/>
    <cellStyle name="Currency 2 2 2 2 3 2 2 2 2 2 4" xfId="15462" xr:uid="{CE6555BA-598F-4CAF-A65C-32C3D6521554}"/>
    <cellStyle name="Currency 2 2 2 2 3 2 2 2 2 2 5" xfId="29152" xr:uid="{5974A089-29F2-425E-8936-F2728C771025}"/>
    <cellStyle name="Currency 2 2 2 2 3 2 2 2 2 2 6" xfId="44036" xr:uid="{6E9D7DAE-4C32-4CB4-838E-FF3B863D2248}"/>
    <cellStyle name="Currency 2 2 2 2 3 2 2 2 2 3" xfId="10326" xr:uid="{D02321E2-BBE9-4484-8FBB-520ABFB07946}"/>
    <cellStyle name="Currency 2 2 2 2 3 2 2 2 2 3 2" xfId="24016" xr:uid="{658D215F-6057-499B-BFAE-C008C12E8282}"/>
    <cellStyle name="Currency 2 2 2 2 3 2 2 2 2 3 2 2" xfId="37708" xr:uid="{79857A24-8CBA-4EBC-8022-DBC35F7A5DD6}"/>
    <cellStyle name="Currency 2 2 2 2 3 2 2 2 2 3 2 3" xfId="52592" xr:uid="{597A839E-EA59-47B0-B095-3AC92422310E}"/>
    <cellStyle name="Currency 2 2 2 2 3 2 2 2 2 3 3" xfId="17172" xr:uid="{B49C3D45-41D3-4469-8558-930B447D1601}"/>
    <cellStyle name="Currency 2 2 2 2 3 2 2 2 2 3 4" xfId="30862" xr:uid="{C6AC8D5C-8A95-44CF-88FF-A00DC4F46E95}"/>
    <cellStyle name="Currency 2 2 2 2 3 2 2 2 2 3 5" xfId="45746" xr:uid="{886F116D-D454-42A7-AC65-75C556C177B0}"/>
    <cellStyle name="Currency 2 2 2 2 3 2 2 2 2 4" xfId="20594" xr:uid="{00449357-39F6-4A55-91C2-74D37B5428B9}"/>
    <cellStyle name="Currency 2 2 2 2 3 2 2 2 2 4 2" xfId="34286" xr:uid="{1CBFDB57-AFC7-4678-8084-BD28D43237B1}"/>
    <cellStyle name="Currency 2 2 2 2 3 2 2 2 2 4 3" xfId="49170" xr:uid="{43C692D2-C331-4A87-9325-0DFD7EE6FD3C}"/>
    <cellStyle name="Currency 2 2 2 2 3 2 2 2 2 5" xfId="13750" xr:uid="{19D84340-C5F8-4C49-8C3F-6294E03E98EC}"/>
    <cellStyle name="Currency 2 2 2 2 3 2 2 2 2 6" xfId="27440" xr:uid="{935C8484-F5DA-4F1B-9DE1-51455EDE9526}"/>
    <cellStyle name="Currency 2 2 2 2 3 2 2 2 2 7" xfId="42324" xr:uid="{26846809-13D0-48C0-B62F-06624EC37A17}"/>
    <cellStyle name="Currency 2 2 2 2 3 2 2 2 3" xfId="8615" xr:uid="{BF9545F4-64C9-4931-914C-6D633D0988A3}"/>
    <cellStyle name="Currency 2 2 2 2 3 2 2 2 3 2" xfId="12037" xr:uid="{F1603EEB-E9ED-4FB6-B364-B4867147F3B3}"/>
    <cellStyle name="Currency 2 2 2 2 3 2 2 2 3 2 2" xfId="25727" xr:uid="{66DB6AA5-0D46-48CB-99DB-91281B610B68}"/>
    <cellStyle name="Currency 2 2 2 2 3 2 2 2 3 2 2 2" xfId="39419" xr:uid="{0CAABD2D-362D-4CD7-BDF7-4799B5A2DF77}"/>
    <cellStyle name="Currency 2 2 2 2 3 2 2 2 3 2 2 3" xfId="54303" xr:uid="{3B00DF7E-88DA-4E19-A0BD-F2A38AEC692E}"/>
    <cellStyle name="Currency 2 2 2 2 3 2 2 2 3 2 3" xfId="18883" xr:uid="{B8F42B85-EB57-4CC7-B054-62130D6A000C}"/>
    <cellStyle name="Currency 2 2 2 2 3 2 2 2 3 2 4" xfId="32573" xr:uid="{04A16DE5-9DEE-4747-8388-44C836E6B748}"/>
    <cellStyle name="Currency 2 2 2 2 3 2 2 2 3 2 5" xfId="47457" xr:uid="{1BC5F285-A743-41D2-A45C-A6CB7657A2A5}"/>
    <cellStyle name="Currency 2 2 2 2 3 2 2 2 3 3" xfId="22305" xr:uid="{35C8FC6A-419F-4EF4-81F4-551D2866131A}"/>
    <cellStyle name="Currency 2 2 2 2 3 2 2 2 3 3 2" xfId="35997" xr:uid="{021DA714-E500-4D80-97CF-3DE44C06851E}"/>
    <cellStyle name="Currency 2 2 2 2 3 2 2 2 3 3 3" xfId="50881" xr:uid="{1C53B312-F5CA-47A6-AB48-50FB43405781}"/>
    <cellStyle name="Currency 2 2 2 2 3 2 2 2 3 4" xfId="15461" xr:uid="{D9567682-29FA-457C-B3E7-BB6B8CB29D1F}"/>
    <cellStyle name="Currency 2 2 2 2 3 2 2 2 3 5" xfId="29151" xr:uid="{847D6020-0D51-45F8-AD60-E97E9C77E696}"/>
    <cellStyle name="Currency 2 2 2 2 3 2 2 2 3 6" xfId="44035" xr:uid="{07B52AB9-429A-4F7F-8F19-BC95368CF7C0}"/>
    <cellStyle name="Currency 2 2 2 2 3 2 2 2 4" xfId="10325" xr:uid="{8FCBD519-8BAB-4D61-B3FB-99BF76B51B04}"/>
    <cellStyle name="Currency 2 2 2 2 3 2 2 2 4 2" xfId="24015" xr:uid="{B2DB09F8-5781-4E01-885B-853EE0D8BB94}"/>
    <cellStyle name="Currency 2 2 2 2 3 2 2 2 4 2 2" xfId="37707" xr:uid="{222AB224-36B5-4F3B-B883-6018199C675F}"/>
    <cellStyle name="Currency 2 2 2 2 3 2 2 2 4 2 3" xfId="52591" xr:uid="{06A3C5D4-6550-480B-BBCB-A4F4142F44F7}"/>
    <cellStyle name="Currency 2 2 2 2 3 2 2 2 4 3" xfId="17171" xr:uid="{C88F90DE-A75C-4046-AD69-969879D8F6D1}"/>
    <cellStyle name="Currency 2 2 2 2 3 2 2 2 4 4" xfId="30861" xr:uid="{52109C8C-80ED-4C98-9D29-0122D8F79510}"/>
    <cellStyle name="Currency 2 2 2 2 3 2 2 2 4 5" xfId="45745" xr:uid="{D1C7B117-1FC9-4209-9604-B8076BAE42F3}"/>
    <cellStyle name="Currency 2 2 2 2 3 2 2 2 5" xfId="20593" xr:uid="{DFE6E349-FF03-468C-B926-55C7D74662D5}"/>
    <cellStyle name="Currency 2 2 2 2 3 2 2 2 5 2" xfId="34285" xr:uid="{4860AF7C-727D-4BE2-9C8C-C5054EB2950C}"/>
    <cellStyle name="Currency 2 2 2 2 3 2 2 2 5 3" xfId="49169" xr:uid="{F7654567-B4DD-4EC9-A2F5-E58B5A4B7C6E}"/>
    <cellStyle name="Currency 2 2 2 2 3 2 2 2 6" xfId="13749" xr:uid="{48163B65-16E8-4AC3-B78F-765CC80B9EE4}"/>
    <cellStyle name="Currency 2 2 2 2 3 2 2 2 7" xfId="27439" xr:uid="{A5C2516D-14DF-4D00-ABB4-96599A557825}"/>
    <cellStyle name="Currency 2 2 2 2 3 2 2 2 8" xfId="42323" xr:uid="{09E14A95-4E77-4E0E-A651-E47CB88B7EA3}"/>
    <cellStyle name="Currency 2 2 2 2 3 2 2 3" xfId="6904" xr:uid="{01536650-E66F-455C-B3B7-194DE04CC3F8}"/>
    <cellStyle name="Currency 2 2 2 2 3 2 2 3 2" xfId="8617" xr:uid="{56BDE66D-74AF-46E1-9DDB-A8CEF0FF45F6}"/>
    <cellStyle name="Currency 2 2 2 2 3 2 2 3 2 2" xfId="12039" xr:uid="{07F49D97-9C61-4439-96C1-BCF36DF35AF7}"/>
    <cellStyle name="Currency 2 2 2 2 3 2 2 3 2 2 2" xfId="25729" xr:uid="{0C5D45AF-70DE-4E03-BBDD-8DD2394DE89D}"/>
    <cellStyle name="Currency 2 2 2 2 3 2 2 3 2 2 2 2" xfId="39421" xr:uid="{A63E864A-E9F5-49AE-8FA4-8CBAE39EE847}"/>
    <cellStyle name="Currency 2 2 2 2 3 2 2 3 2 2 2 3" xfId="54305" xr:uid="{6CA02CAF-C5C7-47D6-A1E5-1A497BE0BE7E}"/>
    <cellStyle name="Currency 2 2 2 2 3 2 2 3 2 2 3" xfId="18885" xr:uid="{56396FBE-1223-419A-8FEC-3F0CAC7E47A9}"/>
    <cellStyle name="Currency 2 2 2 2 3 2 2 3 2 2 4" xfId="32575" xr:uid="{719BAD97-6238-4A2F-B9A3-9599841445BA}"/>
    <cellStyle name="Currency 2 2 2 2 3 2 2 3 2 2 5" xfId="47459" xr:uid="{9342D8F6-3398-4BA5-88CE-0A479B5C40F0}"/>
    <cellStyle name="Currency 2 2 2 2 3 2 2 3 2 3" xfId="22307" xr:uid="{B241CEC2-6F00-4563-8CCC-AA43FED8C048}"/>
    <cellStyle name="Currency 2 2 2 2 3 2 2 3 2 3 2" xfId="35999" xr:uid="{6F53C853-3172-496E-82DE-6C5BAA765B13}"/>
    <cellStyle name="Currency 2 2 2 2 3 2 2 3 2 3 3" xfId="50883" xr:uid="{8FEA863A-7E50-4F01-939A-0F4A2E997550}"/>
    <cellStyle name="Currency 2 2 2 2 3 2 2 3 2 4" xfId="15463" xr:uid="{94062C03-B3D3-48CE-88AB-0D7274CD0BB9}"/>
    <cellStyle name="Currency 2 2 2 2 3 2 2 3 2 5" xfId="29153" xr:uid="{DD6B682C-37DF-4F09-AEDF-DBE35D679C52}"/>
    <cellStyle name="Currency 2 2 2 2 3 2 2 3 2 6" xfId="44037" xr:uid="{B20B0CA4-4DD5-4E55-A6BA-C15B45CDB766}"/>
    <cellStyle name="Currency 2 2 2 2 3 2 2 3 3" xfId="10327" xr:uid="{C6A52DD9-7447-4E0B-8FE5-F1803EDD6780}"/>
    <cellStyle name="Currency 2 2 2 2 3 2 2 3 3 2" xfId="24017" xr:uid="{D53A81A1-5515-440A-A8A5-5625A921F144}"/>
    <cellStyle name="Currency 2 2 2 2 3 2 2 3 3 2 2" xfId="37709" xr:uid="{89C6D677-3520-4BA5-A3D7-06C7A0DF4DFE}"/>
    <cellStyle name="Currency 2 2 2 2 3 2 2 3 3 2 3" xfId="52593" xr:uid="{B7D6613E-8E7D-4B17-8751-ACF5391AF877}"/>
    <cellStyle name="Currency 2 2 2 2 3 2 2 3 3 3" xfId="17173" xr:uid="{BE88E85D-7EA0-4BBE-A56C-D4495A210130}"/>
    <cellStyle name="Currency 2 2 2 2 3 2 2 3 3 4" xfId="30863" xr:uid="{4F0B1387-0956-4318-98D8-03E7ABAE034E}"/>
    <cellStyle name="Currency 2 2 2 2 3 2 2 3 3 5" xfId="45747" xr:uid="{A5409F35-562E-4788-BB6F-8EE771A311ED}"/>
    <cellStyle name="Currency 2 2 2 2 3 2 2 3 4" xfId="20595" xr:uid="{D9B2DB37-8C7D-4F4D-9A6D-14DFEFF33D32}"/>
    <cellStyle name="Currency 2 2 2 2 3 2 2 3 4 2" xfId="34287" xr:uid="{46B03F49-BFBF-4DBB-B7FE-3FA0DD511634}"/>
    <cellStyle name="Currency 2 2 2 2 3 2 2 3 4 3" xfId="49171" xr:uid="{C27D8671-22AB-4DB1-BEF7-CBFF44A7BF02}"/>
    <cellStyle name="Currency 2 2 2 2 3 2 2 3 5" xfId="13751" xr:uid="{D8DCAADD-4140-47FF-809A-F656A101CE07}"/>
    <cellStyle name="Currency 2 2 2 2 3 2 2 3 6" xfId="27441" xr:uid="{CA027BE9-51B4-4ABC-A33D-4EB3E10AC102}"/>
    <cellStyle name="Currency 2 2 2 2 3 2 2 3 7" xfId="42325" xr:uid="{F372E38F-B67F-45F1-9613-9E6CBDE6C68A}"/>
    <cellStyle name="Currency 2 2 2 2 3 2 2 4" xfId="6905" xr:uid="{62CA7611-611D-4966-B604-D8EDBE699A80}"/>
    <cellStyle name="Currency 2 2 2 2 3 2 2 4 2" xfId="8618" xr:uid="{1A7F7B4F-71AD-4A05-ACD8-505056CDF4CE}"/>
    <cellStyle name="Currency 2 2 2 2 3 2 2 4 2 2" xfId="12040" xr:uid="{447988FE-91F0-4C80-88B9-5B6353647E57}"/>
    <cellStyle name="Currency 2 2 2 2 3 2 2 4 2 2 2" xfId="25730" xr:uid="{D472F531-B403-4F1C-B420-BCAB50631A2F}"/>
    <cellStyle name="Currency 2 2 2 2 3 2 2 4 2 2 2 2" xfId="39422" xr:uid="{DEA7335D-E9E1-4E9D-AD86-8350CF0226CA}"/>
    <cellStyle name="Currency 2 2 2 2 3 2 2 4 2 2 2 3" xfId="54306" xr:uid="{1257386A-FC66-4FD8-8906-83DFEC252ADD}"/>
    <cellStyle name="Currency 2 2 2 2 3 2 2 4 2 2 3" xfId="18886" xr:uid="{E1314FE3-EAE4-4A6C-85A0-94387A996ACA}"/>
    <cellStyle name="Currency 2 2 2 2 3 2 2 4 2 2 4" xfId="32576" xr:uid="{F417533D-BD5B-4967-BCD1-984D1BEC8608}"/>
    <cellStyle name="Currency 2 2 2 2 3 2 2 4 2 2 5" xfId="47460" xr:uid="{48F48CCF-05EB-46CC-AD26-EE7A53CEC3AE}"/>
    <cellStyle name="Currency 2 2 2 2 3 2 2 4 2 3" xfId="22308" xr:uid="{B778DE44-1D9D-4497-8CFA-AE4DBE949CDD}"/>
    <cellStyle name="Currency 2 2 2 2 3 2 2 4 2 3 2" xfId="36000" xr:uid="{4D703BD9-598F-46AC-B07D-2BC4DE85B1AC}"/>
    <cellStyle name="Currency 2 2 2 2 3 2 2 4 2 3 3" xfId="50884" xr:uid="{DACEB1F9-9DEC-4341-9C80-7040F9ED3535}"/>
    <cellStyle name="Currency 2 2 2 2 3 2 2 4 2 4" xfId="15464" xr:uid="{1F8AAE73-9EB8-4D03-B1B6-029C06B577F5}"/>
    <cellStyle name="Currency 2 2 2 2 3 2 2 4 2 5" xfId="29154" xr:uid="{7C29B7C9-D557-410B-9397-A80ED49F6218}"/>
    <cellStyle name="Currency 2 2 2 2 3 2 2 4 2 6" xfId="44038" xr:uid="{248CB7F1-3F8A-4349-A6E5-6A21989A62A6}"/>
    <cellStyle name="Currency 2 2 2 2 3 2 2 4 3" xfId="10328" xr:uid="{85787B31-B141-4B83-AD54-25A30FCE5359}"/>
    <cellStyle name="Currency 2 2 2 2 3 2 2 4 3 2" xfId="24018" xr:uid="{03002E6A-D1BC-4620-ADA6-6E383D18680A}"/>
    <cellStyle name="Currency 2 2 2 2 3 2 2 4 3 2 2" xfId="37710" xr:uid="{B3A56217-FB6B-4A82-B2FC-FE4D9D74C635}"/>
    <cellStyle name="Currency 2 2 2 2 3 2 2 4 3 2 3" xfId="52594" xr:uid="{C0D9A6C5-437A-4CEE-9225-591C44CE5596}"/>
    <cellStyle name="Currency 2 2 2 2 3 2 2 4 3 3" xfId="17174" xr:uid="{AE65A49C-4D7C-4D02-B8EE-4B2C95662FB9}"/>
    <cellStyle name="Currency 2 2 2 2 3 2 2 4 3 4" xfId="30864" xr:uid="{2C6539D6-C7AF-4541-BF58-23B4F3596D97}"/>
    <cellStyle name="Currency 2 2 2 2 3 2 2 4 3 5" xfId="45748" xr:uid="{82D62210-4644-453E-83CB-8DB848947304}"/>
    <cellStyle name="Currency 2 2 2 2 3 2 2 4 4" xfId="20596" xr:uid="{3B75075B-B254-41B6-8D19-FBB97497B538}"/>
    <cellStyle name="Currency 2 2 2 2 3 2 2 4 4 2" xfId="34288" xr:uid="{D3F89D1B-016A-454A-8DFC-4D13C408273C}"/>
    <cellStyle name="Currency 2 2 2 2 3 2 2 4 4 3" xfId="49172" xr:uid="{765E8E3E-CC64-493E-BC45-DB92A145EE09}"/>
    <cellStyle name="Currency 2 2 2 2 3 2 2 4 5" xfId="13752" xr:uid="{2F4C9B21-C5A6-45DB-8601-DC9B575EF5EE}"/>
    <cellStyle name="Currency 2 2 2 2 3 2 2 4 6" xfId="27442" xr:uid="{13A4429C-647E-4F0D-AC16-7E3B43250E81}"/>
    <cellStyle name="Currency 2 2 2 2 3 2 2 4 7" xfId="42326" xr:uid="{BA81A7B2-2078-4A3A-A158-33CEEE217614}"/>
    <cellStyle name="Currency 2 2 2 2 3 2 2 5" xfId="8614" xr:uid="{6468A946-220D-4422-8183-E35689C06342}"/>
    <cellStyle name="Currency 2 2 2 2 3 2 2 5 2" xfId="12036" xr:uid="{40161B3E-8C63-4BC9-990E-65CC91534BB0}"/>
    <cellStyle name="Currency 2 2 2 2 3 2 2 5 2 2" xfId="25726" xr:uid="{6D4CC026-CA01-4C83-B506-3D875D9D9AAD}"/>
    <cellStyle name="Currency 2 2 2 2 3 2 2 5 2 2 2" xfId="39418" xr:uid="{C49D16F2-8258-4DE6-9098-4DE4DC63539C}"/>
    <cellStyle name="Currency 2 2 2 2 3 2 2 5 2 2 3" xfId="54302" xr:uid="{2E9896EE-7BF0-4596-A23F-294166011257}"/>
    <cellStyle name="Currency 2 2 2 2 3 2 2 5 2 3" xfId="18882" xr:uid="{9FE5619B-DDFD-4F9D-8B11-911AD1A58F35}"/>
    <cellStyle name="Currency 2 2 2 2 3 2 2 5 2 4" xfId="32572" xr:uid="{DE0710B7-0628-49B7-B3F3-E492885A3038}"/>
    <cellStyle name="Currency 2 2 2 2 3 2 2 5 2 5" xfId="47456" xr:uid="{8E31BC22-9C81-4DCF-9385-945D9A586F8D}"/>
    <cellStyle name="Currency 2 2 2 2 3 2 2 5 3" xfId="22304" xr:uid="{E4C0B13C-1195-4EA8-B729-A9A79F707FB3}"/>
    <cellStyle name="Currency 2 2 2 2 3 2 2 5 3 2" xfId="35996" xr:uid="{A0482E47-FB42-4E37-9EDA-293D60CD8BF5}"/>
    <cellStyle name="Currency 2 2 2 2 3 2 2 5 3 3" xfId="50880" xr:uid="{7E4401A5-181D-40A3-88FA-CBBA2D8087D2}"/>
    <cellStyle name="Currency 2 2 2 2 3 2 2 5 4" xfId="15460" xr:uid="{D2C66272-5432-4099-8E39-4F6FE8596FE6}"/>
    <cellStyle name="Currency 2 2 2 2 3 2 2 5 5" xfId="29150" xr:uid="{34B41A48-778E-4B7E-94FC-1F5FCC3C32ED}"/>
    <cellStyle name="Currency 2 2 2 2 3 2 2 5 6" xfId="44034" xr:uid="{597D0A82-48EB-41BA-9DF5-B8A97F55C103}"/>
    <cellStyle name="Currency 2 2 2 2 3 2 2 6" xfId="10324" xr:uid="{E4631DFE-709F-43E9-8D1E-0B0BF497A363}"/>
    <cellStyle name="Currency 2 2 2 2 3 2 2 6 2" xfId="24014" xr:uid="{86F2B358-2C89-4940-87B1-995CD6023106}"/>
    <cellStyle name="Currency 2 2 2 2 3 2 2 6 2 2" xfId="37706" xr:uid="{8AFC5419-1E3E-46D5-BC81-E405C91305D7}"/>
    <cellStyle name="Currency 2 2 2 2 3 2 2 6 2 3" xfId="52590" xr:uid="{DF561403-ABC1-4753-A344-73EBEB10B714}"/>
    <cellStyle name="Currency 2 2 2 2 3 2 2 6 3" xfId="17170" xr:uid="{D68B2635-36A7-4120-8CF7-9CBBEE93564F}"/>
    <cellStyle name="Currency 2 2 2 2 3 2 2 6 4" xfId="30860" xr:uid="{EF47F365-463F-410D-AEC5-71E0381ECDEC}"/>
    <cellStyle name="Currency 2 2 2 2 3 2 2 6 5" xfId="45744" xr:uid="{4B8716AA-6E97-4132-B4E0-4D5156167212}"/>
    <cellStyle name="Currency 2 2 2 2 3 2 2 7" xfId="20592" xr:uid="{0FD4B507-0F8D-474E-BF35-463FEB4A5BB5}"/>
    <cellStyle name="Currency 2 2 2 2 3 2 2 7 2" xfId="34284" xr:uid="{B25D08A5-CD6F-47ED-9912-FA9C31410400}"/>
    <cellStyle name="Currency 2 2 2 2 3 2 2 7 3" xfId="49168" xr:uid="{D1435D21-8BB3-4001-B373-CEDA1744FFED}"/>
    <cellStyle name="Currency 2 2 2 2 3 2 2 8" xfId="13748" xr:uid="{45D3F3E9-30D8-4CA6-BB9E-2541F32FFD65}"/>
    <cellStyle name="Currency 2 2 2 2 3 2 2 9" xfId="27438" xr:uid="{68378164-C0CD-4C4D-A274-F12C988905EB}"/>
    <cellStyle name="Currency 2 2 2 2 3 2 3" xfId="6906" xr:uid="{C5B2466C-90D5-406D-A47A-10FF1D02B69F}"/>
    <cellStyle name="Currency 2 2 2 2 3 2 3 10" xfId="42327" xr:uid="{B8136196-3184-4AC4-90A4-FE56DBE71057}"/>
    <cellStyle name="Currency 2 2 2 2 3 2 3 2" xfId="6907" xr:uid="{3E3FECED-EB81-49C4-8EC3-FEFEF881A7BC}"/>
    <cellStyle name="Currency 2 2 2 2 3 2 3 2 2" xfId="6908" xr:uid="{810A6347-14D7-4D4B-8382-EC707C8E0138}"/>
    <cellStyle name="Currency 2 2 2 2 3 2 3 2 2 2" xfId="8621" xr:uid="{78FF1236-2E7F-4A8B-B9B8-92DF15025A66}"/>
    <cellStyle name="Currency 2 2 2 2 3 2 3 2 2 2 2" xfId="12043" xr:uid="{332D2AEB-3F4A-4240-AD53-EE3EA3AE617D}"/>
    <cellStyle name="Currency 2 2 2 2 3 2 3 2 2 2 2 2" xfId="25733" xr:uid="{0E1051BF-0B20-4E44-99C9-4FE4521B842A}"/>
    <cellStyle name="Currency 2 2 2 2 3 2 3 2 2 2 2 2 2" xfId="39425" xr:uid="{8046DB46-EF4C-4AFE-8C7A-028BAD030F33}"/>
    <cellStyle name="Currency 2 2 2 2 3 2 3 2 2 2 2 2 3" xfId="54309" xr:uid="{C499EE56-7387-4DEB-ADF0-B8E540508DBD}"/>
    <cellStyle name="Currency 2 2 2 2 3 2 3 2 2 2 2 3" xfId="18889" xr:uid="{2A6B0E27-1010-4BE9-9978-CEA1E298C562}"/>
    <cellStyle name="Currency 2 2 2 2 3 2 3 2 2 2 2 4" xfId="32579" xr:uid="{D88D8153-DE3C-43B0-A17D-705B01F67EFF}"/>
    <cellStyle name="Currency 2 2 2 2 3 2 3 2 2 2 2 5" xfId="47463" xr:uid="{23B2EF0B-7FC9-4F9B-95BC-D6152DDAA855}"/>
    <cellStyle name="Currency 2 2 2 2 3 2 3 2 2 2 3" xfId="22311" xr:uid="{FC367EBB-269E-4C8A-802E-9EB2EF6FEBA6}"/>
    <cellStyle name="Currency 2 2 2 2 3 2 3 2 2 2 3 2" xfId="36003" xr:uid="{637CE04D-D411-4E96-9D07-FC8835DE6828}"/>
    <cellStyle name="Currency 2 2 2 2 3 2 3 2 2 2 3 3" xfId="50887" xr:uid="{5CD6F3D3-43C6-4135-A1F8-B1915E38A0C2}"/>
    <cellStyle name="Currency 2 2 2 2 3 2 3 2 2 2 4" xfId="15467" xr:uid="{07C44273-9317-45C1-892A-1AF03A058B11}"/>
    <cellStyle name="Currency 2 2 2 2 3 2 3 2 2 2 5" xfId="29157" xr:uid="{9E712AC8-6737-4F90-A7F3-9A416DAE2A87}"/>
    <cellStyle name="Currency 2 2 2 2 3 2 3 2 2 2 6" xfId="44041" xr:uid="{553604EA-146B-4240-B052-F91C113217F7}"/>
    <cellStyle name="Currency 2 2 2 2 3 2 3 2 2 3" xfId="10331" xr:uid="{585A5B4F-F138-435F-8F67-A4EF7B6E2532}"/>
    <cellStyle name="Currency 2 2 2 2 3 2 3 2 2 3 2" xfId="24021" xr:uid="{FA176003-0746-4A45-A760-02BF7A00F777}"/>
    <cellStyle name="Currency 2 2 2 2 3 2 3 2 2 3 2 2" xfId="37713" xr:uid="{A5B8952C-6124-4C6C-AFB8-45921CE69B88}"/>
    <cellStyle name="Currency 2 2 2 2 3 2 3 2 2 3 2 3" xfId="52597" xr:uid="{F31FABD7-879B-4704-A4CB-C579B4897FB8}"/>
    <cellStyle name="Currency 2 2 2 2 3 2 3 2 2 3 3" xfId="17177" xr:uid="{B8EC4E1E-F1EE-4179-A068-A03E71DFA4C1}"/>
    <cellStyle name="Currency 2 2 2 2 3 2 3 2 2 3 4" xfId="30867" xr:uid="{D76D454E-F547-46F7-B493-612C0E9DDFF5}"/>
    <cellStyle name="Currency 2 2 2 2 3 2 3 2 2 3 5" xfId="45751" xr:uid="{D9A9E5CF-B6BF-428F-85F8-2618F0DD4CED}"/>
    <cellStyle name="Currency 2 2 2 2 3 2 3 2 2 4" xfId="20599" xr:uid="{998728E9-8BDE-4594-9D7A-5B34833B447B}"/>
    <cellStyle name="Currency 2 2 2 2 3 2 3 2 2 4 2" xfId="34291" xr:uid="{92092D23-3AE8-4815-A0A6-0036C07475D6}"/>
    <cellStyle name="Currency 2 2 2 2 3 2 3 2 2 4 3" xfId="49175" xr:uid="{6ACBEC00-BE0A-495C-9BC4-17E3248497D9}"/>
    <cellStyle name="Currency 2 2 2 2 3 2 3 2 2 5" xfId="13755" xr:uid="{EFA1CAF1-2BD6-4790-9B0B-B9FD56A5BE0E}"/>
    <cellStyle name="Currency 2 2 2 2 3 2 3 2 2 6" xfId="27445" xr:uid="{DF663BE1-A9FE-43C3-996D-C1AB45E03662}"/>
    <cellStyle name="Currency 2 2 2 2 3 2 3 2 2 7" xfId="42329" xr:uid="{792FBD77-416E-4014-B704-E92B773AED9E}"/>
    <cellStyle name="Currency 2 2 2 2 3 2 3 2 3" xfId="8620" xr:uid="{FDE05FD6-9997-4D1F-80FE-4C86CBE05645}"/>
    <cellStyle name="Currency 2 2 2 2 3 2 3 2 3 2" xfId="12042" xr:uid="{FF107382-8D2B-4009-9A55-74D08CB6A829}"/>
    <cellStyle name="Currency 2 2 2 2 3 2 3 2 3 2 2" xfId="25732" xr:uid="{D3FB7BBC-AE17-400F-A4D5-3CD00CF0A188}"/>
    <cellStyle name="Currency 2 2 2 2 3 2 3 2 3 2 2 2" xfId="39424" xr:uid="{9039BE0A-6DBF-4E37-84AF-AF79A1ED7B45}"/>
    <cellStyle name="Currency 2 2 2 2 3 2 3 2 3 2 2 3" xfId="54308" xr:uid="{FE9B8177-0E90-441A-8FAC-6D59491A3B33}"/>
    <cellStyle name="Currency 2 2 2 2 3 2 3 2 3 2 3" xfId="18888" xr:uid="{094C56FC-50C8-4114-A151-1277BEF5E7BE}"/>
    <cellStyle name="Currency 2 2 2 2 3 2 3 2 3 2 4" xfId="32578" xr:uid="{433910DE-1BAF-4D06-A8E4-11B28B4C9F13}"/>
    <cellStyle name="Currency 2 2 2 2 3 2 3 2 3 2 5" xfId="47462" xr:uid="{16266749-013F-44C9-9BBF-E3BBC09B242A}"/>
    <cellStyle name="Currency 2 2 2 2 3 2 3 2 3 3" xfId="22310" xr:uid="{5510CBC4-C806-4361-84A3-B3853D61C4B8}"/>
    <cellStyle name="Currency 2 2 2 2 3 2 3 2 3 3 2" xfId="36002" xr:uid="{A2D9D835-5744-4860-8AC7-80C994469679}"/>
    <cellStyle name="Currency 2 2 2 2 3 2 3 2 3 3 3" xfId="50886" xr:uid="{F5D3F432-CCFA-4C16-A822-66E226DEBB1D}"/>
    <cellStyle name="Currency 2 2 2 2 3 2 3 2 3 4" xfId="15466" xr:uid="{EE579C3F-1ED2-47BE-8332-1AFBC382CE29}"/>
    <cellStyle name="Currency 2 2 2 2 3 2 3 2 3 5" xfId="29156" xr:uid="{553FC9FE-D262-4534-A923-8D6883212528}"/>
    <cellStyle name="Currency 2 2 2 2 3 2 3 2 3 6" xfId="44040" xr:uid="{80E6EB0B-F097-479C-A921-433DF0C79EFC}"/>
    <cellStyle name="Currency 2 2 2 2 3 2 3 2 4" xfId="10330" xr:uid="{89A696B9-50C5-4DF5-828F-75EB0171C87C}"/>
    <cellStyle name="Currency 2 2 2 2 3 2 3 2 4 2" xfId="24020" xr:uid="{05D536F5-F69B-4671-9BB3-8BBC93EA8919}"/>
    <cellStyle name="Currency 2 2 2 2 3 2 3 2 4 2 2" xfId="37712" xr:uid="{955C8D85-88A0-4B5F-BBD8-87A5CEFB5838}"/>
    <cellStyle name="Currency 2 2 2 2 3 2 3 2 4 2 3" xfId="52596" xr:uid="{3C49C0C4-E052-4AE5-99BC-47592D0B49D3}"/>
    <cellStyle name="Currency 2 2 2 2 3 2 3 2 4 3" xfId="17176" xr:uid="{DFBF1DD0-4487-4683-A3AD-73F008E68E00}"/>
    <cellStyle name="Currency 2 2 2 2 3 2 3 2 4 4" xfId="30866" xr:uid="{54619520-7119-454F-A293-404789202FD1}"/>
    <cellStyle name="Currency 2 2 2 2 3 2 3 2 4 5" xfId="45750" xr:uid="{D5296D76-A461-4136-871F-45F8C760BA8B}"/>
    <cellStyle name="Currency 2 2 2 2 3 2 3 2 5" xfId="20598" xr:uid="{D4C9092D-7683-4025-9255-38DFCBF2A1B6}"/>
    <cellStyle name="Currency 2 2 2 2 3 2 3 2 5 2" xfId="34290" xr:uid="{D169D8A9-E9F7-4DE1-AB81-5C181A3AC4EB}"/>
    <cellStyle name="Currency 2 2 2 2 3 2 3 2 5 3" xfId="49174" xr:uid="{5E611CBC-65DE-4BAA-890A-073944AD0653}"/>
    <cellStyle name="Currency 2 2 2 2 3 2 3 2 6" xfId="13754" xr:uid="{89996668-360A-4037-A822-1624F13B1798}"/>
    <cellStyle name="Currency 2 2 2 2 3 2 3 2 7" xfId="27444" xr:uid="{BF22C74C-792E-467C-B660-F489F5CD63E5}"/>
    <cellStyle name="Currency 2 2 2 2 3 2 3 2 8" xfId="42328" xr:uid="{4B8E1BD0-7F5E-452C-800C-C3F445507524}"/>
    <cellStyle name="Currency 2 2 2 2 3 2 3 3" xfId="6909" xr:uid="{F2A2DC6A-94FE-4CD1-9463-1BE5DAFEB725}"/>
    <cellStyle name="Currency 2 2 2 2 3 2 3 3 2" xfId="8622" xr:uid="{D986D891-3DB2-44F5-81A5-69C222A4786C}"/>
    <cellStyle name="Currency 2 2 2 2 3 2 3 3 2 2" xfId="12044" xr:uid="{40845FB4-8E3A-47F5-BB5F-89EE14E0B7D4}"/>
    <cellStyle name="Currency 2 2 2 2 3 2 3 3 2 2 2" xfId="25734" xr:uid="{515537C4-D209-47C9-A8A3-3C99FCE71BA1}"/>
    <cellStyle name="Currency 2 2 2 2 3 2 3 3 2 2 2 2" xfId="39426" xr:uid="{D587D835-DC30-4C39-8267-4977B7ECD31E}"/>
    <cellStyle name="Currency 2 2 2 2 3 2 3 3 2 2 2 3" xfId="54310" xr:uid="{E396B369-12EE-4917-B187-B177DB7CA955}"/>
    <cellStyle name="Currency 2 2 2 2 3 2 3 3 2 2 3" xfId="18890" xr:uid="{5BA7E8C1-2FE3-4CE6-A957-10D86ABBA2CF}"/>
    <cellStyle name="Currency 2 2 2 2 3 2 3 3 2 2 4" xfId="32580" xr:uid="{CA0C305D-9620-4662-BE76-8EE0B541154A}"/>
    <cellStyle name="Currency 2 2 2 2 3 2 3 3 2 2 5" xfId="47464" xr:uid="{0BD52996-F060-4CD9-A441-DE44F5B5B998}"/>
    <cellStyle name="Currency 2 2 2 2 3 2 3 3 2 3" xfId="22312" xr:uid="{E2889FEC-E99C-4DD9-BECC-B7BF493E0DC4}"/>
    <cellStyle name="Currency 2 2 2 2 3 2 3 3 2 3 2" xfId="36004" xr:uid="{BC19EA4E-E2A9-44E0-AA3C-ED43D7F54781}"/>
    <cellStyle name="Currency 2 2 2 2 3 2 3 3 2 3 3" xfId="50888" xr:uid="{1D3351DA-1D9F-47BA-B4B8-174E26D5079C}"/>
    <cellStyle name="Currency 2 2 2 2 3 2 3 3 2 4" xfId="15468" xr:uid="{FAB81D89-AA01-4CB1-8E9D-F9D7233EAEC8}"/>
    <cellStyle name="Currency 2 2 2 2 3 2 3 3 2 5" xfId="29158" xr:uid="{D2FF67C9-F797-484E-9C5F-472AF5BFA74A}"/>
    <cellStyle name="Currency 2 2 2 2 3 2 3 3 2 6" xfId="44042" xr:uid="{A8AF534C-2A3C-4961-B4F2-A8AAC0469E1F}"/>
    <cellStyle name="Currency 2 2 2 2 3 2 3 3 3" xfId="10332" xr:uid="{1D4C1351-4BC7-4A54-B49C-DCE6AEC0B169}"/>
    <cellStyle name="Currency 2 2 2 2 3 2 3 3 3 2" xfId="24022" xr:uid="{0B6DA1C7-4FEB-4A58-A61B-F2D4AE1F1BB1}"/>
    <cellStyle name="Currency 2 2 2 2 3 2 3 3 3 2 2" xfId="37714" xr:uid="{1A1241BF-AF34-434F-8CE5-3E5AAD74DF50}"/>
    <cellStyle name="Currency 2 2 2 2 3 2 3 3 3 2 3" xfId="52598" xr:uid="{9B65F3E7-A27A-450C-8E34-85A72D319001}"/>
    <cellStyle name="Currency 2 2 2 2 3 2 3 3 3 3" xfId="17178" xr:uid="{A0FA3046-9BBD-4578-B79E-C8E83E87DE43}"/>
    <cellStyle name="Currency 2 2 2 2 3 2 3 3 3 4" xfId="30868" xr:uid="{2868932C-5BC1-40B8-8A07-70945997790D}"/>
    <cellStyle name="Currency 2 2 2 2 3 2 3 3 3 5" xfId="45752" xr:uid="{1D61FEFF-7443-493D-83DA-26ABBCCD05CF}"/>
    <cellStyle name="Currency 2 2 2 2 3 2 3 3 4" xfId="20600" xr:uid="{92BF4099-60C2-49B8-97AC-F623DA027550}"/>
    <cellStyle name="Currency 2 2 2 2 3 2 3 3 4 2" xfId="34292" xr:uid="{B0AC9520-4419-4E48-A0AD-C6CC06960BB2}"/>
    <cellStyle name="Currency 2 2 2 2 3 2 3 3 4 3" xfId="49176" xr:uid="{E5967E31-C0CF-42F9-9F90-26A819A96F59}"/>
    <cellStyle name="Currency 2 2 2 2 3 2 3 3 5" xfId="13756" xr:uid="{5ACD0894-F59D-4309-ACA8-8B9872FA9639}"/>
    <cellStyle name="Currency 2 2 2 2 3 2 3 3 6" xfId="27446" xr:uid="{425E83DF-BB62-43BA-96EF-87738F7ED497}"/>
    <cellStyle name="Currency 2 2 2 2 3 2 3 3 7" xfId="42330" xr:uid="{C5E50E54-395C-473B-B9C9-592CE0EA28A7}"/>
    <cellStyle name="Currency 2 2 2 2 3 2 3 4" xfId="6910" xr:uid="{63E4381A-E295-4748-8FCC-38F53E7E5AAF}"/>
    <cellStyle name="Currency 2 2 2 2 3 2 3 4 2" xfId="8623" xr:uid="{E3205181-8BEF-4B58-A585-D5EC59139A4F}"/>
    <cellStyle name="Currency 2 2 2 2 3 2 3 4 2 2" xfId="12045" xr:uid="{4FD807C4-A4A4-4200-9B21-049943600C1D}"/>
    <cellStyle name="Currency 2 2 2 2 3 2 3 4 2 2 2" xfId="25735" xr:uid="{C89D665A-5411-47A8-AC1F-769396BC6DA3}"/>
    <cellStyle name="Currency 2 2 2 2 3 2 3 4 2 2 2 2" xfId="39427" xr:uid="{F70CCC9C-6140-4702-9DF8-23AB20957FD4}"/>
    <cellStyle name="Currency 2 2 2 2 3 2 3 4 2 2 2 3" xfId="54311" xr:uid="{1B3B2F10-E115-4B36-BE02-2CAE9A533F00}"/>
    <cellStyle name="Currency 2 2 2 2 3 2 3 4 2 2 3" xfId="18891" xr:uid="{0C1F8A03-39FC-4D04-8F5D-4AAF9E336AC6}"/>
    <cellStyle name="Currency 2 2 2 2 3 2 3 4 2 2 4" xfId="32581" xr:uid="{B030EADB-28FF-48A6-A88B-3DE9F89895C9}"/>
    <cellStyle name="Currency 2 2 2 2 3 2 3 4 2 2 5" xfId="47465" xr:uid="{4BB1B85B-42B9-4EF4-99CF-35DAAA5FA984}"/>
    <cellStyle name="Currency 2 2 2 2 3 2 3 4 2 3" xfId="22313" xr:uid="{C817F29F-5564-4AD1-A07D-4390055D94E3}"/>
    <cellStyle name="Currency 2 2 2 2 3 2 3 4 2 3 2" xfId="36005" xr:uid="{7B3055E7-61D4-4913-852F-18357316DE51}"/>
    <cellStyle name="Currency 2 2 2 2 3 2 3 4 2 3 3" xfId="50889" xr:uid="{6CA3F0C2-0AEC-423C-A5A4-88E154105E8D}"/>
    <cellStyle name="Currency 2 2 2 2 3 2 3 4 2 4" xfId="15469" xr:uid="{9D5DC774-F32F-4874-82C1-9363539F1062}"/>
    <cellStyle name="Currency 2 2 2 2 3 2 3 4 2 5" xfId="29159" xr:uid="{F644783D-9DE2-49E4-BA9F-E37C801A22AF}"/>
    <cellStyle name="Currency 2 2 2 2 3 2 3 4 2 6" xfId="44043" xr:uid="{1363E13F-B849-4A14-8F53-23F2700E529C}"/>
    <cellStyle name="Currency 2 2 2 2 3 2 3 4 3" xfId="10333" xr:uid="{51A16424-797C-4B38-A4A1-D1350E82ED4A}"/>
    <cellStyle name="Currency 2 2 2 2 3 2 3 4 3 2" xfId="24023" xr:uid="{55D5E665-EC71-4A4B-A69A-138AD260F8D4}"/>
    <cellStyle name="Currency 2 2 2 2 3 2 3 4 3 2 2" xfId="37715" xr:uid="{06E78987-C6C6-479F-8BD9-DD26F52DC95F}"/>
    <cellStyle name="Currency 2 2 2 2 3 2 3 4 3 2 3" xfId="52599" xr:uid="{F2EC7920-7713-4281-931B-2226A25C59B4}"/>
    <cellStyle name="Currency 2 2 2 2 3 2 3 4 3 3" xfId="17179" xr:uid="{88D9C87E-C9FD-4F4E-AC4A-F77B8C708413}"/>
    <cellStyle name="Currency 2 2 2 2 3 2 3 4 3 4" xfId="30869" xr:uid="{F7353CA6-A65B-456F-9D96-E42D01828B9B}"/>
    <cellStyle name="Currency 2 2 2 2 3 2 3 4 3 5" xfId="45753" xr:uid="{511B6875-D24D-42BD-99A9-CB0080D1BC36}"/>
    <cellStyle name="Currency 2 2 2 2 3 2 3 4 4" xfId="20601" xr:uid="{9EB30ABD-B7F4-4F4B-B29F-5DFB0C6222F1}"/>
    <cellStyle name="Currency 2 2 2 2 3 2 3 4 4 2" xfId="34293" xr:uid="{82CAC154-6EBE-44F5-8284-4576ADCA9252}"/>
    <cellStyle name="Currency 2 2 2 2 3 2 3 4 4 3" xfId="49177" xr:uid="{F072A94A-3904-4C66-B51A-5C963BE953CB}"/>
    <cellStyle name="Currency 2 2 2 2 3 2 3 4 5" xfId="13757" xr:uid="{8723EC07-94A1-42D5-8FCD-613FC4A06EB6}"/>
    <cellStyle name="Currency 2 2 2 2 3 2 3 4 6" xfId="27447" xr:uid="{1D5DC871-2083-420D-B26B-71A9E4212A46}"/>
    <cellStyle name="Currency 2 2 2 2 3 2 3 4 7" xfId="42331" xr:uid="{E4BB25F3-9267-4DEB-BC76-4130A7CCB32F}"/>
    <cellStyle name="Currency 2 2 2 2 3 2 3 5" xfId="8619" xr:uid="{DF45F91C-B5D1-4A3D-8CBE-1A7BEB327FE1}"/>
    <cellStyle name="Currency 2 2 2 2 3 2 3 5 2" xfId="12041" xr:uid="{F002D451-2B5E-45A2-A63B-838659F10786}"/>
    <cellStyle name="Currency 2 2 2 2 3 2 3 5 2 2" xfId="25731" xr:uid="{2AF11B16-94D2-422B-B736-EC314696EFB6}"/>
    <cellStyle name="Currency 2 2 2 2 3 2 3 5 2 2 2" xfId="39423" xr:uid="{5DF8713B-CA85-47D2-8D16-6496D1105AC8}"/>
    <cellStyle name="Currency 2 2 2 2 3 2 3 5 2 2 3" xfId="54307" xr:uid="{7F1803AF-CEE2-422E-937F-5E422654A6B9}"/>
    <cellStyle name="Currency 2 2 2 2 3 2 3 5 2 3" xfId="18887" xr:uid="{2DC1B242-832C-4150-B899-4158221C4D5D}"/>
    <cellStyle name="Currency 2 2 2 2 3 2 3 5 2 4" xfId="32577" xr:uid="{B8BC9EC4-5A86-4083-BF6A-8D58306F8B17}"/>
    <cellStyle name="Currency 2 2 2 2 3 2 3 5 2 5" xfId="47461" xr:uid="{29CBA510-DD37-4A0D-88BD-B6F6AB09B36F}"/>
    <cellStyle name="Currency 2 2 2 2 3 2 3 5 3" xfId="22309" xr:uid="{53893581-9A8C-4533-B759-FA8414FEEB22}"/>
    <cellStyle name="Currency 2 2 2 2 3 2 3 5 3 2" xfId="36001" xr:uid="{8F410A81-B3A0-4CB0-9FB9-4FE5D51D4706}"/>
    <cellStyle name="Currency 2 2 2 2 3 2 3 5 3 3" xfId="50885" xr:uid="{9BFC7014-9EC3-433E-A6F4-254787F077EE}"/>
    <cellStyle name="Currency 2 2 2 2 3 2 3 5 4" xfId="15465" xr:uid="{B5AFDB97-26D0-4B60-9837-191317A789B5}"/>
    <cellStyle name="Currency 2 2 2 2 3 2 3 5 5" xfId="29155" xr:uid="{69427CD9-30B7-4A4D-BFFD-3F4740693311}"/>
    <cellStyle name="Currency 2 2 2 2 3 2 3 5 6" xfId="44039" xr:uid="{2053DAD4-CCDD-4B10-9578-0DA9154E1AF6}"/>
    <cellStyle name="Currency 2 2 2 2 3 2 3 6" xfId="10329" xr:uid="{8F49CB16-F355-43FC-ABD5-54A2E64AF6CE}"/>
    <cellStyle name="Currency 2 2 2 2 3 2 3 6 2" xfId="24019" xr:uid="{EC1ED126-B3A6-44AA-B6FC-A66A85DD6D21}"/>
    <cellStyle name="Currency 2 2 2 2 3 2 3 6 2 2" xfId="37711" xr:uid="{1FCA14CA-F3C5-4CF4-AE91-76D057DD4705}"/>
    <cellStyle name="Currency 2 2 2 2 3 2 3 6 2 3" xfId="52595" xr:uid="{5D6DEE87-91BA-45AE-8CA9-A7C01C32C0B8}"/>
    <cellStyle name="Currency 2 2 2 2 3 2 3 6 3" xfId="17175" xr:uid="{73A638CF-780E-49A5-A6CA-E0A6A370C8FC}"/>
    <cellStyle name="Currency 2 2 2 2 3 2 3 6 4" xfId="30865" xr:uid="{F21D2C2A-8ABD-4147-8B06-CDEB752139C4}"/>
    <cellStyle name="Currency 2 2 2 2 3 2 3 6 5" xfId="45749" xr:uid="{7F4117DD-ED58-4C98-9A92-328D6A0AFF21}"/>
    <cellStyle name="Currency 2 2 2 2 3 2 3 7" xfId="20597" xr:uid="{AA9EB60F-1F16-4EDB-AA46-B5DD1A7EAE70}"/>
    <cellStyle name="Currency 2 2 2 2 3 2 3 7 2" xfId="34289" xr:uid="{1E7B2D58-E754-4D14-B300-520993E5ADD5}"/>
    <cellStyle name="Currency 2 2 2 2 3 2 3 7 3" xfId="49173" xr:uid="{B92D9BA5-6E9C-478C-A8B4-F5BD6316D113}"/>
    <cellStyle name="Currency 2 2 2 2 3 2 3 8" xfId="13753" xr:uid="{CA85CB1C-A0C4-4F3B-B08A-C1D0425CD628}"/>
    <cellStyle name="Currency 2 2 2 2 3 2 3 9" xfId="27443" xr:uid="{A2C45966-4CC3-462A-A85D-794158350C6A}"/>
    <cellStyle name="Currency 2 2 2 2 3 2 4" xfId="6911" xr:uid="{A847E210-342D-4871-934D-5CEB734F6687}"/>
    <cellStyle name="Currency 2 2 2 2 3 2 4 2" xfId="6912" xr:uid="{4EC29EE9-FCDA-44B9-9CBA-36B741B7A3EE}"/>
    <cellStyle name="Currency 2 2 2 2 3 2 4 2 2" xfId="8625" xr:uid="{86AC5A2A-8AD9-4D43-BC5E-DF2981929930}"/>
    <cellStyle name="Currency 2 2 2 2 3 2 4 2 2 2" xfId="12047" xr:uid="{723036FB-9649-451D-B8B5-CF5F0898F911}"/>
    <cellStyle name="Currency 2 2 2 2 3 2 4 2 2 2 2" xfId="25737" xr:uid="{0D608CFB-40BE-4800-AC61-A932CC820B94}"/>
    <cellStyle name="Currency 2 2 2 2 3 2 4 2 2 2 2 2" xfId="39429" xr:uid="{9328632B-81FA-4CBA-9052-2CA0BC18EF2B}"/>
    <cellStyle name="Currency 2 2 2 2 3 2 4 2 2 2 2 3" xfId="54313" xr:uid="{968F93DD-F742-4657-BDD5-2BDB7D6560EA}"/>
    <cellStyle name="Currency 2 2 2 2 3 2 4 2 2 2 3" xfId="18893" xr:uid="{1D561723-739A-4D24-AEE7-419B0AA5F910}"/>
    <cellStyle name="Currency 2 2 2 2 3 2 4 2 2 2 4" xfId="32583" xr:uid="{C7E38A87-1BB1-4A5A-9C8B-A0CE38A9C505}"/>
    <cellStyle name="Currency 2 2 2 2 3 2 4 2 2 2 5" xfId="47467" xr:uid="{9FFAE61E-45EE-45FB-B729-E25A4E2301D1}"/>
    <cellStyle name="Currency 2 2 2 2 3 2 4 2 2 3" xfId="22315" xr:uid="{EE295D39-44DF-4C42-A246-DD8F9A602682}"/>
    <cellStyle name="Currency 2 2 2 2 3 2 4 2 2 3 2" xfId="36007" xr:uid="{87C0B149-76AC-4141-B69D-AD9E6C9233D6}"/>
    <cellStyle name="Currency 2 2 2 2 3 2 4 2 2 3 3" xfId="50891" xr:uid="{5364377D-ABD3-4800-A415-F83A4FA07017}"/>
    <cellStyle name="Currency 2 2 2 2 3 2 4 2 2 4" xfId="15471" xr:uid="{464BFDFC-38B8-489D-8162-B50326C14808}"/>
    <cellStyle name="Currency 2 2 2 2 3 2 4 2 2 5" xfId="29161" xr:uid="{236FE70B-6895-4600-9327-9D618B13D1DA}"/>
    <cellStyle name="Currency 2 2 2 2 3 2 4 2 2 6" xfId="44045" xr:uid="{75192136-9423-4B98-9D84-730405F2F418}"/>
    <cellStyle name="Currency 2 2 2 2 3 2 4 2 3" xfId="10335" xr:uid="{C6243B2A-A697-408D-8889-ADFC70B6B5A9}"/>
    <cellStyle name="Currency 2 2 2 2 3 2 4 2 3 2" xfId="24025" xr:uid="{9B2C203D-47FA-44BA-AF73-3E370E8A2406}"/>
    <cellStyle name="Currency 2 2 2 2 3 2 4 2 3 2 2" xfId="37717" xr:uid="{E55D19E4-1DE0-4851-A615-D2C0F801A569}"/>
    <cellStyle name="Currency 2 2 2 2 3 2 4 2 3 2 3" xfId="52601" xr:uid="{AC91EC82-FCE5-4892-9C1E-CABC5E57AF92}"/>
    <cellStyle name="Currency 2 2 2 2 3 2 4 2 3 3" xfId="17181" xr:uid="{918464CC-2AF9-4FB2-B6D3-919EE3E26615}"/>
    <cellStyle name="Currency 2 2 2 2 3 2 4 2 3 4" xfId="30871" xr:uid="{A600CBD3-4BE6-4FBC-8E22-C62DC440302E}"/>
    <cellStyle name="Currency 2 2 2 2 3 2 4 2 3 5" xfId="45755" xr:uid="{0832327C-96AB-45B4-ADA7-CCF04C082A7E}"/>
    <cellStyle name="Currency 2 2 2 2 3 2 4 2 4" xfId="20603" xr:uid="{E57AB89B-F279-4AB2-9462-56C50F351418}"/>
    <cellStyle name="Currency 2 2 2 2 3 2 4 2 4 2" xfId="34295" xr:uid="{385CFF2B-E0D1-4F09-9FDA-E23161E92FEC}"/>
    <cellStyle name="Currency 2 2 2 2 3 2 4 2 4 3" xfId="49179" xr:uid="{1AC987FE-9131-44BA-A851-BDF00BA61C8D}"/>
    <cellStyle name="Currency 2 2 2 2 3 2 4 2 5" xfId="13759" xr:uid="{40939E82-EB23-4592-8349-20376F72650A}"/>
    <cellStyle name="Currency 2 2 2 2 3 2 4 2 6" xfId="27449" xr:uid="{1387127A-753F-424D-822D-296FD586F275}"/>
    <cellStyle name="Currency 2 2 2 2 3 2 4 2 7" xfId="42333" xr:uid="{4168009C-0816-4422-93D8-6E3A5CFE67B8}"/>
    <cellStyle name="Currency 2 2 2 2 3 2 4 3" xfId="8624" xr:uid="{2A8CF3F4-4FE7-47C2-9F93-30672A11D551}"/>
    <cellStyle name="Currency 2 2 2 2 3 2 4 3 2" xfId="12046" xr:uid="{F9409EFD-1B2C-4401-8FF0-0796CE679F2C}"/>
    <cellStyle name="Currency 2 2 2 2 3 2 4 3 2 2" xfId="25736" xr:uid="{5F3A125B-C3F9-4D0F-9E8B-10598DEB9BBD}"/>
    <cellStyle name="Currency 2 2 2 2 3 2 4 3 2 2 2" xfId="39428" xr:uid="{4C77E46A-0CF3-4249-A5D0-8E225F514AC7}"/>
    <cellStyle name="Currency 2 2 2 2 3 2 4 3 2 2 3" xfId="54312" xr:uid="{832949A9-C28A-4C28-BD6C-2BF44CDF8246}"/>
    <cellStyle name="Currency 2 2 2 2 3 2 4 3 2 3" xfId="18892" xr:uid="{B7329C80-84A9-488B-A269-1A2D3CF9F603}"/>
    <cellStyle name="Currency 2 2 2 2 3 2 4 3 2 4" xfId="32582" xr:uid="{44C62BCC-6D2C-4839-BC63-23F03F3A58EF}"/>
    <cellStyle name="Currency 2 2 2 2 3 2 4 3 2 5" xfId="47466" xr:uid="{F350D112-C556-4035-83DF-F291DD1A7ED5}"/>
    <cellStyle name="Currency 2 2 2 2 3 2 4 3 3" xfId="22314" xr:uid="{9804A873-DCF5-45C1-8AFC-F1481E3C4E6A}"/>
    <cellStyle name="Currency 2 2 2 2 3 2 4 3 3 2" xfId="36006" xr:uid="{BA3A4FE2-B340-4958-9FA0-24E79D2536B1}"/>
    <cellStyle name="Currency 2 2 2 2 3 2 4 3 3 3" xfId="50890" xr:uid="{495A040D-7D29-46ED-AAE0-093A69E9DEDB}"/>
    <cellStyle name="Currency 2 2 2 2 3 2 4 3 4" xfId="15470" xr:uid="{7F55C2DF-96F4-43F2-8599-8C9EBA4103B6}"/>
    <cellStyle name="Currency 2 2 2 2 3 2 4 3 5" xfId="29160" xr:uid="{31E019BB-65C8-42E9-9985-6FD4ABB39381}"/>
    <cellStyle name="Currency 2 2 2 2 3 2 4 3 6" xfId="44044" xr:uid="{7EEC3A93-D148-48BA-8A14-29E9AE136224}"/>
    <cellStyle name="Currency 2 2 2 2 3 2 4 4" xfId="10334" xr:uid="{7031BFE6-6D3B-48CB-8464-1A4CE48FDDDF}"/>
    <cellStyle name="Currency 2 2 2 2 3 2 4 4 2" xfId="24024" xr:uid="{E7EFA65C-7B97-4417-AA59-2BF6B035C49E}"/>
    <cellStyle name="Currency 2 2 2 2 3 2 4 4 2 2" xfId="37716" xr:uid="{02E9F9E7-307D-4318-9CB7-D1054A20B967}"/>
    <cellStyle name="Currency 2 2 2 2 3 2 4 4 2 3" xfId="52600" xr:uid="{295ADCEF-2AD2-49B7-8BBF-28A7233CDEB5}"/>
    <cellStyle name="Currency 2 2 2 2 3 2 4 4 3" xfId="17180" xr:uid="{76FE4CFF-F53C-4A45-B0AA-32F6304D1312}"/>
    <cellStyle name="Currency 2 2 2 2 3 2 4 4 4" xfId="30870" xr:uid="{DB7DB0A0-5483-4C7A-B0B0-8CC9AB2D9FA6}"/>
    <cellStyle name="Currency 2 2 2 2 3 2 4 4 5" xfId="45754" xr:uid="{9A5C5D9A-9C05-405E-8673-A15D80125591}"/>
    <cellStyle name="Currency 2 2 2 2 3 2 4 5" xfId="20602" xr:uid="{4AF95768-8EFB-4C80-8F13-8897C1FFDD09}"/>
    <cellStyle name="Currency 2 2 2 2 3 2 4 5 2" xfId="34294" xr:uid="{2CBE0E8D-E84F-4236-B976-90AB7AA5761F}"/>
    <cellStyle name="Currency 2 2 2 2 3 2 4 5 3" xfId="49178" xr:uid="{D3FA94B3-DF83-4742-ACD8-73E448B93D80}"/>
    <cellStyle name="Currency 2 2 2 2 3 2 4 6" xfId="13758" xr:uid="{8748E8E9-F1C7-4DBC-97A6-9A4134AB7853}"/>
    <cellStyle name="Currency 2 2 2 2 3 2 4 7" xfId="27448" xr:uid="{3E14D9D8-D14E-4C20-98E0-2C00E797FC9F}"/>
    <cellStyle name="Currency 2 2 2 2 3 2 4 8" xfId="42332" xr:uid="{730F8A9D-3403-48CA-B8EF-683F7A6C1918}"/>
    <cellStyle name="Currency 2 2 2 2 3 2 5" xfId="6913" xr:uid="{CAB1A217-E216-4B00-817A-3064B2E167E6}"/>
    <cellStyle name="Currency 2 2 2 2 3 2 5 2" xfId="8626" xr:uid="{23E2C7EE-7098-43CF-A964-FD39E62D9DCC}"/>
    <cellStyle name="Currency 2 2 2 2 3 2 5 2 2" xfId="12048" xr:uid="{168414E7-0E38-4396-8DA6-79AF37C89D80}"/>
    <cellStyle name="Currency 2 2 2 2 3 2 5 2 2 2" xfId="25738" xr:uid="{40623D08-C1FE-4577-B048-17D22C132176}"/>
    <cellStyle name="Currency 2 2 2 2 3 2 5 2 2 2 2" xfId="39430" xr:uid="{F8B80E58-973E-4AFE-9ACB-07159008D5C5}"/>
    <cellStyle name="Currency 2 2 2 2 3 2 5 2 2 2 3" xfId="54314" xr:uid="{E18B46AB-1B72-4DC2-A68F-096AD0776369}"/>
    <cellStyle name="Currency 2 2 2 2 3 2 5 2 2 3" xfId="18894" xr:uid="{008F0EE7-0318-4D37-8FD3-743669E1BB7D}"/>
    <cellStyle name="Currency 2 2 2 2 3 2 5 2 2 4" xfId="32584" xr:uid="{4F7F2233-BD5F-4B3C-AD54-5B8CE9BD6388}"/>
    <cellStyle name="Currency 2 2 2 2 3 2 5 2 2 5" xfId="47468" xr:uid="{F3B4C56F-E065-4CE0-96BF-306DF622CCAB}"/>
    <cellStyle name="Currency 2 2 2 2 3 2 5 2 3" xfId="22316" xr:uid="{ACE12E73-2292-4984-B69A-53A9C10CAA7A}"/>
    <cellStyle name="Currency 2 2 2 2 3 2 5 2 3 2" xfId="36008" xr:uid="{7C5553E4-EB67-4D0F-8D51-6C33F66FFE7D}"/>
    <cellStyle name="Currency 2 2 2 2 3 2 5 2 3 3" xfId="50892" xr:uid="{C307632D-E8A3-4DC0-AD89-CA3222A9B3FB}"/>
    <cellStyle name="Currency 2 2 2 2 3 2 5 2 4" xfId="15472" xr:uid="{554B705D-9ED3-4975-A80A-8CA8F7A96A0E}"/>
    <cellStyle name="Currency 2 2 2 2 3 2 5 2 5" xfId="29162" xr:uid="{2A3D5ABB-8B74-4507-981A-F9BA10D7E058}"/>
    <cellStyle name="Currency 2 2 2 2 3 2 5 2 6" xfId="44046" xr:uid="{CBC46A63-FFDB-4957-AA0A-21005710BD87}"/>
    <cellStyle name="Currency 2 2 2 2 3 2 5 3" xfId="10336" xr:uid="{23FF76C2-1BB5-44C6-94F7-4DA3773E7797}"/>
    <cellStyle name="Currency 2 2 2 2 3 2 5 3 2" xfId="24026" xr:uid="{9406817A-7ED6-410F-B659-BA0DD9ED8C95}"/>
    <cellStyle name="Currency 2 2 2 2 3 2 5 3 2 2" xfId="37718" xr:uid="{AEE59E63-07C4-4A88-A771-AC2A8415E379}"/>
    <cellStyle name="Currency 2 2 2 2 3 2 5 3 2 3" xfId="52602" xr:uid="{D7C7E5CC-0196-436A-81F8-B87D7C37CED7}"/>
    <cellStyle name="Currency 2 2 2 2 3 2 5 3 3" xfId="17182" xr:uid="{48E0B55F-935A-4685-A751-83331D0B6BC3}"/>
    <cellStyle name="Currency 2 2 2 2 3 2 5 3 4" xfId="30872" xr:uid="{FC6FC35A-AFB8-4344-882F-CB6C97E3688C}"/>
    <cellStyle name="Currency 2 2 2 2 3 2 5 3 5" xfId="45756" xr:uid="{01506F2A-D09D-4E56-B389-A1DE0A0B66E4}"/>
    <cellStyle name="Currency 2 2 2 2 3 2 5 4" xfId="20604" xr:uid="{F56E50A8-B512-446E-9F7B-A10D11EFE1AC}"/>
    <cellStyle name="Currency 2 2 2 2 3 2 5 4 2" xfId="34296" xr:uid="{F4ECF997-86D7-445F-96AA-81C40FDC9DDE}"/>
    <cellStyle name="Currency 2 2 2 2 3 2 5 4 3" xfId="49180" xr:uid="{1D5054AE-F2A0-4A26-B283-F7DAF0DA7E1B}"/>
    <cellStyle name="Currency 2 2 2 2 3 2 5 5" xfId="13760" xr:uid="{C8786E5A-5E3D-489C-9493-7C265F331690}"/>
    <cellStyle name="Currency 2 2 2 2 3 2 5 6" xfId="27450" xr:uid="{D0EA0DB1-A1CC-4B80-AD9D-BF74503840AD}"/>
    <cellStyle name="Currency 2 2 2 2 3 2 5 7" xfId="42334" xr:uid="{D0F9541E-97F3-4B1E-8868-C41EE20A786C}"/>
    <cellStyle name="Currency 2 2 2 2 3 2 6" xfId="6914" xr:uid="{CB5FF409-928E-4E6A-8B4D-DBB6678403E1}"/>
    <cellStyle name="Currency 2 2 2 2 3 2 6 2" xfId="8627" xr:uid="{1FBEEA14-29BA-4A23-8280-DCB2CE8AE239}"/>
    <cellStyle name="Currency 2 2 2 2 3 2 6 2 2" xfId="12049" xr:uid="{D7A13386-0EC6-4B34-B01F-0CE065C73723}"/>
    <cellStyle name="Currency 2 2 2 2 3 2 6 2 2 2" xfId="25739" xr:uid="{DAE6A6D1-CB41-4882-8620-246ECFB4B69C}"/>
    <cellStyle name="Currency 2 2 2 2 3 2 6 2 2 2 2" xfId="39431" xr:uid="{4397CAED-D606-4434-B8C4-86E4ED3EB1BF}"/>
    <cellStyle name="Currency 2 2 2 2 3 2 6 2 2 2 3" xfId="54315" xr:uid="{F98D0082-510D-498A-A619-B1D9BAB59515}"/>
    <cellStyle name="Currency 2 2 2 2 3 2 6 2 2 3" xfId="18895" xr:uid="{0148781C-FA90-423F-8B5E-0E61CEFE3297}"/>
    <cellStyle name="Currency 2 2 2 2 3 2 6 2 2 4" xfId="32585" xr:uid="{F1C4C7AA-09A4-414C-AA0E-C25AEF5E6658}"/>
    <cellStyle name="Currency 2 2 2 2 3 2 6 2 2 5" xfId="47469" xr:uid="{F5B300F9-C030-42ED-8914-2702B8C64CAA}"/>
    <cellStyle name="Currency 2 2 2 2 3 2 6 2 3" xfId="22317" xr:uid="{C114F1CE-40FB-45EC-AFCD-E7584EC42B45}"/>
    <cellStyle name="Currency 2 2 2 2 3 2 6 2 3 2" xfId="36009" xr:uid="{A4F1ABC6-DAF4-4206-98CD-2AE0DFBBB0A6}"/>
    <cellStyle name="Currency 2 2 2 2 3 2 6 2 3 3" xfId="50893" xr:uid="{6F9EA2A7-91F9-4A77-8C81-A46C55271B0D}"/>
    <cellStyle name="Currency 2 2 2 2 3 2 6 2 4" xfId="15473" xr:uid="{51D50DBD-6208-4FC0-BBBA-2023416A38E6}"/>
    <cellStyle name="Currency 2 2 2 2 3 2 6 2 5" xfId="29163" xr:uid="{900D5DBC-C7DF-4EEC-8536-6D9D4DE6E22B}"/>
    <cellStyle name="Currency 2 2 2 2 3 2 6 2 6" xfId="44047" xr:uid="{E15C6435-34C3-4F00-BDBA-800186BB4E1E}"/>
    <cellStyle name="Currency 2 2 2 2 3 2 6 3" xfId="10337" xr:uid="{DA0D2275-E68A-4CE1-90A5-172F252376F0}"/>
    <cellStyle name="Currency 2 2 2 2 3 2 6 3 2" xfId="24027" xr:uid="{74555125-D3BD-47F7-B309-645B27A72E06}"/>
    <cellStyle name="Currency 2 2 2 2 3 2 6 3 2 2" xfId="37719" xr:uid="{0DEE3E4D-A436-4D77-8516-320CE0F46275}"/>
    <cellStyle name="Currency 2 2 2 2 3 2 6 3 2 3" xfId="52603" xr:uid="{869B9E62-AFDD-411E-BD1B-FF021FB1FA46}"/>
    <cellStyle name="Currency 2 2 2 2 3 2 6 3 3" xfId="17183" xr:uid="{1E0890F6-5D70-4A19-89F6-823A1577C6F4}"/>
    <cellStyle name="Currency 2 2 2 2 3 2 6 3 4" xfId="30873" xr:uid="{C333B028-9C59-47EC-B814-7F5F0CB0B2D3}"/>
    <cellStyle name="Currency 2 2 2 2 3 2 6 3 5" xfId="45757" xr:uid="{50BC832E-A266-4F87-A253-2DDF31D110DB}"/>
    <cellStyle name="Currency 2 2 2 2 3 2 6 4" xfId="20605" xr:uid="{C39E2A4B-ABEE-4559-ADF1-A132A19C9A0C}"/>
    <cellStyle name="Currency 2 2 2 2 3 2 6 4 2" xfId="34297" xr:uid="{1806B6B8-E90A-48B6-9594-1ACC5AD11AC4}"/>
    <cellStyle name="Currency 2 2 2 2 3 2 6 4 3" xfId="49181" xr:uid="{800BAFE1-01AA-442B-8832-1624975C2511}"/>
    <cellStyle name="Currency 2 2 2 2 3 2 6 5" xfId="13761" xr:uid="{EE18DE17-4A16-48D9-B393-5D891286C221}"/>
    <cellStyle name="Currency 2 2 2 2 3 2 6 6" xfId="27451" xr:uid="{D2FECD23-6681-408B-A5FF-40BF36D578BB}"/>
    <cellStyle name="Currency 2 2 2 2 3 2 6 7" xfId="42335" xr:uid="{16B68635-92FB-46BA-889D-78145FB16B3A}"/>
    <cellStyle name="Currency 2 2 2 2 3 2 7" xfId="8613" xr:uid="{4EDF5B73-0C88-460E-9FAF-5F0FF52108DE}"/>
    <cellStyle name="Currency 2 2 2 2 3 2 7 2" xfId="12035" xr:uid="{90394E38-E863-4B71-A133-26D8A6B41926}"/>
    <cellStyle name="Currency 2 2 2 2 3 2 7 2 2" xfId="25725" xr:uid="{E41EDDBC-37F2-4CBA-95F4-974DD64E5AAE}"/>
    <cellStyle name="Currency 2 2 2 2 3 2 7 2 2 2" xfId="39417" xr:uid="{731AC4A2-B703-42AF-A6AE-1E396AD718E4}"/>
    <cellStyle name="Currency 2 2 2 2 3 2 7 2 2 3" xfId="54301" xr:uid="{11F200A4-501E-46A0-8EB3-65E255F831F0}"/>
    <cellStyle name="Currency 2 2 2 2 3 2 7 2 3" xfId="18881" xr:uid="{7D4110C7-21D6-4D94-9642-36B09729EFE0}"/>
    <cellStyle name="Currency 2 2 2 2 3 2 7 2 4" xfId="32571" xr:uid="{8FBEEF30-4C4C-4C48-BEF2-77CD45AFB7D8}"/>
    <cellStyle name="Currency 2 2 2 2 3 2 7 2 5" xfId="47455" xr:uid="{42FFB1D5-6D1B-4A31-9378-1B81A19AF4F6}"/>
    <cellStyle name="Currency 2 2 2 2 3 2 7 3" xfId="22303" xr:uid="{EB1D39BD-182E-4BC1-A60C-58798C3BF0F8}"/>
    <cellStyle name="Currency 2 2 2 2 3 2 7 3 2" xfId="35995" xr:uid="{27C52C0E-4288-467E-9556-0A0E3B68125D}"/>
    <cellStyle name="Currency 2 2 2 2 3 2 7 3 3" xfId="50879" xr:uid="{282ED784-FF19-41C4-B81E-05CFE6EBBBBD}"/>
    <cellStyle name="Currency 2 2 2 2 3 2 7 4" xfId="15459" xr:uid="{B1471C02-BBBB-4242-B694-55E37FF23D9E}"/>
    <cellStyle name="Currency 2 2 2 2 3 2 7 5" xfId="29149" xr:uid="{5FA430F9-F8CA-48F3-AC86-6BBB5FABEEC9}"/>
    <cellStyle name="Currency 2 2 2 2 3 2 7 6" xfId="44033" xr:uid="{2C4CC09E-6638-4041-9857-CE5479F0F800}"/>
    <cellStyle name="Currency 2 2 2 2 3 2 8" xfId="10323" xr:uid="{E963059A-5B32-416A-8665-06D5EA733881}"/>
    <cellStyle name="Currency 2 2 2 2 3 2 8 2" xfId="24013" xr:uid="{762F2AC1-6E26-4F04-A9EB-C1F84C3C3347}"/>
    <cellStyle name="Currency 2 2 2 2 3 2 8 2 2" xfId="37705" xr:uid="{D0DFF6FA-1FAC-48AE-BD49-7482622CC0ED}"/>
    <cellStyle name="Currency 2 2 2 2 3 2 8 2 3" xfId="52589" xr:uid="{96E86ADA-B44E-48C7-ABD0-7AB5342D6C0B}"/>
    <cellStyle name="Currency 2 2 2 2 3 2 8 3" xfId="17169" xr:uid="{93B9117D-638A-4CB4-9E11-E4F852193082}"/>
    <cellStyle name="Currency 2 2 2 2 3 2 8 4" xfId="30859" xr:uid="{1CC5DD84-0A13-4357-8848-3A2392845105}"/>
    <cellStyle name="Currency 2 2 2 2 3 2 8 5" xfId="45743" xr:uid="{29227080-FE21-4622-AA24-4FC848FF60D2}"/>
    <cellStyle name="Currency 2 2 2 2 3 2 9" xfId="20591" xr:uid="{D4A3C697-29F7-4D8D-8D61-853D3DC31C48}"/>
    <cellStyle name="Currency 2 2 2 2 3 2 9 2" xfId="34283" xr:uid="{5C43C21A-E2BF-4C08-B6D8-B100B9BD8BA6}"/>
    <cellStyle name="Currency 2 2 2 2 3 2 9 3" xfId="49167" xr:uid="{1A327EFB-1BA7-4175-A456-55DE7A24F74A}"/>
    <cellStyle name="Currency 2 2 2 2 3 3" xfId="6915" xr:uid="{6805A679-94F3-4F81-A94B-AC00583B07B2}"/>
    <cellStyle name="Currency 2 2 2 2 3 3 10" xfId="42336" xr:uid="{CB80AAC4-AD43-46F2-ACD0-37588BA6A182}"/>
    <cellStyle name="Currency 2 2 2 2 3 3 2" xfId="6916" xr:uid="{2BE624D3-D2EE-43E4-8520-8CCD43F53782}"/>
    <cellStyle name="Currency 2 2 2 2 3 3 2 2" xfId="6917" xr:uid="{3698EC42-31D4-4F11-871E-194114DB93A2}"/>
    <cellStyle name="Currency 2 2 2 2 3 3 2 2 2" xfId="8630" xr:uid="{B0E815C3-FF50-45EF-9C22-98C621DF05E7}"/>
    <cellStyle name="Currency 2 2 2 2 3 3 2 2 2 2" xfId="12052" xr:uid="{645244D0-E69D-4735-B949-CD938D6B4AC1}"/>
    <cellStyle name="Currency 2 2 2 2 3 3 2 2 2 2 2" xfId="25742" xr:uid="{A301A2C6-2365-4033-A83D-240C44D5F24F}"/>
    <cellStyle name="Currency 2 2 2 2 3 3 2 2 2 2 2 2" xfId="39434" xr:uid="{80C617D9-1C0B-45DD-BB24-B0719EF0C9B6}"/>
    <cellStyle name="Currency 2 2 2 2 3 3 2 2 2 2 2 3" xfId="54318" xr:uid="{16DD5ED0-B5FA-4533-AB80-117481E024C8}"/>
    <cellStyle name="Currency 2 2 2 2 3 3 2 2 2 2 3" xfId="18898" xr:uid="{20F27CCA-BE1D-490C-B652-908E581C1C43}"/>
    <cellStyle name="Currency 2 2 2 2 3 3 2 2 2 2 4" xfId="32588" xr:uid="{E615B6FB-7851-48FD-9108-3B812A6F502C}"/>
    <cellStyle name="Currency 2 2 2 2 3 3 2 2 2 2 5" xfId="47472" xr:uid="{2725EAF0-E847-47C8-87F7-EEFEC5B964D1}"/>
    <cellStyle name="Currency 2 2 2 2 3 3 2 2 2 3" xfId="22320" xr:uid="{D8CA7098-6723-4928-80F8-9537E49AEA8F}"/>
    <cellStyle name="Currency 2 2 2 2 3 3 2 2 2 3 2" xfId="36012" xr:uid="{951BA030-1B51-42BA-BD80-9C592D56A233}"/>
    <cellStyle name="Currency 2 2 2 2 3 3 2 2 2 3 3" xfId="50896" xr:uid="{B2055CEB-CCCC-46FE-B8D4-CD0007CEE887}"/>
    <cellStyle name="Currency 2 2 2 2 3 3 2 2 2 4" xfId="15476" xr:uid="{48169E7D-71F7-4AFA-BE87-7D83C4C0A46D}"/>
    <cellStyle name="Currency 2 2 2 2 3 3 2 2 2 5" xfId="29166" xr:uid="{FE6A7FB7-147C-4DB2-BAF4-5EDEA130C081}"/>
    <cellStyle name="Currency 2 2 2 2 3 3 2 2 2 6" xfId="44050" xr:uid="{3AEC7728-C56D-4927-A9BD-D5A5BE92905C}"/>
    <cellStyle name="Currency 2 2 2 2 3 3 2 2 3" xfId="10340" xr:uid="{12BB5CE4-C985-4B7A-AC15-7842F533BBC5}"/>
    <cellStyle name="Currency 2 2 2 2 3 3 2 2 3 2" xfId="24030" xr:uid="{23DE8D0B-01FA-4CDE-BEE2-33A88BBCB0D5}"/>
    <cellStyle name="Currency 2 2 2 2 3 3 2 2 3 2 2" xfId="37722" xr:uid="{6195BC5A-C832-4F6B-B4E9-A15B3CA4829D}"/>
    <cellStyle name="Currency 2 2 2 2 3 3 2 2 3 2 3" xfId="52606" xr:uid="{7CE0D3FE-1A06-44F0-802A-F2369E14187F}"/>
    <cellStyle name="Currency 2 2 2 2 3 3 2 2 3 3" xfId="17186" xr:uid="{EEF31A69-09DA-4B9D-8CDE-D529F428DE51}"/>
    <cellStyle name="Currency 2 2 2 2 3 3 2 2 3 4" xfId="30876" xr:uid="{541ED998-BD94-4C3F-A9D6-38603F1732DA}"/>
    <cellStyle name="Currency 2 2 2 2 3 3 2 2 3 5" xfId="45760" xr:uid="{D64FFF50-0AD8-4B62-84B8-885EE6BCFEA1}"/>
    <cellStyle name="Currency 2 2 2 2 3 3 2 2 4" xfId="20608" xr:uid="{57EAA5C1-891D-44F8-8A6E-E81CC21109BB}"/>
    <cellStyle name="Currency 2 2 2 2 3 3 2 2 4 2" xfId="34300" xr:uid="{FE0CBD96-AADB-49AE-A69D-BA14C52217B7}"/>
    <cellStyle name="Currency 2 2 2 2 3 3 2 2 4 3" xfId="49184" xr:uid="{9A5CFEFD-38A2-470D-BC4D-7DB778FB7CF7}"/>
    <cellStyle name="Currency 2 2 2 2 3 3 2 2 5" xfId="13764" xr:uid="{80F8D7C1-5F02-484A-811E-529368212C6D}"/>
    <cellStyle name="Currency 2 2 2 2 3 3 2 2 6" xfId="27454" xr:uid="{FBC419CB-33B3-468D-A4EB-D9D043212D24}"/>
    <cellStyle name="Currency 2 2 2 2 3 3 2 2 7" xfId="42338" xr:uid="{A7FB7605-5410-4164-9F85-EE66FEC79015}"/>
    <cellStyle name="Currency 2 2 2 2 3 3 2 3" xfId="8629" xr:uid="{0B618206-1015-47E3-94BE-F6AB969C1756}"/>
    <cellStyle name="Currency 2 2 2 2 3 3 2 3 2" xfId="12051" xr:uid="{A5D9CD54-A6A2-424A-B51F-8C6E1B305416}"/>
    <cellStyle name="Currency 2 2 2 2 3 3 2 3 2 2" xfId="25741" xr:uid="{3C69E1E0-9C60-4488-82B6-058FDAB3AE3C}"/>
    <cellStyle name="Currency 2 2 2 2 3 3 2 3 2 2 2" xfId="39433" xr:uid="{21476C22-FB38-45FB-9D35-F606E21B229F}"/>
    <cellStyle name="Currency 2 2 2 2 3 3 2 3 2 2 3" xfId="54317" xr:uid="{A1967B7E-3C69-4249-B02C-36750E242670}"/>
    <cellStyle name="Currency 2 2 2 2 3 3 2 3 2 3" xfId="18897" xr:uid="{E693A140-83BB-4C7E-9E90-1BF7427FBD4F}"/>
    <cellStyle name="Currency 2 2 2 2 3 3 2 3 2 4" xfId="32587" xr:uid="{C42ECDFC-750B-4B9C-AE3E-50D48A28B721}"/>
    <cellStyle name="Currency 2 2 2 2 3 3 2 3 2 5" xfId="47471" xr:uid="{AE1BF276-4905-4582-A3FD-E353E10BE406}"/>
    <cellStyle name="Currency 2 2 2 2 3 3 2 3 3" xfId="22319" xr:uid="{F08B9258-76C9-4A16-B0F0-8C20068AAE8B}"/>
    <cellStyle name="Currency 2 2 2 2 3 3 2 3 3 2" xfId="36011" xr:uid="{B4B08DFE-E08E-420E-B36B-11D677CC1B69}"/>
    <cellStyle name="Currency 2 2 2 2 3 3 2 3 3 3" xfId="50895" xr:uid="{4E8D501B-975C-4E63-BF7F-0679A16752E4}"/>
    <cellStyle name="Currency 2 2 2 2 3 3 2 3 4" xfId="15475" xr:uid="{6F34CBBC-ADE9-409F-B062-7A92AA8153CF}"/>
    <cellStyle name="Currency 2 2 2 2 3 3 2 3 5" xfId="29165" xr:uid="{D6004882-EF37-42F4-BADB-EB9FD41FB81E}"/>
    <cellStyle name="Currency 2 2 2 2 3 3 2 3 6" xfId="44049" xr:uid="{1FE58F19-113C-4B80-8F77-9E33CE8F0A94}"/>
    <cellStyle name="Currency 2 2 2 2 3 3 2 4" xfId="10339" xr:uid="{5505C42A-AB3D-4D8B-ABE3-FC7E086EDA5D}"/>
    <cellStyle name="Currency 2 2 2 2 3 3 2 4 2" xfId="24029" xr:uid="{DCA3563F-DDC0-4F1F-AB68-BADDA9915933}"/>
    <cellStyle name="Currency 2 2 2 2 3 3 2 4 2 2" xfId="37721" xr:uid="{138C17B5-63E7-48F1-8259-85AA793FC8CC}"/>
    <cellStyle name="Currency 2 2 2 2 3 3 2 4 2 3" xfId="52605" xr:uid="{48313B69-4FFA-4321-A9FF-A5591C552733}"/>
    <cellStyle name="Currency 2 2 2 2 3 3 2 4 3" xfId="17185" xr:uid="{923C2FBF-5DC9-46F8-B984-426B469ED2D0}"/>
    <cellStyle name="Currency 2 2 2 2 3 3 2 4 4" xfId="30875" xr:uid="{E4AA28C8-95E3-48F4-8ABA-4E8B90EE079F}"/>
    <cellStyle name="Currency 2 2 2 2 3 3 2 4 5" xfId="45759" xr:uid="{04543B89-4CFE-4DF8-888A-14F11663A40F}"/>
    <cellStyle name="Currency 2 2 2 2 3 3 2 5" xfId="20607" xr:uid="{AEEA78F2-429E-44B2-948F-4259D342C17F}"/>
    <cellStyle name="Currency 2 2 2 2 3 3 2 5 2" xfId="34299" xr:uid="{8861DF82-5B2F-4056-9D28-4349262F4F9A}"/>
    <cellStyle name="Currency 2 2 2 2 3 3 2 5 3" xfId="49183" xr:uid="{5A0C2F76-3571-4E75-BACF-192E92D23748}"/>
    <cellStyle name="Currency 2 2 2 2 3 3 2 6" xfId="13763" xr:uid="{22A0EEBA-9D4D-4E36-86F0-F9248EAB5B0C}"/>
    <cellStyle name="Currency 2 2 2 2 3 3 2 7" xfId="27453" xr:uid="{7FCDF703-3BBD-4351-957B-4D4FFBEDF480}"/>
    <cellStyle name="Currency 2 2 2 2 3 3 2 8" xfId="42337" xr:uid="{641C5CE2-67B2-49AD-A331-72F142B02F52}"/>
    <cellStyle name="Currency 2 2 2 2 3 3 3" xfId="6918" xr:uid="{5E7D5FD7-A632-4AB1-ADBF-F4E30752E65B}"/>
    <cellStyle name="Currency 2 2 2 2 3 3 3 2" xfId="8631" xr:uid="{C98154BB-6EA5-4C2B-A4B8-750588DB758A}"/>
    <cellStyle name="Currency 2 2 2 2 3 3 3 2 2" xfId="12053" xr:uid="{1B39440B-3FAD-434C-9CC4-8A212E659EF1}"/>
    <cellStyle name="Currency 2 2 2 2 3 3 3 2 2 2" xfId="25743" xr:uid="{9D3E9C2D-BDDE-4401-A784-3AA8FD906EA0}"/>
    <cellStyle name="Currency 2 2 2 2 3 3 3 2 2 2 2" xfId="39435" xr:uid="{B60D26DA-016F-479C-95C8-6AA3F6D98E09}"/>
    <cellStyle name="Currency 2 2 2 2 3 3 3 2 2 2 3" xfId="54319" xr:uid="{B443B372-543A-48B4-9175-6151D752F8D0}"/>
    <cellStyle name="Currency 2 2 2 2 3 3 3 2 2 3" xfId="18899" xr:uid="{C54E984A-C268-4E39-886A-1D6670FDB41F}"/>
    <cellStyle name="Currency 2 2 2 2 3 3 3 2 2 4" xfId="32589" xr:uid="{0446CD17-DFA9-4A8E-9B83-165FA60C5AAC}"/>
    <cellStyle name="Currency 2 2 2 2 3 3 3 2 2 5" xfId="47473" xr:uid="{F7AC6076-59AB-46C3-9C4A-AED1BCA4BE2B}"/>
    <cellStyle name="Currency 2 2 2 2 3 3 3 2 3" xfId="22321" xr:uid="{9E4A398C-05FF-41B2-A584-08FA9AD9E9FD}"/>
    <cellStyle name="Currency 2 2 2 2 3 3 3 2 3 2" xfId="36013" xr:uid="{9F5E1FE3-B5A2-4814-AB86-6BBBAEA7C814}"/>
    <cellStyle name="Currency 2 2 2 2 3 3 3 2 3 3" xfId="50897" xr:uid="{43AC1E98-EDA6-42E4-A30C-5CB260FCC1C0}"/>
    <cellStyle name="Currency 2 2 2 2 3 3 3 2 4" xfId="15477" xr:uid="{DB68ED16-8203-4962-AEBC-A96C1BA4FCB3}"/>
    <cellStyle name="Currency 2 2 2 2 3 3 3 2 5" xfId="29167" xr:uid="{37E7C0CE-8AF7-4500-AB0F-E8BF865BFC8E}"/>
    <cellStyle name="Currency 2 2 2 2 3 3 3 2 6" xfId="44051" xr:uid="{A0AEEDF4-E909-4AE5-BBD7-99CC40B02844}"/>
    <cellStyle name="Currency 2 2 2 2 3 3 3 3" xfId="10341" xr:uid="{62664697-2782-4997-8EE0-7EB297F83D80}"/>
    <cellStyle name="Currency 2 2 2 2 3 3 3 3 2" xfId="24031" xr:uid="{24D22A3E-A547-40B6-8C39-DEF85123D22B}"/>
    <cellStyle name="Currency 2 2 2 2 3 3 3 3 2 2" xfId="37723" xr:uid="{1EC437F1-0182-4A2E-A15B-28ECE0F5CB1C}"/>
    <cellStyle name="Currency 2 2 2 2 3 3 3 3 2 3" xfId="52607" xr:uid="{EB72AF9F-D2A9-4058-A443-F5FBD5FA6D24}"/>
    <cellStyle name="Currency 2 2 2 2 3 3 3 3 3" xfId="17187" xr:uid="{7646864A-C1AD-415A-86C9-05A5E6F673E2}"/>
    <cellStyle name="Currency 2 2 2 2 3 3 3 3 4" xfId="30877" xr:uid="{820852F1-33D5-421C-A916-988FC36DACED}"/>
    <cellStyle name="Currency 2 2 2 2 3 3 3 3 5" xfId="45761" xr:uid="{DF51645D-36DB-44B9-A3D7-7702B21FB5B8}"/>
    <cellStyle name="Currency 2 2 2 2 3 3 3 4" xfId="20609" xr:uid="{20F09726-1092-49E3-B048-37D46EDEA3FF}"/>
    <cellStyle name="Currency 2 2 2 2 3 3 3 4 2" xfId="34301" xr:uid="{3AE87E0E-DB83-4671-A83E-397D228FE2EF}"/>
    <cellStyle name="Currency 2 2 2 2 3 3 3 4 3" xfId="49185" xr:uid="{8AE3A813-8C92-4C89-A943-6462E42749F1}"/>
    <cellStyle name="Currency 2 2 2 2 3 3 3 5" xfId="13765" xr:uid="{F9E44710-7509-4BCC-8FC2-10E24D09B5A0}"/>
    <cellStyle name="Currency 2 2 2 2 3 3 3 6" xfId="27455" xr:uid="{86C0B19E-9EA2-473A-876C-82F0AD30C6A6}"/>
    <cellStyle name="Currency 2 2 2 2 3 3 3 7" xfId="42339" xr:uid="{0F3F79D4-1A96-4EE2-9DBF-70AB9610C2AE}"/>
    <cellStyle name="Currency 2 2 2 2 3 3 4" xfId="6919" xr:uid="{BD9161B6-19AE-4799-8F52-9FEE4744A629}"/>
    <cellStyle name="Currency 2 2 2 2 3 3 4 2" xfId="8632" xr:uid="{F9232028-4855-4096-88BC-7210B95E1951}"/>
    <cellStyle name="Currency 2 2 2 2 3 3 4 2 2" xfId="12054" xr:uid="{B22EA826-B961-42DF-9CE9-6C5E701ABA09}"/>
    <cellStyle name="Currency 2 2 2 2 3 3 4 2 2 2" xfId="25744" xr:uid="{B0282B65-90F1-44D8-8EF3-03CAB3DE22A4}"/>
    <cellStyle name="Currency 2 2 2 2 3 3 4 2 2 2 2" xfId="39436" xr:uid="{3867E667-3A5F-4656-9082-CB3EEAB26E31}"/>
    <cellStyle name="Currency 2 2 2 2 3 3 4 2 2 2 3" xfId="54320" xr:uid="{A985E459-31F2-4D85-806D-24A7600B6642}"/>
    <cellStyle name="Currency 2 2 2 2 3 3 4 2 2 3" xfId="18900" xr:uid="{4C016447-AC09-4199-AA8A-AB32CDB5FF5B}"/>
    <cellStyle name="Currency 2 2 2 2 3 3 4 2 2 4" xfId="32590" xr:uid="{8F406042-2781-481F-8D6F-AF186F6B2E49}"/>
    <cellStyle name="Currency 2 2 2 2 3 3 4 2 2 5" xfId="47474" xr:uid="{A02B42B5-C506-4AF3-963E-E0BF9DC5500D}"/>
    <cellStyle name="Currency 2 2 2 2 3 3 4 2 3" xfId="22322" xr:uid="{2174779B-0E17-4D08-9D93-8178A0B050A6}"/>
    <cellStyle name="Currency 2 2 2 2 3 3 4 2 3 2" xfId="36014" xr:uid="{2E5029A6-E552-42D3-8996-6427B28D7815}"/>
    <cellStyle name="Currency 2 2 2 2 3 3 4 2 3 3" xfId="50898" xr:uid="{50DC4C33-EDC7-4B3B-82D2-9415D6104697}"/>
    <cellStyle name="Currency 2 2 2 2 3 3 4 2 4" xfId="15478" xr:uid="{70B58851-6F6F-434F-8F43-F8DC98440116}"/>
    <cellStyle name="Currency 2 2 2 2 3 3 4 2 5" xfId="29168" xr:uid="{091CE34C-BCA1-4F45-8C3C-BAE69890C973}"/>
    <cellStyle name="Currency 2 2 2 2 3 3 4 2 6" xfId="44052" xr:uid="{0E45341B-3D8D-486C-94A0-D3ABE5819903}"/>
    <cellStyle name="Currency 2 2 2 2 3 3 4 3" xfId="10342" xr:uid="{D734803C-D0FC-4A5E-B38D-104525D459BE}"/>
    <cellStyle name="Currency 2 2 2 2 3 3 4 3 2" xfId="24032" xr:uid="{7E7D5667-2795-4ED8-91D8-4357DCAC2159}"/>
    <cellStyle name="Currency 2 2 2 2 3 3 4 3 2 2" xfId="37724" xr:uid="{6D1D2EEC-716B-47B7-BAA1-EA275EEE7D9B}"/>
    <cellStyle name="Currency 2 2 2 2 3 3 4 3 2 3" xfId="52608" xr:uid="{F7E78C55-B7D5-4799-BBD6-9393B8D9C87B}"/>
    <cellStyle name="Currency 2 2 2 2 3 3 4 3 3" xfId="17188" xr:uid="{C7F7B6FA-212E-4300-8A1A-AFECDC9CF8BC}"/>
    <cellStyle name="Currency 2 2 2 2 3 3 4 3 4" xfId="30878" xr:uid="{47F1D14B-08DA-4CB4-99A6-8DE4A1D03AE7}"/>
    <cellStyle name="Currency 2 2 2 2 3 3 4 3 5" xfId="45762" xr:uid="{6C97926B-6EF7-48A4-AD93-667E114105AD}"/>
    <cellStyle name="Currency 2 2 2 2 3 3 4 4" xfId="20610" xr:uid="{A76A5033-E8A2-4DD0-B848-AD086D831CC8}"/>
    <cellStyle name="Currency 2 2 2 2 3 3 4 4 2" xfId="34302" xr:uid="{F1DDBE3D-7C8A-449F-AE71-9F5689A5744D}"/>
    <cellStyle name="Currency 2 2 2 2 3 3 4 4 3" xfId="49186" xr:uid="{79B2997B-FB3B-47D5-9CF7-EE86AA72E453}"/>
    <cellStyle name="Currency 2 2 2 2 3 3 4 5" xfId="13766" xr:uid="{28DA2E2A-C2A0-41F9-9E12-292C89579935}"/>
    <cellStyle name="Currency 2 2 2 2 3 3 4 6" xfId="27456" xr:uid="{B88E2E66-6E9E-4763-A11C-89EA6220F07E}"/>
    <cellStyle name="Currency 2 2 2 2 3 3 4 7" xfId="42340" xr:uid="{CAC8D425-58AF-482C-8F9C-852D84D5D236}"/>
    <cellStyle name="Currency 2 2 2 2 3 3 5" xfId="8628" xr:uid="{EBAA4727-665B-40D0-B796-5622368EF796}"/>
    <cellStyle name="Currency 2 2 2 2 3 3 5 2" xfId="12050" xr:uid="{4EDB5E81-7F22-487D-B869-C578140FE8BA}"/>
    <cellStyle name="Currency 2 2 2 2 3 3 5 2 2" xfId="25740" xr:uid="{2C090511-E8CA-40D5-A21D-42EB03F9F14B}"/>
    <cellStyle name="Currency 2 2 2 2 3 3 5 2 2 2" xfId="39432" xr:uid="{3DF611C5-9524-469B-AB56-033671A794CF}"/>
    <cellStyle name="Currency 2 2 2 2 3 3 5 2 2 3" xfId="54316" xr:uid="{33B88EE4-1F66-45F0-8BCF-2393A5924272}"/>
    <cellStyle name="Currency 2 2 2 2 3 3 5 2 3" xfId="18896" xr:uid="{66DD1795-E9DC-4E9A-B701-00A0AD439249}"/>
    <cellStyle name="Currency 2 2 2 2 3 3 5 2 4" xfId="32586" xr:uid="{2D472870-C8FC-4C8B-ACC8-16101AA7793E}"/>
    <cellStyle name="Currency 2 2 2 2 3 3 5 2 5" xfId="47470" xr:uid="{252F019C-079E-4926-8384-6B0E058A4F5F}"/>
    <cellStyle name="Currency 2 2 2 2 3 3 5 3" xfId="22318" xr:uid="{9E808025-581D-4874-B901-11C8D82D16BA}"/>
    <cellStyle name="Currency 2 2 2 2 3 3 5 3 2" xfId="36010" xr:uid="{69825FBB-BFCF-4225-9D70-D0E82E89F97A}"/>
    <cellStyle name="Currency 2 2 2 2 3 3 5 3 3" xfId="50894" xr:uid="{1F972F97-CE28-45B4-8FFD-788CF06F7076}"/>
    <cellStyle name="Currency 2 2 2 2 3 3 5 4" xfId="15474" xr:uid="{F1F4544F-D736-4341-9E77-E447B2C95E07}"/>
    <cellStyle name="Currency 2 2 2 2 3 3 5 5" xfId="29164" xr:uid="{A0BDFF36-6127-4C91-8AC7-F38AEAB6D3A4}"/>
    <cellStyle name="Currency 2 2 2 2 3 3 5 6" xfId="44048" xr:uid="{74CC5A7E-1E1A-433E-96F3-2D5EA48D61B1}"/>
    <cellStyle name="Currency 2 2 2 2 3 3 6" xfId="10338" xr:uid="{E1DDE1A4-24BF-45EE-BCEE-E73EB814DB92}"/>
    <cellStyle name="Currency 2 2 2 2 3 3 6 2" xfId="24028" xr:uid="{B445FE00-1D9F-44DA-91A3-C5D021136032}"/>
    <cellStyle name="Currency 2 2 2 2 3 3 6 2 2" xfId="37720" xr:uid="{83ED136F-A6A7-4024-9093-B9A801F40784}"/>
    <cellStyle name="Currency 2 2 2 2 3 3 6 2 3" xfId="52604" xr:uid="{2696B59E-FF47-4A92-9D0C-C27425B43EFA}"/>
    <cellStyle name="Currency 2 2 2 2 3 3 6 3" xfId="17184" xr:uid="{C42074F6-7E5C-45B2-87DD-C2A5AB0D5E90}"/>
    <cellStyle name="Currency 2 2 2 2 3 3 6 4" xfId="30874" xr:uid="{B25E97F1-6189-49CD-AD49-E1B9CE82DF32}"/>
    <cellStyle name="Currency 2 2 2 2 3 3 6 5" xfId="45758" xr:uid="{B9CA565E-2F3B-4E50-AB3E-985B1486C782}"/>
    <cellStyle name="Currency 2 2 2 2 3 3 7" xfId="20606" xr:uid="{F546847D-EAD2-408F-888A-6C303E9C7C0D}"/>
    <cellStyle name="Currency 2 2 2 2 3 3 7 2" xfId="34298" xr:uid="{22D3B842-9B26-4F79-8CD5-05C85C736787}"/>
    <cellStyle name="Currency 2 2 2 2 3 3 7 3" xfId="49182" xr:uid="{E69F9F20-3BC2-4552-8CE4-C3C958CF78E6}"/>
    <cellStyle name="Currency 2 2 2 2 3 3 8" xfId="13762" xr:uid="{73585E97-BD29-4282-B8CD-573116A7FFD3}"/>
    <cellStyle name="Currency 2 2 2 2 3 3 9" xfId="27452" xr:uid="{4615AF3D-9AD6-4E37-A23C-EB00C46A8A3A}"/>
    <cellStyle name="Currency 2 2 2 2 3 4" xfId="6920" xr:uid="{E15DBAAD-6F93-45BD-9AD1-1710D5B74F17}"/>
    <cellStyle name="Currency 2 2 2 2 3 4 10" xfId="42341" xr:uid="{B414D5D5-426D-444F-A3FD-643CECB7B77F}"/>
    <cellStyle name="Currency 2 2 2 2 3 4 2" xfId="6921" xr:uid="{04DD034A-EAC4-4E22-A720-049F74F52F90}"/>
    <cellStyle name="Currency 2 2 2 2 3 4 2 2" xfId="6922" xr:uid="{5265A21F-062A-4159-A3CD-F660DF04DD7E}"/>
    <cellStyle name="Currency 2 2 2 2 3 4 2 2 2" xfId="8635" xr:uid="{6E96220F-ED4C-4B0F-B768-A4CAE101D4DD}"/>
    <cellStyle name="Currency 2 2 2 2 3 4 2 2 2 2" xfId="12057" xr:uid="{FEB0F86B-D8DC-4327-9477-11628D738507}"/>
    <cellStyle name="Currency 2 2 2 2 3 4 2 2 2 2 2" xfId="25747" xr:uid="{6FD839C4-22D9-4A0C-A092-3C037634C13B}"/>
    <cellStyle name="Currency 2 2 2 2 3 4 2 2 2 2 2 2" xfId="39439" xr:uid="{56911FF1-8552-432E-9E5E-D43F8747CF7C}"/>
    <cellStyle name="Currency 2 2 2 2 3 4 2 2 2 2 2 3" xfId="54323" xr:uid="{CEA3A733-771F-46B5-8015-27BFD64EC64C}"/>
    <cellStyle name="Currency 2 2 2 2 3 4 2 2 2 2 3" xfId="18903" xr:uid="{1064AFF9-C025-41DB-9CA9-ECA1C27F9739}"/>
    <cellStyle name="Currency 2 2 2 2 3 4 2 2 2 2 4" xfId="32593" xr:uid="{D31862B7-C688-4B35-B0B8-51DAD41AFEB6}"/>
    <cellStyle name="Currency 2 2 2 2 3 4 2 2 2 2 5" xfId="47477" xr:uid="{68BD2149-7806-4E07-95C7-632636EBEFFA}"/>
    <cellStyle name="Currency 2 2 2 2 3 4 2 2 2 3" xfId="22325" xr:uid="{15387BBE-B0C0-4A7E-8C13-082CC7DC9AE2}"/>
    <cellStyle name="Currency 2 2 2 2 3 4 2 2 2 3 2" xfId="36017" xr:uid="{745A35D1-97F1-4648-BF7C-10844A789939}"/>
    <cellStyle name="Currency 2 2 2 2 3 4 2 2 2 3 3" xfId="50901" xr:uid="{F253663D-F574-492C-96AD-CC0BD412D4F5}"/>
    <cellStyle name="Currency 2 2 2 2 3 4 2 2 2 4" xfId="15481" xr:uid="{ADF0382B-ED19-4C84-A6F6-B589DD7E4ED3}"/>
    <cellStyle name="Currency 2 2 2 2 3 4 2 2 2 5" xfId="29171" xr:uid="{6BB08014-2099-4811-81DE-E7A3D595A7DC}"/>
    <cellStyle name="Currency 2 2 2 2 3 4 2 2 2 6" xfId="44055" xr:uid="{A8175F0C-A86D-435F-A131-4CC042B06E42}"/>
    <cellStyle name="Currency 2 2 2 2 3 4 2 2 3" xfId="10345" xr:uid="{686551FC-0AC9-47E4-A212-562FD25737F0}"/>
    <cellStyle name="Currency 2 2 2 2 3 4 2 2 3 2" xfId="24035" xr:uid="{C6870DCA-FC2B-4BFB-AC37-E79223754214}"/>
    <cellStyle name="Currency 2 2 2 2 3 4 2 2 3 2 2" xfId="37727" xr:uid="{88538986-E2A8-4FDC-9A44-C8983C61EB16}"/>
    <cellStyle name="Currency 2 2 2 2 3 4 2 2 3 2 3" xfId="52611" xr:uid="{6203903B-80EE-4298-A66C-351294A54DFB}"/>
    <cellStyle name="Currency 2 2 2 2 3 4 2 2 3 3" xfId="17191" xr:uid="{D934E754-07B7-411C-BEE5-E687010D3D53}"/>
    <cellStyle name="Currency 2 2 2 2 3 4 2 2 3 4" xfId="30881" xr:uid="{C669717D-8804-448C-B11D-2B9F353BB90C}"/>
    <cellStyle name="Currency 2 2 2 2 3 4 2 2 3 5" xfId="45765" xr:uid="{80EE3FCB-7725-41AB-84BC-274DBD1B298E}"/>
    <cellStyle name="Currency 2 2 2 2 3 4 2 2 4" xfId="20613" xr:uid="{1C435E7D-6F8C-46D2-A1D9-56661E15B879}"/>
    <cellStyle name="Currency 2 2 2 2 3 4 2 2 4 2" xfId="34305" xr:uid="{34DAB00A-EC74-41E2-8A90-0D3D196CAAC6}"/>
    <cellStyle name="Currency 2 2 2 2 3 4 2 2 4 3" xfId="49189" xr:uid="{19F1A817-6C7C-4494-9307-7E8455B47679}"/>
    <cellStyle name="Currency 2 2 2 2 3 4 2 2 5" xfId="13769" xr:uid="{7C9B22F3-A919-4047-AFCB-D877AD66971D}"/>
    <cellStyle name="Currency 2 2 2 2 3 4 2 2 6" xfId="27459" xr:uid="{33357F57-E195-449A-BDA8-DF331D186CDD}"/>
    <cellStyle name="Currency 2 2 2 2 3 4 2 2 7" xfId="42343" xr:uid="{64BCE39A-C241-4BEC-8CCF-0F433B92B498}"/>
    <cellStyle name="Currency 2 2 2 2 3 4 2 3" xfId="8634" xr:uid="{0E94612E-A0FC-4FCB-B44C-CCAE5F0CE826}"/>
    <cellStyle name="Currency 2 2 2 2 3 4 2 3 2" xfId="12056" xr:uid="{7CB0DBF6-E8CF-4CBC-ACB6-17DD0F653375}"/>
    <cellStyle name="Currency 2 2 2 2 3 4 2 3 2 2" xfId="25746" xr:uid="{AEF8B630-073B-4C65-ABC1-650812AC663E}"/>
    <cellStyle name="Currency 2 2 2 2 3 4 2 3 2 2 2" xfId="39438" xr:uid="{18E96771-3FD0-47D1-AB6B-304F2B95D6E0}"/>
    <cellStyle name="Currency 2 2 2 2 3 4 2 3 2 2 3" xfId="54322" xr:uid="{EF7D95F9-919E-4174-9688-EEEECE7F6E1D}"/>
    <cellStyle name="Currency 2 2 2 2 3 4 2 3 2 3" xfId="18902" xr:uid="{9461871D-3125-4B29-A52A-BB73C01A3461}"/>
    <cellStyle name="Currency 2 2 2 2 3 4 2 3 2 4" xfId="32592" xr:uid="{7CD659EF-4EE7-4ED9-A524-E01581E020E5}"/>
    <cellStyle name="Currency 2 2 2 2 3 4 2 3 2 5" xfId="47476" xr:uid="{1F6C6292-78A3-4F3D-AF0D-2F3AEF8F2900}"/>
    <cellStyle name="Currency 2 2 2 2 3 4 2 3 3" xfId="22324" xr:uid="{A3953C6C-F446-4F07-8514-F2D4F12C46EE}"/>
    <cellStyle name="Currency 2 2 2 2 3 4 2 3 3 2" xfId="36016" xr:uid="{B4368710-4C30-4FBB-8894-901012159865}"/>
    <cellStyle name="Currency 2 2 2 2 3 4 2 3 3 3" xfId="50900" xr:uid="{48D1965F-5F32-480C-A3C1-8AF806F4358B}"/>
    <cellStyle name="Currency 2 2 2 2 3 4 2 3 4" xfId="15480" xr:uid="{FBB8D8CF-8DEF-4F4A-99F8-C88715CA02C8}"/>
    <cellStyle name="Currency 2 2 2 2 3 4 2 3 5" xfId="29170" xr:uid="{B437301C-62B6-424D-A7B9-91F52787839D}"/>
    <cellStyle name="Currency 2 2 2 2 3 4 2 3 6" xfId="44054" xr:uid="{BC59C0EE-AE6F-4C25-AE0B-7FE4C9B6EA27}"/>
    <cellStyle name="Currency 2 2 2 2 3 4 2 4" xfId="10344" xr:uid="{A0B4726D-B8AA-4727-8DB0-3417D1B4616C}"/>
    <cellStyle name="Currency 2 2 2 2 3 4 2 4 2" xfId="24034" xr:uid="{40FE740A-B86C-48B8-A1F4-16DFB1B5F37F}"/>
    <cellStyle name="Currency 2 2 2 2 3 4 2 4 2 2" xfId="37726" xr:uid="{AB697010-801D-402B-8324-D7CA29244C73}"/>
    <cellStyle name="Currency 2 2 2 2 3 4 2 4 2 3" xfId="52610" xr:uid="{574D202A-666E-4E9E-A5E9-E2839FFA4C45}"/>
    <cellStyle name="Currency 2 2 2 2 3 4 2 4 3" xfId="17190" xr:uid="{5B86E469-229D-40D5-98E5-AD4F724FF71E}"/>
    <cellStyle name="Currency 2 2 2 2 3 4 2 4 4" xfId="30880" xr:uid="{66ABA4FE-2ACB-4014-AA7B-262C898DD7B1}"/>
    <cellStyle name="Currency 2 2 2 2 3 4 2 4 5" xfId="45764" xr:uid="{CD0CB9F7-03BD-4454-AFED-9D9F297B4717}"/>
    <cellStyle name="Currency 2 2 2 2 3 4 2 5" xfId="20612" xr:uid="{D566C281-94F3-43D1-B18E-3D063543B07A}"/>
    <cellStyle name="Currency 2 2 2 2 3 4 2 5 2" xfId="34304" xr:uid="{CD8023DD-8E09-47F5-885F-11FA1DE28920}"/>
    <cellStyle name="Currency 2 2 2 2 3 4 2 5 3" xfId="49188" xr:uid="{0CC28A53-46F3-46E1-8C35-B61C245AF5ED}"/>
    <cellStyle name="Currency 2 2 2 2 3 4 2 6" xfId="13768" xr:uid="{4541C9B4-5888-43E2-856E-7940A4FB87A5}"/>
    <cellStyle name="Currency 2 2 2 2 3 4 2 7" xfId="27458" xr:uid="{707EC583-AA79-4CB1-AE2F-514749D26650}"/>
    <cellStyle name="Currency 2 2 2 2 3 4 2 8" xfId="42342" xr:uid="{EC0DFEAC-4F16-480A-BABA-6232B8FBF065}"/>
    <cellStyle name="Currency 2 2 2 2 3 4 3" xfId="6923" xr:uid="{7B880843-273F-4D8D-A808-3E8A48A989C5}"/>
    <cellStyle name="Currency 2 2 2 2 3 4 3 2" xfId="8636" xr:uid="{5E1A68A7-489C-4876-A366-8058E0B87B28}"/>
    <cellStyle name="Currency 2 2 2 2 3 4 3 2 2" xfId="12058" xr:uid="{D9D37C93-7678-4E0E-82E3-25535E316D44}"/>
    <cellStyle name="Currency 2 2 2 2 3 4 3 2 2 2" xfId="25748" xr:uid="{C5FF5705-DC10-4751-94F8-0B13AA577ADF}"/>
    <cellStyle name="Currency 2 2 2 2 3 4 3 2 2 2 2" xfId="39440" xr:uid="{07C20A1E-E874-4F24-A98A-C95A48C0E0EF}"/>
    <cellStyle name="Currency 2 2 2 2 3 4 3 2 2 2 3" xfId="54324" xr:uid="{3CB99711-3F80-40B1-A079-4909AC8F43CA}"/>
    <cellStyle name="Currency 2 2 2 2 3 4 3 2 2 3" xfId="18904" xr:uid="{123C7F53-8E01-4173-A8AB-3F58C2405E19}"/>
    <cellStyle name="Currency 2 2 2 2 3 4 3 2 2 4" xfId="32594" xr:uid="{C7DA90B8-9652-46BD-A8CD-38FF17F3A67C}"/>
    <cellStyle name="Currency 2 2 2 2 3 4 3 2 2 5" xfId="47478" xr:uid="{1971C53C-9192-41BC-9638-73101D02AE04}"/>
    <cellStyle name="Currency 2 2 2 2 3 4 3 2 3" xfId="22326" xr:uid="{4A651E70-4016-4F78-8D3E-8593D59045F4}"/>
    <cellStyle name="Currency 2 2 2 2 3 4 3 2 3 2" xfId="36018" xr:uid="{ED4B0D50-7388-46EB-993B-D91816008527}"/>
    <cellStyle name="Currency 2 2 2 2 3 4 3 2 3 3" xfId="50902" xr:uid="{0BFACE33-64B6-4157-B65E-B09E082CE0A5}"/>
    <cellStyle name="Currency 2 2 2 2 3 4 3 2 4" xfId="15482" xr:uid="{69E8F596-0220-4CF0-963E-145AE2EAF338}"/>
    <cellStyle name="Currency 2 2 2 2 3 4 3 2 5" xfId="29172" xr:uid="{FFCC0D54-75EC-455B-9F40-E524E31C6192}"/>
    <cellStyle name="Currency 2 2 2 2 3 4 3 2 6" xfId="44056" xr:uid="{FC13AED7-567E-41A2-AD64-4C2763746A9B}"/>
    <cellStyle name="Currency 2 2 2 2 3 4 3 3" xfId="10346" xr:uid="{1034B9A9-BF6E-4AD0-956D-E7CF469584C2}"/>
    <cellStyle name="Currency 2 2 2 2 3 4 3 3 2" xfId="24036" xr:uid="{7DF87A95-6B02-45EA-B934-CE2387B519B6}"/>
    <cellStyle name="Currency 2 2 2 2 3 4 3 3 2 2" xfId="37728" xr:uid="{E79009DA-224D-4646-8760-5733167C75C2}"/>
    <cellStyle name="Currency 2 2 2 2 3 4 3 3 2 3" xfId="52612" xr:uid="{95BCDF73-C15F-497C-9F7D-B94075F4F961}"/>
    <cellStyle name="Currency 2 2 2 2 3 4 3 3 3" xfId="17192" xr:uid="{BA927089-23D9-4049-A165-18938FC076B1}"/>
    <cellStyle name="Currency 2 2 2 2 3 4 3 3 4" xfId="30882" xr:uid="{C06EA9CA-26DA-4A15-A009-7E88D270F82C}"/>
    <cellStyle name="Currency 2 2 2 2 3 4 3 3 5" xfId="45766" xr:uid="{0B2CD762-D125-4F50-BFB7-8ED0E078E4E6}"/>
    <cellStyle name="Currency 2 2 2 2 3 4 3 4" xfId="20614" xr:uid="{1887F947-E60B-48BB-A1D3-209148A518CC}"/>
    <cellStyle name="Currency 2 2 2 2 3 4 3 4 2" xfId="34306" xr:uid="{CBDA8F29-577D-4A6B-9C7C-1444802695DC}"/>
    <cellStyle name="Currency 2 2 2 2 3 4 3 4 3" xfId="49190" xr:uid="{D9A5BFBE-8D2F-4370-9BBE-58269E4E127B}"/>
    <cellStyle name="Currency 2 2 2 2 3 4 3 5" xfId="13770" xr:uid="{815123CD-BB48-4863-866E-3E2B86B9A678}"/>
    <cellStyle name="Currency 2 2 2 2 3 4 3 6" xfId="27460" xr:uid="{83899376-4635-4A44-88FF-9E1133CE6BAF}"/>
    <cellStyle name="Currency 2 2 2 2 3 4 3 7" xfId="42344" xr:uid="{D851C01F-63E1-42F5-9BEB-BBCE60F4B4BE}"/>
    <cellStyle name="Currency 2 2 2 2 3 4 4" xfId="6924" xr:uid="{64F77804-07D7-430D-A8B1-549BFD771692}"/>
    <cellStyle name="Currency 2 2 2 2 3 4 4 2" xfId="8637" xr:uid="{9F8A0AA7-69AD-48F2-8479-64918BC6A723}"/>
    <cellStyle name="Currency 2 2 2 2 3 4 4 2 2" xfId="12059" xr:uid="{2888729A-7BED-42E0-A443-C283BC298F18}"/>
    <cellStyle name="Currency 2 2 2 2 3 4 4 2 2 2" xfId="25749" xr:uid="{1C23E389-4404-446C-8D67-E885E8345164}"/>
    <cellStyle name="Currency 2 2 2 2 3 4 4 2 2 2 2" xfId="39441" xr:uid="{04EAB2BD-BDE6-4074-BD6C-F4F97DF21A3F}"/>
    <cellStyle name="Currency 2 2 2 2 3 4 4 2 2 2 3" xfId="54325" xr:uid="{783B0451-15CF-4814-9FE4-4B5BD0C8053E}"/>
    <cellStyle name="Currency 2 2 2 2 3 4 4 2 2 3" xfId="18905" xr:uid="{42DBE9D1-2B3A-48D0-BB93-AE7C3AD8154A}"/>
    <cellStyle name="Currency 2 2 2 2 3 4 4 2 2 4" xfId="32595" xr:uid="{EF718DF2-B34A-4FB5-AA5F-20AFC36C65AE}"/>
    <cellStyle name="Currency 2 2 2 2 3 4 4 2 2 5" xfId="47479" xr:uid="{9344A843-B8E8-4DAE-971D-4F9BB367AD57}"/>
    <cellStyle name="Currency 2 2 2 2 3 4 4 2 3" xfId="22327" xr:uid="{22B198B4-B6D6-4BB1-9D33-AF27D5B5452F}"/>
    <cellStyle name="Currency 2 2 2 2 3 4 4 2 3 2" xfId="36019" xr:uid="{4AC63C81-265B-4857-9EB2-FF7C7E2CC110}"/>
    <cellStyle name="Currency 2 2 2 2 3 4 4 2 3 3" xfId="50903" xr:uid="{F14D5FE7-AF59-46C3-8B52-94FCCAA0EE64}"/>
    <cellStyle name="Currency 2 2 2 2 3 4 4 2 4" xfId="15483" xr:uid="{383D9A70-EBA2-44EA-A04F-D3BE9FC1368E}"/>
    <cellStyle name="Currency 2 2 2 2 3 4 4 2 5" xfId="29173" xr:uid="{00DF970E-0DB6-4A19-8574-952DED190FC0}"/>
    <cellStyle name="Currency 2 2 2 2 3 4 4 2 6" xfId="44057" xr:uid="{7E4ACB64-700F-43A9-B6FF-1F3A7D1D6BF7}"/>
    <cellStyle name="Currency 2 2 2 2 3 4 4 3" xfId="10347" xr:uid="{5A1CED2A-604D-4AC3-8AB3-CC30638D7B4E}"/>
    <cellStyle name="Currency 2 2 2 2 3 4 4 3 2" xfId="24037" xr:uid="{50884E2D-5F89-4A6C-BA4B-6A50C80AA73C}"/>
    <cellStyle name="Currency 2 2 2 2 3 4 4 3 2 2" xfId="37729" xr:uid="{C8F4A311-4B56-4CD3-9DB6-43F53CA8A73C}"/>
    <cellStyle name="Currency 2 2 2 2 3 4 4 3 2 3" xfId="52613" xr:uid="{4C9DE778-C36C-4294-9EC9-8A786F8AE8B3}"/>
    <cellStyle name="Currency 2 2 2 2 3 4 4 3 3" xfId="17193" xr:uid="{AE5EA0A8-6F84-4AFF-AC78-0E021064A14C}"/>
    <cellStyle name="Currency 2 2 2 2 3 4 4 3 4" xfId="30883" xr:uid="{4B3A37C3-6075-4FCF-B377-6D756EBF5AD7}"/>
    <cellStyle name="Currency 2 2 2 2 3 4 4 3 5" xfId="45767" xr:uid="{01FBE42E-0610-444C-AC3C-654EBF3598B0}"/>
    <cellStyle name="Currency 2 2 2 2 3 4 4 4" xfId="20615" xr:uid="{ED16AD50-AB71-4330-BECF-328DBD6BD766}"/>
    <cellStyle name="Currency 2 2 2 2 3 4 4 4 2" xfId="34307" xr:uid="{E70933EF-77D9-43D4-8C87-DB55425FB96A}"/>
    <cellStyle name="Currency 2 2 2 2 3 4 4 4 3" xfId="49191" xr:uid="{A5A56DC6-90F6-4DDE-A65B-A3CD84F2DF40}"/>
    <cellStyle name="Currency 2 2 2 2 3 4 4 5" xfId="13771" xr:uid="{5DD25A07-9F9E-404A-8EE3-5944C496720B}"/>
    <cellStyle name="Currency 2 2 2 2 3 4 4 6" xfId="27461" xr:uid="{25A37148-C721-4EC6-8126-C8771D8AEB50}"/>
    <cellStyle name="Currency 2 2 2 2 3 4 4 7" xfId="42345" xr:uid="{FAF2187F-03EC-4539-811C-8090D3BB9454}"/>
    <cellStyle name="Currency 2 2 2 2 3 4 5" xfId="8633" xr:uid="{655D07D1-A95F-43BE-88F4-90365593E9F5}"/>
    <cellStyle name="Currency 2 2 2 2 3 4 5 2" xfId="12055" xr:uid="{EAA29D7E-01C2-4C99-AB0B-1143956298F9}"/>
    <cellStyle name="Currency 2 2 2 2 3 4 5 2 2" xfId="25745" xr:uid="{CB29B11F-BCE6-49F4-906D-F39C84F09F65}"/>
    <cellStyle name="Currency 2 2 2 2 3 4 5 2 2 2" xfId="39437" xr:uid="{2A18371F-CDA3-4B99-83C6-D968A59A3784}"/>
    <cellStyle name="Currency 2 2 2 2 3 4 5 2 2 3" xfId="54321" xr:uid="{6BCEC757-3946-4C7E-8232-7D0D9B233757}"/>
    <cellStyle name="Currency 2 2 2 2 3 4 5 2 3" xfId="18901" xr:uid="{8BA53993-A553-483F-BD1D-137A4309A11E}"/>
    <cellStyle name="Currency 2 2 2 2 3 4 5 2 4" xfId="32591" xr:uid="{DFB36927-714A-4614-8034-52D43BA2174C}"/>
    <cellStyle name="Currency 2 2 2 2 3 4 5 2 5" xfId="47475" xr:uid="{258796B8-25E1-42BA-924F-C822D669926C}"/>
    <cellStyle name="Currency 2 2 2 2 3 4 5 3" xfId="22323" xr:uid="{ABCBD6B4-7857-4F6C-9498-006D3A2E2AF7}"/>
    <cellStyle name="Currency 2 2 2 2 3 4 5 3 2" xfId="36015" xr:uid="{918EB5CC-E5DD-4C9C-80D2-FD2679E4233E}"/>
    <cellStyle name="Currency 2 2 2 2 3 4 5 3 3" xfId="50899" xr:uid="{79614A1B-9647-44A2-BCD5-E5C0A31831BD}"/>
    <cellStyle name="Currency 2 2 2 2 3 4 5 4" xfId="15479" xr:uid="{0F31E7F6-D92A-4EB2-BE04-9A27F957A740}"/>
    <cellStyle name="Currency 2 2 2 2 3 4 5 5" xfId="29169" xr:uid="{0D16ABA7-02BD-439C-97F3-0068660BC52E}"/>
    <cellStyle name="Currency 2 2 2 2 3 4 5 6" xfId="44053" xr:uid="{6E54EE17-0BEB-48E4-BA3D-F5CEE7C31E3F}"/>
    <cellStyle name="Currency 2 2 2 2 3 4 6" xfId="10343" xr:uid="{8E4D7D9D-184E-4A89-B67C-7879C0C8DDB1}"/>
    <cellStyle name="Currency 2 2 2 2 3 4 6 2" xfId="24033" xr:uid="{057246DF-051E-46E3-BE1B-C561B82BFEB2}"/>
    <cellStyle name="Currency 2 2 2 2 3 4 6 2 2" xfId="37725" xr:uid="{D321E608-4A07-42FB-BD96-70A0A8A68C05}"/>
    <cellStyle name="Currency 2 2 2 2 3 4 6 2 3" xfId="52609" xr:uid="{96ED3B21-013C-4875-A25D-FAAEBD689FF8}"/>
    <cellStyle name="Currency 2 2 2 2 3 4 6 3" xfId="17189" xr:uid="{737044F4-E719-4E0C-B895-1E6D23E246EE}"/>
    <cellStyle name="Currency 2 2 2 2 3 4 6 4" xfId="30879" xr:uid="{12A66E14-2A8D-422A-977E-9C51CE2EF3CB}"/>
    <cellStyle name="Currency 2 2 2 2 3 4 6 5" xfId="45763" xr:uid="{EA210D07-9A08-4963-B687-5A41149007E9}"/>
    <cellStyle name="Currency 2 2 2 2 3 4 7" xfId="20611" xr:uid="{E4177164-C691-4C24-BBD6-B0CDD950803E}"/>
    <cellStyle name="Currency 2 2 2 2 3 4 7 2" xfId="34303" xr:uid="{A3C3F598-C595-4991-BCD1-36A692502541}"/>
    <cellStyle name="Currency 2 2 2 2 3 4 7 3" xfId="49187" xr:uid="{92CC4D1E-D06C-4AB3-99C5-388C13D41FB0}"/>
    <cellStyle name="Currency 2 2 2 2 3 4 8" xfId="13767" xr:uid="{FBF45EC7-291F-4691-9FA0-FDE69672BA27}"/>
    <cellStyle name="Currency 2 2 2 2 3 4 9" xfId="27457" xr:uid="{170C8D5C-12D7-45B3-B23D-7A898A25DB2E}"/>
    <cellStyle name="Currency 2 2 2 2 3 5" xfId="6925" xr:uid="{6F5FB827-6718-4CB1-AAA9-48A42C313E46}"/>
    <cellStyle name="Currency 2 2 2 2 3 5 2" xfId="6926" xr:uid="{4224D1EB-2E03-4D8C-947E-C87E6220989C}"/>
    <cellStyle name="Currency 2 2 2 2 3 5 2 2" xfId="8639" xr:uid="{1A671EC5-CA6E-4E03-873A-06FDF1D7EAAA}"/>
    <cellStyle name="Currency 2 2 2 2 3 5 2 2 2" xfId="12061" xr:uid="{60A2C43E-E640-4C63-B741-1E8AF7E51F8D}"/>
    <cellStyle name="Currency 2 2 2 2 3 5 2 2 2 2" xfId="25751" xr:uid="{5D9D57F1-0A61-4027-9DDF-0271D1C47913}"/>
    <cellStyle name="Currency 2 2 2 2 3 5 2 2 2 2 2" xfId="39443" xr:uid="{A577F220-5A1C-4270-A71C-3D7E60771082}"/>
    <cellStyle name="Currency 2 2 2 2 3 5 2 2 2 2 3" xfId="54327" xr:uid="{004E325B-880F-4C8F-B54A-A7B4523D4193}"/>
    <cellStyle name="Currency 2 2 2 2 3 5 2 2 2 3" xfId="18907" xr:uid="{544334E5-1F33-4BB9-985F-677139F2256E}"/>
    <cellStyle name="Currency 2 2 2 2 3 5 2 2 2 4" xfId="32597" xr:uid="{C8419A3D-FB2B-467A-889B-35B1FB0B00D5}"/>
    <cellStyle name="Currency 2 2 2 2 3 5 2 2 2 5" xfId="47481" xr:uid="{BA0A7439-C086-4769-B0C2-A843A91B9D92}"/>
    <cellStyle name="Currency 2 2 2 2 3 5 2 2 3" xfId="22329" xr:uid="{DB15BED0-FFB5-4A6B-82B8-2F7AF7CCA5D6}"/>
    <cellStyle name="Currency 2 2 2 2 3 5 2 2 3 2" xfId="36021" xr:uid="{862657A1-AD18-480E-9D92-D02BF80757C8}"/>
    <cellStyle name="Currency 2 2 2 2 3 5 2 2 3 3" xfId="50905" xr:uid="{3EFF7F7B-93D2-4799-83BE-00ACC6EC0942}"/>
    <cellStyle name="Currency 2 2 2 2 3 5 2 2 4" xfId="15485" xr:uid="{D4B5D9C3-81B0-46CD-BD1C-FD9D7F69489E}"/>
    <cellStyle name="Currency 2 2 2 2 3 5 2 2 5" xfId="29175" xr:uid="{C5768A8D-C932-4454-BBB8-3EB6FF678230}"/>
    <cellStyle name="Currency 2 2 2 2 3 5 2 2 6" xfId="44059" xr:uid="{6F0DCE5F-433F-4387-8195-631CC7038CF9}"/>
    <cellStyle name="Currency 2 2 2 2 3 5 2 3" xfId="10349" xr:uid="{B344F3B7-6B63-4520-AA10-14079090B87A}"/>
    <cellStyle name="Currency 2 2 2 2 3 5 2 3 2" xfId="24039" xr:uid="{37A94110-C264-4AEB-A55A-519D7EE2BAF7}"/>
    <cellStyle name="Currency 2 2 2 2 3 5 2 3 2 2" xfId="37731" xr:uid="{C5751B47-2108-45F1-8C4F-2CB763864192}"/>
    <cellStyle name="Currency 2 2 2 2 3 5 2 3 2 3" xfId="52615" xr:uid="{73DF9F7D-6089-475B-9515-3FA0E0C26579}"/>
    <cellStyle name="Currency 2 2 2 2 3 5 2 3 3" xfId="17195" xr:uid="{9EA297FD-348A-46F2-9D2B-7B8BECD7BE44}"/>
    <cellStyle name="Currency 2 2 2 2 3 5 2 3 4" xfId="30885" xr:uid="{6A34AF8A-2FDE-40B2-A150-58204690844F}"/>
    <cellStyle name="Currency 2 2 2 2 3 5 2 3 5" xfId="45769" xr:uid="{D317AE35-62A1-48FC-B8C3-3E03D99CD3C0}"/>
    <cellStyle name="Currency 2 2 2 2 3 5 2 4" xfId="20617" xr:uid="{1F0D2B44-57C1-4FE0-9776-4B665C0708AE}"/>
    <cellStyle name="Currency 2 2 2 2 3 5 2 4 2" xfId="34309" xr:uid="{36B1834C-822E-4FC3-BCC7-74B4EA2D4C2B}"/>
    <cellStyle name="Currency 2 2 2 2 3 5 2 4 3" xfId="49193" xr:uid="{E8C07166-4E22-4191-8E54-BBA2C4906BA3}"/>
    <cellStyle name="Currency 2 2 2 2 3 5 2 5" xfId="13773" xr:uid="{A8DC808E-F52A-43D1-B9A3-78E939A85B73}"/>
    <cellStyle name="Currency 2 2 2 2 3 5 2 6" xfId="27463" xr:uid="{F77DABBD-FBA5-4DC5-BB83-22A22AF0488D}"/>
    <cellStyle name="Currency 2 2 2 2 3 5 2 7" xfId="42347" xr:uid="{A1738DA2-AD97-4BB2-980B-778A6D9D3B7F}"/>
    <cellStyle name="Currency 2 2 2 2 3 5 3" xfId="8638" xr:uid="{D4D3B76C-7DDC-44B7-84D6-7C29D163C1F8}"/>
    <cellStyle name="Currency 2 2 2 2 3 5 3 2" xfId="12060" xr:uid="{1BD7CBC3-A352-43F2-B677-0A97098E2C03}"/>
    <cellStyle name="Currency 2 2 2 2 3 5 3 2 2" xfId="25750" xr:uid="{B79BA23F-F87C-472D-986B-C15CFF1079BE}"/>
    <cellStyle name="Currency 2 2 2 2 3 5 3 2 2 2" xfId="39442" xr:uid="{F0B8C7E9-48BC-4A2D-A201-17C8E5EA41E7}"/>
    <cellStyle name="Currency 2 2 2 2 3 5 3 2 2 3" xfId="54326" xr:uid="{769ABDE9-6F99-48A5-B05A-C5645166AE08}"/>
    <cellStyle name="Currency 2 2 2 2 3 5 3 2 3" xfId="18906" xr:uid="{F4382A18-BEC2-48F9-A771-5A23C07870D0}"/>
    <cellStyle name="Currency 2 2 2 2 3 5 3 2 4" xfId="32596" xr:uid="{B00AA849-49EE-4D06-9292-9D7C2AA34C85}"/>
    <cellStyle name="Currency 2 2 2 2 3 5 3 2 5" xfId="47480" xr:uid="{724DA15B-3B42-445B-B2CC-6F09756D4CCE}"/>
    <cellStyle name="Currency 2 2 2 2 3 5 3 3" xfId="22328" xr:uid="{BDCFD429-BE32-4C95-BB54-8C4874AE3F44}"/>
    <cellStyle name="Currency 2 2 2 2 3 5 3 3 2" xfId="36020" xr:uid="{CB2C8D63-C60E-4C42-854B-913ABE218185}"/>
    <cellStyle name="Currency 2 2 2 2 3 5 3 3 3" xfId="50904" xr:uid="{571CAFD1-CB5C-4058-A14F-8B32225B336E}"/>
    <cellStyle name="Currency 2 2 2 2 3 5 3 4" xfId="15484" xr:uid="{1DC0C627-3439-410C-8383-9366E47EBA66}"/>
    <cellStyle name="Currency 2 2 2 2 3 5 3 5" xfId="29174" xr:uid="{1F9EFBD8-910B-4949-B9C9-390717EA7880}"/>
    <cellStyle name="Currency 2 2 2 2 3 5 3 6" xfId="44058" xr:uid="{5790AF1E-71F1-4256-8381-128987107C31}"/>
    <cellStyle name="Currency 2 2 2 2 3 5 4" xfId="10348" xr:uid="{E7EE033A-BB95-4124-9D31-01A1D7090254}"/>
    <cellStyle name="Currency 2 2 2 2 3 5 4 2" xfId="24038" xr:uid="{241171B1-E0B4-4C4F-BFBC-BE07A481BD58}"/>
    <cellStyle name="Currency 2 2 2 2 3 5 4 2 2" xfId="37730" xr:uid="{03C1410B-DE7E-4536-9D4F-09C76E549CA4}"/>
    <cellStyle name="Currency 2 2 2 2 3 5 4 2 3" xfId="52614" xr:uid="{69EDBEF2-55B3-4538-84E0-25D10B888704}"/>
    <cellStyle name="Currency 2 2 2 2 3 5 4 3" xfId="17194" xr:uid="{59A18FF7-84A8-4984-8101-3E4F8463F19E}"/>
    <cellStyle name="Currency 2 2 2 2 3 5 4 4" xfId="30884" xr:uid="{5CEC8595-D018-4566-8B37-E4AAC01B8602}"/>
    <cellStyle name="Currency 2 2 2 2 3 5 4 5" xfId="45768" xr:uid="{8C237091-1CA2-4F16-8389-98F48D9E2969}"/>
    <cellStyle name="Currency 2 2 2 2 3 5 5" xfId="20616" xr:uid="{A1FEF8A0-6391-4FF2-8D53-7470CD31B14B}"/>
    <cellStyle name="Currency 2 2 2 2 3 5 5 2" xfId="34308" xr:uid="{82085615-CA82-4BB8-AE15-22EE6D0F0BF3}"/>
    <cellStyle name="Currency 2 2 2 2 3 5 5 3" xfId="49192" xr:uid="{4E87C6C5-5667-421C-8952-6E02757758CF}"/>
    <cellStyle name="Currency 2 2 2 2 3 5 6" xfId="13772" xr:uid="{8281ED90-51EF-4C6C-8278-AEF4EC39ADE7}"/>
    <cellStyle name="Currency 2 2 2 2 3 5 7" xfId="27462" xr:uid="{D8F75488-DCAB-496E-B690-E736D9794542}"/>
    <cellStyle name="Currency 2 2 2 2 3 5 8" xfId="42346" xr:uid="{C7D80C4C-58C9-47C1-932A-5B5BCF75D4D9}"/>
    <cellStyle name="Currency 2 2 2 2 3 6" xfId="6927" xr:uid="{91C9D592-E3B5-4A25-800E-47656A200DC1}"/>
    <cellStyle name="Currency 2 2 2 2 3 6 2" xfId="8640" xr:uid="{09CD5395-52DD-4E05-8903-F97B14B732F7}"/>
    <cellStyle name="Currency 2 2 2 2 3 6 2 2" xfId="12062" xr:uid="{46AC3BDA-49A8-4F1C-8799-FF17F4B306FF}"/>
    <cellStyle name="Currency 2 2 2 2 3 6 2 2 2" xfId="25752" xr:uid="{0DA349FD-9352-4220-B028-2BFCD1FBDAB9}"/>
    <cellStyle name="Currency 2 2 2 2 3 6 2 2 2 2" xfId="39444" xr:uid="{90A4B9CC-6D3C-405E-9729-553CCA873A3E}"/>
    <cellStyle name="Currency 2 2 2 2 3 6 2 2 2 3" xfId="54328" xr:uid="{2E28946B-F92E-45F4-987A-1A7908479BDC}"/>
    <cellStyle name="Currency 2 2 2 2 3 6 2 2 3" xfId="18908" xr:uid="{EBC0A05F-31FD-4442-900C-7DFB5E66282C}"/>
    <cellStyle name="Currency 2 2 2 2 3 6 2 2 4" xfId="32598" xr:uid="{102B64E4-F7E2-4B1D-9492-D02A748A8C9A}"/>
    <cellStyle name="Currency 2 2 2 2 3 6 2 2 5" xfId="47482" xr:uid="{9491F4DE-49B8-474E-B2F0-1FAEBE7DC16D}"/>
    <cellStyle name="Currency 2 2 2 2 3 6 2 3" xfId="22330" xr:uid="{D75361EF-5450-4AEE-A49E-CDFD2F121698}"/>
    <cellStyle name="Currency 2 2 2 2 3 6 2 3 2" xfId="36022" xr:uid="{CF0232D6-E866-4B6B-B6C8-D8C35F23E981}"/>
    <cellStyle name="Currency 2 2 2 2 3 6 2 3 3" xfId="50906" xr:uid="{1A281BFD-961D-48D4-AB86-392F68FC3C3E}"/>
    <cellStyle name="Currency 2 2 2 2 3 6 2 4" xfId="15486" xr:uid="{E84BE3AB-AC8F-4111-BF93-4BDB07E480D8}"/>
    <cellStyle name="Currency 2 2 2 2 3 6 2 5" xfId="29176" xr:uid="{55DA3717-FC7A-4FBB-810B-9D901C6D8DD0}"/>
    <cellStyle name="Currency 2 2 2 2 3 6 2 6" xfId="44060" xr:uid="{3E715C56-53B9-4A2C-85E0-FBC25F3DFDDB}"/>
    <cellStyle name="Currency 2 2 2 2 3 6 3" xfId="10350" xr:uid="{FE3566F5-E9D2-4AB1-BBB2-612393E60F66}"/>
    <cellStyle name="Currency 2 2 2 2 3 6 3 2" xfId="24040" xr:uid="{E09735DB-6955-44D2-850C-886C14667269}"/>
    <cellStyle name="Currency 2 2 2 2 3 6 3 2 2" xfId="37732" xr:uid="{F2D58D01-96C1-41F2-8A0B-498FCD5CC9CB}"/>
    <cellStyle name="Currency 2 2 2 2 3 6 3 2 3" xfId="52616" xr:uid="{4CA9992E-53F2-49FA-85ED-272EA0A9EFEA}"/>
    <cellStyle name="Currency 2 2 2 2 3 6 3 3" xfId="17196" xr:uid="{0ED6DE41-16A2-4A8A-8551-A0B2204881CD}"/>
    <cellStyle name="Currency 2 2 2 2 3 6 3 4" xfId="30886" xr:uid="{8A37E92B-4872-4FFE-B675-034D91B29656}"/>
    <cellStyle name="Currency 2 2 2 2 3 6 3 5" xfId="45770" xr:uid="{DE28A54F-00DC-4B41-A17C-511F0143ACA5}"/>
    <cellStyle name="Currency 2 2 2 2 3 6 4" xfId="20618" xr:uid="{002C39C6-36BC-424C-B381-1AB765417073}"/>
    <cellStyle name="Currency 2 2 2 2 3 6 4 2" xfId="34310" xr:uid="{0371DE19-BF57-4D62-BF04-DFAB88D6B8D9}"/>
    <cellStyle name="Currency 2 2 2 2 3 6 4 3" xfId="49194" xr:uid="{B4969FB5-3758-454D-9884-CF17B1B54D3D}"/>
    <cellStyle name="Currency 2 2 2 2 3 6 5" xfId="13774" xr:uid="{5425A8CC-D1C6-4333-93F1-5BB936F3717D}"/>
    <cellStyle name="Currency 2 2 2 2 3 6 6" xfId="27464" xr:uid="{3270F0FD-CDF7-4190-8587-D01433F56482}"/>
    <cellStyle name="Currency 2 2 2 2 3 6 7" xfId="42348" xr:uid="{F33E3EF4-63B3-415A-A276-6F2F27B19A34}"/>
    <cellStyle name="Currency 2 2 2 2 3 7" xfId="6928" xr:uid="{1A5F7C57-7BFF-4523-8957-EB86CAAE8244}"/>
    <cellStyle name="Currency 2 2 2 2 3 7 2" xfId="8641" xr:uid="{5216E644-A351-4573-B3EE-5FA34394B133}"/>
    <cellStyle name="Currency 2 2 2 2 3 7 2 2" xfId="12063" xr:uid="{1F66D8C1-8D23-4103-8F8E-9569FD918787}"/>
    <cellStyle name="Currency 2 2 2 2 3 7 2 2 2" xfId="25753" xr:uid="{1221B3A8-586A-41A8-9926-AACF4C1D28DF}"/>
    <cellStyle name="Currency 2 2 2 2 3 7 2 2 2 2" xfId="39445" xr:uid="{2DDF25DB-34FF-4BC8-83C8-B365F6A2F302}"/>
    <cellStyle name="Currency 2 2 2 2 3 7 2 2 2 3" xfId="54329" xr:uid="{6110D887-B6EE-4A04-B4B1-16506D0849C6}"/>
    <cellStyle name="Currency 2 2 2 2 3 7 2 2 3" xfId="18909" xr:uid="{ED74A8E1-02C7-4EAB-BB2D-0D48793D450A}"/>
    <cellStyle name="Currency 2 2 2 2 3 7 2 2 4" xfId="32599" xr:uid="{A5167AED-A77D-41A6-926F-F7CCED128052}"/>
    <cellStyle name="Currency 2 2 2 2 3 7 2 2 5" xfId="47483" xr:uid="{75DAAB33-1FBE-4B9E-BB20-941753DCDB28}"/>
    <cellStyle name="Currency 2 2 2 2 3 7 2 3" xfId="22331" xr:uid="{CFE01281-974A-4817-80AD-2982F81F07F2}"/>
    <cellStyle name="Currency 2 2 2 2 3 7 2 3 2" xfId="36023" xr:uid="{3EB2738F-64F2-42CD-88EF-57FAA7AF89FF}"/>
    <cellStyle name="Currency 2 2 2 2 3 7 2 3 3" xfId="50907" xr:uid="{042DB6F7-CB9D-4428-ABC3-51DCDD904D5F}"/>
    <cellStyle name="Currency 2 2 2 2 3 7 2 4" xfId="15487" xr:uid="{9C56EF9A-A964-4931-AE92-8914EEECF6A7}"/>
    <cellStyle name="Currency 2 2 2 2 3 7 2 5" xfId="29177" xr:uid="{01E5F1E4-FDF3-481F-8677-850AF65133E3}"/>
    <cellStyle name="Currency 2 2 2 2 3 7 2 6" xfId="44061" xr:uid="{A2796479-C1E7-434E-A37C-1AECF87948A1}"/>
    <cellStyle name="Currency 2 2 2 2 3 7 3" xfId="10351" xr:uid="{95E16718-81F7-4105-BFDB-7A7618F4234C}"/>
    <cellStyle name="Currency 2 2 2 2 3 7 3 2" xfId="24041" xr:uid="{9FB27351-2857-4B15-A970-CD53009DD42F}"/>
    <cellStyle name="Currency 2 2 2 2 3 7 3 2 2" xfId="37733" xr:uid="{FABD2929-7800-4189-981A-179568A1E604}"/>
    <cellStyle name="Currency 2 2 2 2 3 7 3 2 3" xfId="52617" xr:uid="{73890AED-2901-4A23-9B82-67979092DD8E}"/>
    <cellStyle name="Currency 2 2 2 2 3 7 3 3" xfId="17197" xr:uid="{6FFAB19F-100C-4800-99FE-660AC56B6C97}"/>
    <cellStyle name="Currency 2 2 2 2 3 7 3 4" xfId="30887" xr:uid="{F39019B0-A8EB-44FB-B12B-B7250CD059EB}"/>
    <cellStyle name="Currency 2 2 2 2 3 7 3 5" xfId="45771" xr:uid="{E51D4C64-7900-4420-9DCD-60EF1264F86A}"/>
    <cellStyle name="Currency 2 2 2 2 3 7 4" xfId="20619" xr:uid="{D0D8E60E-4A75-42EA-BBC1-D986013B8E40}"/>
    <cellStyle name="Currency 2 2 2 2 3 7 4 2" xfId="34311" xr:uid="{B29EF217-C78C-43D7-8F14-45367E21943D}"/>
    <cellStyle name="Currency 2 2 2 2 3 7 4 3" xfId="49195" xr:uid="{5DBF3D40-C02F-41D8-955C-886A479CCCB4}"/>
    <cellStyle name="Currency 2 2 2 2 3 7 5" xfId="13775" xr:uid="{8BE50FEC-C285-4862-A4E1-69CB6827581A}"/>
    <cellStyle name="Currency 2 2 2 2 3 7 6" xfId="27465" xr:uid="{2662961A-2906-414A-9A23-3A085D038396}"/>
    <cellStyle name="Currency 2 2 2 2 3 7 7" xfId="42349" xr:uid="{CCCD18F3-3A3B-48B1-A7B7-5EE29DCA670A}"/>
    <cellStyle name="Currency 2 2 2 2 3 8" xfId="8612" xr:uid="{8B2BE600-6D84-4F64-B748-26C4DD4D8805}"/>
    <cellStyle name="Currency 2 2 2 2 3 8 2" xfId="12034" xr:uid="{5161E260-8287-4ACD-9E6A-7D7501B1848A}"/>
    <cellStyle name="Currency 2 2 2 2 3 8 2 2" xfId="25724" xr:uid="{D386675C-257E-480F-8A08-CC08E1396198}"/>
    <cellStyle name="Currency 2 2 2 2 3 8 2 2 2" xfId="39416" xr:uid="{814EB87E-0B2A-401B-BCC1-7CD98C68B236}"/>
    <cellStyle name="Currency 2 2 2 2 3 8 2 2 3" xfId="54300" xr:uid="{D8AFB18F-5D5E-4196-809E-8B5CD2D3C848}"/>
    <cellStyle name="Currency 2 2 2 2 3 8 2 3" xfId="18880" xr:uid="{0D783583-5383-41C1-BC12-94B4834A33DC}"/>
    <cellStyle name="Currency 2 2 2 2 3 8 2 4" xfId="32570" xr:uid="{7727075D-B82E-46AE-A3BD-B54752736597}"/>
    <cellStyle name="Currency 2 2 2 2 3 8 2 5" xfId="47454" xr:uid="{EDECA670-9639-4525-9255-EE31564B49CC}"/>
    <cellStyle name="Currency 2 2 2 2 3 8 3" xfId="22302" xr:uid="{CCD1B490-3339-44D0-B7AC-3F0B570511DD}"/>
    <cellStyle name="Currency 2 2 2 2 3 8 3 2" xfId="35994" xr:uid="{C4E3E12C-4D0D-46CC-9590-5F50F39CC039}"/>
    <cellStyle name="Currency 2 2 2 2 3 8 3 3" xfId="50878" xr:uid="{B80DD07D-C146-4B7C-8652-4E023C253EC1}"/>
    <cellStyle name="Currency 2 2 2 2 3 8 4" xfId="15458" xr:uid="{D0BD15CE-8685-43DF-9523-D36932FD2E6A}"/>
    <cellStyle name="Currency 2 2 2 2 3 8 5" xfId="29148" xr:uid="{57A60B0E-36D7-49A2-8242-802793BB7996}"/>
    <cellStyle name="Currency 2 2 2 2 3 8 6" xfId="44032" xr:uid="{2C3A3455-62A0-4D9A-AD78-7FE133977633}"/>
    <cellStyle name="Currency 2 2 2 2 3 9" xfId="10322" xr:uid="{ADC9B7A0-4A9E-4D1C-A7CD-AC1E5E08DC28}"/>
    <cellStyle name="Currency 2 2 2 2 3 9 2" xfId="24012" xr:uid="{E494D0AF-AB30-413D-9028-88FC27AE8829}"/>
    <cellStyle name="Currency 2 2 2 2 3 9 2 2" xfId="37704" xr:uid="{C1DCE305-EB6D-451E-B7EC-35C1510AC2FA}"/>
    <cellStyle name="Currency 2 2 2 2 3 9 2 3" xfId="52588" xr:uid="{545D0ABE-8834-4BE1-BAB6-C48D3E589392}"/>
    <cellStyle name="Currency 2 2 2 2 3 9 3" xfId="17168" xr:uid="{1CC7E45A-9AB6-4682-9032-07A8FDE4984B}"/>
    <cellStyle name="Currency 2 2 2 2 3 9 4" xfId="30858" xr:uid="{22AA73B0-A4EE-4573-B836-424436E4320E}"/>
    <cellStyle name="Currency 2 2 2 2 3 9 5" xfId="45742" xr:uid="{CDE538CD-62A6-401F-89A8-C2E337291681}"/>
    <cellStyle name="Currency 2 2 2 2 4" xfId="6929" xr:uid="{91B1F17D-3A87-4D5D-A9CB-28EFB880C7CF}"/>
    <cellStyle name="Currency 2 2 2 2 4 10" xfId="13776" xr:uid="{CCDA7E8B-CA92-4B13-8CC7-73B005C8C984}"/>
    <cellStyle name="Currency 2 2 2 2 4 11" xfId="27466" xr:uid="{ABA4A6B4-4E3F-4F7C-A99C-479C6FA27D0C}"/>
    <cellStyle name="Currency 2 2 2 2 4 12" xfId="42350" xr:uid="{18A859BC-0993-46DF-AC2E-E663FBC7EE5F}"/>
    <cellStyle name="Currency 2 2 2 2 4 2" xfId="6930" xr:uid="{B1E91638-C7BB-4730-BCE7-5BB58DD364BB}"/>
    <cellStyle name="Currency 2 2 2 2 4 2 10" xfId="42351" xr:uid="{B938AE98-F22B-4372-B285-51937D28FE7A}"/>
    <cellStyle name="Currency 2 2 2 2 4 2 2" xfId="6931" xr:uid="{6F96F844-8B91-4E76-99B6-30CE110C4601}"/>
    <cellStyle name="Currency 2 2 2 2 4 2 2 2" xfId="6932" xr:uid="{70CD71C2-4D35-4DD0-89FF-0B9156AF2EC1}"/>
    <cellStyle name="Currency 2 2 2 2 4 2 2 2 2" xfId="8645" xr:uid="{DC1858CE-D17A-452D-9F10-BAFF7DFFC986}"/>
    <cellStyle name="Currency 2 2 2 2 4 2 2 2 2 2" xfId="12067" xr:uid="{846DAF9F-5D5B-4D48-B982-0328D85A32A9}"/>
    <cellStyle name="Currency 2 2 2 2 4 2 2 2 2 2 2" xfId="25757" xr:uid="{46F44A01-0B51-4089-A634-2404982BCC81}"/>
    <cellStyle name="Currency 2 2 2 2 4 2 2 2 2 2 2 2" xfId="39449" xr:uid="{515D609B-B008-46FB-A2EF-1F4B1FA2CA18}"/>
    <cellStyle name="Currency 2 2 2 2 4 2 2 2 2 2 2 3" xfId="54333" xr:uid="{A80B8575-6974-41C2-A241-93C4359E4056}"/>
    <cellStyle name="Currency 2 2 2 2 4 2 2 2 2 2 3" xfId="18913" xr:uid="{689B0E40-6647-491C-9A25-5E3FA86A3BE6}"/>
    <cellStyle name="Currency 2 2 2 2 4 2 2 2 2 2 4" xfId="32603" xr:uid="{80737DD5-3B0C-4E37-90A2-95CEA7058D74}"/>
    <cellStyle name="Currency 2 2 2 2 4 2 2 2 2 2 5" xfId="47487" xr:uid="{39D3606D-772A-44BD-B485-43B087868158}"/>
    <cellStyle name="Currency 2 2 2 2 4 2 2 2 2 3" xfId="22335" xr:uid="{BD000DBB-CEB3-4F8E-8B4E-84C18FFD0769}"/>
    <cellStyle name="Currency 2 2 2 2 4 2 2 2 2 3 2" xfId="36027" xr:uid="{09A10431-80EA-4666-AF08-2BC264D4564E}"/>
    <cellStyle name="Currency 2 2 2 2 4 2 2 2 2 3 3" xfId="50911" xr:uid="{4A7B1192-7FA3-4A0B-8B1A-EEF376986B3D}"/>
    <cellStyle name="Currency 2 2 2 2 4 2 2 2 2 4" xfId="15491" xr:uid="{073FB7E7-098B-4960-BEEF-1218E0ADFD19}"/>
    <cellStyle name="Currency 2 2 2 2 4 2 2 2 2 5" xfId="29181" xr:uid="{FA78DF63-10B2-4E35-B2B1-91DA7D0DB204}"/>
    <cellStyle name="Currency 2 2 2 2 4 2 2 2 2 6" xfId="44065" xr:uid="{FBBE609A-5301-41F6-A0FB-B8516CC6AC20}"/>
    <cellStyle name="Currency 2 2 2 2 4 2 2 2 3" xfId="10355" xr:uid="{C14A2F5F-F8A9-4EFF-8D4D-86D7D08AC3DA}"/>
    <cellStyle name="Currency 2 2 2 2 4 2 2 2 3 2" xfId="24045" xr:uid="{0EDFBA32-1DAE-484D-8B12-FDCC78599807}"/>
    <cellStyle name="Currency 2 2 2 2 4 2 2 2 3 2 2" xfId="37737" xr:uid="{039FCA1E-7FD9-4DA0-A9F6-E04E388B27D0}"/>
    <cellStyle name="Currency 2 2 2 2 4 2 2 2 3 2 3" xfId="52621" xr:uid="{2755617A-8345-4FE4-BA24-D5178BE33A5A}"/>
    <cellStyle name="Currency 2 2 2 2 4 2 2 2 3 3" xfId="17201" xr:uid="{3558BCC2-B920-41E2-B5A6-23E232BDA89D}"/>
    <cellStyle name="Currency 2 2 2 2 4 2 2 2 3 4" xfId="30891" xr:uid="{5FCF1176-5F8F-404E-829D-A062012BBA6A}"/>
    <cellStyle name="Currency 2 2 2 2 4 2 2 2 3 5" xfId="45775" xr:uid="{BEB0A514-89F1-4C0C-B4FF-30E3659A120F}"/>
    <cellStyle name="Currency 2 2 2 2 4 2 2 2 4" xfId="20623" xr:uid="{A26740F5-29B1-4EE8-B7EA-4BA82CD702BE}"/>
    <cellStyle name="Currency 2 2 2 2 4 2 2 2 4 2" xfId="34315" xr:uid="{33EDDFE3-C471-4707-87F2-213AA792A9C4}"/>
    <cellStyle name="Currency 2 2 2 2 4 2 2 2 4 3" xfId="49199" xr:uid="{964C8E53-BAA4-4BD0-A021-8E04D4908738}"/>
    <cellStyle name="Currency 2 2 2 2 4 2 2 2 5" xfId="13779" xr:uid="{C369B11A-D136-404E-997B-5492654ECC61}"/>
    <cellStyle name="Currency 2 2 2 2 4 2 2 2 6" xfId="27469" xr:uid="{5A601549-C3D7-4807-83E7-0C38E07207B7}"/>
    <cellStyle name="Currency 2 2 2 2 4 2 2 2 7" xfId="42353" xr:uid="{BE2623EE-7736-4813-B2BC-E8D8F7D9F834}"/>
    <cellStyle name="Currency 2 2 2 2 4 2 2 3" xfId="8644" xr:uid="{6B1183F6-245B-40A9-8C7B-2D8EDFBB3D2E}"/>
    <cellStyle name="Currency 2 2 2 2 4 2 2 3 2" xfId="12066" xr:uid="{88969FB6-9583-4752-854A-207035901A78}"/>
    <cellStyle name="Currency 2 2 2 2 4 2 2 3 2 2" xfId="25756" xr:uid="{0E4BB1FE-9916-4216-B21C-F97A66CD2A84}"/>
    <cellStyle name="Currency 2 2 2 2 4 2 2 3 2 2 2" xfId="39448" xr:uid="{8944AE9E-2219-49D2-A66A-3A77BBCC19AB}"/>
    <cellStyle name="Currency 2 2 2 2 4 2 2 3 2 2 3" xfId="54332" xr:uid="{859F13B7-0512-4DB1-9105-B5B0018BE1E4}"/>
    <cellStyle name="Currency 2 2 2 2 4 2 2 3 2 3" xfId="18912" xr:uid="{52A30ECF-D92B-4B38-8C6E-71399927195E}"/>
    <cellStyle name="Currency 2 2 2 2 4 2 2 3 2 4" xfId="32602" xr:uid="{1A5A3178-F35E-4CD6-A46B-E15404066F22}"/>
    <cellStyle name="Currency 2 2 2 2 4 2 2 3 2 5" xfId="47486" xr:uid="{EDB48A02-2680-4833-BA0E-2F1C9802C219}"/>
    <cellStyle name="Currency 2 2 2 2 4 2 2 3 3" xfId="22334" xr:uid="{FA5D3E8D-9B62-42C7-B5A0-F28E4A701652}"/>
    <cellStyle name="Currency 2 2 2 2 4 2 2 3 3 2" xfId="36026" xr:uid="{BDC871A8-0356-4D03-B40B-96CAFAD633D9}"/>
    <cellStyle name="Currency 2 2 2 2 4 2 2 3 3 3" xfId="50910" xr:uid="{A0067134-0826-4C39-BA9E-C490993BC91D}"/>
    <cellStyle name="Currency 2 2 2 2 4 2 2 3 4" xfId="15490" xr:uid="{F0832811-AFA9-4B3C-A98E-DD4DDD6217F4}"/>
    <cellStyle name="Currency 2 2 2 2 4 2 2 3 5" xfId="29180" xr:uid="{9E3159F9-16B1-4C5A-97B4-E058B5F73AD9}"/>
    <cellStyle name="Currency 2 2 2 2 4 2 2 3 6" xfId="44064" xr:uid="{53DD1BFF-83B9-41DC-B4EB-ABBCA437BFDB}"/>
    <cellStyle name="Currency 2 2 2 2 4 2 2 4" xfId="10354" xr:uid="{768320C7-E426-4A86-8E5B-CBDCEB261E42}"/>
    <cellStyle name="Currency 2 2 2 2 4 2 2 4 2" xfId="24044" xr:uid="{A37975DD-8DB9-421D-ABBF-8FCD7D4698C7}"/>
    <cellStyle name="Currency 2 2 2 2 4 2 2 4 2 2" xfId="37736" xr:uid="{17BBD71D-AEBD-4E84-977F-6B0CA0435884}"/>
    <cellStyle name="Currency 2 2 2 2 4 2 2 4 2 3" xfId="52620" xr:uid="{2D13A2B3-82AD-4479-83AE-0766166EE0FC}"/>
    <cellStyle name="Currency 2 2 2 2 4 2 2 4 3" xfId="17200" xr:uid="{8D663F70-970A-49FC-BC2D-DADCA7318DEA}"/>
    <cellStyle name="Currency 2 2 2 2 4 2 2 4 4" xfId="30890" xr:uid="{24EE5BA1-5075-4A44-BD2F-240D21E76116}"/>
    <cellStyle name="Currency 2 2 2 2 4 2 2 4 5" xfId="45774" xr:uid="{712795F4-6667-42B0-9F4D-6E02C4F344AC}"/>
    <cellStyle name="Currency 2 2 2 2 4 2 2 5" xfId="20622" xr:uid="{7E3624E7-BB70-44FD-90DF-0D8B5A42901F}"/>
    <cellStyle name="Currency 2 2 2 2 4 2 2 5 2" xfId="34314" xr:uid="{1C1CCE1E-5D11-4F6A-AD96-75AE4A7A909C}"/>
    <cellStyle name="Currency 2 2 2 2 4 2 2 5 3" xfId="49198" xr:uid="{D7C3E15E-90D9-417D-9ACC-C697A7CCC0C2}"/>
    <cellStyle name="Currency 2 2 2 2 4 2 2 6" xfId="13778" xr:uid="{9B858BDB-C5F8-4543-88AF-42D8C6CC3B78}"/>
    <cellStyle name="Currency 2 2 2 2 4 2 2 7" xfId="27468" xr:uid="{E496E4E2-0256-432E-9D6A-48B65CA56487}"/>
    <cellStyle name="Currency 2 2 2 2 4 2 2 8" xfId="42352" xr:uid="{6C5D7D5B-17DF-4E66-9E12-8ECE0532FEC2}"/>
    <cellStyle name="Currency 2 2 2 2 4 2 3" xfId="6933" xr:uid="{9812800E-19C2-47B1-94A7-BB7D49CB2A35}"/>
    <cellStyle name="Currency 2 2 2 2 4 2 3 2" xfId="8646" xr:uid="{25AD5C1E-7829-4B0E-9F87-36945ECF94E8}"/>
    <cellStyle name="Currency 2 2 2 2 4 2 3 2 2" xfId="12068" xr:uid="{6AC574DF-D42B-4061-9F01-90D3E63E2EE9}"/>
    <cellStyle name="Currency 2 2 2 2 4 2 3 2 2 2" xfId="25758" xr:uid="{1DD9E6B2-24B8-428D-8261-50D3204C7FFE}"/>
    <cellStyle name="Currency 2 2 2 2 4 2 3 2 2 2 2" xfId="39450" xr:uid="{4E5DDD9F-5C0E-4C7A-BD94-6891D5079964}"/>
    <cellStyle name="Currency 2 2 2 2 4 2 3 2 2 2 3" xfId="54334" xr:uid="{CF141320-36D6-4818-A038-4620B7A12D94}"/>
    <cellStyle name="Currency 2 2 2 2 4 2 3 2 2 3" xfId="18914" xr:uid="{AF58C8BB-B21E-4C5F-938E-FDD6911D1E7F}"/>
    <cellStyle name="Currency 2 2 2 2 4 2 3 2 2 4" xfId="32604" xr:uid="{7AA6EAC9-2C7A-41B8-99CA-480CC31C5C58}"/>
    <cellStyle name="Currency 2 2 2 2 4 2 3 2 2 5" xfId="47488" xr:uid="{2D3AE7FA-9253-4F7D-A812-575D4A208032}"/>
    <cellStyle name="Currency 2 2 2 2 4 2 3 2 3" xfId="22336" xr:uid="{3F1034E2-1ABC-4368-A7E5-954E3CBBA681}"/>
    <cellStyle name="Currency 2 2 2 2 4 2 3 2 3 2" xfId="36028" xr:uid="{7AD21491-C7EC-4DC3-B9E5-85D396CCAEA7}"/>
    <cellStyle name="Currency 2 2 2 2 4 2 3 2 3 3" xfId="50912" xr:uid="{1E686615-ABFD-43B7-B001-99AE9C657D67}"/>
    <cellStyle name="Currency 2 2 2 2 4 2 3 2 4" xfId="15492" xr:uid="{84A5C6AC-1994-4E52-891B-4719D697FA30}"/>
    <cellStyle name="Currency 2 2 2 2 4 2 3 2 5" xfId="29182" xr:uid="{151CB466-F4B5-4E02-9111-EFAAC1C602D9}"/>
    <cellStyle name="Currency 2 2 2 2 4 2 3 2 6" xfId="44066" xr:uid="{34A6EC5D-713A-4DC3-83BC-0F832ED5D7FB}"/>
    <cellStyle name="Currency 2 2 2 2 4 2 3 3" xfId="10356" xr:uid="{E4922583-E076-4ECD-A9C5-8D6F04C979C6}"/>
    <cellStyle name="Currency 2 2 2 2 4 2 3 3 2" xfId="24046" xr:uid="{84C67FBA-9CF6-4934-8EDB-10E09BE0742F}"/>
    <cellStyle name="Currency 2 2 2 2 4 2 3 3 2 2" xfId="37738" xr:uid="{A29525AB-2BDE-459D-A59E-CCDC711F7518}"/>
    <cellStyle name="Currency 2 2 2 2 4 2 3 3 2 3" xfId="52622" xr:uid="{8A6FBEC5-DE23-4DFB-B132-A7073AB40E00}"/>
    <cellStyle name="Currency 2 2 2 2 4 2 3 3 3" xfId="17202" xr:uid="{122EE6EE-912E-4CCA-B197-E7F03761EFA6}"/>
    <cellStyle name="Currency 2 2 2 2 4 2 3 3 4" xfId="30892" xr:uid="{A28E8F13-CC3E-4C44-8404-5D8007E90243}"/>
    <cellStyle name="Currency 2 2 2 2 4 2 3 3 5" xfId="45776" xr:uid="{52CD467E-6872-45A1-832E-615F4AE3D170}"/>
    <cellStyle name="Currency 2 2 2 2 4 2 3 4" xfId="20624" xr:uid="{8E603782-D0A3-489D-909A-68A1D75F3E3A}"/>
    <cellStyle name="Currency 2 2 2 2 4 2 3 4 2" xfId="34316" xr:uid="{13EB2D49-2686-4491-B193-839DFAC9A5DC}"/>
    <cellStyle name="Currency 2 2 2 2 4 2 3 4 3" xfId="49200" xr:uid="{2001ACB5-77D1-485F-8CA7-4678DE16D4EE}"/>
    <cellStyle name="Currency 2 2 2 2 4 2 3 5" xfId="13780" xr:uid="{A30B925D-F8C0-4A40-8FEF-F2D543C218BE}"/>
    <cellStyle name="Currency 2 2 2 2 4 2 3 6" xfId="27470" xr:uid="{E27F0E11-F9D5-4326-AADF-B307055DBCB6}"/>
    <cellStyle name="Currency 2 2 2 2 4 2 3 7" xfId="42354" xr:uid="{D5A2D8F1-A11A-4438-BE82-D01E5A489D45}"/>
    <cellStyle name="Currency 2 2 2 2 4 2 4" xfId="6934" xr:uid="{0F6BC7FD-8AEF-4B26-8867-B36D055831F4}"/>
    <cellStyle name="Currency 2 2 2 2 4 2 4 2" xfId="8647" xr:uid="{62CAEFD2-B41C-4202-B3B2-AA86956FB1D9}"/>
    <cellStyle name="Currency 2 2 2 2 4 2 4 2 2" xfId="12069" xr:uid="{FA3B3627-B600-4AE2-93F5-8C351AB53C00}"/>
    <cellStyle name="Currency 2 2 2 2 4 2 4 2 2 2" xfId="25759" xr:uid="{2A1915D1-D58E-4440-BDE4-674CB557DE57}"/>
    <cellStyle name="Currency 2 2 2 2 4 2 4 2 2 2 2" xfId="39451" xr:uid="{DB25591F-CEB6-493E-B337-9E9DAEBC49C1}"/>
    <cellStyle name="Currency 2 2 2 2 4 2 4 2 2 2 3" xfId="54335" xr:uid="{334AC493-484C-4C2C-B8E5-443F733AC31D}"/>
    <cellStyle name="Currency 2 2 2 2 4 2 4 2 2 3" xfId="18915" xr:uid="{D95E8367-F273-42D0-8025-669CF7E2708E}"/>
    <cellStyle name="Currency 2 2 2 2 4 2 4 2 2 4" xfId="32605" xr:uid="{8CEE68E3-7DF5-41EF-92C3-4E55CD489D33}"/>
    <cellStyle name="Currency 2 2 2 2 4 2 4 2 2 5" xfId="47489" xr:uid="{01F53101-58A9-4B37-AC7A-7A1A73E29306}"/>
    <cellStyle name="Currency 2 2 2 2 4 2 4 2 3" xfId="22337" xr:uid="{2FE01CC6-7462-461F-8762-9CCD641C1721}"/>
    <cellStyle name="Currency 2 2 2 2 4 2 4 2 3 2" xfId="36029" xr:uid="{187B26B8-E0A9-465D-801A-10EA5DB6FCD1}"/>
    <cellStyle name="Currency 2 2 2 2 4 2 4 2 3 3" xfId="50913" xr:uid="{B18C8027-1F84-4EEF-9791-2323E19749EC}"/>
    <cellStyle name="Currency 2 2 2 2 4 2 4 2 4" xfId="15493" xr:uid="{529F9E00-F481-44C9-8531-88CC945D856E}"/>
    <cellStyle name="Currency 2 2 2 2 4 2 4 2 5" xfId="29183" xr:uid="{E37B2E48-3CBE-4B9A-9A26-756AC2E9D7E3}"/>
    <cellStyle name="Currency 2 2 2 2 4 2 4 2 6" xfId="44067" xr:uid="{18FE4A82-B024-4CBD-A2D7-59CE88F696F6}"/>
    <cellStyle name="Currency 2 2 2 2 4 2 4 3" xfId="10357" xr:uid="{CF17B4C1-74F7-46D3-B599-118F78A81C8A}"/>
    <cellStyle name="Currency 2 2 2 2 4 2 4 3 2" xfId="24047" xr:uid="{E8720DFE-694C-4721-A0E7-CED81AB11F31}"/>
    <cellStyle name="Currency 2 2 2 2 4 2 4 3 2 2" xfId="37739" xr:uid="{9775C5D3-4D23-4EB0-96BF-3340AC382610}"/>
    <cellStyle name="Currency 2 2 2 2 4 2 4 3 2 3" xfId="52623" xr:uid="{3A9FA144-1041-43A9-9724-AD95C690212F}"/>
    <cellStyle name="Currency 2 2 2 2 4 2 4 3 3" xfId="17203" xr:uid="{ED794981-7BE4-4387-941C-1EF3F23920CD}"/>
    <cellStyle name="Currency 2 2 2 2 4 2 4 3 4" xfId="30893" xr:uid="{A4D65C08-0AE2-43AC-9890-AFD9C33BCDF2}"/>
    <cellStyle name="Currency 2 2 2 2 4 2 4 3 5" xfId="45777" xr:uid="{5B1F33F0-0541-4721-909E-88C6F7983642}"/>
    <cellStyle name="Currency 2 2 2 2 4 2 4 4" xfId="20625" xr:uid="{EF678DD1-731C-4B17-A264-C83C3356F8BD}"/>
    <cellStyle name="Currency 2 2 2 2 4 2 4 4 2" xfId="34317" xr:uid="{AFB29473-CC8D-47AC-B715-F75F60A6A57E}"/>
    <cellStyle name="Currency 2 2 2 2 4 2 4 4 3" xfId="49201" xr:uid="{191F4A95-3B09-431A-94B5-4EB637321728}"/>
    <cellStyle name="Currency 2 2 2 2 4 2 4 5" xfId="13781" xr:uid="{E4DBEA49-EE34-46AB-B53F-8E42AB11BB6A}"/>
    <cellStyle name="Currency 2 2 2 2 4 2 4 6" xfId="27471" xr:uid="{75ADE20C-672A-4C69-BD1A-38C3F06C602D}"/>
    <cellStyle name="Currency 2 2 2 2 4 2 4 7" xfId="42355" xr:uid="{5AD0C4F9-F1DA-4594-B80D-EAF3280E6D78}"/>
    <cellStyle name="Currency 2 2 2 2 4 2 5" xfId="8643" xr:uid="{8C512F1B-77DC-4FA6-997F-F6A97667E4A7}"/>
    <cellStyle name="Currency 2 2 2 2 4 2 5 2" xfId="12065" xr:uid="{26913A23-A294-495D-8E4C-CCC1B8491B05}"/>
    <cellStyle name="Currency 2 2 2 2 4 2 5 2 2" xfId="25755" xr:uid="{0C762E77-4D34-4FFF-8ECE-5F5486D0FE0F}"/>
    <cellStyle name="Currency 2 2 2 2 4 2 5 2 2 2" xfId="39447" xr:uid="{8907E996-502E-4DB9-A8C4-B920B5848B25}"/>
    <cellStyle name="Currency 2 2 2 2 4 2 5 2 2 3" xfId="54331" xr:uid="{31D56150-454B-411C-B645-A2381106D94D}"/>
    <cellStyle name="Currency 2 2 2 2 4 2 5 2 3" xfId="18911" xr:uid="{7DD990EF-A9C9-4BEB-8C82-B1FBBD552EEA}"/>
    <cellStyle name="Currency 2 2 2 2 4 2 5 2 4" xfId="32601" xr:uid="{DA22CDFD-3A0A-4C2C-AE5E-7BBD0137C0E7}"/>
    <cellStyle name="Currency 2 2 2 2 4 2 5 2 5" xfId="47485" xr:uid="{AF18B353-0B09-458A-BBD6-1B6042376299}"/>
    <cellStyle name="Currency 2 2 2 2 4 2 5 3" xfId="22333" xr:uid="{7D141E5A-94CA-40A1-AE4F-2750FD21EDF2}"/>
    <cellStyle name="Currency 2 2 2 2 4 2 5 3 2" xfId="36025" xr:uid="{84E54E73-1238-414D-9963-24184E736B2E}"/>
    <cellStyle name="Currency 2 2 2 2 4 2 5 3 3" xfId="50909" xr:uid="{5D401EF4-14AE-43D2-97E3-B5DBBDA7C087}"/>
    <cellStyle name="Currency 2 2 2 2 4 2 5 4" xfId="15489" xr:uid="{EE2EFC45-31CE-4C52-ABEF-04B4FF16FEAB}"/>
    <cellStyle name="Currency 2 2 2 2 4 2 5 5" xfId="29179" xr:uid="{B24F424C-D4BC-4BDA-8E52-AFCDEFED703F}"/>
    <cellStyle name="Currency 2 2 2 2 4 2 5 6" xfId="44063" xr:uid="{FE8815A2-3E5C-44FF-A128-39BE04CBF8D4}"/>
    <cellStyle name="Currency 2 2 2 2 4 2 6" xfId="10353" xr:uid="{74961BC2-11EA-4E6C-A81D-BE37E5933DAE}"/>
    <cellStyle name="Currency 2 2 2 2 4 2 6 2" xfId="24043" xr:uid="{37E97B07-6910-4368-BF45-0D7ACF57689F}"/>
    <cellStyle name="Currency 2 2 2 2 4 2 6 2 2" xfId="37735" xr:uid="{1538EED8-0C46-43D9-895A-2669BC6C6E16}"/>
    <cellStyle name="Currency 2 2 2 2 4 2 6 2 3" xfId="52619" xr:uid="{2811A8AD-8150-4D45-91E6-5743B9A7164C}"/>
    <cellStyle name="Currency 2 2 2 2 4 2 6 3" xfId="17199" xr:uid="{AE75AFC7-53AE-4884-AD4A-89C232C91AEA}"/>
    <cellStyle name="Currency 2 2 2 2 4 2 6 4" xfId="30889" xr:uid="{E39DAC0F-401D-441B-BDBA-15C6C22B7B14}"/>
    <cellStyle name="Currency 2 2 2 2 4 2 6 5" xfId="45773" xr:uid="{17D0E656-3730-4D19-B88E-F0534F497568}"/>
    <cellStyle name="Currency 2 2 2 2 4 2 7" xfId="20621" xr:uid="{C010DB8F-16E2-4B46-B6D9-EF380E8EA1F8}"/>
    <cellStyle name="Currency 2 2 2 2 4 2 7 2" xfId="34313" xr:uid="{F1F801A7-D21C-45A5-BE01-2B79F035DDFE}"/>
    <cellStyle name="Currency 2 2 2 2 4 2 7 3" xfId="49197" xr:uid="{EF5CB1D0-E9F7-4C81-8D12-AED23163D8C4}"/>
    <cellStyle name="Currency 2 2 2 2 4 2 8" xfId="13777" xr:uid="{6B85AD5F-8ACC-45C8-B598-CAEE1F82F89C}"/>
    <cellStyle name="Currency 2 2 2 2 4 2 9" xfId="27467" xr:uid="{5EEE95BA-441C-4BF8-9FAA-3CD411F434A8}"/>
    <cellStyle name="Currency 2 2 2 2 4 3" xfId="6935" xr:uid="{E785EDBA-D5F9-4BC7-9B43-12C4E1523924}"/>
    <cellStyle name="Currency 2 2 2 2 4 3 10" xfId="42356" xr:uid="{F8EA2EC5-F10D-4D0F-A916-B73BCC35083B}"/>
    <cellStyle name="Currency 2 2 2 2 4 3 2" xfId="6936" xr:uid="{A3272644-4F1D-4E31-9A76-FC9D459009AB}"/>
    <cellStyle name="Currency 2 2 2 2 4 3 2 2" xfId="6937" xr:uid="{9873F4F6-911E-4106-ADF9-0678A5D82C7F}"/>
    <cellStyle name="Currency 2 2 2 2 4 3 2 2 2" xfId="8650" xr:uid="{1CE50802-0387-47B2-8767-4C7B17B777B5}"/>
    <cellStyle name="Currency 2 2 2 2 4 3 2 2 2 2" xfId="12072" xr:uid="{104A46D7-C85D-456A-9FF4-3FF89A1D2ED1}"/>
    <cellStyle name="Currency 2 2 2 2 4 3 2 2 2 2 2" xfId="25762" xr:uid="{AC9620B9-D5C1-4DBA-8B84-D2F4552DCF2B}"/>
    <cellStyle name="Currency 2 2 2 2 4 3 2 2 2 2 2 2" xfId="39454" xr:uid="{93F2C2C6-4193-499B-9F74-38ECAB33E4C4}"/>
    <cellStyle name="Currency 2 2 2 2 4 3 2 2 2 2 2 3" xfId="54338" xr:uid="{B7749AA2-A705-430E-B515-C2E74B3BE65C}"/>
    <cellStyle name="Currency 2 2 2 2 4 3 2 2 2 2 3" xfId="18918" xr:uid="{85013FB4-D4BA-4373-B570-D5F0428A23F3}"/>
    <cellStyle name="Currency 2 2 2 2 4 3 2 2 2 2 4" xfId="32608" xr:uid="{234C521D-1146-4912-B363-B7DD55E9941A}"/>
    <cellStyle name="Currency 2 2 2 2 4 3 2 2 2 2 5" xfId="47492" xr:uid="{B860870E-F6EE-4DBC-B7F7-F977CF1ACAD1}"/>
    <cellStyle name="Currency 2 2 2 2 4 3 2 2 2 3" xfId="22340" xr:uid="{B1234629-C35E-4805-8D72-69D7D7A7795C}"/>
    <cellStyle name="Currency 2 2 2 2 4 3 2 2 2 3 2" xfId="36032" xr:uid="{02FEE908-06C9-47CC-A7A0-0582C61150ED}"/>
    <cellStyle name="Currency 2 2 2 2 4 3 2 2 2 3 3" xfId="50916" xr:uid="{130963D0-F61F-47FA-8215-3C5947F77B0E}"/>
    <cellStyle name="Currency 2 2 2 2 4 3 2 2 2 4" xfId="15496" xr:uid="{5D7CA702-2D1B-4690-AAFE-EEBB0DA6A21F}"/>
    <cellStyle name="Currency 2 2 2 2 4 3 2 2 2 5" xfId="29186" xr:uid="{FFCE9AB0-9F6D-4E69-8C65-A908EA887FE7}"/>
    <cellStyle name="Currency 2 2 2 2 4 3 2 2 2 6" xfId="44070" xr:uid="{BDA98C93-AFF1-42BC-ACEC-45F6A5369C42}"/>
    <cellStyle name="Currency 2 2 2 2 4 3 2 2 3" xfId="10360" xr:uid="{C3C1D601-3F90-4C91-B6E0-31EA2AF06292}"/>
    <cellStyle name="Currency 2 2 2 2 4 3 2 2 3 2" xfId="24050" xr:uid="{1C2A23E5-4008-49C4-BB39-1996B8EF10F6}"/>
    <cellStyle name="Currency 2 2 2 2 4 3 2 2 3 2 2" xfId="37742" xr:uid="{3A1FA345-7A49-4E01-BEF3-9AF6B2551189}"/>
    <cellStyle name="Currency 2 2 2 2 4 3 2 2 3 2 3" xfId="52626" xr:uid="{01FB713E-58D4-4B96-8960-A28C6E22CD29}"/>
    <cellStyle name="Currency 2 2 2 2 4 3 2 2 3 3" xfId="17206" xr:uid="{706D4332-18A5-4D7F-A826-D5C9C5E49D05}"/>
    <cellStyle name="Currency 2 2 2 2 4 3 2 2 3 4" xfId="30896" xr:uid="{17851852-9C2B-4381-973A-7768EDD6CE97}"/>
    <cellStyle name="Currency 2 2 2 2 4 3 2 2 3 5" xfId="45780" xr:uid="{91CE9BF6-C214-432A-900E-A40A6317EC8D}"/>
    <cellStyle name="Currency 2 2 2 2 4 3 2 2 4" xfId="20628" xr:uid="{7A56F83B-BAEF-4D80-996B-43A11CBA87D4}"/>
    <cellStyle name="Currency 2 2 2 2 4 3 2 2 4 2" xfId="34320" xr:uid="{F647478E-50E0-4CCB-90F5-6005C956B61E}"/>
    <cellStyle name="Currency 2 2 2 2 4 3 2 2 4 3" xfId="49204" xr:uid="{F03AB67A-CD53-49EC-B212-8555FC91DDA1}"/>
    <cellStyle name="Currency 2 2 2 2 4 3 2 2 5" xfId="13784" xr:uid="{3F864A82-6BC9-4A9B-8961-F02072060161}"/>
    <cellStyle name="Currency 2 2 2 2 4 3 2 2 6" xfId="27474" xr:uid="{B4CDEAD1-AECE-49FA-9050-F6B98DA67387}"/>
    <cellStyle name="Currency 2 2 2 2 4 3 2 2 7" xfId="42358" xr:uid="{49B5A210-FAEE-4F6C-BBD3-F51BCD3C9F1C}"/>
    <cellStyle name="Currency 2 2 2 2 4 3 2 3" xfId="8649" xr:uid="{25D3C002-9597-40BF-9453-AF004348198D}"/>
    <cellStyle name="Currency 2 2 2 2 4 3 2 3 2" xfId="12071" xr:uid="{898F8CCD-4BE4-40CF-8A16-0F566D855D62}"/>
    <cellStyle name="Currency 2 2 2 2 4 3 2 3 2 2" xfId="25761" xr:uid="{DB72A150-1C91-4C10-BE0B-E448D72C1017}"/>
    <cellStyle name="Currency 2 2 2 2 4 3 2 3 2 2 2" xfId="39453" xr:uid="{AA25BFF3-F469-4F98-983C-C854EBA24A76}"/>
    <cellStyle name="Currency 2 2 2 2 4 3 2 3 2 2 3" xfId="54337" xr:uid="{EBEFA389-B389-45A3-AEF4-F1C2F378973F}"/>
    <cellStyle name="Currency 2 2 2 2 4 3 2 3 2 3" xfId="18917" xr:uid="{48810C26-57F4-4B92-9ECF-CAEEC9213C10}"/>
    <cellStyle name="Currency 2 2 2 2 4 3 2 3 2 4" xfId="32607" xr:uid="{6DBC67B2-E18D-470A-83B3-2605FB5B75F6}"/>
    <cellStyle name="Currency 2 2 2 2 4 3 2 3 2 5" xfId="47491" xr:uid="{A925610A-B611-416E-B4A0-B3D065419565}"/>
    <cellStyle name="Currency 2 2 2 2 4 3 2 3 3" xfId="22339" xr:uid="{6707AD21-F8B9-4492-A9AC-9F30F15278D8}"/>
    <cellStyle name="Currency 2 2 2 2 4 3 2 3 3 2" xfId="36031" xr:uid="{EA42667C-BB1C-46E3-A3A1-11E7BC465AB3}"/>
    <cellStyle name="Currency 2 2 2 2 4 3 2 3 3 3" xfId="50915" xr:uid="{C40298B5-47E8-4A5D-BC2C-89C4C8E22BBC}"/>
    <cellStyle name="Currency 2 2 2 2 4 3 2 3 4" xfId="15495" xr:uid="{919DAFAC-60DD-438C-B6F9-5112E2D0EF12}"/>
    <cellStyle name="Currency 2 2 2 2 4 3 2 3 5" xfId="29185" xr:uid="{62CE66D7-94AB-43D9-87A3-1E0F538F722C}"/>
    <cellStyle name="Currency 2 2 2 2 4 3 2 3 6" xfId="44069" xr:uid="{2B66F179-105D-45BA-8EF0-D50A71503D52}"/>
    <cellStyle name="Currency 2 2 2 2 4 3 2 4" xfId="10359" xr:uid="{3C8B783E-99C3-4400-A530-B756C741EC15}"/>
    <cellStyle name="Currency 2 2 2 2 4 3 2 4 2" xfId="24049" xr:uid="{898C7B12-A269-48FD-9B53-178186F91CCD}"/>
    <cellStyle name="Currency 2 2 2 2 4 3 2 4 2 2" xfId="37741" xr:uid="{442E0E65-49F3-4764-9D68-44A6F4F08348}"/>
    <cellStyle name="Currency 2 2 2 2 4 3 2 4 2 3" xfId="52625" xr:uid="{23DAA99D-F094-4A6A-8557-6B3AF1949532}"/>
    <cellStyle name="Currency 2 2 2 2 4 3 2 4 3" xfId="17205" xr:uid="{FC375281-89ED-48EA-9AA3-AB9AC07A39C3}"/>
    <cellStyle name="Currency 2 2 2 2 4 3 2 4 4" xfId="30895" xr:uid="{F1F2F27A-736E-4D9F-A8D6-7757A4BF8BAE}"/>
    <cellStyle name="Currency 2 2 2 2 4 3 2 4 5" xfId="45779" xr:uid="{CF96AD54-9624-4299-8F1C-C9EAA4B00486}"/>
    <cellStyle name="Currency 2 2 2 2 4 3 2 5" xfId="20627" xr:uid="{2CA44A84-C873-46DD-8D98-6BF6CBE829B9}"/>
    <cellStyle name="Currency 2 2 2 2 4 3 2 5 2" xfId="34319" xr:uid="{0BFEAAC3-1B89-4062-97CD-C4E3F52EDC2F}"/>
    <cellStyle name="Currency 2 2 2 2 4 3 2 5 3" xfId="49203" xr:uid="{7920E0D6-9D9B-4005-BAAE-233FEAB77A5B}"/>
    <cellStyle name="Currency 2 2 2 2 4 3 2 6" xfId="13783" xr:uid="{5ECE536C-2D22-4F3F-9A64-AEA556ADBEEB}"/>
    <cellStyle name="Currency 2 2 2 2 4 3 2 7" xfId="27473" xr:uid="{80F256AD-2329-4C34-9574-7500D8BCA532}"/>
    <cellStyle name="Currency 2 2 2 2 4 3 2 8" xfId="42357" xr:uid="{3125BD6C-93F2-47C8-9BB8-92278944F552}"/>
    <cellStyle name="Currency 2 2 2 2 4 3 3" xfId="6938" xr:uid="{B69660E2-510F-4BFD-9140-B19B826B3AC4}"/>
    <cellStyle name="Currency 2 2 2 2 4 3 3 2" xfId="8651" xr:uid="{D45E6994-F0BC-47C1-872E-2B188D131185}"/>
    <cellStyle name="Currency 2 2 2 2 4 3 3 2 2" xfId="12073" xr:uid="{A38E05ED-E650-4A08-8733-10A9BF086BBF}"/>
    <cellStyle name="Currency 2 2 2 2 4 3 3 2 2 2" xfId="25763" xr:uid="{DEEA6BDE-669A-494B-9633-F2BF08F25BD1}"/>
    <cellStyle name="Currency 2 2 2 2 4 3 3 2 2 2 2" xfId="39455" xr:uid="{8985296E-2DC7-4CC8-8EAD-3B465820AA2E}"/>
    <cellStyle name="Currency 2 2 2 2 4 3 3 2 2 2 3" xfId="54339" xr:uid="{ABDD0628-6C22-4183-8EDD-F566FC4ACC74}"/>
    <cellStyle name="Currency 2 2 2 2 4 3 3 2 2 3" xfId="18919" xr:uid="{E997D841-8368-4DF4-8FB5-581319483422}"/>
    <cellStyle name="Currency 2 2 2 2 4 3 3 2 2 4" xfId="32609" xr:uid="{A6A77D66-666E-4DA4-AB33-28341349F0E7}"/>
    <cellStyle name="Currency 2 2 2 2 4 3 3 2 2 5" xfId="47493" xr:uid="{21F2351E-E878-443A-95A9-9AE54D8AE48E}"/>
    <cellStyle name="Currency 2 2 2 2 4 3 3 2 3" xfId="22341" xr:uid="{0580DB02-12CC-48B1-B228-AAF25F1993F9}"/>
    <cellStyle name="Currency 2 2 2 2 4 3 3 2 3 2" xfId="36033" xr:uid="{00D7AFDB-D27E-4D94-9529-2B904B6C1B77}"/>
    <cellStyle name="Currency 2 2 2 2 4 3 3 2 3 3" xfId="50917" xr:uid="{DAB4E499-2B46-46D4-8DEE-50F4FAD2642F}"/>
    <cellStyle name="Currency 2 2 2 2 4 3 3 2 4" xfId="15497" xr:uid="{DF6BABDE-0FD6-4051-8E00-C983E92CADB3}"/>
    <cellStyle name="Currency 2 2 2 2 4 3 3 2 5" xfId="29187" xr:uid="{D56D6226-838C-4490-A50F-4EF1077960E1}"/>
    <cellStyle name="Currency 2 2 2 2 4 3 3 2 6" xfId="44071" xr:uid="{5A98CF43-61BF-4A0B-8AF9-769D0220DEE2}"/>
    <cellStyle name="Currency 2 2 2 2 4 3 3 3" xfId="10361" xr:uid="{59B1BCEB-D227-4D72-8F0E-738D44E7BF2F}"/>
    <cellStyle name="Currency 2 2 2 2 4 3 3 3 2" xfId="24051" xr:uid="{5392DAB7-0D30-4C32-B380-A747BF1D2B2D}"/>
    <cellStyle name="Currency 2 2 2 2 4 3 3 3 2 2" xfId="37743" xr:uid="{A7CD007C-791E-4479-989C-F9AF2035196E}"/>
    <cellStyle name="Currency 2 2 2 2 4 3 3 3 2 3" xfId="52627" xr:uid="{9BBB3ACA-8F1A-456F-9077-CF4982E4899B}"/>
    <cellStyle name="Currency 2 2 2 2 4 3 3 3 3" xfId="17207" xr:uid="{A0106039-EC63-4F62-941C-7BACA3D3EC98}"/>
    <cellStyle name="Currency 2 2 2 2 4 3 3 3 4" xfId="30897" xr:uid="{01B5462B-053F-4D7C-8CEF-07D0EE0506DB}"/>
    <cellStyle name="Currency 2 2 2 2 4 3 3 3 5" xfId="45781" xr:uid="{1345D244-8E35-42D7-A46C-212A14EBD742}"/>
    <cellStyle name="Currency 2 2 2 2 4 3 3 4" xfId="20629" xr:uid="{1FF40FFA-DCF7-401E-B0EE-61F042D942F3}"/>
    <cellStyle name="Currency 2 2 2 2 4 3 3 4 2" xfId="34321" xr:uid="{ED90F76E-A406-43AD-A330-AFE98653413D}"/>
    <cellStyle name="Currency 2 2 2 2 4 3 3 4 3" xfId="49205" xr:uid="{D68161FC-49A0-4F75-9507-83E408EA5530}"/>
    <cellStyle name="Currency 2 2 2 2 4 3 3 5" xfId="13785" xr:uid="{EF253898-0E66-422A-A02D-04D6F72473C5}"/>
    <cellStyle name="Currency 2 2 2 2 4 3 3 6" xfId="27475" xr:uid="{DC7906BC-4752-4C6E-A7F0-1144988D7919}"/>
    <cellStyle name="Currency 2 2 2 2 4 3 3 7" xfId="42359" xr:uid="{31F08A2B-495A-4357-AFC5-5A1995F353C1}"/>
    <cellStyle name="Currency 2 2 2 2 4 3 4" xfId="6939" xr:uid="{BD6B9AC4-EF27-4835-A5FA-7D550B27642D}"/>
    <cellStyle name="Currency 2 2 2 2 4 3 4 2" xfId="8652" xr:uid="{3CED81EC-A6C1-40F9-8AF3-9D82C73A34A0}"/>
    <cellStyle name="Currency 2 2 2 2 4 3 4 2 2" xfId="12074" xr:uid="{0F61B134-4BCD-4552-8690-75DC4E0CFC7D}"/>
    <cellStyle name="Currency 2 2 2 2 4 3 4 2 2 2" xfId="25764" xr:uid="{1CBFCF16-F9E4-4DDA-BF76-7D91697DE793}"/>
    <cellStyle name="Currency 2 2 2 2 4 3 4 2 2 2 2" xfId="39456" xr:uid="{20BFA43A-73AD-43BA-95FD-E6B40EA8F5F3}"/>
    <cellStyle name="Currency 2 2 2 2 4 3 4 2 2 2 3" xfId="54340" xr:uid="{13A9C164-9EB5-4AA6-9DCE-D1A2D543CD39}"/>
    <cellStyle name="Currency 2 2 2 2 4 3 4 2 2 3" xfId="18920" xr:uid="{E85C15AE-7D6A-40FE-9BAA-47362A7E1BF4}"/>
    <cellStyle name="Currency 2 2 2 2 4 3 4 2 2 4" xfId="32610" xr:uid="{CA6AE55C-7B7B-47B3-B311-BDBE47DC2A77}"/>
    <cellStyle name="Currency 2 2 2 2 4 3 4 2 2 5" xfId="47494" xr:uid="{0E74BC91-CB8B-468A-BF79-10359D68EBC5}"/>
    <cellStyle name="Currency 2 2 2 2 4 3 4 2 3" xfId="22342" xr:uid="{8EA64368-9830-4F6A-A628-7B8B7698ABE8}"/>
    <cellStyle name="Currency 2 2 2 2 4 3 4 2 3 2" xfId="36034" xr:uid="{4ECCE256-BF9D-4EE0-A4B3-244ED857969C}"/>
    <cellStyle name="Currency 2 2 2 2 4 3 4 2 3 3" xfId="50918" xr:uid="{BE5DB8DE-A1B5-4D5F-ABEF-2ACF25F1397D}"/>
    <cellStyle name="Currency 2 2 2 2 4 3 4 2 4" xfId="15498" xr:uid="{337E9C9D-A5C3-4C62-B6A3-6439876CDB11}"/>
    <cellStyle name="Currency 2 2 2 2 4 3 4 2 5" xfId="29188" xr:uid="{BDA398E6-57FC-4081-8F0E-B0ECA9E25076}"/>
    <cellStyle name="Currency 2 2 2 2 4 3 4 2 6" xfId="44072" xr:uid="{CD7AC214-C8FD-4EFD-A2C5-B7208BD624DE}"/>
    <cellStyle name="Currency 2 2 2 2 4 3 4 3" xfId="10362" xr:uid="{279AC3F9-6141-47BA-A7EC-3671F13860EE}"/>
    <cellStyle name="Currency 2 2 2 2 4 3 4 3 2" xfId="24052" xr:uid="{14A1C220-F552-46B8-AF68-AF17979D9AD1}"/>
    <cellStyle name="Currency 2 2 2 2 4 3 4 3 2 2" xfId="37744" xr:uid="{CC92DB6B-F2DB-408D-9CCB-03D7BF75FF8E}"/>
    <cellStyle name="Currency 2 2 2 2 4 3 4 3 2 3" xfId="52628" xr:uid="{1C90942A-18DB-4F5F-99B0-5FC5F5792F24}"/>
    <cellStyle name="Currency 2 2 2 2 4 3 4 3 3" xfId="17208" xr:uid="{DB218156-EA76-4A65-A9D1-79905C316F20}"/>
    <cellStyle name="Currency 2 2 2 2 4 3 4 3 4" xfId="30898" xr:uid="{894E7002-154C-4D0E-BF82-519F182E329B}"/>
    <cellStyle name="Currency 2 2 2 2 4 3 4 3 5" xfId="45782" xr:uid="{6BDC432E-7422-43F1-B151-2CC7730CEF29}"/>
    <cellStyle name="Currency 2 2 2 2 4 3 4 4" xfId="20630" xr:uid="{48851F15-CF7F-47C6-8131-FBBC145BBB7D}"/>
    <cellStyle name="Currency 2 2 2 2 4 3 4 4 2" xfId="34322" xr:uid="{4CEE1420-F3CC-4271-B40B-4F0694941ECF}"/>
    <cellStyle name="Currency 2 2 2 2 4 3 4 4 3" xfId="49206" xr:uid="{654C6579-AAAB-4A69-9C54-9639CA714AEA}"/>
    <cellStyle name="Currency 2 2 2 2 4 3 4 5" xfId="13786" xr:uid="{AF80D3E9-9E0B-4D8D-80DF-42EB2C003B9F}"/>
    <cellStyle name="Currency 2 2 2 2 4 3 4 6" xfId="27476" xr:uid="{7C0241E5-9B91-4586-952D-1EFC429E1A76}"/>
    <cellStyle name="Currency 2 2 2 2 4 3 4 7" xfId="42360" xr:uid="{CFBE2336-976D-4D5B-8BCA-FCF60D27A8F4}"/>
    <cellStyle name="Currency 2 2 2 2 4 3 5" xfId="8648" xr:uid="{FAAF8234-A557-42B3-BEE8-BDEDBEFA2013}"/>
    <cellStyle name="Currency 2 2 2 2 4 3 5 2" xfId="12070" xr:uid="{89A43176-259C-4742-A489-4C68C663ACE7}"/>
    <cellStyle name="Currency 2 2 2 2 4 3 5 2 2" xfId="25760" xr:uid="{B3D90B7A-27AF-4F4F-A331-871FD148B2EE}"/>
    <cellStyle name="Currency 2 2 2 2 4 3 5 2 2 2" xfId="39452" xr:uid="{252BA1C5-F853-4B89-B34C-D0782A36DBE3}"/>
    <cellStyle name="Currency 2 2 2 2 4 3 5 2 2 3" xfId="54336" xr:uid="{8ED7B377-7006-495D-9ED7-1CE79E6D2193}"/>
    <cellStyle name="Currency 2 2 2 2 4 3 5 2 3" xfId="18916" xr:uid="{A99585D3-4C43-4D62-8B87-C9CE8C399565}"/>
    <cellStyle name="Currency 2 2 2 2 4 3 5 2 4" xfId="32606" xr:uid="{C47C0616-BFF7-49F1-9023-DF5813FB2904}"/>
    <cellStyle name="Currency 2 2 2 2 4 3 5 2 5" xfId="47490" xr:uid="{96A5AA99-3E11-4AEE-827C-0962EBF65A74}"/>
    <cellStyle name="Currency 2 2 2 2 4 3 5 3" xfId="22338" xr:uid="{2227892D-726F-4CEA-A8F2-3AC01B7DF23B}"/>
    <cellStyle name="Currency 2 2 2 2 4 3 5 3 2" xfId="36030" xr:uid="{2D323F29-971A-4EF7-A221-B72A148DB559}"/>
    <cellStyle name="Currency 2 2 2 2 4 3 5 3 3" xfId="50914" xr:uid="{4282ED62-5151-4020-8E34-9480CF183444}"/>
    <cellStyle name="Currency 2 2 2 2 4 3 5 4" xfId="15494" xr:uid="{C8C23AB9-69C3-46AA-AFAD-D03C0C4D3773}"/>
    <cellStyle name="Currency 2 2 2 2 4 3 5 5" xfId="29184" xr:uid="{15C85CC2-E62E-4649-8F39-17DF8A445C7E}"/>
    <cellStyle name="Currency 2 2 2 2 4 3 5 6" xfId="44068" xr:uid="{E2AA9DE5-0362-4810-8482-14A759C0EC86}"/>
    <cellStyle name="Currency 2 2 2 2 4 3 6" xfId="10358" xr:uid="{A8587E00-B8A6-411C-A46B-2D15E6F9F3F7}"/>
    <cellStyle name="Currency 2 2 2 2 4 3 6 2" xfId="24048" xr:uid="{2CCB04F0-02BA-4A56-B40C-B9E919E18784}"/>
    <cellStyle name="Currency 2 2 2 2 4 3 6 2 2" xfId="37740" xr:uid="{3CA09C89-DFE9-481B-A099-171BF1C8DA6F}"/>
    <cellStyle name="Currency 2 2 2 2 4 3 6 2 3" xfId="52624" xr:uid="{9D0CC43B-D9B5-42A4-918D-E118C7572074}"/>
    <cellStyle name="Currency 2 2 2 2 4 3 6 3" xfId="17204" xr:uid="{AA6AE7AA-F182-4E63-BA56-E8AA30754E89}"/>
    <cellStyle name="Currency 2 2 2 2 4 3 6 4" xfId="30894" xr:uid="{25BCA95D-2EAD-468C-AEFB-F7DDC40D3029}"/>
    <cellStyle name="Currency 2 2 2 2 4 3 6 5" xfId="45778" xr:uid="{AC0C5EF8-12FD-4532-B9FB-5AD550E000EA}"/>
    <cellStyle name="Currency 2 2 2 2 4 3 7" xfId="20626" xr:uid="{8F3DF1B1-E166-4783-9CAE-BC0543808D00}"/>
    <cellStyle name="Currency 2 2 2 2 4 3 7 2" xfId="34318" xr:uid="{989D3B1C-1B54-4F05-90AF-C8899EB749C4}"/>
    <cellStyle name="Currency 2 2 2 2 4 3 7 3" xfId="49202" xr:uid="{F065ADFB-B71F-4BBB-A279-9FEC01256C6B}"/>
    <cellStyle name="Currency 2 2 2 2 4 3 8" xfId="13782" xr:uid="{C6129606-9DAE-45C3-B842-CEBEF9620592}"/>
    <cellStyle name="Currency 2 2 2 2 4 3 9" xfId="27472" xr:uid="{0C8F4987-4BF4-48E5-9DF7-08BD34A0B02B}"/>
    <cellStyle name="Currency 2 2 2 2 4 4" xfId="6940" xr:uid="{1CBA42D0-00D1-4E81-A72D-0788B9829398}"/>
    <cellStyle name="Currency 2 2 2 2 4 4 2" xfId="6941" xr:uid="{96B947CA-F01C-47FB-B8EF-EF1F1664768E}"/>
    <cellStyle name="Currency 2 2 2 2 4 4 2 2" xfId="8654" xr:uid="{EB9BC497-9CB1-40A8-AD43-AB819127842A}"/>
    <cellStyle name="Currency 2 2 2 2 4 4 2 2 2" xfId="12076" xr:uid="{FE633A64-F053-4C6F-B00F-12D9B75F3500}"/>
    <cellStyle name="Currency 2 2 2 2 4 4 2 2 2 2" xfId="25766" xr:uid="{BCA2B45D-4A9E-4FDB-A3D7-25F5F925AAEC}"/>
    <cellStyle name="Currency 2 2 2 2 4 4 2 2 2 2 2" xfId="39458" xr:uid="{C03942B0-2609-4401-B0DF-C78D642C78B9}"/>
    <cellStyle name="Currency 2 2 2 2 4 4 2 2 2 2 3" xfId="54342" xr:uid="{038BDCF9-C1D6-4E98-BE67-B9A934106313}"/>
    <cellStyle name="Currency 2 2 2 2 4 4 2 2 2 3" xfId="18922" xr:uid="{0FEEB1A4-69C8-4108-BE18-4D724AD5B62C}"/>
    <cellStyle name="Currency 2 2 2 2 4 4 2 2 2 4" xfId="32612" xr:uid="{1AA24B75-02A0-4356-9881-5983AB328269}"/>
    <cellStyle name="Currency 2 2 2 2 4 4 2 2 2 5" xfId="47496" xr:uid="{23A9AFDB-0B8A-43FC-BCF7-11BBD3DCE56D}"/>
    <cellStyle name="Currency 2 2 2 2 4 4 2 2 3" xfId="22344" xr:uid="{488E6D86-E729-4A60-BE5E-50012337BD99}"/>
    <cellStyle name="Currency 2 2 2 2 4 4 2 2 3 2" xfId="36036" xr:uid="{1AE3C64A-4F95-4E5D-A951-1713A8B44122}"/>
    <cellStyle name="Currency 2 2 2 2 4 4 2 2 3 3" xfId="50920" xr:uid="{31F42F57-4F98-4971-BE27-17D61449F389}"/>
    <cellStyle name="Currency 2 2 2 2 4 4 2 2 4" xfId="15500" xr:uid="{51D8B12A-25E5-46B8-8250-470AA2AB275B}"/>
    <cellStyle name="Currency 2 2 2 2 4 4 2 2 5" xfId="29190" xr:uid="{BA3339AE-6B2D-4521-8751-42BD8C635CFD}"/>
    <cellStyle name="Currency 2 2 2 2 4 4 2 2 6" xfId="44074" xr:uid="{B1659732-703D-498C-B878-AEFF0DD3559A}"/>
    <cellStyle name="Currency 2 2 2 2 4 4 2 3" xfId="10364" xr:uid="{9BD75D0A-9F4A-4B99-9737-88B10724621A}"/>
    <cellStyle name="Currency 2 2 2 2 4 4 2 3 2" xfId="24054" xr:uid="{093673EF-D6AC-4C57-9218-C085E2411501}"/>
    <cellStyle name="Currency 2 2 2 2 4 4 2 3 2 2" xfId="37746" xr:uid="{84E52E6C-885D-4815-9569-6BA86FD26724}"/>
    <cellStyle name="Currency 2 2 2 2 4 4 2 3 2 3" xfId="52630" xr:uid="{3025EF75-5E7A-4754-9E90-7BABBCA2FC42}"/>
    <cellStyle name="Currency 2 2 2 2 4 4 2 3 3" xfId="17210" xr:uid="{E09E8B10-B760-4A7B-B94B-66AE9FBFC3C1}"/>
    <cellStyle name="Currency 2 2 2 2 4 4 2 3 4" xfId="30900" xr:uid="{983986AA-5717-495B-8378-4AFE5594B49C}"/>
    <cellStyle name="Currency 2 2 2 2 4 4 2 3 5" xfId="45784" xr:uid="{72D5ACF8-BF96-4EEA-B27A-0DD227C9B98E}"/>
    <cellStyle name="Currency 2 2 2 2 4 4 2 4" xfId="20632" xr:uid="{FA1D03EF-B677-4D4E-B19E-BBE390755205}"/>
    <cellStyle name="Currency 2 2 2 2 4 4 2 4 2" xfId="34324" xr:uid="{1EC7D37F-EC84-4CED-8ACD-E32EE30D822B}"/>
    <cellStyle name="Currency 2 2 2 2 4 4 2 4 3" xfId="49208" xr:uid="{92FC3F45-1FF3-41D5-B381-53BF0ADBAFEF}"/>
    <cellStyle name="Currency 2 2 2 2 4 4 2 5" xfId="13788" xr:uid="{B9F72E99-2F07-4B2E-BA95-D5DD5685113A}"/>
    <cellStyle name="Currency 2 2 2 2 4 4 2 6" xfId="27478" xr:uid="{FD55A416-EA48-4240-81B3-E2DA0C32EF37}"/>
    <cellStyle name="Currency 2 2 2 2 4 4 2 7" xfId="42362" xr:uid="{EA7CAB68-EAA6-4E3D-815A-D42B83D32DC3}"/>
    <cellStyle name="Currency 2 2 2 2 4 4 3" xfId="8653" xr:uid="{2C3E8DA3-8BCE-462C-82DE-F897A962C353}"/>
    <cellStyle name="Currency 2 2 2 2 4 4 3 2" xfId="12075" xr:uid="{7A6222CB-8F60-4C50-902A-F770261BAE48}"/>
    <cellStyle name="Currency 2 2 2 2 4 4 3 2 2" xfId="25765" xr:uid="{1B83925C-36E6-4DA0-8FFD-9B89090B1CB2}"/>
    <cellStyle name="Currency 2 2 2 2 4 4 3 2 2 2" xfId="39457" xr:uid="{0F50EE24-C246-40E9-A553-2313E62FE40B}"/>
    <cellStyle name="Currency 2 2 2 2 4 4 3 2 2 3" xfId="54341" xr:uid="{88E652A5-3894-454C-9C32-3EEBE9A546B6}"/>
    <cellStyle name="Currency 2 2 2 2 4 4 3 2 3" xfId="18921" xr:uid="{061EB895-2A24-4A97-A651-881678A2F9BC}"/>
    <cellStyle name="Currency 2 2 2 2 4 4 3 2 4" xfId="32611" xr:uid="{DCFEFED8-3D80-48F8-8463-E6A322D9CE15}"/>
    <cellStyle name="Currency 2 2 2 2 4 4 3 2 5" xfId="47495" xr:uid="{2B815817-FB09-4F86-88EA-ADBFA58B5A1F}"/>
    <cellStyle name="Currency 2 2 2 2 4 4 3 3" xfId="22343" xr:uid="{78468F7D-9D9C-4371-9B40-9012EC483C1B}"/>
    <cellStyle name="Currency 2 2 2 2 4 4 3 3 2" xfId="36035" xr:uid="{6D7424FD-64B9-454A-80FD-42A3D4C8CEE8}"/>
    <cellStyle name="Currency 2 2 2 2 4 4 3 3 3" xfId="50919" xr:uid="{0E36A7C2-01AF-4D27-A636-E46BBE3E92BA}"/>
    <cellStyle name="Currency 2 2 2 2 4 4 3 4" xfId="15499" xr:uid="{B732250C-5D0E-40CD-A6CE-E3DE66539DFB}"/>
    <cellStyle name="Currency 2 2 2 2 4 4 3 5" xfId="29189" xr:uid="{ADE90A0A-834D-44FC-A4E9-0DAF683E55DB}"/>
    <cellStyle name="Currency 2 2 2 2 4 4 3 6" xfId="44073" xr:uid="{1BFD5005-51BB-4DD3-AF6B-B5D1CC804E37}"/>
    <cellStyle name="Currency 2 2 2 2 4 4 4" xfId="10363" xr:uid="{1B4C5DC3-DA01-4A01-A9B9-6F23F63D854E}"/>
    <cellStyle name="Currency 2 2 2 2 4 4 4 2" xfId="24053" xr:uid="{7143EFFF-591A-442A-A748-D94BA57DE1A8}"/>
    <cellStyle name="Currency 2 2 2 2 4 4 4 2 2" xfId="37745" xr:uid="{3421BCC2-7F02-4191-973E-C230865B0F69}"/>
    <cellStyle name="Currency 2 2 2 2 4 4 4 2 3" xfId="52629" xr:uid="{77F8849A-1BD8-4D8D-AEFC-C0B2BE26D35B}"/>
    <cellStyle name="Currency 2 2 2 2 4 4 4 3" xfId="17209" xr:uid="{F8CA4E28-10DC-491E-81D6-F589B7B8346A}"/>
    <cellStyle name="Currency 2 2 2 2 4 4 4 4" xfId="30899" xr:uid="{F8150E23-48C9-4730-8F03-58E25C18A4B5}"/>
    <cellStyle name="Currency 2 2 2 2 4 4 4 5" xfId="45783" xr:uid="{14653BF1-5D02-43E7-99C4-15534DCC7D7D}"/>
    <cellStyle name="Currency 2 2 2 2 4 4 5" xfId="20631" xr:uid="{EAC976C5-2028-4834-AE1D-B091C23760AC}"/>
    <cellStyle name="Currency 2 2 2 2 4 4 5 2" xfId="34323" xr:uid="{D2F43DEB-3083-492A-AA0C-279DE703CCDE}"/>
    <cellStyle name="Currency 2 2 2 2 4 4 5 3" xfId="49207" xr:uid="{5E8B9E3D-9B62-4C68-95BC-C6006B114898}"/>
    <cellStyle name="Currency 2 2 2 2 4 4 6" xfId="13787" xr:uid="{62B1CD1D-97D9-4C3E-B4F4-F83251008B56}"/>
    <cellStyle name="Currency 2 2 2 2 4 4 7" xfId="27477" xr:uid="{2CBC107E-21F3-407B-A816-345709FEC68D}"/>
    <cellStyle name="Currency 2 2 2 2 4 4 8" xfId="42361" xr:uid="{734983D8-0C8F-4646-9980-1458F886F738}"/>
    <cellStyle name="Currency 2 2 2 2 4 5" xfId="6942" xr:uid="{2F2BE687-CE64-444B-9D10-F1F62D2B4A86}"/>
    <cellStyle name="Currency 2 2 2 2 4 5 2" xfId="8655" xr:uid="{AF493CB5-087F-49A3-AFCF-69881B3A3882}"/>
    <cellStyle name="Currency 2 2 2 2 4 5 2 2" xfId="12077" xr:uid="{06FEDF68-E1E4-4DF5-A5EC-9067FFCEF750}"/>
    <cellStyle name="Currency 2 2 2 2 4 5 2 2 2" xfId="25767" xr:uid="{CF2DBA52-F877-4811-9479-CC282D947B0E}"/>
    <cellStyle name="Currency 2 2 2 2 4 5 2 2 2 2" xfId="39459" xr:uid="{88907B04-F6FF-472E-AE49-ACF66450D6E9}"/>
    <cellStyle name="Currency 2 2 2 2 4 5 2 2 2 3" xfId="54343" xr:uid="{75A7EFFC-5BAD-4BC8-B8EB-82AC4161A5CA}"/>
    <cellStyle name="Currency 2 2 2 2 4 5 2 2 3" xfId="18923" xr:uid="{E9090301-E4A6-44D2-947E-FFAC7C780A66}"/>
    <cellStyle name="Currency 2 2 2 2 4 5 2 2 4" xfId="32613" xr:uid="{105AAB69-B89B-46BA-A9BD-2119B7DD36AA}"/>
    <cellStyle name="Currency 2 2 2 2 4 5 2 2 5" xfId="47497" xr:uid="{64B89C9A-7401-43D3-B0BF-D5493CD4F8BA}"/>
    <cellStyle name="Currency 2 2 2 2 4 5 2 3" xfId="22345" xr:uid="{CB5CCC5C-64B5-4174-B006-3EF257759BED}"/>
    <cellStyle name="Currency 2 2 2 2 4 5 2 3 2" xfId="36037" xr:uid="{3D8168E0-3765-404E-9389-C65C277C8F66}"/>
    <cellStyle name="Currency 2 2 2 2 4 5 2 3 3" xfId="50921" xr:uid="{6B284CCE-B427-4445-8E69-57B6AE2219E0}"/>
    <cellStyle name="Currency 2 2 2 2 4 5 2 4" xfId="15501" xr:uid="{3E9338D3-28D7-4F0D-9382-D91D67C6D77E}"/>
    <cellStyle name="Currency 2 2 2 2 4 5 2 5" xfId="29191" xr:uid="{CB32B374-5762-435E-98F5-BE6D679F1FCE}"/>
    <cellStyle name="Currency 2 2 2 2 4 5 2 6" xfId="44075" xr:uid="{5A9B6194-63AD-47E9-BD87-F86D96484A1E}"/>
    <cellStyle name="Currency 2 2 2 2 4 5 3" xfId="10365" xr:uid="{F01871A3-A2CE-4701-A154-EF851DA05047}"/>
    <cellStyle name="Currency 2 2 2 2 4 5 3 2" xfId="24055" xr:uid="{121308C1-6EF9-44B5-94A2-03A9D1C701A5}"/>
    <cellStyle name="Currency 2 2 2 2 4 5 3 2 2" xfId="37747" xr:uid="{B6342BD4-D3AC-4CC1-A777-E83C85E97C27}"/>
    <cellStyle name="Currency 2 2 2 2 4 5 3 2 3" xfId="52631" xr:uid="{1B367887-B5F8-4D39-89E9-F39AB464279F}"/>
    <cellStyle name="Currency 2 2 2 2 4 5 3 3" xfId="17211" xr:uid="{514646EB-8D4C-4AEA-8361-3D291B4B2CD6}"/>
    <cellStyle name="Currency 2 2 2 2 4 5 3 4" xfId="30901" xr:uid="{9541E4C6-C763-498D-9D3A-1AE7B0EC10B6}"/>
    <cellStyle name="Currency 2 2 2 2 4 5 3 5" xfId="45785" xr:uid="{6480CAD0-9DFF-477A-851E-DEE3EAC687FD}"/>
    <cellStyle name="Currency 2 2 2 2 4 5 4" xfId="20633" xr:uid="{16509E47-BC3A-4453-B65A-2733F11BA870}"/>
    <cellStyle name="Currency 2 2 2 2 4 5 4 2" xfId="34325" xr:uid="{894EB103-0A44-4914-8CA8-CDD120E816A7}"/>
    <cellStyle name="Currency 2 2 2 2 4 5 4 3" xfId="49209" xr:uid="{8C77E0A0-C79B-40B4-AF9D-13ADC3202D1C}"/>
    <cellStyle name="Currency 2 2 2 2 4 5 5" xfId="13789" xr:uid="{D4A287CB-BDB3-4BF5-938E-53D42785370C}"/>
    <cellStyle name="Currency 2 2 2 2 4 5 6" xfId="27479" xr:uid="{E713BE08-D79D-4F87-980D-54050E4AF6A0}"/>
    <cellStyle name="Currency 2 2 2 2 4 5 7" xfId="42363" xr:uid="{698372A7-FFAE-4DD4-82DA-BBBC89643215}"/>
    <cellStyle name="Currency 2 2 2 2 4 6" xfId="6943" xr:uid="{EAB53801-3403-4538-ADA9-E8424F50E864}"/>
    <cellStyle name="Currency 2 2 2 2 4 6 2" xfId="8656" xr:uid="{C364DA06-D12C-45F6-B21D-6FDE100BD32A}"/>
    <cellStyle name="Currency 2 2 2 2 4 6 2 2" xfId="12078" xr:uid="{5E58C41A-D944-4DA5-A190-3E34CF8E0063}"/>
    <cellStyle name="Currency 2 2 2 2 4 6 2 2 2" xfId="25768" xr:uid="{1453D6D7-4C95-411E-AE06-A093BA0CFE44}"/>
    <cellStyle name="Currency 2 2 2 2 4 6 2 2 2 2" xfId="39460" xr:uid="{DD299560-426C-45CC-9D0C-53FD69FDE29F}"/>
    <cellStyle name="Currency 2 2 2 2 4 6 2 2 2 3" xfId="54344" xr:uid="{C05641C2-8340-49FD-9C17-30BD5DE96C4E}"/>
    <cellStyle name="Currency 2 2 2 2 4 6 2 2 3" xfId="18924" xr:uid="{8CF5D231-EDF6-498F-897C-C6F506BAC263}"/>
    <cellStyle name="Currency 2 2 2 2 4 6 2 2 4" xfId="32614" xr:uid="{6BDC4AC2-D129-48BE-B036-BE96E43E174E}"/>
    <cellStyle name="Currency 2 2 2 2 4 6 2 2 5" xfId="47498" xr:uid="{3F0E5DC2-5F0D-4314-A6FD-953460D494E4}"/>
    <cellStyle name="Currency 2 2 2 2 4 6 2 3" xfId="22346" xr:uid="{ED1D67A4-ACDF-4005-8D51-75988D4E080C}"/>
    <cellStyle name="Currency 2 2 2 2 4 6 2 3 2" xfId="36038" xr:uid="{709FD637-62ED-4FEB-81AB-664D0AD0E220}"/>
    <cellStyle name="Currency 2 2 2 2 4 6 2 3 3" xfId="50922" xr:uid="{FA58871F-2B0D-4416-99E2-354E71A5EADC}"/>
    <cellStyle name="Currency 2 2 2 2 4 6 2 4" xfId="15502" xr:uid="{513DC3B6-D54D-4B09-BB57-53DC52E5B004}"/>
    <cellStyle name="Currency 2 2 2 2 4 6 2 5" xfId="29192" xr:uid="{C31D6179-AFEE-49F3-958F-4999376FEEC3}"/>
    <cellStyle name="Currency 2 2 2 2 4 6 2 6" xfId="44076" xr:uid="{0C623621-DE6D-43A1-B70E-C5060C7FEBF0}"/>
    <cellStyle name="Currency 2 2 2 2 4 6 3" xfId="10366" xr:uid="{59835D7F-96C5-43C3-9E93-1FB5D5093959}"/>
    <cellStyle name="Currency 2 2 2 2 4 6 3 2" xfId="24056" xr:uid="{ECF1B1DB-6BEA-4872-A712-C568C700F042}"/>
    <cellStyle name="Currency 2 2 2 2 4 6 3 2 2" xfId="37748" xr:uid="{F03D0DF9-66A8-43AF-A307-EE9C668186BE}"/>
    <cellStyle name="Currency 2 2 2 2 4 6 3 2 3" xfId="52632" xr:uid="{612060F1-9CF4-4E79-934C-2A5C59A26A7E}"/>
    <cellStyle name="Currency 2 2 2 2 4 6 3 3" xfId="17212" xr:uid="{2125FC76-0CF1-478F-8A5B-A4536E2AAFE9}"/>
    <cellStyle name="Currency 2 2 2 2 4 6 3 4" xfId="30902" xr:uid="{9D4C6541-1607-46EF-B148-00F4F148C9D4}"/>
    <cellStyle name="Currency 2 2 2 2 4 6 3 5" xfId="45786" xr:uid="{52B79757-553B-43F2-9D78-2D0E307968DC}"/>
    <cellStyle name="Currency 2 2 2 2 4 6 4" xfId="20634" xr:uid="{0F4F4AA8-D92E-4FEA-AEB3-9239B5B976D2}"/>
    <cellStyle name="Currency 2 2 2 2 4 6 4 2" xfId="34326" xr:uid="{1CCDB856-E5E2-4C04-B61A-7D512D2A3BB4}"/>
    <cellStyle name="Currency 2 2 2 2 4 6 4 3" xfId="49210" xr:uid="{79DA1BA2-41D4-400F-8D13-5604F525611D}"/>
    <cellStyle name="Currency 2 2 2 2 4 6 5" xfId="13790" xr:uid="{65AC7D37-5A2F-45A2-9A23-A03872CBCF98}"/>
    <cellStyle name="Currency 2 2 2 2 4 6 6" xfId="27480" xr:uid="{1FE8789B-17B6-4C9D-A459-E4236C05FE62}"/>
    <cellStyle name="Currency 2 2 2 2 4 6 7" xfId="42364" xr:uid="{80095830-C5D6-415A-B056-08BC7A7F314F}"/>
    <cellStyle name="Currency 2 2 2 2 4 7" xfId="8642" xr:uid="{C05271CF-B929-4068-9EF4-9CB5B207CD86}"/>
    <cellStyle name="Currency 2 2 2 2 4 7 2" xfId="12064" xr:uid="{53040AC8-FE0D-4CDD-A48D-04DDD4C19371}"/>
    <cellStyle name="Currency 2 2 2 2 4 7 2 2" xfId="25754" xr:uid="{87E9D437-E0CA-4D73-BF89-086F00C4A62B}"/>
    <cellStyle name="Currency 2 2 2 2 4 7 2 2 2" xfId="39446" xr:uid="{F6DDAA7D-226F-4E6D-9AF1-154B0CF0301D}"/>
    <cellStyle name="Currency 2 2 2 2 4 7 2 2 3" xfId="54330" xr:uid="{BDB91808-0E3B-485A-9D03-29CBBB2245E1}"/>
    <cellStyle name="Currency 2 2 2 2 4 7 2 3" xfId="18910" xr:uid="{0D874C07-035C-4A9E-A13F-8253E9A29685}"/>
    <cellStyle name="Currency 2 2 2 2 4 7 2 4" xfId="32600" xr:uid="{11E338DD-4CC0-4D06-A72C-62BE051F47AE}"/>
    <cellStyle name="Currency 2 2 2 2 4 7 2 5" xfId="47484" xr:uid="{32306FDD-C26C-4D65-82DE-BC76D8005C88}"/>
    <cellStyle name="Currency 2 2 2 2 4 7 3" xfId="22332" xr:uid="{BC0D55B8-D88F-4655-8E51-7B13C3515EAC}"/>
    <cellStyle name="Currency 2 2 2 2 4 7 3 2" xfId="36024" xr:uid="{6D1465F9-D4FF-44E8-909C-132E863AC8B5}"/>
    <cellStyle name="Currency 2 2 2 2 4 7 3 3" xfId="50908" xr:uid="{13DBBC2E-0D8C-4415-8D57-E065110DBDDA}"/>
    <cellStyle name="Currency 2 2 2 2 4 7 4" xfId="15488" xr:uid="{E8B058C1-E192-47DA-AF31-F981D6214320}"/>
    <cellStyle name="Currency 2 2 2 2 4 7 5" xfId="29178" xr:uid="{AB23C128-3E29-4F8F-968E-A55CC378F117}"/>
    <cellStyle name="Currency 2 2 2 2 4 7 6" xfId="44062" xr:uid="{2272B6F3-61FD-4862-9327-70A6B0ED3CE6}"/>
    <cellStyle name="Currency 2 2 2 2 4 8" xfId="10352" xr:uid="{875879B7-780E-4BA2-A58A-DF6444963B69}"/>
    <cellStyle name="Currency 2 2 2 2 4 8 2" xfId="24042" xr:uid="{5C60E020-32BB-421A-8166-495B9956FEBA}"/>
    <cellStyle name="Currency 2 2 2 2 4 8 2 2" xfId="37734" xr:uid="{90DE63E3-4B5A-4746-BE17-37C9656E617B}"/>
    <cellStyle name="Currency 2 2 2 2 4 8 2 3" xfId="52618" xr:uid="{C24FB39B-6B9F-4B79-9F42-CA8AB33D2DC2}"/>
    <cellStyle name="Currency 2 2 2 2 4 8 3" xfId="17198" xr:uid="{EC24A6AD-8322-4EBA-B04E-EB1BDA5C4EF2}"/>
    <cellStyle name="Currency 2 2 2 2 4 8 4" xfId="30888" xr:uid="{1460C21C-5960-42D8-A91D-4EE11E36C308}"/>
    <cellStyle name="Currency 2 2 2 2 4 8 5" xfId="45772" xr:uid="{815CF95D-F04D-4E84-BAB2-B7F72530F279}"/>
    <cellStyle name="Currency 2 2 2 2 4 9" xfId="20620" xr:uid="{0A52D01E-3388-4CA5-B03C-192812130D3A}"/>
    <cellStyle name="Currency 2 2 2 2 4 9 2" xfId="34312" xr:uid="{7AA5CEBF-993C-4852-916A-7B13CA1FB207}"/>
    <cellStyle name="Currency 2 2 2 2 4 9 3" xfId="49196" xr:uid="{1299D5E5-ED9D-439C-BDAB-C8BAE8CBE6D2}"/>
    <cellStyle name="Currency 2 2 2 2 5" xfId="6944" xr:uid="{1AB85D53-0F2B-4243-B25F-0EFD7406F45B}"/>
    <cellStyle name="Currency 2 2 2 2 5 10" xfId="13791" xr:uid="{B3B4A6B9-EE03-48A4-8BE0-5DF2BB000515}"/>
    <cellStyle name="Currency 2 2 2 2 5 11" xfId="27481" xr:uid="{B1086DB6-BD0D-4E99-9747-1BFAA0EDF3A9}"/>
    <cellStyle name="Currency 2 2 2 2 5 12" xfId="42365" xr:uid="{8433D89B-DED4-4C80-9872-2AC5D3CF9BD4}"/>
    <cellStyle name="Currency 2 2 2 2 5 2" xfId="6945" xr:uid="{C4B3C221-C910-42BF-9A09-A9A4ED5945D6}"/>
    <cellStyle name="Currency 2 2 2 2 5 2 10" xfId="42366" xr:uid="{45A29EA2-38F7-4AEF-B551-E8CE657817EA}"/>
    <cellStyle name="Currency 2 2 2 2 5 2 2" xfId="6946" xr:uid="{E2D7D133-84BB-4CAB-8021-0D6A971B30F2}"/>
    <cellStyle name="Currency 2 2 2 2 5 2 2 2" xfId="6947" xr:uid="{3FFED575-DE7D-40AD-AFFC-9B81DD154A10}"/>
    <cellStyle name="Currency 2 2 2 2 5 2 2 2 2" xfId="8660" xr:uid="{32EDD02F-E79A-4221-A582-6374E852DE27}"/>
    <cellStyle name="Currency 2 2 2 2 5 2 2 2 2 2" xfId="12082" xr:uid="{323B30F6-0E5B-4ECB-A828-CBAA6BBF3ADD}"/>
    <cellStyle name="Currency 2 2 2 2 5 2 2 2 2 2 2" xfId="25772" xr:uid="{F45C3ECE-1FAB-47F9-85DA-314C39630D0C}"/>
    <cellStyle name="Currency 2 2 2 2 5 2 2 2 2 2 2 2" xfId="39464" xr:uid="{F0836081-B44A-44BF-A93C-C38CB7D6BC96}"/>
    <cellStyle name="Currency 2 2 2 2 5 2 2 2 2 2 2 3" xfId="54348" xr:uid="{8AB97A01-0727-4D29-BE70-3ABBF247C818}"/>
    <cellStyle name="Currency 2 2 2 2 5 2 2 2 2 2 3" xfId="18928" xr:uid="{C4A15A7B-CC55-414C-93B1-402789F7172F}"/>
    <cellStyle name="Currency 2 2 2 2 5 2 2 2 2 2 4" xfId="32618" xr:uid="{D1E15D3D-E6C9-4B5E-89CE-42EE6B7E3685}"/>
    <cellStyle name="Currency 2 2 2 2 5 2 2 2 2 2 5" xfId="47502" xr:uid="{624A35DE-3352-42C4-995E-C3C0850518ED}"/>
    <cellStyle name="Currency 2 2 2 2 5 2 2 2 2 3" xfId="22350" xr:uid="{EF8ADFAF-32C4-43E7-9F75-38F28D850E8A}"/>
    <cellStyle name="Currency 2 2 2 2 5 2 2 2 2 3 2" xfId="36042" xr:uid="{4DE888B8-73B7-4D95-8765-CF4BD4B46E63}"/>
    <cellStyle name="Currency 2 2 2 2 5 2 2 2 2 3 3" xfId="50926" xr:uid="{4B70DE15-1A48-4B8D-BCDE-92562DD15AE6}"/>
    <cellStyle name="Currency 2 2 2 2 5 2 2 2 2 4" xfId="15506" xr:uid="{F0DB51A5-0893-4C2E-A7BA-19156AA7C9A4}"/>
    <cellStyle name="Currency 2 2 2 2 5 2 2 2 2 5" xfId="29196" xr:uid="{59DE30AB-F3B8-45D9-92AE-06025579DB8E}"/>
    <cellStyle name="Currency 2 2 2 2 5 2 2 2 2 6" xfId="44080" xr:uid="{78190558-7DC8-445E-91B1-E130D95C91F0}"/>
    <cellStyle name="Currency 2 2 2 2 5 2 2 2 3" xfId="10370" xr:uid="{A56DF3F4-673D-40CF-8631-D246D2A5586A}"/>
    <cellStyle name="Currency 2 2 2 2 5 2 2 2 3 2" xfId="24060" xr:uid="{74A1D69F-B5B2-4DAB-A3AB-A269228BBD7C}"/>
    <cellStyle name="Currency 2 2 2 2 5 2 2 2 3 2 2" xfId="37752" xr:uid="{53263F66-34F9-41DB-A57A-5D4905C8818A}"/>
    <cellStyle name="Currency 2 2 2 2 5 2 2 2 3 2 3" xfId="52636" xr:uid="{8576CEA3-608F-402F-A0C4-912D391DB959}"/>
    <cellStyle name="Currency 2 2 2 2 5 2 2 2 3 3" xfId="17216" xr:uid="{2597B584-901A-43E7-B9EA-B44FB92EF3AD}"/>
    <cellStyle name="Currency 2 2 2 2 5 2 2 2 3 4" xfId="30906" xr:uid="{1820BC5B-87FF-4598-AF46-18F9119F0261}"/>
    <cellStyle name="Currency 2 2 2 2 5 2 2 2 3 5" xfId="45790" xr:uid="{D1505B90-FF36-4B31-89A5-0C5149715D40}"/>
    <cellStyle name="Currency 2 2 2 2 5 2 2 2 4" xfId="20638" xr:uid="{10C23B0B-3034-4C69-9DBC-37381B2E1C55}"/>
    <cellStyle name="Currency 2 2 2 2 5 2 2 2 4 2" xfId="34330" xr:uid="{35F8DA26-89D5-494B-8EA1-265210D3CDDE}"/>
    <cellStyle name="Currency 2 2 2 2 5 2 2 2 4 3" xfId="49214" xr:uid="{B9DF42D8-25B3-47A4-97F4-CC338886A7FB}"/>
    <cellStyle name="Currency 2 2 2 2 5 2 2 2 5" xfId="13794" xr:uid="{77CB4468-A2B8-453A-8879-A46AC9DC8FF4}"/>
    <cellStyle name="Currency 2 2 2 2 5 2 2 2 6" xfId="27484" xr:uid="{9861E133-D0B6-47A5-8E85-9C7B143424A3}"/>
    <cellStyle name="Currency 2 2 2 2 5 2 2 2 7" xfId="42368" xr:uid="{651B4F5F-1FEA-4C5F-A039-DF82BC66EE01}"/>
    <cellStyle name="Currency 2 2 2 2 5 2 2 3" xfId="8659" xr:uid="{02D5ABFD-FBB6-417E-8F7C-43DACA102C20}"/>
    <cellStyle name="Currency 2 2 2 2 5 2 2 3 2" xfId="12081" xr:uid="{E5989917-AEC8-46A6-A657-F159629C3E2A}"/>
    <cellStyle name="Currency 2 2 2 2 5 2 2 3 2 2" xfId="25771" xr:uid="{0DB4086A-DC19-4685-94BE-D9A10A6F6437}"/>
    <cellStyle name="Currency 2 2 2 2 5 2 2 3 2 2 2" xfId="39463" xr:uid="{DC6BD857-141E-4D19-9D5A-6D16802A6CAE}"/>
    <cellStyle name="Currency 2 2 2 2 5 2 2 3 2 2 3" xfId="54347" xr:uid="{B98526CC-3566-4FEE-9748-6D3DC69C6B44}"/>
    <cellStyle name="Currency 2 2 2 2 5 2 2 3 2 3" xfId="18927" xr:uid="{7D5A7DB1-1978-4F45-B0BC-3F4E183C659D}"/>
    <cellStyle name="Currency 2 2 2 2 5 2 2 3 2 4" xfId="32617" xr:uid="{24B51D05-3CBB-4DE6-A5B1-C725CAEB0367}"/>
    <cellStyle name="Currency 2 2 2 2 5 2 2 3 2 5" xfId="47501" xr:uid="{70A1E905-C466-48D6-84E0-FE93D9CD6481}"/>
    <cellStyle name="Currency 2 2 2 2 5 2 2 3 3" xfId="22349" xr:uid="{7B67D9DE-DE54-4627-991D-41B27FE10CFC}"/>
    <cellStyle name="Currency 2 2 2 2 5 2 2 3 3 2" xfId="36041" xr:uid="{10E5D95D-D3B8-4865-89D2-821BCED7311B}"/>
    <cellStyle name="Currency 2 2 2 2 5 2 2 3 3 3" xfId="50925" xr:uid="{454C4275-E45F-457D-9872-C3C19BEBD8BC}"/>
    <cellStyle name="Currency 2 2 2 2 5 2 2 3 4" xfId="15505" xr:uid="{CAB78B7D-0B1F-4CAC-9C62-3157D7FC73BE}"/>
    <cellStyle name="Currency 2 2 2 2 5 2 2 3 5" xfId="29195" xr:uid="{7C00C448-D538-4CFD-8122-10BDC41DC4B7}"/>
    <cellStyle name="Currency 2 2 2 2 5 2 2 3 6" xfId="44079" xr:uid="{2683D6BE-A921-43FA-8DD2-F3F874DC153C}"/>
    <cellStyle name="Currency 2 2 2 2 5 2 2 4" xfId="10369" xr:uid="{E0AA92F1-B9A7-4632-A029-27D363B5237E}"/>
    <cellStyle name="Currency 2 2 2 2 5 2 2 4 2" xfId="24059" xr:uid="{0394B92F-A4D0-4246-A663-AFB6CF934337}"/>
    <cellStyle name="Currency 2 2 2 2 5 2 2 4 2 2" xfId="37751" xr:uid="{E2EE56B5-BA82-4AFB-9AB4-B996FA37373D}"/>
    <cellStyle name="Currency 2 2 2 2 5 2 2 4 2 3" xfId="52635" xr:uid="{3F49B6B2-FD80-4FFB-8227-16A72FD4DBFF}"/>
    <cellStyle name="Currency 2 2 2 2 5 2 2 4 3" xfId="17215" xr:uid="{EC0CD23F-F2A6-4925-A276-6E928264BA4E}"/>
    <cellStyle name="Currency 2 2 2 2 5 2 2 4 4" xfId="30905" xr:uid="{29912657-658F-4F35-BA78-F7616527B08C}"/>
    <cellStyle name="Currency 2 2 2 2 5 2 2 4 5" xfId="45789" xr:uid="{B7E74D76-799D-4874-9673-349A5E54BECE}"/>
    <cellStyle name="Currency 2 2 2 2 5 2 2 5" xfId="20637" xr:uid="{2C9D945F-D441-4DCF-9608-F51FCF5C75A0}"/>
    <cellStyle name="Currency 2 2 2 2 5 2 2 5 2" xfId="34329" xr:uid="{781721BA-6AB7-467A-ADF9-F2187410D78E}"/>
    <cellStyle name="Currency 2 2 2 2 5 2 2 5 3" xfId="49213" xr:uid="{3ED056EA-7386-444B-B4D0-CFFE0F276A5F}"/>
    <cellStyle name="Currency 2 2 2 2 5 2 2 6" xfId="13793" xr:uid="{844BBA35-E180-4CD5-A04F-76C0BAE31444}"/>
    <cellStyle name="Currency 2 2 2 2 5 2 2 7" xfId="27483" xr:uid="{E49C000C-7D85-4CF6-9758-610D8AD5D83A}"/>
    <cellStyle name="Currency 2 2 2 2 5 2 2 8" xfId="42367" xr:uid="{F8F9C33A-7CFD-448B-B7A3-91FD410A0B37}"/>
    <cellStyle name="Currency 2 2 2 2 5 2 3" xfId="6948" xr:uid="{650ED65D-A52F-483A-AE5F-781DA785BF84}"/>
    <cellStyle name="Currency 2 2 2 2 5 2 3 2" xfId="8661" xr:uid="{08D36F42-6027-4F14-B929-703EE1AAEABF}"/>
    <cellStyle name="Currency 2 2 2 2 5 2 3 2 2" xfId="12083" xr:uid="{C9DAC535-C566-4543-BDCE-7E6E8B29F18C}"/>
    <cellStyle name="Currency 2 2 2 2 5 2 3 2 2 2" xfId="25773" xr:uid="{92F53A38-F7D4-4116-8321-26FAED9C5583}"/>
    <cellStyle name="Currency 2 2 2 2 5 2 3 2 2 2 2" xfId="39465" xr:uid="{570395E8-DF5E-444B-8BA8-44C8B4ED8531}"/>
    <cellStyle name="Currency 2 2 2 2 5 2 3 2 2 2 3" xfId="54349" xr:uid="{4155B009-65FE-4399-B3D6-DC497A455A06}"/>
    <cellStyle name="Currency 2 2 2 2 5 2 3 2 2 3" xfId="18929" xr:uid="{DE2BFE5D-F854-411C-9997-D48DD016C8A3}"/>
    <cellStyle name="Currency 2 2 2 2 5 2 3 2 2 4" xfId="32619" xr:uid="{2032201E-0B1A-49AE-A6E0-608620031166}"/>
    <cellStyle name="Currency 2 2 2 2 5 2 3 2 2 5" xfId="47503" xr:uid="{36FD4EA8-2171-41FE-BD73-86C697D2E479}"/>
    <cellStyle name="Currency 2 2 2 2 5 2 3 2 3" xfId="22351" xr:uid="{8E0B007E-3259-4498-BA7C-3732581389F5}"/>
    <cellStyle name="Currency 2 2 2 2 5 2 3 2 3 2" xfId="36043" xr:uid="{112C1223-23CC-40ED-BF70-BA1B0263CDCB}"/>
    <cellStyle name="Currency 2 2 2 2 5 2 3 2 3 3" xfId="50927" xr:uid="{6ACA30AF-C082-4791-B28E-2088C2B35A76}"/>
    <cellStyle name="Currency 2 2 2 2 5 2 3 2 4" xfId="15507" xr:uid="{1F8C0B79-5D7A-4E43-9FB1-68A988EDA4F3}"/>
    <cellStyle name="Currency 2 2 2 2 5 2 3 2 5" xfId="29197" xr:uid="{02C50F0C-B530-4E51-B609-D62770C8AE5C}"/>
    <cellStyle name="Currency 2 2 2 2 5 2 3 2 6" xfId="44081" xr:uid="{1FD0930B-3ADD-4E4A-9635-271C1860C096}"/>
    <cellStyle name="Currency 2 2 2 2 5 2 3 3" xfId="10371" xr:uid="{C6B68783-E460-4074-B41A-89DFC92997C3}"/>
    <cellStyle name="Currency 2 2 2 2 5 2 3 3 2" xfId="24061" xr:uid="{E329CA04-A462-4ADB-8E63-EF3A6E21E85F}"/>
    <cellStyle name="Currency 2 2 2 2 5 2 3 3 2 2" xfId="37753" xr:uid="{72B4C6AF-EF0F-47B0-97E8-085461AF375C}"/>
    <cellStyle name="Currency 2 2 2 2 5 2 3 3 2 3" xfId="52637" xr:uid="{637FEA7C-6A1D-45A2-80BB-E6384487B19A}"/>
    <cellStyle name="Currency 2 2 2 2 5 2 3 3 3" xfId="17217" xr:uid="{5745F185-4F1A-4B9E-905C-047890C4F178}"/>
    <cellStyle name="Currency 2 2 2 2 5 2 3 3 4" xfId="30907" xr:uid="{42FD678B-C104-42CA-AB99-4397C4214B6E}"/>
    <cellStyle name="Currency 2 2 2 2 5 2 3 3 5" xfId="45791" xr:uid="{B442F30E-83CD-404D-94AD-6E73A3D7BE84}"/>
    <cellStyle name="Currency 2 2 2 2 5 2 3 4" xfId="20639" xr:uid="{9FAB339C-1422-4278-85AF-C4EEABEC11D7}"/>
    <cellStyle name="Currency 2 2 2 2 5 2 3 4 2" xfId="34331" xr:uid="{B550DB52-DB7D-4756-A7BF-52EC6F23934F}"/>
    <cellStyle name="Currency 2 2 2 2 5 2 3 4 3" xfId="49215" xr:uid="{C53DD0B4-B413-4559-9AEA-51477007293D}"/>
    <cellStyle name="Currency 2 2 2 2 5 2 3 5" xfId="13795" xr:uid="{E2E0A98B-85BD-4CB9-92AC-F63A0A0740B1}"/>
    <cellStyle name="Currency 2 2 2 2 5 2 3 6" xfId="27485" xr:uid="{50799489-EC13-49C7-B4DD-2F963FFF8573}"/>
    <cellStyle name="Currency 2 2 2 2 5 2 3 7" xfId="42369" xr:uid="{6A1ACCFE-D1A5-4D90-B500-EA8F3E639C57}"/>
    <cellStyle name="Currency 2 2 2 2 5 2 4" xfId="6949" xr:uid="{8E1411F0-F8A4-45D7-BA61-38AA7386A8B6}"/>
    <cellStyle name="Currency 2 2 2 2 5 2 4 2" xfId="8662" xr:uid="{0077E462-0E22-49AA-9097-4844A9706F94}"/>
    <cellStyle name="Currency 2 2 2 2 5 2 4 2 2" xfId="12084" xr:uid="{4AAA294D-E785-468C-BB15-8CF4139A5447}"/>
    <cellStyle name="Currency 2 2 2 2 5 2 4 2 2 2" xfId="25774" xr:uid="{3ACFDC88-32EA-4721-B5E6-13D45BA0758D}"/>
    <cellStyle name="Currency 2 2 2 2 5 2 4 2 2 2 2" xfId="39466" xr:uid="{772C85D4-E0F0-4FBA-AA14-1D80168E329D}"/>
    <cellStyle name="Currency 2 2 2 2 5 2 4 2 2 2 3" xfId="54350" xr:uid="{7D7B363F-E911-4055-B164-BFEEF80BA635}"/>
    <cellStyle name="Currency 2 2 2 2 5 2 4 2 2 3" xfId="18930" xr:uid="{87F4A267-F59A-4B82-B572-C958739444E0}"/>
    <cellStyle name="Currency 2 2 2 2 5 2 4 2 2 4" xfId="32620" xr:uid="{C2BEB9EB-FEE7-4B71-BC89-148F88687CCB}"/>
    <cellStyle name="Currency 2 2 2 2 5 2 4 2 2 5" xfId="47504" xr:uid="{5231CF40-B6B8-47DC-92A4-0226986B10DA}"/>
    <cellStyle name="Currency 2 2 2 2 5 2 4 2 3" xfId="22352" xr:uid="{BFAFDE7E-8098-4FE1-B2AF-E6D5D2D401E2}"/>
    <cellStyle name="Currency 2 2 2 2 5 2 4 2 3 2" xfId="36044" xr:uid="{CF742A22-C477-46F5-BAD2-AC3A4204F1B4}"/>
    <cellStyle name="Currency 2 2 2 2 5 2 4 2 3 3" xfId="50928" xr:uid="{24126E8B-8643-474D-BE69-1BFBAA5ED341}"/>
    <cellStyle name="Currency 2 2 2 2 5 2 4 2 4" xfId="15508" xr:uid="{807CEF10-70B4-439B-BC19-867DFC924DD9}"/>
    <cellStyle name="Currency 2 2 2 2 5 2 4 2 5" xfId="29198" xr:uid="{06696EA1-F6AE-4FA2-828D-C34FD582E7A8}"/>
    <cellStyle name="Currency 2 2 2 2 5 2 4 2 6" xfId="44082" xr:uid="{3C6090F5-C164-429F-903A-138F839190BC}"/>
    <cellStyle name="Currency 2 2 2 2 5 2 4 3" xfId="10372" xr:uid="{030FE971-E194-436D-944C-656F9B56E2E7}"/>
    <cellStyle name="Currency 2 2 2 2 5 2 4 3 2" xfId="24062" xr:uid="{FE24DD97-E68C-4B75-8A2B-344212782D0C}"/>
    <cellStyle name="Currency 2 2 2 2 5 2 4 3 2 2" xfId="37754" xr:uid="{6CCB7754-6A2C-4971-828C-31B120F7C342}"/>
    <cellStyle name="Currency 2 2 2 2 5 2 4 3 2 3" xfId="52638" xr:uid="{DDCF3FD9-9B12-42EE-A21A-2109B76ED860}"/>
    <cellStyle name="Currency 2 2 2 2 5 2 4 3 3" xfId="17218" xr:uid="{FA42FA98-9743-47B2-B30C-572234BF3911}"/>
    <cellStyle name="Currency 2 2 2 2 5 2 4 3 4" xfId="30908" xr:uid="{89C42DC9-C527-43C1-B797-4A6D8E102D29}"/>
    <cellStyle name="Currency 2 2 2 2 5 2 4 3 5" xfId="45792" xr:uid="{C3217746-8E38-4A80-9BF4-D0C345F2FC60}"/>
    <cellStyle name="Currency 2 2 2 2 5 2 4 4" xfId="20640" xr:uid="{5B0C0449-E466-49A0-A785-17976156700C}"/>
    <cellStyle name="Currency 2 2 2 2 5 2 4 4 2" xfId="34332" xr:uid="{2647A518-3215-4879-BDA3-B2F47751A3BF}"/>
    <cellStyle name="Currency 2 2 2 2 5 2 4 4 3" xfId="49216" xr:uid="{DD190673-13F1-46F7-BB62-1BF19633AE78}"/>
    <cellStyle name="Currency 2 2 2 2 5 2 4 5" xfId="13796" xr:uid="{210ABAEA-A9AF-4121-9A36-5B3C5E45441D}"/>
    <cellStyle name="Currency 2 2 2 2 5 2 4 6" xfId="27486" xr:uid="{B1A0611B-DAB2-43CA-97B5-E33424962D55}"/>
    <cellStyle name="Currency 2 2 2 2 5 2 4 7" xfId="42370" xr:uid="{CB05F8D2-890C-4AF1-9AE7-015D1344EC6D}"/>
    <cellStyle name="Currency 2 2 2 2 5 2 5" xfId="8658" xr:uid="{15A63419-4F2D-4303-9B4C-0B2B08BDFFF2}"/>
    <cellStyle name="Currency 2 2 2 2 5 2 5 2" xfId="12080" xr:uid="{9422961D-CE17-4520-A8A0-CBF59CF7ACB9}"/>
    <cellStyle name="Currency 2 2 2 2 5 2 5 2 2" xfId="25770" xr:uid="{4CDE881E-0621-4984-8027-943EC8E78AC5}"/>
    <cellStyle name="Currency 2 2 2 2 5 2 5 2 2 2" xfId="39462" xr:uid="{A3205BCA-0008-458F-831E-7D3B0E12416A}"/>
    <cellStyle name="Currency 2 2 2 2 5 2 5 2 2 3" xfId="54346" xr:uid="{8EDE1479-3C95-4782-82C5-7A4F72627C41}"/>
    <cellStyle name="Currency 2 2 2 2 5 2 5 2 3" xfId="18926" xr:uid="{D5194A72-8D0A-4A4D-BFF5-BD828F56B89E}"/>
    <cellStyle name="Currency 2 2 2 2 5 2 5 2 4" xfId="32616" xr:uid="{05F973F6-2ABB-49A4-A4D7-56EB5C8F8CB2}"/>
    <cellStyle name="Currency 2 2 2 2 5 2 5 2 5" xfId="47500" xr:uid="{7F99F06F-30EE-486E-8C01-9F0CDF260355}"/>
    <cellStyle name="Currency 2 2 2 2 5 2 5 3" xfId="22348" xr:uid="{307F03F6-D70C-4E8E-A9BB-CF08BAC6B88B}"/>
    <cellStyle name="Currency 2 2 2 2 5 2 5 3 2" xfId="36040" xr:uid="{9A23EC33-75B9-4735-857C-2ACE87FB4A9E}"/>
    <cellStyle name="Currency 2 2 2 2 5 2 5 3 3" xfId="50924" xr:uid="{520FBAFE-591F-471C-8A21-912247170D6B}"/>
    <cellStyle name="Currency 2 2 2 2 5 2 5 4" xfId="15504" xr:uid="{753AC959-53CC-4A09-B4A0-5240D5192717}"/>
    <cellStyle name="Currency 2 2 2 2 5 2 5 5" xfId="29194" xr:uid="{B59449A9-064A-4472-9C40-21C6DF7D81A7}"/>
    <cellStyle name="Currency 2 2 2 2 5 2 5 6" xfId="44078" xr:uid="{88F43970-BB34-4630-99A7-C2D33FECA987}"/>
    <cellStyle name="Currency 2 2 2 2 5 2 6" xfId="10368" xr:uid="{309ECD07-470F-4D25-98BC-24FF6EE6CF1C}"/>
    <cellStyle name="Currency 2 2 2 2 5 2 6 2" xfId="24058" xr:uid="{400281B5-A7D8-4661-A766-73A38B38B485}"/>
    <cellStyle name="Currency 2 2 2 2 5 2 6 2 2" xfId="37750" xr:uid="{561CC0D1-2778-4DC6-A993-D6C13A06ADB8}"/>
    <cellStyle name="Currency 2 2 2 2 5 2 6 2 3" xfId="52634" xr:uid="{EC963606-1631-4827-8F74-807ED42FFF4A}"/>
    <cellStyle name="Currency 2 2 2 2 5 2 6 3" xfId="17214" xr:uid="{1CBB5133-DA66-4052-9BD6-5456CAA456EE}"/>
    <cellStyle name="Currency 2 2 2 2 5 2 6 4" xfId="30904" xr:uid="{8A98562C-7881-4A95-8596-5FA28C88D2DD}"/>
    <cellStyle name="Currency 2 2 2 2 5 2 6 5" xfId="45788" xr:uid="{0C1EA243-2D95-4669-AD22-19EE9A582C49}"/>
    <cellStyle name="Currency 2 2 2 2 5 2 7" xfId="20636" xr:uid="{EDF7E31A-E73B-4714-BF25-A01BE7294160}"/>
    <cellStyle name="Currency 2 2 2 2 5 2 7 2" xfId="34328" xr:uid="{1CDE9886-A3D5-4E7A-961D-9AB2AB4053B7}"/>
    <cellStyle name="Currency 2 2 2 2 5 2 7 3" xfId="49212" xr:uid="{C29EF43D-35AC-4B81-A9FA-9CE18D61EAE2}"/>
    <cellStyle name="Currency 2 2 2 2 5 2 8" xfId="13792" xr:uid="{D7B0C903-2964-437C-87A5-C1062EE90EA8}"/>
    <cellStyle name="Currency 2 2 2 2 5 2 9" xfId="27482" xr:uid="{C30171D2-9BB9-4C80-A3E2-E77E2AB3FF52}"/>
    <cellStyle name="Currency 2 2 2 2 5 3" xfId="6950" xr:uid="{25037FFB-9290-4E1B-94B4-2B58B20F47E6}"/>
    <cellStyle name="Currency 2 2 2 2 5 3 10" xfId="42371" xr:uid="{34CE2E76-7004-4976-A8F1-CD6BD2C18C8B}"/>
    <cellStyle name="Currency 2 2 2 2 5 3 2" xfId="6951" xr:uid="{29E15C01-0598-4A06-A791-E0D8E0312E55}"/>
    <cellStyle name="Currency 2 2 2 2 5 3 2 2" xfId="6952" xr:uid="{0596A553-2980-4C1E-AE60-BC61DF858E97}"/>
    <cellStyle name="Currency 2 2 2 2 5 3 2 2 2" xfId="8665" xr:uid="{5CE0FBE9-C065-49B4-83DB-D7979F471A11}"/>
    <cellStyle name="Currency 2 2 2 2 5 3 2 2 2 2" xfId="12087" xr:uid="{0D1BC2D6-13C9-48B5-950B-B8777035FC7C}"/>
    <cellStyle name="Currency 2 2 2 2 5 3 2 2 2 2 2" xfId="25777" xr:uid="{4A371955-C535-4A9F-AA65-3020D143D745}"/>
    <cellStyle name="Currency 2 2 2 2 5 3 2 2 2 2 2 2" xfId="39469" xr:uid="{13B446E0-7F6E-4368-9437-9EE4DE3A22F5}"/>
    <cellStyle name="Currency 2 2 2 2 5 3 2 2 2 2 2 3" xfId="54353" xr:uid="{6B9E79D2-B9AF-44EC-AE04-D22119F248BA}"/>
    <cellStyle name="Currency 2 2 2 2 5 3 2 2 2 2 3" xfId="18933" xr:uid="{A4656A9F-B0D6-48C6-A900-213BF674060D}"/>
    <cellStyle name="Currency 2 2 2 2 5 3 2 2 2 2 4" xfId="32623" xr:uid="{38837221-75AD-49E9-B2F4-57764651522E}"/>
    <cellStyle name="Currency 2 2 2 2 5 3 2 2 2 2 5" xfId="47507" xr:uid="{C2425B42-3FD2-48B7-8F2F-92EE6AE30A41}"/>
    <cellStyle name="Currency 2 2 2 2 5 3 2 2 2 3" xfId="22355" xr:uid="{273BB57F-929D-47A9-9346-0EB273D59995}"/>
    <cellStyle name="Currency 2 2 2 2 5 3 2 2 2 3 2" xfId="36047" xr:uid="{98329D1E-5B0C-47B8-9FD8-89731F48420D}"/>
    <cellStyle name="Currency 2 2 2 2 5 3 2 2 2 3 3" xfId="50931" xr:uid="{DE87E6F3-ED91-45EE-8148-BF21C659A154}"/>
    <cellStyle name="Currency 2 2 2 2 5 3 2 2 2 4" xfId="15511" xr:uid="{1FD83E61-AB78-4BEC-AD24-6DDE5F82B28B}"/>
    <cellStyle name="Currency 2 2 2 2 5 3 2 2 2 5" xfId="29201" xr:uid="{763AA412-0DCB-4502-8469-014CEA8E325D}"/>
    <cellStyle name="Currency 2 2 2 2 5 3 2 2 2 6" xfId="44085" xr:uid="{3BEEC5AF-90CC-49A4-8740-2069E14CB549}"/>
    <cellStyle name="Currency 2 2 2 2 5 3 2 2 3" xfId="10375" xr:uid="{C1B17EB3-6AF5-417D-BC36-B743748389F5}"/>
    <cellStyle name="Currency 2 2 2 2 5 3 2 2 3 2" xfId="24065" xr:uid="{1EC5F973-D754-4776-91C5-160F1A50886F}"/>
    <cellStyle name="Currency 2 2 2 2 5 3 2 2 3 2 2" xfId="37757" xr:uid="{469A7F6D-8E6F-4D36-9735-CD9C4D82460D}"/>
    <cellStyle name="Currency 2 2 2 2 5 3 2 2 3 2 3" xfId="52641" xr:uid="{CC86A8D9-9F76-4EBA-A871-87C5983D7EC0}"/>
    <cellStyle name="Currency 2 2 2 2 5 3 2 2 3 3" xfId="17221" xr:uid="{42BD95F0-BCE4-4BD0-8389-B18E5BA070D2}"/>
    <cellStyle name="Currency 2 2 2 2 5 3 2 2 3 4" xfId="30911" xr:uid="{5C37F678-CDD0-47E8-BF23-4179F10A2A0E}"/>
    <cellStyle name="Currency 2 2 2 2 5 3 2 2 3 5" xfId="45795" xr:uid="{168D6CB1-BA7C-4D33-ACDD-9265D5891CE1}"/>
    <cellStyle name="Currency 2 2 2 2 5 3 2 2 4" xfId="20643" xr:uid="{4082A846-2DEB-4D89-A39C-A9B373B45858}"/>
    <cellStyle name="Currency 2 2 2 2 5 3 2 2 4 2" xfId="34335" xr:uid="{682CA787-2A0B-4180-95AC-5670CB387498}"/>
    <cellStyle name="Currency 2 2 2 2 5 3 2 2 4 3" xfId="49219" xr:uid="{773F3487-D6B6-4DE2-BB03-FFC77B667178}"/>
    <cellStyle name="Currency 2 2 2 2 5 3 2 2 5" xfId="13799" xr:uid="{F94F2C29-B17F-4664-949F-7E5421FBBAFB}"/>
    <cellStyle name="Currency 2 2 2 2 5 3 2 2 6" xfId="27489" xr:uid="{090FFF07-96B4-4AFB-8E22-75C908B299CA}"/>
    <cellStyle name="Currency 2 2 2 2 5 3 2 2 7" xfId="42373" xr:uid="{F8E3F8AF-A68C-4624-90F1-6C6372B1AD92}"/>
    <cellStyle name="Currency 2 2 2 2 5 3 2 3" xfId="8664" xr:uid="{1D3364BF-6C98-4AF2-A2B0-014D5062A29E}"/>
    <cellStyle name="Currency 2 2 2 2 5 3 2 3 2" xfId="12086" xr:uid="{2380B19E-903E-4FEC-A724-B9BA39FE6D17}"/>
    <cellStyle name="Currency 2 2 2 2 5 3 2 3 2 2" xfId="25776" xr:uid="{5BBA05ED-3AF2-419B-9414-5BDBD8D1A301}"/>
    <cellStyle name="Currency 2 2 2 2 5 3 2 3 2 2 2" xfId="39468" xr:uid="{EBACF6A4-C25A-4557-B1CD-6DC05786944A}"/>
    <cellStyle name="Currency 2 2 2 2 5 3 2 3 2 2 3" xfId="54352" xr:uid="{6AC1C30A-F44F-42A4-9CE3-461388C9CBAA}"/>
    <cellStyle name="Currency 2 2 2 2 5 3 2 3 2 3" xfId="18932" xr:uid="{2B9CDA71-18E4-4879-819E-C0765D487D12}"/>
    <cellStyle name="Currency 2 2 2 2 5 3 2 3 2 4" xfId="32622" xr:uid="{4DE365CB-7B18-4BB4-A0D2-7C1AA78A93DF}"/>
    <cellStyle name="Currency 2 2 2 2 5 3 2 3 2 5" xfId="47506" xr:uid="{BF1D256A-DA02-4B04-8D94-C6B44756A015}"/>
    <cellStyle name="Currency 2 2 2 2 5 3 2 3 3" xfId="22354" xr:uid="{ECEEA403-0C1C-47AB-AD56-794895A23522}"/>
    <cellStyle name="Currency 2 2 2 2 5 3 2 3 3 2" xfId="36046" xr:uid="{39DBF3B9-E338-43E2-A77E-58CC92495604}"/>
    <cellStyle name="Currency 2 2 2 2 5 3 2 3 3 3" xfId="50930" xr:uid="{D7F85DA7-AC9F-43A4-85FF-006EDA53B482}"/>
    <cellStyle name="Currency 2 2 2 2 5 3 2 3 4" xfId="15510" xr:uid="{7C0B5C1B-D098-4052-B40B-FE0766AF9B11}"/>
    <cellStyle name="Currency 2 2 2 2 5 3 2 3 5" xfId="29200" xr:uid="{7D6D2116-1C01-4C73-B143-4750339D6238}"/>
    <cellStyle name="Currency 2 2 2 2 5 3 2 3 6" xfId="44084" xr:uid="{4DDD84F6-7A78-4BD3-95AF-811803F542FF}"/>
    <cellStyle name="Currency 2 2 2 2 5 3 2 4" xfId="10374" xr:uid="{123847B9-1656-490D-8378-BA4000975EB3}"/>
    <cellStyle name="Currency 2 2 2 2 5 3 2 4 2" xfId="24064" xr:uid="{93EC6BB8-FF68-4D80-B1C8-1E4CC7413206}"/>
    <cellStyle name="Currency 2 2 2 2 5 3 2 4 2 2" xfId="37756" xr:uid="{536E44FA-DF8C-4D0A-9D11-9D2DB794AA19}"/>
    <cellStyle name="Currency 2 2 2 2 5 3 2 4 2 3" xfId="52640" xr:uid="{C5ED8A4B-4D4A-492D-A43B-92334E774C6C}"/>
    <cellStyle name="Currency 2 2 2 2 5 3 2 4 3" xfId="17220" xr:uid="{0B760BED-78C7-42D1-8598-DC02023B9963}"/>
    <cellStyle name="Currency 2 2 2 2 5 3 2 4 4" xfId="30910" xr:uid="{AAD3EDE9-5089-40C7-8AA1-1B55C85056B0}"/>
    <cellStyle name="Currency 2 2 2 2 5 3 2 4 5" xfId="45794" xr:uid="{4FFE6DC0-F477-4620-89B7-E7C7D51B4350}"/>
    <cellStyle name="Currency 2 2 2 2 5 3 2 5" xfId="20642" xr:uid="{D22A58B1-064E-401A-B4C6-0FD1F96D1DF8}"/>
    <cellStyle name="Currency 2 2 2 2 5 3 2 5 2" xfId="34334" xr:uid="{72832307-7BCA-4FB3-AB2E-2E61A511D4E5}"/>
    <cellStyle name="Currency 2 2 2 2 5 3 2 5 3" xfId="49218" xr:uid="{33D7E916-8A93-4691-B1FB-BB285D5D6DFA}"/>
    <cellStyle name="Currency 2 2 2 2 5 3 2 6" xfId="13798" xr:uid="{CA561F44-3043-458D-AC10-FD682A5A3BCC}"/>
    <cellStyle name="Currency 2 2 2 2 5 3 2 7" xfId="27488" xr:uid="{A651D5B9-577E-4A16-827F-6BA5160F5D82}"/>
    <cellStyle name="Currency 2 2 2 2 5 3 2 8" xfId="42372" xr:uid="{BAC4036F-60F7-4B28-92F7-AD6ED39218A2}"/>
    <cellStyle name="Currency 2 2 2 2 5 3 3" xfId="6953" xr:uid="{95915278-B3FA-4DB8-BB06-4CCB741B8450}"/>
    <cellStyle name="Currency 2 2 2 2 5 3 3 2" xfId="8666" xr:uid="{B37BFE24-3375-4B1B-975D-681349D782AE}"/>
    <cellStyle name="Currency 2 2 2 2 5 3 3 2 2" xfId="12088" xr:uid="{035A9B69-F178-41A8-8889-B9CFA3285CB5}"/>
    <cellStyle name="Currency 2 2 2 2 5 3 3 2 2 2" xfId="25778" xr:uid="{7125FC57-A6E8-4310-A49F-7C5BEF5493BE}"/>
    <cellStyle name="Currency 2 2 2 2 5 3 3 2 2 2 2" xfId="39470" xr:uid="{F78FC34A-9ACC-4DD4-8541-CCD3141D4BF7}"/>
    <cellStyle name="Currency 2 2 2 2 5 3 3 2 2 2 3" xfId="54354" xr:uid="{E130A8F7-1283-4C19-8FB1-21CE3AD8F241}"/>
    <cellStyle name="Currency 2 2 2 2 5 3 3 2 2 3" xfId="18934" xr:uid="{04E17F45-BEB0-4A96-A5A9-DE1FD1A8A7F6}"/>
    <cellStyle name="Currency 2 2 2 2 5 3 3 2 2 4" xfId="32624" xr:uid="{F3F0D2ED-264B-46F6-8605-FFA02DECFDDD}"/>
    <cellStyle name="Currency 2 2 2 2 5 3 3 2 2 5" xfId="47508" xr:uid="{96650E07-933C-41C5-A317-0BB05EACE592}"/>
    <cellStyle name="Currency 2 2 2 2 5 3 3 2 3" xfId="22356" xr:uid="{18296E47-0CEA-48CB-9EBF-0E4198FB4A5E}"/>
    <cellStyle name="Currency 2 2 2 2 5 3 3 2 3 2" xfId="36048" xr:uid="{B0C4A04E-BF26-4143-84AD-C4CFFD6C7E64}"/>
    <cellStyle name="Currency 2 2 2 2 5 3 3 2 3 3" xfId="50932" xr:uid="{A2D28CED-3E40-41D6-98DC-B68D8457E5B3}"/>
    <cellStyle name="Currency 2 2 2 2 5 3 3 2 4" xfId="15512" xr:uid="{992C6F37-8C88-4E79-BF9A-C7776234114C}"/>
    <cellStyle name="Currency 2 2 2 2 5 3 3 2 5" xfId="29202" xr:uid="{24ACA434-EC3E-4240-8625-88D080EE59FA}"/>
    <cellStyle name="Currency 2 2 2 2 5 3 3 2 6" xfId="44086" xr:uid="{EA17F4F1-6DC2-409D-B5F5-38B87FC83639}"/>
    <cellStyle name="Currency 2 2 2 2 5 3 3 3" xfId="10376" xr:uid="{1E3E2347-588C-4E84-9F96-497E09588AEC}"/>
    <cellStyle name="Currency 2 2 2 2 5 3 3 3 2" xfId="24066" xr:uid="{074426F3-A7DC-42F8-ABE8-C34DC05294C1}"/>
    <cellStyle name="Currency 2 2 2 2 5 3 3 3 2 2" xfId="37758" xr:uid="{D04B2248-3EC6-47CD-9453-4B11FE7CDB11}"/>
    <cellStyle name="Currency 2 2 2 2 5 3 3 3 2 3" xfId="52642" xr:uid="{8A238DEC-A3EC-4DFF-956A-A7EA748E7A5C}"/>
    <cellStyle name="Currency 2 2 2 2 5 3 3 3 3" xfId="17222" xr:uid="{CE0CF3A4-321C-4B56-94A7-C1B6E2E14E74}"/>
    <cellStyle name="Currency 2 2 2 2 5 3 3 3 4" xfId="30912" xr:uid="{7E33EBBA-B951-4C05-97D3-2D0B8E02F8BE}"/>
    <cellStyle name="Currency 2 2 2 2 5 3 3 3 5" xfId="45796" xr:uid="{2B684747-13CB-4EB1-AC2C-A56FDFB84C2E}"/>
    <cellStyle name="Currency 2 2 2 2 5 3 3 4" xfId="20644" xr:uid="{828F08D2-1CA4-44DA-8C12-CBC0EEBDA915}"/>
    <cellStyle name="Currency 2 2 2 2 5 3 3 4 2" xfId="34336" xr:uid="{8153136F-98D8-4E1C-B884-F48E08ADCDBD}"/>
    <cellStyle name="Currency 2 2 2 2 5 3 3 4 3" xfId="49220" xr:uid="{31BE4F15-AC72-43C9-88CE-C6771C9238B8}"/>
    <cellStyle name="Currency 2 2 2 2 5 3 3 5" xfId="13800" xr:uid="{9106F20F-5AFE-434A-9186-BBD374C9DBB0}"/>
    <cellStyle name="Currency 2 2 2 2 5 3 3 6" xfId="27490" xr:uid="{106A958B-45D5-4668-820B-FD0B228DF480}"/>
    <cellStyle name="Currency 2 2 2 2 5 3 3 7" xfId="42374" xr:uid="{5286D350-59B8-45A1-BEA0-1084B3128C88}"/>
    <cellStyle name="Currency 2 2 2 2 5 3 4" xfId="6954" xr:uid="{8534B158-B1A4-4B66-9731-EF9A4220FDB0}"/>
    <cellStyle name="Currency 2 2 2 2 5 3 4 2" xfId="8667" xr:uid="{EEBCE70A-0C5C-4BE7-8A15-6187E10E7977}"/>
    <cellStyle name="Currency 2 2 2 2 5 3 4 2 2" xfId="12089" xr:uid="{394ADED8-D701-4B0F-B1AF-9493F97FFE1A}"/>
    <cellStyle name="Currency 2 2 2 2 5 3 4 2 2 2" xfId="25779" xr:uid="{319F3CD8-329E-418C-8935-7A25F4546675}"/>
    <cellStyle name="Currency 2 2 2 2 5 3 4 2 2 2 2" xfId="39471" xr:uid="{895FA9EE-7378-4BF8-A7B6-01F0078E9DF7}"/>
    <cellStyle name="Currency 2 2 2 2 5 3 4 2 2 2 3" xfId="54355" xr:uid="{AE742CBA-9A9C-4C17-B917-97B6BF20772A}"/>
    <cellStyle name="Currency 2 2 2 2 5 3 4 2 2 3" xfId="18935" xr:uid="{50C2C6C8-8FE6-4A77-9F2A-40837FD84A13}"/>
    <cellStyle name="Currency 2 2 2 2 5 3 4 2 2 4" xfId="32625" xr:uid="{334539B4-85C1-4830-991A-EABEF3703830}"/>
    <cellStyle name="Currency 2 2 2 2 5 3 4 2 2 5" xfId="47509" xr:uid="{3C06CFEC-3289-4511-9740-AE70E72E3CDE}"/>
    <cellStyle name="Currency 2 2 2 2 5 3 4 2 3" xfId="22357" xr:uid="{4DA06E45-F9B2-47DC-9DD7-22977EFFC840}"/>
    <cellStyle name="Currency 2 2 2 2 5 3 4 2 3 2" xfId="36049" xr:uid="{F160911F-D625-461F-B679-BE385AD3B876}"/>
    <cellStyle name="Currency 2 2 2 2 5 3 4 2 3 3" xfId="50933" xr:uid="{C54DF053-194A-4149-B577-D63FEC55E57E}"/>
    <cellStyle name="Currency 2 2 2 2 5 3 4 2 4" xfId="15513" xr:uid="{D38F76D4-FAC4-4E63-AEE0-7A33E6DC4263}"/>
    <cellStyle name="Currency 2 2 2 2 5 3 4 2 5" xfId="29203" xr:uid="{9EC62C8A-B41B-471D-813D-6BCBB5D2FC7F}"/>
    <cellStyle name="Currency 2 2 2 2 5 3 4 2 6" xfId="44087" xr:uid="{A1BB4330-558B-49EC-B458-F46749DB629A}"/>
    <cellStyle name="Currency 2 2 2 2 5 3 4 3" xfId="10377" xr:uid="{DA346EA0-2B93-41F6-A708-C10B584E2EC2}"/>
    <cellStyle name="Currency 2 2 2 2 5 3 4 3 2" xfId="24067" xr:uid="{FF3C774A-E3B9-43B6-83DC-243BC87C7283}"/>
    <cellStyle name="Currency 2 2 2 2 5 3 4 3 2 2" xfId="37759" xr:uid="{C73DB4DC-629E-459A-AB06-88AC760B5D86}"/>
    <cellStyle name="Currency 2 2 2 2 5 3 4 3 2 3" xfId="52643" xr:uid="{31A81A85-1067-4B0A-B0C3-B3B51536978C}"/>
    <cellStyle name="Currency 2 2 2 2 5 3 4 3 3" xfId="17223" xr:uid="{5F904431-1511-4A74-B145-A6ABC9C9A083}"/>
    <cellStyle name="Currency 2 2 2 2 5 3 4 3 4" xfId="30913" xr:uid="{CC9888EA-21F4-452C-9C90-39E7D6E397A2}"/>
    <cellStyle name="Currency 2 2 2 2 5 3 4 3 5" xfId="45797" xr:uid="{B2698702-706D-461A-A146-60396BB43F67}"/>
    <cellStyle name="Currency 2 2 2 2 5 3 4 4" xfId="20645" xr:uid="{2263C2B7-F905-4792-ADF7-D9DA2724E90D}"/>
    <cellStyle name="Currency 2 2 2 2 5 3 4 4 2" xfId="34337" xr:uid="{BFB36F64-EBD5-405D-ABF3-DC99CF0D64EF}"/>
    <cellStyle name="Currency 2 2 2 2 5 3 4 4 3" xfId="49221" xr:uid="{37415271-44C7-4FE1-8786-9F60416114A5}"/>
    <cellStyle name="Currency 2 2 2 2 5 3 4 5" xfId="13801" xr:uid="{2BF83189-BD17-4D67-9000-C4B8E1D5632B}"/>
    <cellStyle name="Currency 2 2 2 2 5 3 4 6" xfId="27491" xr:uid="{CB795336-CC23-43C4-85C1-B4604D2E6560}"/>
    <cellStyle name="Currency 2 2 2 2 5 3 4 7" xfId="42375" xr:uid="{6A45353A-0F7F-4936-9AF3-C8FED5CB292E}"/>
    <cellStyle name="Currency 2 2 2 2 5 3 5" xfId="8663" xr:uid="{770BCAB8-0105-43A1-8CC8-D23113760BB9}"/>
    <cellStyle name="Currency 2 2 2 2 5 3 5 2" xfId="12085" xr:uid="{AFBC7ECD-A96F-4D5D-95B9-E57F051FAE5E}"/>
    <cellStyle name="Currency 2 2 2 2 5 3 5 2 2" xfId="25775" xr:uid="{081DD6DC-6F8E-4BA1-9E67-88DA36312378}"/>
    <cellStyle name="Currency 2 2 2 2 5 3 5 2 2 2" xfId="39467" xr:uid="{5E585DEB-A9E1-45C4-AD51-9BB1C3AAA3A4}"/>
    <cellStyle name="Currency 2 2 2 2 5 3 5 2 2 3" xfId="54351" xr:uid="{402B5311-9611-46AD-AD93-2D71C3347C5E}"/>
    <cellStyle name="Currency 2 2 2 2 5 3 5 2 3" xfId="18931" xr:uid="{2830CEA0-A0AE-4F73-99B6-21E9527D2D43}"/>
    <cellStyle name="Currency 2 2 2 2 5 3 5 2 4" xfId="32621" xr:uid="{073FFB1B-5CE5-439B-B403-2D407542CE00}"/>
    <cellStyle name="Currency 2 2 2 2 5 3 5 2 5" xfId="47505" xr:uid="{2995C6D7-616D-4D5E-98C4-52CA088A5920}"/>
    <cellStyle name="Currency 2 2 2 2 5 3 5 3" xfId="22353" xr:uid="{B6EE6FDF-53DE-47F4-921E-A484F929DED4}"/>
    <cellStyle name="Currency 2 2 2 2 5 3 5 3 2" xfId="36045" xr:uid="{13C2A1E1-4003-4A30-91C8-A4B0F3EDE0D6}"/>
    <cellStyle name="Currency 2 2 2 2 5 3 5 3 3" xfId="50929" xr:uid="{2BF3D82F-FDB4-48FC-8933-D75F704256DF}"/>
    <cellStyle name="Currency 2 2 2 2 5 3 5 4" xfId="15509" xr:uid="{6199369B-6E43-428F-B45D-20BAC8B60BF7}"/>
    <cellStyle name="Currency 2 2 2 2 5 3 5 5" xfId="29199" xr:uid="{EA1F199A-D1E7-48D8-B6C8-C27653F8946C}"/>
    <cellStyle name="Currency 2 2 2 2 5 3 5 6" xfId="44083" xr:uid="{A70EE46C-C758-4B03-80CC-6F4BD7AC65E4}"/>
    <cellStyle name="Currency 2 2 2 2 5 3 6" xfId="10373" xr:uid="{32BE6F8F-36DB-4623-BB58-DD3C80171B36}"/>
    <cellStyle name="Currency 2 2 2 2 5 3 6 2" xfId="24063" xr:uid="{85438947-C48F-4B9C-9C7A-32F743142F87}"/>
    <cellStyle name="Currency 2 2 2 2 5 3 6 2 2" xfId="37755" xr:uid="{1B51DD8D-E300-4072-934E-96CF5AA919E7}"/>
    <cellStyle name="Currency 2 2 2 2 5 3 6 2 3" xfId="52639" xr:uid="{AB5C762A-9D85-46DF-B0C8-52EB13771420}"/>
    <cellStyle name="Currency 2 2 2 2 5 3 6 3" xfId="17219" xr:uid="{9F4CFEF5-1773-4572-B520-4BB588119E80}"/>
    <cellStyle name="Currency 2 2 2 2 5 3 6 4" xfId="30909" xr:uid="{D72B5DF1-862D-41D0-A4E9-21BB05442E6B}"/>
    <cellStyle name="Currency 2 2 2 2 5 3 6 5" xfId="45793" xr:uid="{A6E6A03F-467E-4842-8630-DF1A03C19A23}"/>
    <cellStyle name="Currency 2 2 2 2 5 3 7" xfId="20641" xr:uid="{CA2454AB-E54A-4CAF-85BB-F7DB2143D581}"/>
    <cellStyle name="Currency 2 2 2 2 5 3 7 2" xfId="34333" xr:uid="{163C25D6-266B-4ADF-9CC2-14636445A831}"/>
    <cellStyle name="Currency 2 2 2 2 5 3 7 3" xfId="49217" xr:uid="{8516A765-2806-498D-B326-F5E64D83915C}"/>
    <cellStyle name="Currency 2 2 2 2 5 3 8" xfId="13797" xr:uid="{AFAA9831-A283-4BE6-993C-D02BD8720617}"/>
    <cellStyle name="Currency 2 2 2 2 5 3 9" xfId="27487" xr:uid="{9D70E479-F484-4342-862B-426FF7AC804B}"/>
    <cellStyle name="Currency 2 2 2 2 5 4" xfId="6955" xr:uid="{0AE428AC-98EC-44CB-BF3F-25F1249284CC}"/>
    <cellStyle name="Currency 2 2 2 2 5 4 2" xfId="6956" xr:uid="{FE02790F-2D23-4057-8596-3145D2F87AB2}"/>
    <cellStyle name="Currency 2 2 2 2 5 4 2 2" xfId="8669" xr:uid="{0355110D-F9C7-4A10-B8C5-ECC721432837}"/>
    <cellStyle name="Currency 2 2 2 2 5 4 2 2 2" xfId="12091" xr:uid="{445894B1-9DB2-47E5-B8D7-026642A48976}"/>
    <cellStyle name="Currency 2 2 2 2 5 4 2 2 2 2" xfId="25781" xr:uid="{2A56419E-E94D-4C26-9A09-42B51A1FE5A7}"/>
    <cellStyle name="Currency 2 2 2 2 5 4 2 2 2 2 2" xfId="39473" xr:uid="{22FF0E51-B210-4C23-AA6B-7D679518E3E9}"/>
    <cellStyle name="Currency 2 2 2 2 5 4 2 2 2 2 3" xfId="54357" xr:uid="{AB2B63E6-8593-4024-95E1-4AAA871392DC}"/>
    <cellStyle name="Currency 2 2 2 2 5 4 2 2 2 3" xfId="18937" xr:uid="{7FA09533-AABB-473D-97CD-355F47A3808D}"/>
    <cellStyle name="Currency 2 2 2 2 5 4 2 2 2 4" xfId="32627" xr:uid="{D33F0BA0-5243-4629-8A03-C521FFD3B0AC}"/>
    <cellStyle name="Currency 2 2 2 2 5 4 2 2 2 5" xfId="47511" xr:uid="{CF77F14E-2875-4052-AA77-7DC42B7EAE1E}"/>
    <cellStyle name="Currency 2 2 2 2 5 4 2 2 3" xfId="22359" xr:uid="{7940FC7F-F2E1-495A-9B86-D588F88E46D8}"/>
    <cellStyle name="Currency 2 2 2 2 5 4 2 2 3 2" xfId="36051" xr:uid="{600FE0BB-4E7D-4EC0-9B0E-EF2A6C87FE84}"/>
    <cellStyle name="Currency 2 2 2 2 5 4 2 2 3 3" xfId="50935" xr:uid="{54CBC05A-6F47-496D-B015-B198CAC2A11B}"/>
    <cellStyle name="Currency 2 2 2 2 5 4 2 2 4" xfId="15515" xr:uid="{A6165860-5B59-4BD2-B773-1183C0276850}"/>
    <cellStyle name="Currency 2 2 2 2 5 4 2 2 5" xfId="29205" xr:uid="{24C8AE20-0CA6-432E-ACA9-15F01840489A}"/>
    <cellStyle name="Currency 2 2 2 2 5 4 2 2 6" xfId="44089" xr:uid="{A9386939-76C4-49C2-BF56-79677CA8399D}"/>
    <cellStyle name="Currency 2 2 2 2 5 4 2 3" xfId="10379" xr:uid="{33E70BB0-6A77-40BD-8342-601F1CAA868D}"/>
    <cellStyle name="Currency 2 2 2 2 5 4 2 3 2" xfId="24069" xr:uid="{345404D0-D25E-4634-A2BB-6A029ECCE20A}"/>
    <cellStyle name="Currency 2 2 2 2 5 4 2 3 2 2" xfId="37761" xr:uid="{9A90D82D-4C54-42F4-BE27-CED3A983C469}"/>
    <cellStyle name="Currency 2 2 2 2 5 4 2 3 2 3" xfId="52645" xr:uid="{5853A3E6-0D0C-4016-AAE5-729580E68337}"/>
    <cellStyle name="Currency 2 2 2 2 5 4 2 3 3" xfId="17225" xr:uid="{7AFA493D-8818-4AFD-BF10-616C3A0CF398}"/>
    <cellStyle name="Currency 2 2 2 2 5 4 2 3 4" xfId="30915" xr:uid="{97A240C3-5A0A-4742-86EA-E44ACD9A7C3A}"/>
    <cellStyle name="Currency 2 2 2 2 5 4 2 3 5" xfId="45799" xr:uid="{2444C5E8-3EDE-42B4-BE0B-4515ED990EE9}"/>
    <cellStyle name="Currency 2 2 2 2 5 4 2 4" xfId="20647" xr:uid="{70286597-86CA-48AB-A545-1F6DE08B6E78}"/>
    <cellStyle name="Currency 2 2 2 2 5 4 2 4 2" xfId="34339" xr:uid="{0F8468C1-3549-4886-883B-809AD3636DCE}"/>
    <cellStyle name="Currency 2 2 2 2 5 4 2 4 3" xfId="49223" xr:uid="{703AEE3E-7005-4D0B-9B51-2F47146AB667}"/>
    <cellStyle name="Currency 2 2 2 2 5 4 2 5" xfId="13803" xr:uid="{A6AC078E-CFFD-44EF-B9EB-97DDF4B6901E}"/>
    <cellStyle name="Currency 2 2 2 2 5 4 2 6" xfId="27493" xr:uid="{E7FC4599-BCCE-4865-A9F5-CF6263D52B5A}"/>
    <cellStyle name="Currency 2 2 2 2 5 4 2 7" xfId="42377" xr:uid="{E82A8CE2-4D74-4EA8-A071-774C9B021907}"/>
    <cellStyle name="Currency 2 2 2 2 5 4 3" xfId="8668" xr:uid="{A38E8E29-4D61-4BBB-AF83-42BF812E4A41}"/>
    <cellStyle name="Currency 2 2 2 2 5 4 3 2" xfId="12090" xr:uid="{782CEFCA-B798-4D8F-B4CC-3D36444CD718}"/>
    <cellStyle name="Currency 2 2 2 2 5 4 3 2 2" xfId="25780" xr:uid="{F43FBDB3-F7A4-4588-92B2-74F7F214B36F}"/>
    <cellStyle name="Currency 2 2 2 2 5 4 3 2 2 2" xfId="39472" xr:uid="{63618C27-C2B7-4076-B381-3E3B52BA0333}"/>
    <cellStyle name="Currency 2 2 2 2 5 4 3 2 2 3" xfId="54356" xr:uid="{9D16A946-AC78-45FE-B2C8-63C908428290}"/>
    <cellStyle name="Currency 2 2 2 2 5 4 3 2 3" xfId="18936" xr:uid="{450B6483-E385-4A58-B84A-128DD0A8DAA6}"/>
    <cellStyle name="Currency 2 2 2 2 5 4 3 2 4" xfId="32626" xr:uid="{2025087C-15EF-4371-B6E1-26A470B16876}"/>
    <cellStyle name="Currency 2 2 2 2 5 4 3 2 5" xfId="47510" xr:uid="{5968E022-62BC-4853-BFCC-85F55C42ACA0}"/>
    <cellStyle name="Currency 2 2 2 2 5 4 3 3" xfId="22358" xr:uid="{451A7DA1-2398-4958-854A-D2BCC33CE9B4}"/>
    <cellStyle name="Currency 2 2 2 2 5 4 3 3 2" xfId="36050" xr:uid="{00C1E9CE-10E6-4F03-A7AE-7A75E766B9AF}"/>
    <cellStyle name="Currency 2 2 2 2 5 4 3 3 3" xfId="50934" xr:uid="{92B8CEF6-D970-4A6C-A723-5FD94FB34B8B}"/>
    <cellStyle name="Currency 2 2 2 2 5 4 3 4" xfId="15514" xr:uid="{782BA65E-FDB8-401C-887B-234DC41C3D93}"/>
    <cellStyle name="Currency 2 2 2 2 5 4 3 5" xfId="29204" xr:uid="{ECF5A6C3-CE4E-430E-823B-87347B43B934}"/>
    <cellStyle name="Currency 2 2 2 2 5 4 3 6" xfId="44088" xr:uid="{675130D5-1AA2-4A3E-BC1E-07AA4A7460FF}"/>
    <cellStyle name="Currency 2 2 2 2 5 4 4" xfId="10378" xr:uid="{B4C730B9-79B3-4958-9DFB-1D72520B2653}"/>
    <cellStyle name="Currency 2 2 2 2 5 4 4 2" xfId="24068" xr:uid="{8FD4C0EE-AFEF-4305-A912-DAB8C644BC32}"/>
    <cellStyle name="Currency 2 2 2 2 5 4 4 2 2" xfId="37760" xr:uid="{42F82D6F-7A8D-47CD-BAEC-344A2B3346D7}"/>
    <cellStyle name="Currency 2 2 2 2 5 4 4 2 3" xfId="52644" xr:uid="{DBE29D47-C18A-494D-94CD-3AEFADAA6F6B}"/>
    <cellStyle name="Currency 2 2 2 2 5 4 4 3" xfId="17224" xr:uid="{D79273B4-2010-4F58-90E9-395DDDDEC58B}"/>
    <cellStyle name="Currency 2 2 2 2 5 4 4 4" xfId="30914" xr:uid="{C149F675-210C-4C71-B73C-C627666EC417}"/>
    <cellStyle name="Currency 2 2 2 2 5 4 4 5" xfId="45798" xr:uid="{63861DB4-6B37-4745-AECF-4620E45D3C50}"/>
    <cellStyle name="Currency 2 2 2 2 5 4 5" xfId="20646" xr:uid="{EA29A6DC-9F80-4AD4-8C1E-3267AF4D7137}"/>
    <cellStyle name="Currency 2 2 2 2 5 4 5 2" xfId="34338" xr:uid="{3690CA77-230D-41CF-91D4-5A4699894AF2}"/>
    <cellStyle name="Currency 2 2 2 2 5 4 5 3" xfId="49222" xr:uid="{92A4AEF7-540D-4C02-8C17-C743C6258DA6}"/>
    <cellStyle name="Currency 2 2 2 2 5 4 6" xfId="13802" xr:uid="{BA841FB5-1B02-4588-A59F-47C1B6EB300B}"/>
    <cellStyle name="Currency 2 2 2 2 5 4 7" xfId="27492" xr:uid="{52BA2017-8B49-46C5-A276-1E6C735ACCF9}"/>
    <cellStyle name="Currency 2 2 2 2 5 4 8" xfId="42376" xr:uid="{68E48416-7B9E-49D7-B460-0791063810C8}"/>
    <cellStyle name="Currency 2 2 2 2 5 5" xfId="6957" xr:uid="{54DEB996-51DB-4C5D-A87B-28EEA80DDB08}"/>
    <cellStyle name="Currency 2 2 2 2 5 5 2" xfId="8670" xr:uid="{BFB15BDB-0465-4329-984D-12EEB7510F1C}"/>
    <cellStyle name="Currency 2 2 2 2 5 5 2 2" xfId="12092" xr:uid="{22FC9B67-3099-4127-88D7-FF1371135E36}"/>
    <cellStyle name="Currency 2 2 2 2 5 5 2 2 2" xfId="25782" xr:uid="{B1BE8D6C-373B-47AE-896A-364A3742F85F}"/>
    <cellStyle name="Currency 2 2 2 2 5 5 2 2 2 2" xfId="39474" xr:uid="{A84E8524-13A8-45D8-BD0F-8ABBC8342119}"/>
    <cellStyle name="Currency 2 2 2 2 5 5 2 2 2 3" xfId="54358" xr:uid="{52C384F6-0446-4C0F-BFC0-4A663D9AFE38}"/>
    <cellStyle name="Currency 2 2 2 2 5 5 2 2 3" xfId="18938" xr:uid="{F4AFBCBE-3E16-44EE-A0C7-E525311B51A4}"/>
    <cellStyle name="Currency 2 2 2 2 5 5 2 2 4" xfId="32628" xr:uid="{3F3B08E3-4FD5-410F-A79F-A0F47FDF3E9E}"/>
    <cellStyle name="Currency 2 2 2 2 5 5 2 2 5" xfId="47512" xr:uid="{AF0AD895-3C30-4D6F-916B-202A5CBC6097}"/>
    <cellStyle name="Currency 2 2 2 2 5 5 2 3" xfId="22360" xr:uid="{5BADA8E6-CC36-4F12-9292-FB6B05A7D57A}"/>
    <cellStyle name="Currency 2 2 2 2 5 5 2 3 2" xfId="36052" xr:uid="{EDA6B081-AFE8-4900-935E-A95901ED63BB}"/>
    <cellStyle name="Currency 2 2 2 2 5 5 2 3 3" xfId="50936" xr:uid="{03FD2D2A-73B6-43CE-BB4E-6308C67ACAD1}"/>
    <cellStyle name="Currency 2 2 2 2 5 5 2 4" xfId="15516" xr:uid="{C96CEEE2-C004-4D33-BAFB-CF33C4733347}"/>
    <cellStyle name="Currency 2 2 2 2 5 5 2 5" xfId="29206" xr:uid="{E846CE19-01DC-4010-B09E-E46770923FF9}"/>
    <cellStyle name="Currency 2 2 2 2 5 5 2 6" xfId="44090" xr:uid="{04FEBA89-2CC5-4DA3-BAFE-759FA531B1D4}"/>
    <cellStyle name="Currency 2 2 2 2 5 5 3" xfId="10380" xr:uid="{0227F949-7AFE-4536-BAAB-334AB391D49D}"/>
    <cellStyle name="Currency 2 2 2 2 5 5 3 2" xfId="24070" xr:uid="{DE3BBDA8-9F29-484C-9E18-5F4EECFB062D}"/>
    <cellStyle name="Currency 2 2 2 2 5 5 3 2 2" xfId="37762" xr:uid="{85B8D505-F9B7-4268-954F-8931059EE2A2}"/>
    <cellStyle name="Currency 2 2 2 2 5 5 3 2 3" xfId="52646" xr:uid="{FD7A8627-5A06-451E-8C68-A4E20DD48E1C}"/>
    <cellStyle name="Currency 2 2 2 2 5 5 3 3" xfId="17226" xr:uid="{01F92870-6A59-4CAB-BF7B-ACC7ABD4D945}"/>
    <cellStyle name="Currency 2 2 2 2 5 5 3 4" xfId="30916" xr:uid="{B4E58FE4-2316-4224-BB6D-CBFBAACDC82E}"/>
    <cellStyle name="Currency 2 2 2 2 5 5 3 5" xfId="45800" xr:uid="{566F6811-4561-466D-9038-C6B510C7251A}"/>
    <cellStyle name="Currency 2 2 2 2 5 5 4" xfId="20648" xr:uid="{355E7877-CFED-4AA3-83ED-4AE850843924}"/>
    <cellStyle name="Currency 2 2 2 2 5 5 4 2" xfId="34340" xr:uid="{0F6BA874-75B1-456D-B986-7E03FE92AFA8}"/>
    <cellStyle name="Currency 2 2 2 2 5 5 4 3" xfId="49224" xr:uid="{784B9312-286F-4EBE-8FF5-662AEEBAE73C}"/>
    <cellStyle name="Currency 2 2 2 2 5 5 5" xfId="13804" xr:uid="{4DB78CA3-3526-4AE1-B895-3B5279B45E45}"/>
    <cellStyle name="Currency 2 2 2 2 5 5 6" xfId="27494" xr:uid="{9DE12248-8D3A-446E-B4D8-F83C7C330BFC}"/>
    <cellStyle name="Currency 2 2 2 2 5 5 7" xfId="42378" xr:uid="{0323EEB4-F3C9-4349-BC53-BDED332081C0}"/>
    <cellStyle name="Currency 2 2 2 2 5 6" xfId="6958" xr:uid="{830391FE-1AAD-4F1F-8249-CECD5572CB39}"/>
    <cellStyle name="Currency 2 2 2 2 5 6 2" xfId="8671" xr:uid="{325A3663-32FC-4EE2-8B57-F6CCEFB64C85}"/>
    <cellStyle name="Currency 2 2 2 2 5 6 2 2" xfId="12093" xr:uid="{16D462EA-772C-4DA5-A5C6-887D28F1D648}"/>
    <cellStyle name="Currency 2 2 2 2 5 6 2 2 2" xfId="25783" xr:uid="{181C7E36-097E-4B46-9671-C643AC347AE5}"/>
    <cellStyle name="Currency 2 2 2 2 5 6 2 2 2 2" xfId="39475" xr:uid="{0D9D01A8-73A9-45E4-BA0E-7844C2C0C401}"/>
    <cellStyle name="Currency 2 2 2 2 5 6 2 2 2 3" xfId="54359" xr:uid="{D53BDA53-5716-4A29-BE6D-DA455739B7D6}"/>
    <cellStyle name="Currency 2 2 2 2 5 6 2 2 3" xfId="18939" xr:uid="{25BEF045-F99C-4037-AF12-62E3FA916099}"/>
    <cellStyle name="Currency 2 2 2 2 5 6 2 2 4" xfId="32629" xr:uid="{D873F934-7FD0-4D23-A774-646FE7805BB6}"/>
    <cellStyle name="Currency 2 2 2 2 5 6 2 2 5" xfId="47513" xr:uid="{23BBE491-6D0F-4C78-BA9D-157FDD0C0B91}"/>
    <cellStyle name="Currency 2 2 2 2 5 6 2 3" xfId="22361" xr:uid="{959675A4-EA08-4D19-977B-4ED0BA6C44FF}"/>
    <cellStyle name="Currency 2 2 2 2 5 6 2 3 2" xfId="36053" xr:uid="{7298848D-2E0E-43B8-B428-4D39DD0CCC39}"/>
    <cellStyle name="Currency 2 2 2 2 5 6 2 3 3" xfId="50937" xr:uid="{0098F7B3-1890-42C1-ABE0-DA25C3104DC4}"/>
    <cellStyle name="Currency 2 2 2 2 5 6 2 4" xfId="15517" xr:uid="{DCABF989-8D6C-4F62-8269-69F16A54678F}"/>
    <cellStyle name="Currency 2 2 2 2 5 6 2 5" xfId="29207" xr:uid="{5ECCC274-0051-4581-971D-577A4B0C174D}"/>
    <cellStyle name="Currency 2 2 2 2 5 6 2 6" xfId="44091" xr:uid="{2E3D1AE7-DED7-4607-856B-EDBD66011584}"/>
    <cellStyle name="Currency 2 2 2 2 5 6 3" xfId="10381" xr:uid="{745761D5-6739-43FF-8006-44DE26078CD2}"/>
    <cellStyle name="Currency 2 2 2 2 5 6 3 2" xfId="24071" xr:uid="{1033DD5B-59AD-4A6F-9A6E-DA138B0AD9AD}"/>
    <cellStyle name="Currency 2 2 2 2 5 6 3 2 2" xfId="37763" xr:uid="{5C63822F-C07C-45E0-976E-3B288C2CC7A5}"/>
    <cellStyle name="Currency 2 2 2 2 5 6 3 2 3" xfId="52647" xr:uid="{11D87D26-4DF0-48E3-A780-BB8D25357441}"/>
    <cellStyle name="Currency 2 2 2 2 5 6 3 3" xfId="17227" xr:uid="{7333E32E-4276-4C90-A7E6-E6796B3CCC10}"/>
    <cellStyle name="Currency 2 2 2 2 5 6 3 4" xfId="30917" xr:uid="{8378C022-3932-4F74-8477-08C4B175EB72}"/>
    <cellStyle name="Currency 2 2 2 2 5 6 3 5" xfId="45801" xr:uid="{784134DE-04A9-4FBA-B403-4BBE3329944E}"/>
    <cellStyle name="Currency 2 2 2 2 5 6 4" xfId="20649" xr:uid="{96FF6F1F-1ED7-4EA1-8FC8-94303DB484E6}"/>
    <cellStyle name="Currency 2 2 2 2 5 6 4 2" xfId="34341" xr:uid="{A9226F5C-AE30-45FD-8CE2-CC987F213A5F}"/>
    <cellStyle name="Currency 2 2 2 2 5 6 4 3" xfId="49225" xr:uid="{6EF0D681-71D2-4298-880B-D13906DBAF12}"/>
    <cellStyle name="Currency 2 2 2 2 5 6 5" xfId="13805" xr:uid="{DCCF3747-253C-44A0-A722-367D7044A75E}"/>
    <cellStyle name="Currency 2 2 2 2 5 6 6" xfId="27495" xr:uid="{CC732D54-D0B1-47D4-BE04-14F6353D2F28}"/>
    <cellStyle name="Currency 2 2 2 2 5 6 7" xfId="42379" xr:uid="{562B642B-1CDB-416F-A191-34260256EA43}"/>
    <cellStyle name="Currency 2 2 2 2 5 7" xfId="8657" xr:uid="{1CBA1AA5-9639-4A5F-A53A-BC7074FC220E}"/>
    <cellStyle name="Currency 2 2 2 2 5 7 2" xfId="12079" xr:uid="{125DA943-964C-4EB5-B912-3B8BA56EE016}"/>
    <cellStyle name="Currency 2 2 2 2 5 7 2 2" xfId="25769" xr:uid="{0A1825E5-19C3-4759-881F-98F57F1A22F9}"/>
    <cellStyle name="Currency 2 2 2 2 5 7 2 2 2" xfId="39461" xr:uid="{8F32BDAE-AF01-4131-919E-5B7D3FADCD8D}"/>
    <cellStyle name="Currency 2 2 2 2 5 7 2 2 3" xfId="54345" xr:uid="{98AFFE05-21B0-45E9-8A8C-305D6BA28225}"/>
    <cellStyle name="Currency 2 2 2 2 5 7 2 3" xfId="18925" xr:uid="{7ACE5741-B7DA-437F-B97E-88D8FCA440BF}"/>
    <cellStyle name="Currency 2 2 2 2 5 7 2 4" xfId="32615" xr:uid="{B7597D46-5492-436C-B171-C03B455B4D18}"/>
    <cellStyle name="Currency 2 2 2 2 5 7 2 5" xfId="47499" xr:uid="{A87B33E9-1D0B-4591-AF22-B5A5EE8CAACA}"/>
    <cellStyle name="Currency 2 2 2 2 5 7 3" xfId="22347" xr:uid="{421F2926-5D5D-49A1-8CA7-C37E6612B5FD}"/>
    <cellStyle name="Currency 2 2 2 2 5 7 3 2" xfId="36039" xr:uid="{63034FC7-B510-4D10-87EF-3B2CA30C6A76}"/>
    <cellStyle name="Currency 2 2 2 2 5 7 3 3" xfId="50923" xr:uid="{54975E57-F3A8-4C4A-806E-C7AB271B1A3D}"/>
    <cellStyle name="Currency 2 2 2 2 5 7 4" xfId="15503" xr:uid="{5B1CFD46-CA42-480F-8288-5034D72E3506}"/>
    <cellStyle name="Currency 2 2 2 2 5 7 5" xfId="29193" xr:uid="{97171864-2EA1-4F16-BE6A-CFEDDED7936A}"/>
    <cellStyle name="Currency 2 2 2 2 5 7 6" xfId="44077" xr:uid="{D28D36FF-7A7D-48F7-92E7-2F7CDBD52C1F}"/>
    <cellStyle name="Currency 2 2 2 2 5 8" xfId="10367" xr:uid="{1C9DF49E-10B3-42D9-93B7-1164DB7D47AE}"/>
    <cellStyle name="Currency 2 2 2 2 5 8 2" xfId="24057" xr:uid="{C231363D-7D58-4578-8007-D0A7F9D8BB04}"/>
    <cellStyle name="Currency 2 2 2 2 5 8 2 2" xfId="37749" xr:uid="{113B5AB9-B572-49ED-A7C7-0FAB69460F2C}"/>
    <cellStyle name="Currency 2 2 2 2 5 8 2 3" xfId="52633" xr:uid="{3424BC94-C465-4580-AE84-4FADC11541BE}"/>
    <cellStyle name="Currency 2 2 2 2 5 8 3" xfId="17213" xr:uid="{5DA6F1DF-55A3-4DE7-9CAB-2CB35AA210E3}"/>
    <cellStyle name="Currency 2 2 2 2 5 8 4" xfId="30903" xr:uid="{C0B1BF09-3CA7-47B8-9953-37B76A903088}"/>
    <cellStyle name="Currency 2 2 2 2 5 8 5" xfId="45787" xr:uid="{C1D65F70-8E80-462B-BD66-22FAF23866E5}"/>
    <cellStyle name="Currency 2 2 2 2 5 9" xfId="20635" xr:uid="{66A38B22-E8DF-4485-9126-E089EC2E4981}"/>
    <cellStyle name="Currency 2 2 2 2 5 9 2" xfId="34327" xr:uid="{62DBE495-9C8C-4591-A87F-6417125C3A33}"/>
    <cellStyle name="Currency 2 2 2 2 5 9 3" xfId="49211" xr:uid="{6BA9EAAC-0A6D-46CE-AA77-F61791F40EE4}"/>
    <cellStyle name="Currency 2 2 2 2 6" xfId="6959" xr:uid="{3FFE3E29-CD7C-41AA-95DA-43A9134D2B5D}"/>
    <cellStyle name="Currency 2 2 2 2 6 10" xfId="42380" xr:uid="{371E529C-0B6B-4ED2-B6D7-90729F0B0F47}"/>
    <cellStyle name="Currency 2 2 2 2 6 2" xfId="6960" xr:uid="{414DF111-DDD3-4674-AFFE-A9651B9189DC}"/>
    <cellStyle name="Currency 2 2 2 2 6 2 2" xfId="6961" xr:uid="{3883F382-50E0-44F0-A9EE-BD1350200287}"/>
    <cellStyle name="Currency 2 2 2 2 6 2 2 2" xfId="8674" xr:uid="{B530A777-2E88-420F-94BD-B543786D0ADB}"/>
    <cellStyle name="Currency 2 2 2 2 6 2 2 2 2" xfId="12096" xr:uid="{C1023B00-1E51-4995-851D-B390EA99D9E8}"/>
    <cellStyle name="Currency 2 2 2 2 6 2 2 2 2 2" xfId="25786" xr:uid="{245E4BA1-EB29-4D52-A5B6-9EA642D8F3C9}"/>
    <cellStyle name="Currency 2 2 2 2 6 2 2 2 2 2 2" xfId="39478" xr:uid="{07A48C38-24E7-4319-904D-A45E9617C929}"/>
    <cellStyle name="Currency 2 2 2 2 6 2 2 2 2 2 3" xfId="54362" xr:uid="{614D360C-A773-41F6-9791-3570C2D48D95}"/>
    <cellStyle name="Currency 2 2 2 2 6 2 2 2 2 3" xfId="18942" xr:uid="{7306E16E-DD58-4A44-AC6B-D067BC957AF7}"/>
    <cellStyle name="Currency 2 2 2 2 6 2 2 2 2 4" xfId="32632" xr:uid="{4D2F7728-E788-4CC2-87A2-C1E770781FE5}"/>
    <cellStyle name="Currency 2 2 2 2 6 2 2 2 2 5" xfId="47516" xr:uid="{DC52C186-FE40-44AB-B89A-290FE9A46968}"/>
    <cellStyle name="Currency 2 2 2 2 6 2 2 2 3" xfId="22364" xr:uid="{A9F08995-2780-452E-988E-13A56B5D7710}"/>
    <cellStyle name="Currency 2 2 2 2 6 2 2 2 3 2" xfId="36056" xr:uid="{9D25D60D-8FAB-4860-85B0-397F4024B722}"/>
    <cellStyle name="Currency 2 2 2 2 6 2 2 2 3 3" xfId="50940" xr:uid="{DB8B8434-69A9-4BC0-B5BF-54C7BFCD7B81}"/>
    <cellStyle name="Currency 2 2 2 2 6 2 2 2 4" xfId="15520" xr:uid="{8D24F6E2-773E-4DEB-B811-E1911C377207}"/>
    <cellStyle name="Currency 2 2 2 2 6 2 2 2 5" xfId="29210" xr:uid="{C19AACAB-BDED-4FA2-AE31-A52204C65358}"/>
    <cellStyle name="Currency 2 2 2 2 6 2 2 2 6" xfId="44094" xr:uid="{CF2961B3-2AAB-4422-8A5D-E95C13A8A561}"/>
    <cellStyle name="Currency 2 2 2 2 6 2 2 3" xfId="10384" xr:uid="{F5E46707-DB19-485D-A0F4-D7C39275E06A}"/>
    <cellStyle name="Currency 2 2 2 2 6 2 2 3 2" xfId="24074" xr:uid="{94807018-4DC5-4AC1-973C-B584D63FEA41}"/>
    <cellStyle name="Currency 2 2 2 2 6 2 2 3 2 2" xfId="37766" xr:uid="{4F1C28FC-049D-4DE0-B9AF-82414AC084E4}"/>
    <cellStyle name="Currency 2 2 2 2 6 2 2 3 2 3" xfId="52650" xr:uid="{C65A4F36-486A-4F01-9C5B-DC49C785012E}"/>
    <cellStyle name="Currency 2 2 2 2 6 2 2 3 3" xfId="17230" xr:uid="{4A3C15D3-C4E9-4D3C-A9B0-EA7FFB5DC520}"/>
    <cellStyle name="Currency 2 2 2 2 6 2 2 3 4" xfId="30920" xr:uid="{AFBEB7B0-A2D3-43A9-8073-1660E41FCB9C}"/>
    <cellStyle name="Currency 2 2 2 2 6 2 2 3 5" xfId="45804" xr:uid="{55426CAB-566D-49D5-BB8A-907F26ACF94D}"/>
    <cellStyle name="Currency 2 2 2 2 6 2 2 4" xfId="20652" xr:uid="{F0F44B27-2A4F-4E4B-80F5-FDC0E44F1897}"/>
    <cellStyle name="Currency 2 2 2 2 6 2 2 4 2" xfId="34344" xr:uid="{37E982D4-1CF3-478F-BE1E-CC629F4BCC40}"/>
    <cellStyle name="Currency 2 2 2 2 6 2 2 4 3" xfId="49228" xr:uid="{EEF9F681-2277-4F90-94EF-CBAD7BB5BCC0}"/>
    <cellStyle name="Currency 2 2 2 2 6 2 2 5" xfId="13808" xr:uid="{3A84EAF2-6267-47F6-B26D-CDEF42E836C5}"/>
    <cellStyle name="Currency 2 2 2 2 6 2 2 6" xfId="27498" xr:uid="{C35317F4-EE02-4F58-A555-6F23FA0511CE}"/>
    <cellStyle name="Currency 2 2 2 2 6 2 2 7" xfId="42382" xr:uid="{E501A4A8-32EF-492C-B86C-A5DF2EF76A06}"/>
    <cellStyle name="Currency 2 2 2 2 6 2 3" xfId="8673" xr:uid="{245DDC3C-AC9C-4DD1-B8EF-150FB64E71B6}"/>
    <cellStyle name="Currency 2 2 2 2 6 2 3 2" xfId="12095" xr:uid="{2E50848D-F0C9-4C37-BFFF-2A3421BC386F}"/>
    <cellStyle name="Currency 2 2 2 2 6 2 3 2 2" xfId="25785" xr:uid="{EE666ECF-2564-42D0-83FC-C13B6B1B0A04}"/>
    <cellStyle name="Currency 2 2 2 2 6 2 3 2 2 2" xfId="39477" xr:uid="{6EBE5AB1-B706-4691-B653-6E2532623868}"/>
    <cellStyle name="Currency 2 2 2 2 6 2 3 2 2 3" xfId="54361" xr:uid="{FDF2E13A-55D6-4599-BF7D-0192E5FCC6A0}"/>
    <cellStyle name="Currency 2 2 2 2 6 2 3 2 3" xfId="18941" xr:uid="{605C5819-9499-4ECC-9F25-F73E94276C60}"/>
    <cellStyle name="Currency 2 2 2 2 6 2 3 2 4" xfId="32631" xr:uid="{5EF5D804-3D3C-44C5-9AAE-7223D3B8C925}"/>
    <cellStyle name="Currency 2 2 2 2 6 2 3 2 5" xfId="47515" xr:uid="{0321357D-8199-4C71-AC86-C322416FF4EB}"/>
    <cellStyle name="Currency 2 2 2 2 6 2 3 3" xfId="22363" xr:uid="{2908A13A-5482-438F-8F6C-F941308DBD7E}"/>
    <cellStyle name="Currency 2 2 2 2 6 2 3 3 2" xfId="36055" xr:uid="{8B00CC7A-B7DF-4D53-AA27-8178823063BA}"/>
    <cellStyle name="Currency 2 2 2 2 6 2 3 3 3" xfId="50939" xr:uid="{64E2B4DC-B9E7-4F05-ACF3-C94BBA311647}"/>
    <cellStyle name="Currency 2 2 2 2 6 2 3 4" xfId="15519" xr:uid="{26000AE6-32FC-46DF-AF8E-D155447D0BA8}"/>
    <cellStyle name="Currency 2 2 2 2 6 2 3 5" xfId="29209" xr:uid="{53B73DF7-3AAF-486F-A253-8757B91800DD}"/>
    <cellStyle name="Currency 2 2 2 2 6 2 3 6" xfId="44093" xr:uid="{259BC560-18EF-4697-B160-959309CECBD1}"/>
    <cellStyle name="Currency 2 2 2 2 6 2 4" xfId="10383" xr:uid="{C2F0172C-5413-462B-8984-E1F2B2A3D35E}"/>
    <cellStyle name="Currency 2 2 2 2 6 2 4 2" xfId="24073" xr:uid="{ABF88C49-6C4C-4D79-B46B-75908A156303}"/>
    <cellStyle name="Currency 2 2 2 2 6 2 4 2 2" xfId="37765" xr:uid="{F0ACFF2E-ED46-411F-8533-188160AA59FC}"/>
    <cellStyle name="Currency 2 2 2 2 6 2 4 2 3" xfId="52649" xr:uid="{A8A09D8A-216B-4B8C-8E57-DF476E89BD93}"/>
    <cellStyle name="Currency 2 2 2 2 6 2 4 3" xfId="17229" xr:uid="{B6BAB0A3-F0F9-43D5-ADD8-3E246E4D4B0C}"/>
    <cellStyle name="Currency 2 2 2 2 6 2 4 4" xfId="30919" xr:uid="{E8488F48-67C4-47D2-8DFE-19D64F96DBD7}"/>
    <cellStyle name="Currency 2 2 2 2 6 2 4 5" xfId="45803" xr:uid="{B925A3FC-FC7B-4DA8-A9C4-52EBB203181D}"/>
    <cellStyle name="Currency 2 2 2 2 6 2 5" xfId="20651" xr:uid="{27ED6879-140D-4103-9BEC-FCAD30D2B419}"/>
    <cellStyle name="Currency 2 2 2 2 6 2 5 2" xfId="34343" xr:uid="{E815556D-FE17-43B5-A179-CA47A2957EE7}"/>
    <cellStyle name="Currency 2 2 2 2 6 2 5 3" xfId="49227" xr:uid="{3EE7E892-A126-484B-8803-1CE6EC1ED665}"/>
    <cellStyle name="Currency 2 2 2 2 6 2 6" xfId="13807" xr:uid="{F5F0E456-C034-429B-8E95-D96966C7F0A1}"/>
    <cellStyle name="Currency 2 2 2 2 6 2 7" xfId="27497" xr:uid="{10F1B992-2D2B-4B04-9EBA-3488ACB3730E}"/>
    <cellStyle name="Currency 2 2 2 2 6 2 8" xfId="42381" xr:uid="{4DAFA2A4-6BC4-4322-9506-0DFDB21825EB}"/>
    <cellStyle name="Currency 2 2 2 2 6 3" xfId="6962" xr:uid="{8436F8D8-4179-4D02-A7D6-89656B4D8EF2}"/>
    <cellStyle name="Currency 2 2 2 2 6 3 2" xfId="8675" xr:uid="{91CE4390-FED2-4431-B9A2-5C65EE1D24AD}"/>
    <cellStyle name="Currency 2 2 2 2 6 3 2 2" xfId="12097" xr:uid="{418086CD-FDC2-4695-B132-0032BB250CFA}"/>
    <cellStyle name="Currency 2 2 2 2 6 3 2 2 2" xfId="25787" xr:uid="{D30DDBAB-DC1D-431B-ABDB-59D21072D753}"/>
    <cellStyle name="Currency 2 2 2 2 6 3 2 2 2 2" xfId="39479" xr:uid="{909E2EC1-6834-432C-B3E3-1A4628297232}"/>
    <cellStyle name="Currency 2 2 2 2 6 3 2 2 2 3" xfId="54363" xr:uid="{01C8687C-4EE2-4C5D-9F4A-234347D0C79F}"/>
    <cellStyle name="Currency 2 2 2 2 6 3 2 2 3" xfId="18943" xr:uid="{0A9E2B94-618B-4FD2-BDC5-C017EAE26307}"/>
    <cellStyle name="Currency 2 2 2 2 6 3 2 2 4" xfId="32633" xr:uid="{CDF8985D-BFCD-4711-AA6B-78F7CA3FAC55}"/>
    <cellStyle name="Currency 2 2 2 2 6 3 2 2 5" xfId="47517" xr:uid="{12B2E349-80B0-4E26-B664-775EA2ED0E27}"/>
    <cellStyle name="Currency 2 2 2 2 6 3 2 3" xfId="22365" xr:uid="{E602706D-CDB4-4AF8-BCD6-3B56242E2A3E}"/>
    <cellStyle name="Currency 2 2 2 2 6 3 2 3 2" xfId="36057" xr:uid="{9F3885B0-399C-4E81-80D6-166DB2F30199}"/>
    <cellStyle name="Currency 2 2 2 2 6 3 2 3 3" xfId="50941" xr:uid="{08C0416E-337F-477D-BAC9-E0CC5946D32C}"/>
    <cellStyle name="Currency 2 2 2 2 6 3 2 4" xfId="15521" xr:uid="{E9FE9463-85A1-433F-BDA6-A29C2DFCCC95}"/>
    <cellStyle name="Currency 2 2 2 2 6 3 2 5" xfId="29211" xr:uid="{B1D187E8-3C2A-4096-8191-D425C4F48EE7}"/>
    <cellStyle name="Currency 2 2 2 2 6 3 2 6" xfId="44095" xr:uid="{234339A7-482E-4510-BD75-EEBA2F3EAA13}"/>
    <cellStyle name="Currency 2 2 2 2 6 3 3" xfId="10385" xr:uid="{AD15AE82-3195-4C17-9B86-874BF4DA0F29}"/>
    <cellStyle name="Currency 2 2 2 2 6 3 3 2" xfId="24075" xr:uid="{50DED099-4658-4194-8E7C-C0A6F8CD0DD1}"/>
    <cellStyle name="Currency 2 2 2 2 6 3 3 2 2" xfId="37767" xr:uid="{FA57D413-D32F-4BC6-BAC2-5888B91EB950}"/>
    <cellStyle name="Currency 2 2 2 2 6 3 3 2 3" xfId="52651" xr:uid="{FBC8C64F-82B1-4B2F-8A15-D774387BCAC0}"/>
    <cellStyle name="Currency 2 2 2 2 6 3 3 3" xfId="17231" xr:uid="{21FF682C-15C6-49B5-8398-EB9C345FDBDA}"/>
    <cellStyle name="Currency 2 2 2 2 6 3 3 4" xfId="30921" xr:uid="{6D765B7A-A964-4508-9B40-BEE8F719406A}"/>
    <cellStyle name="Currency 2 2 2 2 6 3 3 5" xfId="45805" xr:uid="{2B938944-8B85-4010-BC81-C68E77493391}"/>
    <cellStyle name="Currency 2 2 2 2 6 3 4" xfId="20653" xr:uid="{7A01AB5C-799D-495A-A414-1B7044A63AA4}"/>
    <cellStyle name="Currency 2 2 2 2 6 3 4 2" xfId="34345" xr:uid="{9D03C9D9-306A-44C6-A3D4-BE1719956E5C}"/>
    <cellStyle name="Currency 2 2 2 2 6 3 4 3" xfId="49229" xr:uid="{B4477B1A-FEE3-41B5-A44B-F380334AA55F}"/>
    <cellStyle name="Currency 2 2 2 2 6 3 5" xfId="13809" xr:uid="{EB848DCF-408D-46DB-A7AA-BFAB51E5EB9F}"/>
    <cellStyle name="Currency 2 2 2 2 6 3 6" xfId="27499" xr:uid="{D9988214-68CA-4DAA-98FF-2A84A5B51250}"/>
    <cellStyle name="Currency 2 2 2 2 6 3 7" xfId="42383" xr:uid="{D416F047-B3A3-4F79-AB15-493F52463D61}"/>
    <cellStyle name="Currency 2 2 2 2 6 4" xfId="6963" xr:uid="{0F66DDCC-8D20-42DB-BF7D-B00AF92E0E0F}"/>
    <cellStyle name="Currency 2 2 2 2 6 4 2" xfId="8676" xr:uid="{4C4991C5-C1F7-4539-9C64-E48806F7266F}"/>
    <cellStyle name="Currency 2 2 2 2 6 4 2 2" xfId="12098" xr:uid="{7271E4EF-CB4C-4137-9ED7-966D3D933B9D}"/>
    <cellStyle name="Currency 2 2 2 2 6 4 2 2 2" xfId="25788" xr:uid="{0AF9A675-6C25-4EAA-8324-901A3E293EB5}"/>
    <cellStyle name="Currency 2 2 2 2 6 4 2 2 2 2" xfId="39480" xr:uid="{33D96651-B094-45F9-B266-036E2B2FE0EB}"/>
    <cellStyle name="Currency 2 2 2 2 6 4 2 2 2 3" xfId="54364" xr:uid="{5E65FEF7-DFDB-439F-A7DD-4C1A746AFC37}"/>
    <cellStyle name="Currency 2 2 2 2 6 4 2 2 3" xfId="18944" xr:uid="{2B0431C1-14A1-4104-9FB9-E064B07D192B}"/>
    <cellStyle name="Currency 2 2 2 2 6 4 2 2 4" xfId="32634" xr:uid="{94AD2623-A78F-4D67-B00C-5EA771C0B907}"/>
    <cellStyle name="Currency 2 2 2 2 6 4 2 2 5" xfId="47518" xr:uid="{84C24EA7-3B94-4E2B-AC23-7260558027D3}"/>
    <cellStyle name="Currency 2 2 2 2 6 4 2 3" xfId="22366" xr:uid="{41801E51-63B1-4A4D-B541-74F712A51B2B}"/>
    <cellStyle name="Currency 2 2 2 2 6 4 2 3 2" xfId="36058" xr:uid="{04D1AF71-21B5-41AC-8C18-A31CDA42F22F}"/>
    <cellStyle name="Currency 2 2 2 2 6 4 2 3 3" xfId="50942" xr:uid="{A96EB069-D9FE-4C43-8610-5275EEC6FD25}"/>
    <cellStyle name="Currency 2 2 2 2 6 4 2 4" xfId="15522" xr:uid="{2ABC24DF-37D6-473B-AFB9-57F48AF75B1D}"/>
    <cellStyle name="Currency 2 2 2 2 6 4 2 5" xfId="29212" xr:uid="{AB1D0EAC-C7CF-4ADC-9AAC-923E5E397F32}"/>
    <cellStyle name="Currency 2 2 2 2 6 4 2 6" xfId="44096" xr:uid="{A720767E-9BD9-43B7-81CB-A6E7CC6D577A}"/>
    <cellStyle name="Currency 2 2 2 2 6 4 3" xfId="10386" xr:uid="{8F6A3537-E512-4023-A1FF-93E9780E78A1}"/>
    <cellStyle name="Currency 2 2 2 2 6 4 3 2" xfId="24076" xr:uid="{F9F031CF-C6B0-447F-83EE-D557220397F6}"/>
    <cellStyle name="Currency 2 2 2 2 6 4 3 2 2" xfId="37768" xr:uid="{7545C592-9A7F-4E31-BE9E-7D03DF23DA81}"/>
    <cellStyle name="Currency 2 2 2 2 6 4 3 2 3" xfId="52652" xr:uid="{8DC2FB24-1FD3-47BB-8B11-E7D7D939F3A0}"/>
    <cellStyle name="Currency 2 2 2 2 6 4 3 3" xfId="17232" xr:uid="{0D8FB03F-BDEE-42B9-B3F4-0A2A2C3683CC}"/>
    <cellStyle name="Currency 2 2 2 2 6 4 3 4" xfId="30922" xr:uid="{281C3028-9B0E-4842-83D3-32F9822EECCC}"/>
    <cellStyle name="Currency 2 2 2 2 6 4 3 5" xfId="45806" xr:uid="{53961D88-04A9-4CE6-857D-C8587EDCFFE1}"/>
    <cellStyle name="Currency 2 2 2 2 6 4 4" xfId="20654" xr:uid="{B59A6837-FECD-4E04-9811-7E626772FE7E}"/>
    <cellStyle name="Currency 2 2 2 2 6 4 4 2" xfId="34346" xr:uid="{D7D7716C-E96D-45DC-B511-3686A2F8862B}"/>
    <cellStyle name="Currency 2 2 2 2 6 4 4 3" xfId="49230" xr:uid="{C79196D5-84BF-49B1-9C70-05F990A4A638}"/>
    <cellStyle name="Currency 2 2 2 2 6 4 5" xfId="13810" xr:uid="{227CF3D7-8CEE-4275-A657-FB4C541C8709}"/>
    <cellStyle name="Currency 2 2 2 2 6 4 6" xfId="27500" xr:uid="{99D524AE-603E-4F2E-9107-89A91281C63A}"/>
    <cellStyle name="Currency 2 2 2 2 6 4 7" xfId="42384" xr:uid="{78D195A5-83F5-448E-8B9B-D0AA2CB362E7}"/>
    <cellStyle name="Currency 2 2 2 2 6 5" xfId="8672" xr:uid="{A597B06D-FA50-4B6F-9C07-413AD14E9836}"/>
    <cellStyle name="Currency 2 2 2 2 6 5 2" xfId="12094" xr:uid="{5C378D5F-B63C-4643-96BB-32693F33C350}"/>
    <cellStyle name="Currency 2 2 2 2 6 5 2 2" xfId="25784" xr:uid="{1B218AC6-49CB-4FFC-B9CA-14302F8289E8}"/>
    <cellStyle name="Currency 2 2 2 2 6 5 2 2 2" xfId="39476" xr:uid="{C9EE9168-A467-4C9D-A0B8-DE34CF092632}"/>
    <cellStyle name="Currency 2 2 2 2 6 5 2 2 3" xfId="54360" xr:uid="{3E779EAA-BAE8-4D75-962D-3EF2CA23FF7F}"/>
    <cellStyle name="Currency 2 2 2 2 6 5 2 3" xfId="18940" xr:uid="{D42FEFD4-3EB8-4ED6-B6AE-6A611322A10F}"/>
    <cellStyle name="Currency 2 2 2 2 6 5 2 4" xfId="32630" xr:uid="{6AD4E1FD-3980-4998-BC33-F66F884CC35B}"/>
    <cellStyle name="Currency 2 2 2 2 6 5 2 5" xfId="47514" xr:uid="{6C57228C-BC98-4626-BC55-6150A6DA118C}"/>
    <cellStyle name="Currency 2 2 2 2 6 5 3" xfId="22362" xr:uid="{5D7A8803-2BA5-4BD5-BAF9-167317D85ACD}"/>
    <cellStyle name="Currency 2 2 2 2 6 5 3 2" xfId="36054" xr:uid="{E11601F2-60D8-4943-AE79-434D229449D4}"/>
    <cellStyle name="Currency 2 2 2 2 6 5 3 3" xfId="50938" xr:uid="{50B804D9-F4FC-42E2-BBD9-CD53E26555DA}"/>
    <cellStyle name="Currency 2 2 2 2 6 5 4" xfId="15518" xr:uid="{8603A45C-C6ED-4A59-8C16-6DC87AD42B19}"/>
    <cellStyle name="Currency 2 2 2 2 6 5 5" xfId="29208" xr:uid="{1701F745-3C1F-4186-A292-E63780D818C2}"/>
    <cellStyle name="Currency 2 2 2 2 6 5 6" xfId="44092" xr:uid="{C5F5AF78-6955-4FB5-B6B8-B59BCE103F9C}"/>
    <cellStyle name="Currency 2 2 2 2 6 6" xfId="10382" xr:uid="{DA970E42-2074-44C8-A46E-91A94B16107E}"/>
    <cellStyle name="Currency 2 2 2 2 6 6 2" xfId="24072" xr:uid="{21C28E7A-B5F8-4B1F-A6B8-4FA2EAE3E8AB}"/>
    <cellStyle name="Currency 2 2 2 2 6 6 2 2" xfId="37764" xr:uid="{AF41879A-520B-47AE-A4CC-A34CF86CF1F7}"/>
    <cellStyle name="Currency 2 2 2 2 6 6 2 3" xfId="52648" xr:uid="{435B4F9B-F4D2-414A-A6EE-86DF5D437BB3}"/>
    <cellStyle name="Currency 2 2 2 2 6 6 3" xfId="17228" xr:uid="{4E06EDA5-BBB8-40A9-AD59-65B9A9CFB518}"/>
    <cellStyle name="Currency 2 2 2 2 6 6 4" xfId="30918" xr:uid="{71450A89-23BC-41CB-A9EA-403A3584E599}"/>
    <cellStyle name="Currency 2 2 2 2 6 6 5" xfId="45802" xr:uid="{2CA686A5-5024-444A-98CD-144F60953608}"/>
    <cellStyle name="Currency 2 2 2 2 6 7" xfId="20650" xr:uid="{2462D151-C9CE-4AFD-92FB-EBC9D59CA38D}"/>
    <cellStyle name="Currency 2 2 2 2 6 7 2" xfId="34342" xr:uid="{1E19BC18-9C0E-404C-B1EA-82E85CE675CA}"/>
    <cellStyle name="Currency 2 2 2 2 6 7 3" xfId="49226" xr:uid="{038F364D-EC08-4DD2-9B83-5120823B3E0C}"/>
    <cellStyle name="Currency 2 2 2 2 6 8" xfId="13806" xr:uid="{4962B4CC-2D7E-477D-979F-001F60230CB5}"/>
    <cellStyle name="Currency 2 2 2 2 6 9" xfId="27496" xr:uid="{689E266E-BE03-4B84-90DB-B1864B342549}"/>
    <cellStyle name="Currency 2 2 2 2 7" xfId="6964" xr:uid="{F74660A2-4741-4CD9-BE55-75DFFD695764}"/>
    <cellStyle name="Currency 2 2 2 2 7 10" xfId="42385" xr:uid="{31A0196D-9A3B-4242-B7B1-CD3C6CDD6120}"/>
    <cellStyle name="Currency 2 2 2 2 7 2" xfId="6965" xr:uid="{29A8D63B-E058-411F-A2EA-6B542274323F}"/>
    <cellStyle name="Currency 2 2 2 2 7 2 2" xfId="6966" xr:uid="{F3CBCC95-9F64-4D01-98A2-F0333A87ED6E}"/>
    <cellStyle name="Currency 2 2 2 2 7 2 2 2" xfId="8679" xr:uid="{F1548D1A-E1E6-410A-A62C-7B30ED10965B}"/>
    <cellStyle name="Currency 2 2 2 2 7 2 2 2 2" xfId="12101" xr:uid="{E22121F5-30AD-493F-84A2-D98A7F8B0464}"/>
    <cellStyle name="Currency 2 2 2 2 7 2 2 2 2 2" xfId="25791" xr:uid="{CE0B36F7-A918-47BF-9145-314282F440DA}"/>
    <cellStyle name="Currency 2 2 2 2 7 2 2 2 2 2 2" xfId="39483" xr:uid="{A0BC7648-9789-44BC-8CC8-7434498E640B}"/>
    <cellStyle name="Currency 2 2 2 2 7 2 2 2 2 2 3" xfId="54367" xr:uid="{11372E3A-3753-4259-8E85-9D0E5C145CE6}"/>
    <cellStyle name="Currency 2 2 2 2 7 2 2 2 2 3" xfId="18947" xr:uid="{FBD1E9BF-A95E-4E73-88C8-585323FF54D8}"/>
    <cellStyle name="Currency 2 2 2 2 7 2 2 2 2 4" xfId="32637" xr:uid="{4EEA1208-2FD4-406C-9C65-B4BFD46E3317}"/>
    <cellStyle name="Currency 2 2 2 2 7 2 2 2 2 5" xfId="47521" xr:uid="{361EBD9E-B533-471D-AA05-12CB15BCBA8F}"/>
    <cellStyle name="Currency 2 2 2 2 7 2 2 2 3" xfId="22369" xr:uid="{02A0CCD0-CA84-4CB9-B9E5-7F911E1FA0ED}"/>
    <cellStyle name="Currency 2 2 2 2 7 2 2 2 3 2" xfId="36061" xr:uid="{ECEC97CA-E78C-405B-BE7F-C5C152F2CBB1}"/>
    <cellStyle name="Currency 2 2 2 2 7 2 2 2 3 3" xfId="50945" xr:uid="{F12E5750-B010-4408-BE33-61E0ABD191EF}"/>
    <cellStyle name="Currency 2 2 2 2 7 2 2 2 4" xfId="15525" xr:uid="{920D87F9-794D-4F63-B5AD-495102A0BB49}"/>
    <cellStyle name="Currency 2 2 2 2 7 2 2 2 5" xfId="29215" xr:uid="{227B01B3-3B0A-40FA-86B1-12B2F748C249}"/>
    <cellStyle name="Currency 2 2 2 2 7 2 2 2 6" xfId="44099" xr:uid="{39DBA720-0BF5-4999-8673-649DA3277F73}"/>
    <cellStyle name="Currency 2 2 2 2 7 2 2 3" xfId="10389" xr:uid="{A6B55F6B-00A7-47D4-A6DC-94FC016BCCBF}"/>
    <cellStyle name="Currency 2 2 2 2 7 2 2 3 2" xfId="24079" xr:uid="{637D8F32-EBE4-442F-B3BC-67DEF51BB813}"/>
    <cellStyle name="Currency 2 2 2 2 7 2 2 3 2 2" xfId="37771" xr:uid="{E10CB2F1-2D16-4DA4-9F10-FCBFB05D3CBD}"/>
    <cellStyle name="Currency 2 2 2 2 7 2 2 3 2 3" xfId="52655" xr:uid="{8252B8C6-DEF6-4800-BF24-1E30BDF3EB25}"/>
    <cellStyle name="Currency 2 2 2 2 7 2 2 3 3" xfId="17235" xr:uid="{B54416F8-3E3E-40D9-8D9F-01A1AD120450}"/>
    <cellStyle name="Currency 2 2 2 2 7 2 2 3 4" xfId="30925" xr:uid="{35D564F1-89BE-41E2-AFAA-6CED3AF36C14}"/>
    <cellStyle name="Currency 2 2 2 2 7 2 2 3 5" xfId="45809" xr:uid="{01B564DF-3341-4045-B946-9EDAEBFDDAE4}"/>
    <cellStyle name="Currency 2 2 2 2 7 2 2 4" xfId="20657" xr:uid="{ADD5956A-5FAF-401B-9014-4AD13E8C2233}"/>
    <cellStyle name="Currency 2 2 2 2 7 2 2 4 2" xfId="34349" xr:uid="{9263EDEA-985B-4EC1-ABA0-3DC02245B2E1}"/>
    <cellStyle name="Currency 2 2 2 2 7 2 2 4 3" xfId="49233" xr:uid="{DE52CD82-CE2C-4A7C-BCD6-DC75E18E5BC8}"/>
    <cellStyle name="Currency 2 2 2 2 7 2 2 5" xfId="13813" xr:uid="{01494309-3AA2-4078-852B-BA2DEB7B75DD}"/>
    <cellStyle name="Currency 2 2 2 2 7 2 2 6" xfId="27503" xr:uid="{455FD37A-695B-4F30-92A8-369B5D244D55}"/>
    <cellStyle name="Currency 2 2 2 2 7 2 2 7" xfId="42387" xr:uid="{9429B3AF-3B10-4CAA-BB9D-157E72BC1444}"/>
    <cellStyle name="Currency 2 2 2 2 7 2 3" xfId="8678" xr:uid="{05E4A663-EF54-40F7-9747-017B250E5D96}"/>
    <cellStyle name="Currency 2 2 2 2 7 2 3 2" xfId="12100" xr:uid="{B97A1C2A-2318-47F7-B835-776665710DA3}"/>
    <cellStyle name="Currency 2 2 2 2 7 2 3 2 2" xfId="25790" xr:uid="{01C17FA1-0FE3-4079-B094-4504F0FB689E}"/>
    <cellStyle name="Currency 2 2 2 2 7 2 3 2 2 2" xfId="39482" xr:uid="{5402D61E-BE75-4AD3-96AA-ACDC64B064FD}"/>
    <cellStyle name="Currency 2 2 2 2 7 2 3 2 2 3" xfId="54366" xr:uid="{F11CAF2C-474B-4918-B92C-DFB6645BFFFF}"/>
    <cellStyle name="Currency 2 2 2 2 7 2 3 2 3" xfId="18946" xr:uid="{201321B8-514E-4FCE-AFEF-7045B416E010}"/>
    <cellStyle name="Currency 2 2 2 2 7 2 3 2 4" xfId="32636" xr:uid="{89B2EFAA-EA31-479F-AE35-582E20A450F2}"/>
    <cellStyle name="Currency 2 2 2 2 7 2 3 2 5" xfId="47520" xr:uid="{73BA1BAC-AC91-45AD-AAA6-BEFD82A1AB8D}"/>
    <cellStyle name="Currency 2 2 2 2 7 2 3 3" xfId="22368" xr:uid="{2242B8EA-768F-467B-8B16-5245B06C0D07}"/>
    <cellStyle name="Currency 2 2 2 2 7 2 3 3 2" xfId="36060" xr:uid="{8C7F3DD2-B404-406D-8AF2-BABB83022A3F}"/>
    <cellStyle name="Currency 2 2 2 2 7 2 3 3 3" xfId="50944" xr:uid="{A7BE0B26-4DCA-414F-8E1B-DB25DCFE7B4A}"/>
    <cellStyle name="Currency 2 2 2 2 7 2 3 4" xfId="15524" xr:uid="{E53E946A-5526-449F-8902-51AE341BA143}"/>
    <cellStyle name="Currency 2 2 2 2 7 2 3 5" xfId="29214" xr:uid="{62786AA1-5DCA-44F6-82AB-85829415C483}"/>
    <cellStyle name="Currency 2 2 2 2 7 2 3 6" xfId="44098" xr:uid="{8751F05B-9E28-43DF-99A8-927D2BC54BD0}"/>
    <cellStyle name="Currency 2 2 2 2 7 2 4" xfId="10388" xr:uid="{D69986DB-38ED-4BD2-9D49-2065003F076B}"/>
    <cellStyle name="Currency 2 2 2 2 7 2 4 2" xfId="24078" xr:uid="{C4D8538E-BE16-4EBC-9785-078C12D747A3}"/>
    <cellStyle name="Currency 2 2 2 2 7 2 4 2 2" xfId="37770" xr:uid="{F1CD177F-49A5-4B7F-A690-ABF5F2A193A3}"/>
    <cellStyle name="Currency 2 2 2 2 7 2 4 2 3" xfId="52654" xr:uid="{A41D8391-8501-44C8-824B-9A19C7683113}"/>
    <cellStyle name="Currency 2 2 2 2 7 2 4 3" xfId="17234" xr:uid="{34E55C8F-3544-4D96-AC06-155AEA2BBAF3}"/>
    <cellStyle name="Currency 2 2 2 2 7 2 4 4" xfId="30924" xr:uid="{5606D2C9-EB00-4F7B-A4D2-B1867636DC30}"/>
    <cellStyle name="Currency 2 2 2 2 7 2 4 5" xfId="45808" xr:uid="{792AE42C-3BBE-4C03-9E2D-1A91B2F34054}"/>
    <cellStyle name="Currency 2 2 2 2 7 2 5" xfId="20656" xr:uid="{F244FDB3-90D4-4D84-8BAA-EADA9EF995D0}"/>
    <cellStyle name="Currency 2 2 2 2 7 2 5 2" xfId="34348" xr:uid="{2C7BB594-ADFA-4CD6-8CA2-EF8C1645BA2D}"/>
    <cellStyle name="Currency 2 2 2 2 7 2 5 3" xfId="49232" xr:uid="{F43D22F0-53BC-47FB-8416-E6FE4E058BB1}"/>
    <cellStyle name="Currency 2 2 2 2 7 2 6" xfId="13812" xr:uid="{F1E2B4FE-0C21-427C-B443-F517A1813501}"/>
    <cellStyle name="Currency 2 2 2 2 7 2 7" xfId="27502" xr:uid="{119F95B3-E8D9-4FF1-A533-58DA2B898772}"/>
    <cellStyle name="Currency 2 2 2 2 7 2 8" xfId="42386" xr:uid="{3D7A739D-65A1-4B18-B7B9-117F2B536264}"/>
    <cellStyle name="Currency 2 2 2 2 7 3" xfId="6967" xr:uid="{1595D21C-00C0-4288-B895-B009821CF1C6}"/>
    <cellStyle name="Currency 2 2 2 2 7 3 2" xfId="8680" xr:uid="{A1A50231-5985-47B6-9525-E683FBB9A0EC}"/>
    <cellStyle name="Currency 2 2 2 2 7 3 2 2" xfId="12102" xr:uid="{37183818-3FAE-4B8E-B5E7-0091D4D430B2}"/>
    <cellStyle name="Currency 2 2 2 2 7 3 2 2 2" xfId="25792" xr:uid="{56265B03-B5E1-4610-B8C8-1FEDB9BB2EDA}"/>
    <cellStyle name="Currency 2 2 2 2 7 3 2 2 2 2" xfId="39484" xr:uid="{37151E10-0F69-4415-9063-FAEAB277F735}"/>
    <cellStyle name="Currency 2 2 2 2 7 3 2 2 2 3" xfId="54368" xr:uid="{BAB7AD92-9161-476E-BC8B-0C41324EBDDD}"/>
    <cellStyle name="Currency 2 2 2 2 7 3 2 2 3" xfId="18948" xr:uid="{01DFEFD8-EB00-4367-943F-6B332B672330}"/>
    <cellStyle name="Currency 2 2 2 2 7 3 2 2 4" xfId="32638" xr:uid="{4F36849E-34E7-4A16-969B-9482D007F933}"/>
    <cellStyle name="Currency 2 2 2 2 7 3 2 2 5" xfId="47522" xr:uid="{3EE0B94C-B6BE-4343-B92C-3C2DA0B2B333}"/>
    <cellStyle name="Currency 2 2 2 2 7 3 2 3" xfId="22370" xr:uid="{14C3E534-D0E1-49CE-9E52-CE0D533E8E64}"/>
    <cellStyle name="Currency 2 2 2 2 7 3 2 3 2" xfId="36062" xr:uid="{3250579E-DF1B-4BBC-966D-57ABD5F3A079}"/>
    <cellStyle name="Currency 2 2 2 2 7 3 2 3 3" xfId="50946" xr:uid="{BE8B8B7F-88B1-4112-A9DD-A71457D8BCD0}"/>
    <cellStyle name="Currency 2 2 2 2 7 3 2 4" xfId="15526" xr:uid="{F2C8C727-75EA-4D0E-894E-B08EAADD5F7A}"/>
    <cellStyle name="Currency 2 2 2 2 7 3 2 5" xfId="29216" xr:uid="{5510B985-39EE-4053-B846-E8BF398913DA}"/>
    <cellStyle name="Currency 2 2 2 2 7 3 2 6" xfId="44100" xr:uid="{05F6D761-698F-427F-9C41-91ACAF2B9782}"/>
    <cellStyle name="Currency 2 2 2 2 7 3 3" xfId="10390" xr:uid="{8D0B83C6-F108-401E-8F13-30C11238270C}"/>
    <cellStyle name="Currency 2 2 2 2 7 3 3 2" xfId="24080" xr:uid="{862797BD-9EB2-45DC-8253-8E56B81DAC4C}"/>
    <cellStyle name="Currency 2 2 2 2 7 3 3 2 2" xfId="37772" xr:uid="{66164A54-7444-463F-99A6-2CB44568E507}"/>
    <cellStyle name="Currency 2 2 2 2 7 3 3 2 3" xfId="52656" xr:uid="{C4DF2AEC-EDA1-4413-A336-E3C38DE8FAFE}"/>
    <cellStyle name="Currency 2 2 2 2 7 3 3 3" xfId="17236" xr:uid="{2057F99C-E410-47A7-80C1-2E0327A6E4DD}"/>
    <cellStyle name="Currency 2 2 2 2 7 3 3 4" xfId="30926" xr:uid="{673BCC1F-ED2F-4B2E-9B94-78C5FCA02481}"/>
    <cellStyle name="Currency 2 2 2 2 7 3 3 5" xfId="45810" xr:uid="{8500D11F-9B5D-480D-8836-55743F4EA7E7}"/>
    <cellStyle name="Currency 2 2 2 2 7 3 4" xfId="20658" xr:uid="{6B577CF2-318B-4A9A-A36F-78C0FC747C40}"/>
    <cellStyle name="Currency 2 2 2 2 7 3 4 2" xfId="34350" xr:uid="{97C38F44-4067-42AE-A653-5276361EBDA8}"/>
    <cellStyle name="Currency 2 2 2 2 7 3 4 3" xfId="49234" xr:uid="{E50F113F-CAFC-44AA-B51C-45C5CD1AFFB8}"/>
    <cellStyle name="Currency 2 2 2 2 7 3 5" xfId="13814" xr:uid="{269DA688-F71F-4B89-A3BB-0F2670311418}"/>
    <cellStyle name="Currency 2 2 2 2 7 3 6" xfId="27504" xr:uid="{2B4EFFBA-6659-4BC5-96EE-05A09B8DFC5A}"/>
    <cellStyle name="Currency 2 2 2 2 7 3 7" xfId="42388" xr:uid="{97F7CA6F-3225-4D40-B6BB-C75232B58A29}"/>
    <cellStyle name="Currency 2 2 2 2 7 4" xfId="6968" xr:uid="{13A25CFF-6860-469A-BAC7-7CD25EDEBFC8}"/>
    <cellStyle name="Currency 2 2 2 2 7 4 2" xfId="8681" xr:uid="{25453CBD-B160-4B75-BBBE-A53B7BF51276}"/>
    <cellStyle name="Currency 2 2 2 2 7 4 2 2" xfId="12103" xr:uid="{C0F4CCDD-679E-47BC-A6EC-01CC37B0C88A}"/>
    <cellStyle name="Currency 2 2 2 2 7 4 2 2 2" xfId="25793" xr:uid="{2AF86190-E296-47E5-8019-9D21E2E1F05A}"/>
    <cellStyle name="Currency 2 2 2 2 7 4 2 2 2 2" xfId="39485" xr:uid="{92C3F8D6-6A98-45DB-80DF-C9A7F1CB1300}"/>
    <cellStyle name="Currency 2 2 2 2 7 4 2 2 2 3" xfId="54369" xr:uid="{7CA06BDB-F287-4D8B-BD23-BF91F472E78A}"/>
    <cellStyle name="Currency 2 2 2 2 7 4 2 2 3" xfId="18949" xr:uid="{07E742E5-9154-499F-B799-48BE3E9420BE}"/>
    <cellStyle name="Currency 2 2 2 2 7 4 2 2 4" xfId="32639" xr:uid="{624BCDBE-6AF4-4772-A452-AFAB92614525}"/>
    <cellStyle name="Currency 2 2 2 2 7 4 2 2 5" xfId="47523" xr:uid="{C5400248-9FFA-43B0-8E16-91D11E094F64}"/>
    <cellStyle name="Currency 2 2 2 2 7 4 2 3" xfId="22371" xr:uid="{321E26FB-EA95-4312-9ED1-7ACA94104984}"/>
    <cellStyle name="Currency 2 2 2 2 7 4 2 3 2" xfId="36063" xr:uid="{445F6557-0AF9-4495-B2C4-4B09169614F1}"/>
    <cellStyle name="Currency 2 2 2 2 7 4 2 3 3" xfId="50947" xr:uid="{612168F5-BF0B-42C6-ADA1-AF1A07E4880F}"/>
    <cellStyle name="Currency 2 2 2 2 7 4 2 4" xfId="15527" xr:uid="{ED989FB9-DAD9-4724-B915-BE28525FBF61}"/>
    <cellStyle name="Currency 2 2 2 2 7 4 2 5" xfId="29217" xr:uid="{8A41549C-FFF4-4248-A1C7-9D58950E0B63}"/>
    <cellStyle name="Currency 2 2 2 2 7 4 2 6" xfId="44101" xr:uid="{4EBF75EC-DF38-42D1-BBEA-01CE397BE73C}"/>
    <cellStyle name="Currency 2 2 2 2 7 4 3" xfId="10391" xr:uid="{18458EBF-8EED-4E48-B873-2EA8B379DDA0}"/>
    <cellStyle name="Currency 2 2 2 2 7 4 3 2" xfId="24081" xr:uid="{050B050B-4B78-40B0-AA65-6927F3FE08B4}"/>
    <cellStyle name="Currency 2 2 2 2 7 4 3 2 2" xfId="37773" xr:uid="{DC2FE70B-C903-4E36-AA52-7719AACB5607}"/>
    <cellStyle name="Currency 2 2 2 2 7 4 3 2 3" xfId="52657" xr:uid="{AAE03B5D-33E9-46EB-A092-7DB1F47A6B25}"/>
    <cellStyle name="Currency 2 2 2 2 7 4 3 3" xfId="17237" xr:uid="{84B0DEEC-3E26-419A-9BF5-85E5E40BB9FA}"/>
    <cellStyle name="Currency 2 2 2 2 7 4 3 4" xfId="30927" xr:uid="{6D96C108-B4FB-4A97-9E7F-84F86F8E88FA}"/>
    <cellStyle name="Currency 2 2 2 2 7 4 3 5" xfId="45811" xr:uid="{AFF3C81D-EF66-43EE-9EC8-C1C80267F8AD}"/>
    <cellStyle name="Currency 2 2 2 2 7 4 4" xfId="20659" xr:uid="{AC53AED7-28FE-43C8-ABF4-B84067AC3B9B}"/>
    <cellStyle name="Currency 2 2 2 2 7 4 4 2" xfId="34351" xr:uid="{31E7174B-68E1-4E03-8A2B-5CFC93CED039}"/>
    <cellStyle name="Currency 2 2 2 2 7 4 4 3" xfId="49235" xr:uid="{EC4224B9-8E2C-4F29-AD59-24D4C1162836}"/>
    <cellStyle name="Currency 2 2 2 2 7 4 5" xfId="13815" xr:uid="{6E604A29-A2F3-4BEC-BABE-3F7DACCD6BEC}"/>
    <cellStyle name="Currency 2 2 2 2 7 4 6" xfId="27505" xr:uid="{C48B2A4F-3465-409B-A556-C02D94841025}"/>
    <cellStyle name="Currency 2 2 2 2 7 4 7" xfId="42389" xr:uid="{7F6C26DA-E1A9-4CEB-9E3E-E284309A61B2}"/>
    <cellStyle name="Currency 2 2 2 2 7 5" xfId="8677" xr:uid="{747723B0-FCE4-4A1D-849C-5D457BC49D99}"/>
    <cellStyle name="Currency 2 2 2 2 7 5 2" xfId="12099" xr:uid="{D75FAEF3-4C82-4BA4-AB5B-94FA608F9DB5}"/>
    <cellStyle name="Currency 2 2 2 2 7 5 2 2" xfId="25789" xr:uid="{71BBA721-D51E-4EC5-9E63-8256BB039407}"/>
    <cellStyle name="Currency 2 2 2 2 7 5 2 2 2" xfId="39481" xr:uid="{46B8F837-2168-4FAE-8006-29D44E7E524A}"/>
    <cellStyle name="Currency 2 2 2 2 7 5 2 2 3" xfId="54365" xr:uid="{4106FDAB-4FB8-4969-8079-085C8AD60E07}"/>
    <cellStyle name="Currency 2 2 2 2 7 5 2 3" xfId="18945" xr:uid="{DABED3BC-3032-4921-9315-A627891E4346}"/>
    <cellStyle name="Currency 2 2 2 2 7 5 2 4" xfId="32635" xr:uid="{7E42A2EE-29A9-47F5-95ED-3E49399067BF}"/>
    <cellStyle name="Currency 2 2 2 2 7 5 2 5" xfId="47519" xr:uid="{65C5CBAC-FCD9-4E91-BF48-30D60A9DCD79}"/>
    <cellStyle name="Currency 2 2 2 2 7 5 3" xfId="22367" xr:uid="{3EA2DE6C-56AB-4735-98E9-28C59DECE8CC}"/>
    <cellStyle name="Currency 2 2 2 2 7 5 3 2" xfId="36059" xr:uid="{549F2F2F-9209-4CD4-AF1D-2B3EDE36FEDD}"/>
    <cellStyle name="Currency 2 2 2 2 7 5 3 3" xfId="50943" xr:uid="{1D6FE0BA-0714-4369-802C-0094097EE307}"/>
    <cellStyle name="Currency 2 2 2 2 7 5 4" xfId="15523" xr:uid="{9EB734C7-0FAC-49C7-B6C6-B46B1DA6971C}"/>
    <cellStyle name="Currency 2 2 2 2 7 5 5" xfId="29213" xr:uid="{575DF0B8-5D4D-4B64-B708-65AF9B898F79}"/>
    <cellStyle name="Currency 2 2 2 2 7 5 6" xfId="44097" xr:uid="{CF0394BC-16EE-4A57-A1D2-13FA8A53353D}"/>
    <cellStyle name="Currency 2 2 2 2 7 6" xfId="10387" xr:uid="{D0840042-ED4E-462E-8501-004FAFE3BDD0}"/>
    <cellStyle name="Currency 2 2 2 2 7 6 2" xfId="24077" xr:uid="{82FF401B-58A7-4FED-861A-33B3FD419FE8}"/>
    <cellStyle name="Currency 2 2 2 2 7 6 2 2" xfId="37769" xr:uid="{ACB5E1E1-4D69-436B-89B0-D4AF89BBE81D}"/>
    <cellStyle name="Currency 2 2 2 2 7 6 2 3" xfId="52653" xr:uid="{CDBF4D00-5D6F-42B9-97FC-324644D5ADF4}"/>
    <cellStyle name="Currency 2 2 2 2 7 6 3" xfId="17233" xr:uid="{F051EDCD-DD7E-46E0-9F72-29630FEE8E23}"/>
    <cellStyle name="Currency 2 2 2 2 7 6 4" xfId="30923" xr:uid="{D1FE6699-9CDC-4EF8-B868-67CB99B167B8}"/>
    <cellStyle name="Currency 2 2 2 2 7 6 5" xfId="45807" xr:uid="{F800CFA4-8DE4-4552-A8E5-00DC5D40F71A}"/>
    <cellStyle name="Currency 2 2 2 2 7 7" xfId="20655" xr:uid="{FCF31FB6-D338-4DEE-B51D-500E49CEB5BD}"/>
    <cellStyle name="Currency 2 2 2 2 7 7 2" xfId="34347" xr:uid="{BBDEE2CE-BC4C-4E9C-9DDF-700C3E138F04}"/>
    <cellStyle name="Currency 2 2 2 2 7 7 3" xfId="49231" xr:uid="{2E8E3A75-3601-4CED-B01D-43CA70EFA517}"/>
    <cellStyle name="Currency 2 2 2 2 7 8" xfId="13811" xr:uid="{71968EEA-8B60-4CA9-878A-F0D19AA7372F}"/>
    <cellStyle name="Currency 2 2 2 2 7 9" xfId="27501" xr:uid="{E511E9FD-8A98-4858-A663-E7716BC08529}"/>
    <cellStyle name="Currency 2 2 2 2 8" xfId="6969" xr:uid="{2FF50C4D-18BB-4844-A10D-884B4D30470C}"/>
    <cellStyle name="Currency 2 2 2 2 8 2" xfId="6970" xr:uid="{FD90FE48-6DCA-4262-ACEB-8C33B2179CDF}"/>
    <cellStyle name="Currency 2 2 2 2 8 2 2" xfId="8683" xr:uid="{85DBF49D-7EE9-4284-92B7-EF8D681E0C92}"/>
    <cellStyle name="Currency 2 2 2 2 8 2 2 2" xfId="12105" xr:uid="{11FB10BF-0B04-4F92-B6CF-17289621A4B5}"/>
    <cellStyle name="Currency 2 2 2 2 8 2 2 2 2" xfId="25795" xr:uid="{EF0513DF-7D53-4919-8FE1-6D3B961D6728}"/>
    <cellStyle name="Currency 2 2 2 2 8 2 2 2 2 2" xfId="39487" xr:uid="{539D3EC2-9BB5-41F9-B7B7-5DF361F706ED}"/>
    <cellStyle name="Currency 2 2 2 2 8 2 2 2 2 3" xfId="54371" xr:uid="{C2AFBF62-4540-421B-A32F-4D222F52C59A}"/>
    <cellStyle name="Currency 2 2 2 2 8 2 2 2 3" xfId="18951" xr:uid="{07EF5BD7-F768-498F-A990-4515F608AD6C}"/>
    <cellStyle name="Currency 2 2 2 2 8 2 2 2 4" xfId="32641" xr:uid="{B842D6C1-45C8-4AD7-93CA-078B1FDF9DD8}"/>
    <cellStyle name="Currency 2 2 2 2 8 2 2 2 5" xfId="47525" xr:uid="{F7FD812B-E701-4831-B216-1EB27658F1FD}"/>
    <cellStyle name="Currency 2 2 2 2 8 2 2 3" xfId="22373" xr:uid="{EF4DDBE4-BBC7-40A0-B2C0-7B8A11D56947}"/>
    <cellStyle name="Currency 2 2 2 2 8 2 2 3 2" xfId="36065" xr:uid="{65B27395-FF8A-4DB6-A86D-85754504D336}"/>
    <cellStyle name="Currency 2 2 2 2 8 2 2 3 3" xfId="50949" xr:uid="{082DBE41-7987-4DF9-98A1-28EA97800861}"/>
    <cellStyle name="Currency 2 2 2 2 8 2 2 4" xfId="15529" xr:uid="{D8149107-3F86-46C6-B5A1-6C33E76C9DE9}"/>
    <cellStyle name="Currency 2 2 2 2 8 2 2 5" xfId="29219" xr:uid="{D95FC3AC-787A-4282-8EE1-AD36DD2C8922}"/>
    <cellStyle name="Currency 2 2 2 2 8 2 2 6" xfId="44103" xr:uid="{DDB5DA79-484A-423E-8EC8-CD50318D397C}"/>
    <cellStyle name="Currency 2 2 2 2 8 2 3" xfId="10393" xr:uid="{CEB9314E-E6E4-4141-93F0-44BCAD4EBAC6}"/>
    <cellStyle name="Currency 2 2 2 2 8 2 3 2" xfId="24083" xr:uid="{2703C860-E447-41C2-993C-5E7636A5A4BD}"/>
    <cellStyle name="Currency 2 2 2 2 8 2 3 2 2" xfId="37775" xr:uid="{AFFB7C19-630C-4687-9FA4-FC621A5A6A20}"/>
    <cellStyle name="Currency 2 2 2 2 8 2 3 2 3" xfId="52659" xr:uid="{34FBD6FA-8E51-4F2B-8408-6F06442D0438}"/>
    <cellStyle name="Currency 2 2 2 2 8 2 3 3" xfId="17239" xr:uid="{8CC4B410-AE85-4D28-90F9-B12C7C6026EB}"/>
    <cellStyle name="Currency 2 2 2 2 8 2 3 4" xfId="30929" xr:uid="{85427C51-E70F-4A59-B71A-D2EF12B9E62B}"/>
    <cellStyle name="Currency 2 2 2 2 8 2 3 5" xfId="45813" xr:uid="{B589DCD8-AF3C-491B-ACB2-A4D691ADEDAE}"/>
    <cellStyle name="Currency 2 2 2 2 8 2 4" xfId="20661" xr:uid="{AF8B1E46-033A-4025-B3C7-920B202E27AA}"/>
    <cellStyle name="Currency 2 2 2 2 8 2 4 2" xfId="34353" xr:uid="{99C713A2-CB26-444A-8EFD-3F70B81D9B5D}"/>
    <cellStyle name="Currency 2 2 2 2 8 2 4 3" xfId="49237" xr:uid="{46A4E633-623B-4A79-B3B3-4932BE78DB84}"/>
    <cellStyle name="Currency 2 2 2 2 8 2 5" xfId="13817" xr:uid="{25B5F74E-13B9-4E75-AF3C-C15BF28F4340}"/>
    <cellStyle name="Currency 2 2 2 2 8 2 6" xfId="27507" xr:uid="{84300A50-A565-439A-947B-462863CC6E6E}"/>
    <cellStyle name="Currency 2 2 2 2 8 2 7" xfId="42391" xr:uid="{4060E0D0-872D-4C71-8694-57FE4DA478CD}"/>
    <cellStyle name="Currency 2 2 2 2 8 3" xfId="8682" xr:uid="{212A4B40-58DE-454A-B0B8-370418BA6EB2}"/>
    <cellStyle name="Currency 2 2 2 2 8 3 2" xfId="12104" xr:uid="{C4E35B54-613B-4282-AECB-2FAEFC3E4745}"/>
    <cellStyle name="Currency 2 2 2 2 8 3 2 2" xfId="25794" xr:uid="{903D1C07-825C-49A2-BE6D-A6D7B06DEC6E}"/>
    <cellStyle name="Currency 2 2 2 2 8 3 2 2 2" xfId="39486" xr:uid="{9EC6B2E9-AAEC-4A06-BCE4-8CA3D3029F03}"/>
    <cellStyle name="Currency 2 2 2 2 8 3 2 2 3" xfId="54370" xr:uid="{1907AA34-AA31-4E4F-AC50-0759FC073D44}"/>
    <cellStyle name="Currency 2 2 2 2 8 3 2 3" xfId="18950" xr:uid="{2772A89E-6FE4-4E19-979D-DAADEAD5F7A3}"/>
    <cellStyle name="Currency 2 2 2 2 8 3 2 4" xfId="32640" xr:uid="{FA6EB70E-1435-4B58-87B4-E873A1E631B6}"/>
    <cellStyle name="Currency 2 2 2 2 8 3 2 5" xfId="47524" xr:uid="{0936D48A-E56E-4CB8-AE08-DE43CA87CB73}"/>
    <cellStyle name="Currency 2 2 2 2 8 3 3" xfId="22372" xr:uid="{7AC86268-37DF-4828-B817-326191B27211}"/>
    <cellStyle name="Currency 2 2 2 2 8 3 3 2" xfId="36064" xr:uid="{02E52A4E-C9F5-4B1C-97DF-99D0A18961DA}"/>
    <cellStyle name="Currency 2 2 2 2 8 3 3 3" xfId="50948" xr:uid="{2AC56E7B-C8D6-4920-A952-E814BE2E28E2}"/>
    <cellStyle name="Currency 2 2 2 2 8 3 4" xfId="15528" xr:uid="{84FD13F6-8230-4F6B-A085-17FC475ED74A}"/>
    <cellStyle name="Currency 2 2 2 2 8 3 5" xfId="29218" xr:uid="{504A637B-D2DC-47F0-840E-997AF6EA73FB}"/>
    <cellStyle name="Currency 2 2 2 2 8 3 6" xfId="44102" xr:uid="{BB374AA0-AB3E-404C-95BD-75341C11ADBE}"/>
    <cellStyle name="Currency 2 2 2 2 8 4" xfId="10392" xr:uid="{D56663EE-63A9-48FB-9148-4EF7EB051FA9}"/>
    <cellStyle name="Currency 2 2 2 2 8 4 2" xfId="24082" xr:uid="{DD1CB4FD-E981-414D-B787-B93079A34BE1}"/>
    <cellStyle name="Currency 2 2 2 2 8 4 2 2" xfId="37774" xr:uid="{35FB403F-D654-4CA8-97CC-C6494395D8C5}"/>
    <cellStyle name="Currency 2 2 2 2 8 4 2 3" xfId="52658" xr:uid="{76D7A70A-7DF7-4321-AE66-8873001BF2A3}"/>
    <cellStyle name="Currency 2 2 2 2 8 4 3" xfId="17238" xr:uid="{177BE134-FF64-4FA2-BB25-2C4015BAB698}"/>
    <cellStyle name="Currency 2 2 2 2 8 4 4" xfId="30928" xr:uid="{C53472CB-D80A-4327-974F-82BAE0D97134}"/>
    <cellStyle name="Currency 2 2 2 2 8 4 5" xfId="45812" xr:uid="{C7DF19D6-CAED-45B4-A206-810B4FDB96F1}"/>
    <cellStyle name="Currency 2 2 2 2 8 5" xfId="20660" xr:uid="{5C776CCB-ECCA-4DA5-8666-F4E117DEF0A4}"/>
    <cellStyle name="Currency 2 2 2 2 8 5 2" xfId="34352" xr:uid="{E05AE20D-A08B-4DDD-8AEF-10E83F1B14DA}"/>
    <cellStyle name="Currency 2 2 2 2 8 5 3" xfId="49236" xr:uid="{0D629178-8E84-4490-9814-247DD85A95CC}"/>
    <cellStyle name="Currency 2 2 2 2 8 6" xfId="13816" xr:uid="{B155C8A7-EC2E-4E14-ADC4-4D54F35BC364}"/>
    <cellStyle name="Currency 2 2 2 2 8 7" xfId="27506" xr:uid="{C12E9DA1-7FAF-4E58-877E-01F1608FE2A9}"/>
    <cellStyle name="Currency 2 2 2 2 8 8" xfId="42390" xr:uid="{FB7D7583-2C89-4DBC-AC3A-ACD2D052E1C8}"/>
    <cellStyle name="Currency 2 2 2 2 9" xfId="6971" xr:uid="{4F669299-32F7-4212-84AF-3BF9177F255B}"/>
    <cellStyle name="Currency 2 2 2 2 9 2" xfId="8684" xr:uid="{F717B8AC-FD5E-4827-B659-587373F8E3A5}"/>
    <cellStyle name="Currency 2 2 2 2 9 2 2" xfId="12106" xr:uid="{6D3EB5AB-1892-4B4A-BBE1-B21D0A4DD0C1}"/>
    <cellStyle name="Currency 2 2 2 2 9 2 2 2" xfId="25796" xr:uid="{962A1280-3DC2-4F79-AB93-4BFABCAD9073}"/>
    <cellStyle name="Currency 2 2 2 2 9 2 2 2 2" xfId="39488" xr:uid="{A3A4948D-3B99-4CDC-B414-5167596C1222}"/>
    <cellStyle name="Currency 2 2 2 2 9 2 2 2 3" xfId="54372" xr:uid="{FA681592-5852-4622-B116-91A337045020}"/>
    <cellStyle name="Currency 2 2 2 2 9 2 2 3" xfId="18952" xr:uid="{FC56F0BB-CEC4-4DEA-BF78-1370870498B6}"/>
    <cellStyle name="Currency 2 2 2 2 9 2 2 4" xfId="32642" xr:uid="{D5648784-1830-4412-9731-DC32EC234B11}"/>
    <cellStyle name="Currency 2 2 2 2 9 2 2 5" xfId="47526" xr:uid="{0E76779E-9518-4EB4-B3B1-7D9FC0491CE0}"/>
    <cellStyle name="Currency 2 2 2 2 9 2 3" xfId="22374" xr:uid="{D611BDDE-332A-4D9A-B584-F99EB0BD7378}"/>
    <cellStyle name="Currency 2 2 2 2 9 2 3 2" xfId="36066" xr:uid="{53DFEFCC-CFE5-4096-A1F8-26E10B8493A9}"/>
    <cellStyle name="Currency 2 2 2 2 9 2 3 3" xfId="50950" xr:uid="{31A46C7A-E379-4B8E-B4B7-CC1D62ED9593}"/>
    <cellStyle name="Currency 2 2 2 2 9 2 4" xfId="15530" xr:uid="{F6159006-3DFE-4276-918F-7D3FFD76D2CD}"/>
    <cellStyle name="Currency 2 2 2 2 9 2 5" xfId="29220" xr:uid="{A384FC8C-B3DC-4B7F-A1C3-C75090C61AA4}"/>
    <cellStyle name="Currency 2 2 2 2 9 2 6" xfId="44104" xr:uid="{83373D36-D6A4-4362-8694-81EE9DD72FE9}"/>
    <cellStyle name="Currency 2 2 2 2 9 3" xfId="10394" xr:uid="{D7F2DECB-C039-430F-9A00-1C51A7CA25C9}"/>
    <cellStyle name="Currency 2 2 2 2 9 3 2" xfId="24084" xr:uid="{B386ED88-C37C-4EFF-B0D4-2134068D7514}"/>
    <cellStyle name="Currency 2 2 2 2 9 3 2 2" xfId="37776" xr:uid="{AD588FD4-84C4-4D45-93C5-DE99E470C428}"/>
    <cellStyle name="Currency 2 2 2 2 9 3 2 3" xfId="52660" xr:uid="{4E46D50A-E431-440B-A0AE-490F03D3F543}"/>
    <cellStyle name="Currency 2 2 2 2 9 3 3" xfId="17240" xr:uid="{2A4232B9-5C71-4683-8B1B-CAC58DDA95A9}"/>
    <cellStyle name="Currency 2 2 2 2 9 3 4" xfId="30930" xr:uid="{8A709320-20FC-4A0B-9C3D-6FA118BB3F2D}"/>
    <cellStyle name="Currency 2 2 2 2 9 3 5" xfId="45814" xr:uid="{F06E65D2-A49C-4EDA-BDA7-170A5251195A}"/>
    <cellStyle name="Currency 2 2 2 2 9 4" xfId="20662" xr:uid="{7D232860-A9D2-42B9-BD8B-0579681662BB}"/>
    <cellStyle name="Currency 2 2 2 2 9 4 2" xfId="34354" xr:uid="{77309A2D-46DF-4861-8C2A-9CF07813012F}"/>
    <cellStyle name="Currency 2 2 2 2 9 4 3" xfId="49238" xr:uid="{BCF59F15-2293-43D1-A2DE-233E41171541}"/>
    <cellStyle name="Currency 2 2 2 2 9 5" xfId="13818" xr:uid="{5E5C593F-39F0-42DA-A577-B8C9BEC6C97E}"/>
    <cellStyle name="Currency 2 2 2 2 9 6" xfId="27508" xr:uid="{009AD780-DCA7-48CC-ACC9-AEFBC5871333}"/>
    <cellStyle name="Currency 2 2 2 2 9 7" xfId="42392" xr:uid="{A9E7E285-ACE9-40DE-8FC9-B00A9FB55CE3}"/>
    <cellStyle name="Currency 2 2 2 3" xfId="26" xr:uid="{B7C2C057-B74A-44DD-8449-F739C08B5FE3}"/>
    <cellStyle name="Currency 2 2 2 3 2" xfId="216" xr:uid="{23BBC531-029A-41F0-BF11-1A756ACB1409}"/>
    <cellStyle name="Currency 2 2 2 3 2 2" xfId="4628" xr:uid="{C0005B6F-6C2D-4E07-A12A-2C05EA99F724}"/>
    <cellStyle name="Currency 2 2 2 3 3" xfId="4524" xr:uid="{A79F90BA-02AB-4765-AF30-A8D4D290D422}"/>
    <cellStyle name="Currency 2 2 2 4" xfId="217" xr:uid="{07878D8F-F583-451E-9D9D-3B99CAA3AE0B}"/>
    <cellStyle name="Currency 2 2 2 4 2" xfId="4629" xr:uid="{82618BDB-FD26-4C4F-9E28-EB4216C6EBA9}"/>
    <cellStyle name="Currency 2 2 2 5" xfId="4523" xr:uid="{DBC79ED7-BFD2-442D-9816-C912850F5291}"/>
    <cellStyle name="Currency 2 2 3" xfId="218" xr:uid="{CFE6D2BC-64C0-43AD-B06A-DC34AB53F87B}"/>
    <cellStyle name="Currency 2 2 3 2" xfId="4630" xr:uid="{5E6204BA-246F-45C4-A25E-E0A2D3765C73}"/>
    <cellStyle name="Currency 2 2 4" xfId="4522" xr:uid="{A1003BA6-456D-4F8A-B894-695B1C12B202}"/>
    <cellStyle name="Currency 2 3" xfId="27" xr:uid="{0DEE52F7-3009-46E3-B4CD-E685053D6671}"/>
    <cellStyle name="Currency 2 3 2" xfId="219" xr:uid="{323842DF-BA4B-41BC-BF7E-3713FAC5952E}"/>
    <cellStyle name="Currency 2 3 2 2" xfId="4631" xr:uid="{ECAECAFF-83C6-4E51-A36E-886CB8B6D34F}"/>
    <cellStyle name="Currency 2 3 3" xfId="4525" xr:uid="{D4E6463D-2802-45B0-B9E2-F3108CF7AF71}"/>
    <cellStyle name="Currency 2 4" xfId="220" xr:uid="{D31AC5E4-9BE7-443D-8CF9-0FD90E6262DA}"/>
    <cellStyle name="Currency 2 4 2" xfId="221" xr:uid="{90FEFEBC-6DB7-47D3-9AA6-27003E278BD1}"/>
    <cellStyle name="Currency 2 5" xfId="222" xr:uid="{F86D1499-1E4D-4E19-AF8B-3FB3C10739CB}"/>
    <cellStyle name="Currency 2 5 2" xfId="223" xr:uid="{F5560BC5-DF68-4441-9386-0A5D5CFA3819}"/>
    <cellStyle name="Currency 2 6" xfId="224" xr:uid="{9DCA1A27-F8A0-41D8-8F30-19A0B26861E0}"/>
    <cellStyle name="Currency 3" xfId="28" xr:uid="{E096B051-AE52-47AB-8CCA-BC55D861B87D}"/>
    <cellStyle name="Currency 3 2" xfId="29" xr:uid="{96A98C0B-A134-4774-8001-1BCCFBBF1606}"/>
    <cellStyle name="Currency 3 2 2" xfId="225" xr:uid="{992A2F57-6EA2-4F0B-88D7-6D9FA7859523}"/>
    <cellStyle name="Currency 3 2 2 2" xfId="4632" xr:uid="{762B9DF0-BD45-461B-A82B-930885009EE2}"/>
    <cellStyle name="Currency 3 2 3" xfId="4527" xr:uid="{5FB7A92C-C0DF-47F5-A913-53FDB4D265E8}"/>
    <cellStyle name="Currency 3 3" xfId="30" xr:uid="{38CD33BE-AFAF-4933-A474-7DA945B2694B}"/>
    <cellStyle name="Currency 3 3 2" xfId="226" xr:uid="{16C54C6D-25EC-42FC-B78D-798D43FFC202}"/>
    <cellStyle name="Currency 3 3 2 2" xfId="4633" xr:uid="{072365B0-A18E-49AF-9626-F3DFA3C9B4CC}"/>
    <cellStyle name="Currency 3 3 3" xfId="4528" xr:uid="{C63F8807-39AA-44D7-BAA7-F7C3147869FB}"/>
    <cellStyle name="Currency 3 4" xfId="31" xr:uid="{6E6D011B-B2DC-4EBD-AA1F-2CD853F44C65}"/>
    <cellStyle name="Currency 3 4 2" xfId="227" xr:uid="{20E9F7CC-9E0E-44A8-89CF-7B404DC558A8}"/>
    <cellStyle name="Currency 3 4 2 2" xfId="4634" xr:uid="{0D85A14E-AAA3-4FCF-96E5-25B170BEA7B8}"/>
    <cellStyle name="Currency 3 4 3" xfId="4529" xr:uid="{B19C11AC-F02B-43BE-AE21-B65099E2575E}"/>
    <cellStyle name="Currency 3 5" xfId="228" xr:uid="{F61F6773-65FD-4F4C-8F82-C6B7C84DAF56}"/>
    <cellStyle name="Currency 3 5 2" xfId="4635" xr:uid="{8134414C-02ED-4A35-A934-A5D30197A87C}"/>
    <cellStyle name="Currency 3 6" xfId="4526" xr:uid="{67E35010-8877-4FDE-B675-DA8D4C9CC563}"/>
    <cellStyle name="Currency 4" xfId="32" xr:uid="{D3173923-87DB-431C-ADD1-29123310F146}"/>
    <cellStyle name="Currency 4 2" xfId="33" xr:uid="{3C86BB65-6EF2-4BB8-8E38-1EA746FCB3CD}"/>
    <cellStyle name="Currency 4 2 2" xfId="229" xr:uid="{246B1349-39C9-403A-B955-BFF23B579887}"/>
    <cellStyle name="Currency 4 2 2 2" xfId="4636" xr:uid="{51563898-3E4D-4CF0-A4F8-13FADC538780}"/>
    <cellStyle name="Currency 4 2 3" xfId="4531" xr:uid="{7F8FFACC-957B-46A7-AAEB-36E1DDEB774E}"/>
    <cellStyle name="Currency 4 3" xfId="34" xr:uid="{C8E51063-2785-4B12-B6B4-5E0ACCBA800E}"/>
    <cellStyle name="Currency 4 3 2" xfId="230" xr:uid="{E37FB07C-8A93-470C-897F-3396F66052DC}"/>
    <cellStyle name="Currency 4 3 2 2" xfId="4637" xr:uid="{BD71EDA2-FF79-43B4-9731-B699DE243A35}"/>
    <cellStyle name="Currency 4 3 3" xfId="4532" xr:uid="{9017890F-982C-4386-96AB-52B1BD487384}"/>
    <cellStyle name="Currency 4 4" xfId="231" xr:uid="{E8EB075A-EDEE-4A91-BBF9-12B025CC9D69}"/>
    <cellStyle name="Currency 4 4 2" xfId="4638" xr:uid="{77BBF8B6-C2D8-43BE-9640-FC7830DBC444}"/>
    <cellStyle name="Currency 4 5" xfId="4328" xr:uid="{EE821267-4E89-484B-A15D-FAD32F5D1E4C}"/>
    <cellStyle name="Currency 4 5 2" xfId="4442" xr:uid="{654CF4A3-FDF9-471C-A482-B6E056CAB09C}"/>
    <cellStyle name="Currency 4 5 3" xfId="4724" xr:uid="{261D67C4-BC33-4B95-8698-3C131D57B029}"/>
    <cellStyle name="Currency 4 5 3 2" xfId="5319" xr:uid="{35B7F815-CFE5-4177-A233-922311A22F10}"/>
    <cellStyle name="Currency 4 5 3 2 2" xfId="41933" xr:uid="{FBAF6717-2FAB-4CBC-B9A6-465176F2582B}"/>
    <cellStyle name="Currency 4 5 3 2 3" xfId="6516" xr:uid="{3CAB3EDD-FA40-4857-B4E2-1114F9DF9A9A}"/>
    <cellStyle name="Currency 4 5 3 2 4" xfId="5924" xr:uid="{5E0762C1-C11F-4578-AD99-A90A1A66E7F5}"/>
    <cellStyle name="Currency 4 5 3 3" xfId="4764" xr:uid="{AF085DE0-A63B-45C4-889B-1C48BEEEE604}"/>
    <cellStyle name="Currency 4 5 3 4" xfId="41381" xr:uid="{C49B21DD-4293-4D51-81DC-C100350A0E3E}"/>
    <cellStyle name="Currency 4 5 3 5" xfId="5972" xr:uid="{2B423DBA-1405-475B-9DA9-E6CDEB981974}"/>
    <cellStyle name="Currency 4 5 3 6" xfId="5380" xr:uid="{8E32DCAA-6E1A-478F-82E8-858A5A265E74}"/>
    <cellStyle name="Currency 4 5 4" xfId="4701" xr:uid="{4FD62D89-A53C-4DDB-8E52-9E67F9E22C12}"/>
    <cellStyle name="Currency 4 5 5" xfId="41327" xr:uid="{9EA4FD56-7A34-4AC6-8D9B-B40E645C67FC}"/>
    <cellStyle name="Currency 4 5 6" xfId="5949" xr:uid="{4A9F7059-AB58-4DDC-8515-9DF57F8275E6}"/>
    <cellStyle name="Currency 4 5 7" xfId="5357" xr:uid="{37646F33-3371-4AA4-9370-B9027E0A25A3}"/>
    <cellStyle name="Currency 4 6" xfId="4530" xr:uid="{6FF93A34-3677-42FE-A480-E1889BD480BB}"/>
    <cellStyle name="Currency 5" xfId="35" xr:uid="{D528A171-9CC9-4A0F-90BA-F6A4B3AF02B5}"/>
    <cellStyle name="Currency 5 10" xfId="6973" xr:uid="{EF147FD8-DD46-4B00-A2F8-90037A3117CB}"/>
    <cellStyle name="Currency 5 10 2" xfId="8686" xr:uid="{75DC68DA-9EBF-4101-8587-08A8511B7785}"/>
    <cellStyle name="Currency 5 10 2 2" xfId="12108" xr:uid="{3218FCF5-5E80-4C3C-A7BB-32FE81558F73}"/>
    <cellStyle name="Currency 5 10 2 2 2" xfId="25798" xr:uid="{17918785-2174-4D5C-9646-834451CD8845}"/>
    <cellStyle name="Currency 5 10 2 2 2 2" xfId="39490" xr:uid="{F2380AAA-A167-4CC4-A0DE-58F57F168B35}"/>
    <cellStyle name="Currency 5 10 2 2 2 3" xfId="54374" xr:uid="{57438610-5D5D-43C4-965C-39A5B9A7CD68}"/>
    <cellStyle name="Currency 5 10 2 2 3" xfId="18954" xr:uid="{E3D6A826-D40B-465B-BB74-227693BF554B}"/>
    <cellStyle name="Currency 5 10 2 2 4" xfId="32644" xr:uid="{008EB25A-53B5-4B51-AA45-24D8B6A5B3B5}"/>
    <cellStyle name="Currency 5 10 2 2 5" xfId="47528" xr:uid="{2BE14DD0-5274-4B4D-9DAC-B77ED3120CF6}"/>
    <cellStyle name="Currency 5 10 2 3" xfId="22376" xr:uid="{C41E66C8-76A1-4A25-BAC8-82CAECE80593}"/>
    <cellStyle name="Currency 5 10 2 3 2" xfId="36068" xr:uid="{B38DD7E2-7562-4074-8D0E-A9A5FBAE6E06}"/>
    <cellStyle name="Currency 5 10 2 3 3" xfId="50952" xr:uid="{F8505DD5-A875-4992-9156-C22717538447}"/>
    <cellStyle name="Currency 5 10 2 4" xfId="15532" xr:uid="{3330B761-A231-4FDA-BD3F-158EB55991D6}"/>
    <cellStyle name="Currency 5 10 2 5" xfId="29222" xr:uid="{A5D33C32-BE70-472E-AB95-170212FCB81A}"/>
    <cellStyle name="Currency 5 10 2 6" xfId="44106" xr:uid="{9EF2C95F-1102-4C16-9B55-47C457F41F02}"/>
    <cellStyle name="Currency 5 10 3" xfId="10396" xr:uid="{1F398334-6491-44C4-82FA-70F4BE1EA2A6}"/>
    <cellStyle name="Currency 5 10 3 2" xfId="24086" xr:uid="{97118AA3-8C61-45D7-B10B-A584F1E1170C}"/>
    <cellStyle name="Currency 5 10 3 2 2" xfId="37778" xr:uid="{F6B25AF3-30F3-4B46-AB09-CACE63168897}"/>
    <cellStyle name="Currency 5 10 3 2 3" xfId="52662" xr:uid="{F61A1254-7ABB-46E4-8B24-CCCF518B1F9C}"/>
    <cellStyle name="Currency 5 10 3 3" xfId="17242" xr:uid="{5BF09D60-858C-455A-9AC7-7F773EACC6FA}"/>
    <cellStyle name="Currency 5 10 3 4" xfId="30932" xr:uid="{3913B7C5-5730-4EC6-A3C0-32E781D335D0}"/>
    <cellStyle name="Currency 5 10 3 5" xfId="45816" xr:uid="{BCBF30A2-9F2C-4A3A-B67B-382F55E00DA9}"/>
    <cellStyle name="Currency 5 10 4" xfId="20664" xr:uid="{56F5A678-77B9-4D8C-8ADF-E47FEC9EEE93}"/>
    <cellStyle name="Currency 5 10 4 2" xfId="34356" xr:uid="{F723E78B-B88D-4A85-BC99-AB2F412A565D}"/>
    <cellStyle name="Currency 5 10 4 3" xfId="49240" xr:uid="{4843DEBF-7E01-48D1-BF12-8D7521DBB62E}"/>
    <cellStyle name="Currency 5 10 5" xfId="13820" xr:uid="{4FCDE78A-CCF9-4774-8F57-655167A20EDD}"/>
    <cellStyle name="Currency 5 10 6" xfId="27510" xr:uid="{5786CE07-E0B9-487B-B5C8-F301BDBBF03E}"/>
    <cellStyle name="Currency 5 10 7" xfId="42394" xr:uid="{35A70BD7-17F9-45A4-A516-0C988826DD35}"/>
    <cellStyle name="Currency 5 11" xfId="6974" xr:uid="{B273A40C-9458-4B17-A1DD-16615028D88B}"/>
    <cellStyle name="Currency 5 11 2" xfId="8687" xr:uid="{37E27511-8441-463E-83CB-B8E229772F74}"/>
    <cellStyle name="Currency 5 11 2 2" xfId="12109" xr:uid="{6F958D3E-12FC-46C4-A60E-8EE548EB808C}"/>
    <cellStyle name="Currency 5 11 2 2 2" xfId="25799" xr:uid="{466B69F3-B567-4C27-88A2-DA8BD07728CC}"/>
    <cellStyle name="Currency 5 11 2 2 2 2" xfId="39491" xr:uid="{10EB0B44-CBD9-4A95-B9FA-3A014190DE7E}"/>
    <cellStyle name="Currency 5 11 2 2 2 3" xfId="54375" xr:uid="{81779B0C-265A-418C-BDA2-EE3718423E3D}"/>
    <cellStyle name="Currency 5 11 2 2 3" xfId="18955" xr:uid="{F669E7F3-453F-4377-AAA5-8F4845F53CAB}"/>
    <cellStyle name="Currency 5 11 2 2 4" xfId="32645" xr:uid="{A36BF7C7-32A3-46D2-9ACB-EDBB21ACB779}"/>
    <cellStyle name="Currency 5 11 2 2 5" xfId="47529" xr:uid="{C003F909-90BF-476E-89C0-6ED27377AE84}"/>
    <cellStyle name="Currency 5 11 2 3" xfId="22377" xr:uid="{81388586-F1A3-40FC-AF75-1C6A5354365C}"/>
    <cellStyle name="Currency 5 11 2 3 2" xfId="36069" xr:uid="{1639602B-DCBF-457A-9AC3-DE2FB459E01C}"/>
    <cellStyle name="Currency 5 11 2 3 3" xfId="50953" xr:uid="{EF6B1FF5-09C3-4921-A766-BAC752BE413A}"/>
    <cellStyle name="Currency 5 11 2 4" xfId="15533" xr:uid="{20D6A93A-BC2B-40D4-866D-F66C058DA49A}"/>
    <cellStyle name="Currency 5 11 2 5" xfId="29223" xr:uid="{E298AB37-4A7F-4A76-A0F9-B4F64064F73C}"/>
    <cellStyle name="Currency 5 11 2 6" xfId="44107" xr:uid="{D599A97C-C3AB-49E5-882D-18D418008EAA}"/>
    <cellStyle name="Currency 5 11 3" xfId="10397" xr:uid="{7776B4AE-7B65-41D2-959C-A3EAC4C9E62D}"/>
    <cellStyle name="Currency 5 11 3 2" xfId="24087" xr:uid="{0E279CF8-644E-4353-955D-9428E0E3531E}"/>
    <cellStyle name="Currency 5 11 3 2 2" xfId="37779" xr:uid="{42BA74C4-A749-4491-9D6B-BE85F65BEF19}"/>
    <cellStyle name="Currency 5 11 3 2 3" xfId="52663" xr:uid="{32E7F114-3947-4C45-9EF0-944C6AC18FFD}"/>
    <cellStyle name="Currency 5 11 3 3" xfId="17243" xr:uid="{DF0592FD-C555-4053-A67E-17C5E004BAFC}"/>
    <cellStyle name="Currency 5 11 3 4" xfId="30933" xr:uid="{A9397C59-6976-4741-A4CA-FCAA84323EDC}"/>
    <cellStyle name="Currency 5 11 3 5" xfId="45817" xr:uid="{AA642226-C6C9-48C9-9ACD-4479BD3EA194}"/>
    <cellStyle name="Currency 5 11 4" xfId="20665" xr:uid="{22CAFD81-FC7A-4FDE-80C6-72EE9A4C23D2}"/>
    <cellStyle name="Currency 5 11 4 2" xfId="34357" xr:uid="{F65B8D78-6CE8-4029-98DB-921E5EAED88E}"/>
    <cellStyle name="Currency 5 11 4 3" xfId="49241" xr:uid="{D8026DF7-FF50-41FA-B2F8-4AAC910C21E8}"/>
    <cellStyle name="Currency 5 11 5" xfId="13821" xr:uid="{267F7569-D849-42BA-968B-4F177ABEB408}"/>
    <cellStyle name="Currency 5 11 6" xfId="27511" xr:uid="{AB0CE441-43CF-4FB9-9058-9E4E0DD2F208}"/>
    <cellStyle name="Currency 5 11 7" xfId="42395" xr:uid="{207B7861-B35C-47B3-87CB-52478E9D257E}"/>
    <cellStyle name="Currency 5 12" xfId="8685" xr:uid="{0E304BDC-CAB5-4DB4-A4B1-C5BAE09BC862}"/>
    <cellStyle name="Currency 5 12 2" xfId="12107" xr:uid="{70BC0088-5ABA-4A74-8F03-6BF2BAAF9DA8}"/>
    <cellStyle name="Currency 5 12 2 2" xfId="25797" xr:uid="{FC54AF66-EDB1-4E3A-A8EA-CB7228E32640}"/>
    <cellStyle name="Currency 5 12 2 2 2" xfId="39489" xr:uid="{96481EA6-E379-4335-85F7-6B79A6FA8F7E}"/>
    <cellStyle name="Currency 5 12 2 2 3" xfId="54373" xr:uid="{DF764A79-0B44-48A9-934D-C8199FB053C3}"/>
    <cellStyle name="Currency 5 12 2 3" xfId="18953" xr:uid="{3FDBC24B-097A-40D4-AEF3-F0B6B34CB803}"/>
    <cellStyle name="Currency 5 12 2 4" xfId="32643" xr:uid="{C2BB27D0-E2A5-4A09-82FA-0E3EE3F8923E}"/>
    <cellStyle name="Currency 5 12 2 5" xfId="47527" xr:uid="{AB7EE551-68A7-4F91-A6A8-6F38928906BD}"/>
    <cellStyle name="Currency 5 12 3" xfId="22375" xr:uid="{09357679-3BC9-4AC7-8050-940E48B3CCBB}"/>
    <cellStyle name="Currency 5 12 3 2" xfId="36067" xr:uid="{61D5209B-B4FB-48DA-A1FD-F2F35DF269BC}"/>
    <cellStyle name="Currency 5 12 3 3" xfId="50951" xr:uid="{D96D8CDA-AE7A-4F22-9EE7-4B48A63CD210}"/>
    <cellStyle name="Currency 5 12 4" xfId="15531" xr:uid="{0CB00925-D9B5-477B-AD6C-9ACB5C5E6623}"/>
    <cellStyle name="Currency 5 12 5" xfId="29221" xr:uid="{5DECCFDC-CAAA-4CB9-B0F2-04A64E0930C5}"/>
    <cellStyle name="Currency 5 12 6" xfId="44105" xr:uid="{5A19AFF5-623F-4C74-B5B6-E73DAC7D4FD8}"/>
    <cellStyle name="Currency 5 13" xfId="10395" xr:uid="{70CB6581-2AF8-4A38-9F73-5A496AC0090D}"/>
    <cellStyle name="Currency 5 13 2" xfId="24085" xr:uid="{942F6EAD-631B-4467-B139-2785FF850751}"/>
    <cellStyle name="Currency 5 13 2 2" xfId="37777" xr:uid="{E77860EF-06F8-4F65-A2E6-588878B99652}"/>
    <cellStyle name="Currency 5 13 2 3" xfId="52661" xr:uid="{5C9B25BB-14C4-4FB0-AD95-2B298D066C53}"/>
    <cellStyle name="Currency 5 13 3" xfId="17241" xr:uid="{D3EFDE96-A69E-480C-A456-B39B03DEE637}"/>
    <cellStyle name="Currency 5 13 4" xfId="30931" xr:uid="{327BBB05-4522-4D30-995A-63D9D09CB9F1}"/>
    <cellStyle name="Currency 5 13 5" xfId="45815" xr:uid="{63206350-16A2-43C2-890E-5B8AA68F5B93}"/>
    <cellStyle name="Currency 5 14" xfId="20663" xr:uid="{BAEFDDCD-9C27-425A-BFCE-70E1A84536F9}"/>
    <cellStyle name="Currency 5 14 2" xfId="34355" xr:uid="{0A5C9BF8-4138-4825-B07A-3DE425D25C61}"/>
    <cellStyle name="Currency 5 14 3" xfId="49239" xr:uid="{A8FEC7B6-4DA5-4C58-86A3-C2938FD8AEF9}"/>
    <cellStyle name="Currency 5 15" xfId="13819" xr:uid="{1DF254E5-5FE0-4448-A54A-414B0848C806}"/>
    <cellStyle name="Currency 5 15 2" xfId="40756" xr:uid="{31CAF863-31D7-4043-86E4-C076CC4A7FC5}"/>
    <cellStyle name="Currency 5 16" xfId="27509" xr:uid="{7AD1E9B2-9269-4168-BC89-013A9A181538}"/>
    <cellStyle name="Currency 5 17" xfId="42393" xr:uid="{DCC4B919-1B2F-4981-9311-CD2A892A04DA}"/>
    <cellStyle name="Currency 5 18" xfId="6972" xr:uid="{63BC33EB-A830-4B01-9D65-9F0603F9072B}"/>
    <cellStyle name="Currency 5 19" xfId="5934" xr:uid="{C521AE7A-9229-48DD-97F5-D969F3C427DC}"/>
    <cellStyle name="Currency 5 2" xfId="36" xr:uid="{3583E781-C526-47C7-9F83-BEED1C0139AA}"/>
    <cellStyle name="Currency 5 2 2" xfId="232" xr:uid="{C29AACCB-BF8A-4C96-9AEE-5F820B020397}"/>
    <cellStyle name="Currency 5 2 2 2" xfId="4639" xr:uid="{700FFEA5-50DE-435B-96E1-5630CF3E5E7E}"/>
    <cellStyle name="Currency 5 2 3" xfId="4533" xr:uid="{0FB79235-8BC2-4DFB-9AB0-EB5B598A6600}"/>
    <cellStyle name="Currency 5 20" xfId="5342" xr:uid="{5EE2BFD4-52EC-4FE2-A4CD-ECC18CD0BB09}"/>
    <cellStyle name="Currency 5 3" xfId="4329" xr:uid="{66B834D5-AFFF-4D47-956E-71DB80EC0D2F}"/>
    <cellStyle name="Currency 5 3 10" xfId="8688" xr:uid="{B1298888-7BE8-4B85-9688-47474F1F45A6}"/>
    <cellStyle name="Currency 5 3 10 2" xfId="12110" xr:uid="{F9C27E8F-7B3F-4402-974E-13875EE0085F}"/>
    <cellStyle name="Currency 5 3 10 2 2" xfId="25800" xr:uid="{5765EF11-AA47-4EC7-99F2-A175EF9D825D}"/>
    <cellStyle name="Currency 5 3 10 2 2 2" xfId="39492" xr:uid="{2F85985A-DFEB-4EAC-B2E1-FA0D38CA2C2B}"/>
    <cellStyle name="Currency 5 3 10 2 2 3" xfId="54376" xr:uid="{71DBC3A2-66B9-4859-8777-8DDAC0BAD14D}"/>
    <cellStyle name="Currency 5 3 10 2 3" xfId="18956" xr:uid="{EF88F8F8-A4F4-47F2-8BB3-D3AE1343486E}"/>
    <cellStyle name="Currency 5 3 10 2 4" xfId="32646" xr:uid="{CB0C41B9-C79E-4E46-980B-FBE9037B589E}"/>
    <cellStyle name="Currency 5 3 10 2 5" xfId="47530" xr:uid="{1E99C715-3402-4FE4-858D-AE44ACD37796}"/>
    <cellStyle name="Currency 5 3 10 3" xfId="22378" xr:uid="{6A991A86-3040-4000-9CB6-3362AB0CDFED}"/>
    <cellStyle name="Currency 5 3 10 3 2" xfId="36070" xr:uid="{C9DAE6DB-BBB1-4388-817B-01DC1CE7F5DD}"/>
    <cellStyle name="Currency 5 3 10 3 3" xfId="50954" xr:uid="{57F4C255-CC29-4BDB-84EF-96BF3D8377BC}"/>
    <cellStyle name="Currency 5 3 10 4" xfId="15534" xr:uid="{AA3A05C7-AB98-4486-8815-97F841C171EE}"/>
    <cellStyle name="Currency 5 3 10 5" xfId="29224" xr:uid="{882C2F31-0109-4E23-B846-8E09C651D791}"/>
    <cellStyle name="Currency 5 3 10 6" xfId="44108" xr:uid="{E50B1011-657C-45CF-98B7-B5F53A8EFDE6}"/>
    <cellStyle name="Currency 5 3 11" xfId="10398" xr:uid="{B6C25E20-8974-46B7-9B3A-12894AE560AA}"/>
    <cellStyle name="Currency 5 3 11 2" xfId="24088" xr:uid="{420A49B1-2C7E-4851-98C2-F06528442D1E}"/>
    <cellStyle name="Currency 5 3 11 2 2" xfId="37780" xr:uid="{7772FB46-DF08-4DE7-A8E8-47FB531AB96D}"/>
    <cellStyle name="Currency 5 3 11 2 3" xfId="52664" xr:uid="{34F6CB57-FA1E-443C-AB3A-2E032C574AC1}"/>
    <cellStyle name="Currency 5 3 11 3" xfId="17244" xr:uid="{EE5CF974-4EE3-4B0D-8301-95DFAF63B1F3}"/>
    <cellStyle name="Currency 5 3 11 4" xfId="30934" xr:uid="{5B19D48C-1A0A-4C1C-9962-CA4605E659FE}"/>
    <cellStyle name="Currency 5 3 11 5" xfId="45818" xr:uid="{6345EBFF-C3BD-452E-B7F4-6BAEC110916B}"/>
    <cellStyle name="Currency 5 3 12" xfId="20666" xr:uid="{3D6DBDD5-C74D-415F-9EB3-2F6B506079D4}"/>
    <cellStyle name="Currency 5 3 12 2" xfId="34358" xr:uid="{0EE4A266-3459-4CB1-BF82-143296CFFC2C}"/>
    <cellStyle name="Currency 5 3 12 3" xfId="49242" xr:uid="{D5AA3C19-2D76-464C-8C59-0FA7F771091C}"/>
    <cellStyle name="Currency 5 3 13" xfId="13822" xr:uid="{39664A43-6A97-464D-B6CB-96F7B8A46D93}"/>
    <cellStyle name="Currency 5 3 13 2" xfId="41328" xr:uid="{40BA7D56-991E-4F8E-BC97-7F996BCD71DB}"/>
    <cellStyle name="Currency 5 3 14" xfId="27512" xr:uid="{9CC195F6-0D83-4528-91CF-81209971E4CC}"/>
    <cellStyle name="Currency 5 3 15" xfId="42396" xr:uid="{A9EAD672-5ED8-46BF-8CDA-83DEE18B7969}"/>
    <cellStyle name="Currency 5 3 16" xfId="6975" xr:uid="{9C145FFF-C44C-4242-AF6E-81C8190B4247}"/>
    <cellStyle name="Currency 5 3 17" xfId="5950" xr:uid="{30B0068D-3CE5-4790-9838-A281704D2DD1}"/>
    <cellStyle name="Currency 5 3 18" xfId="5358" xr:uid="{90984D7D-4D93-4E31-A575-7275B96A0D8B}"/>
    <cellStyle name="Currency 5 3 2" xfId="4443" xr:uid="{EAD3B122-437F-4F2D-82C9-BBBB53AD175B}"/>
    <cellStyle name="Currency 5 3 2 10" xfId="20667" xr:uid="{A0273713-7E1C-4004-A6FC-CF3803FC1B2E}"/>
    <cellStyle name="Currency 5 3 2 10 2" xfId="34359" xr:uid="{ACF01598-18B5-4A8B-976C-420275255B05}"/>
    <cellStyle name="Currency 5 3 2 10 3" xfId="49243" xr:uid="{6760B5E2-232B-4275-A0B1-5FA719BD80C2}"/>
    <cellStyle name="Currency 5 3 2 11" xfId="13823" xr:uid="{F942ED64-E08A-4A36-B055-D8159DE443D1}"/>
    <cellStyle name="Currency 5 3 2 11 2" xfId="41345" xr:uid="{3FE41F89-4341-4264-BD71-5C5C33B45577}"/>
    <cellStyle name="Currency 5 3 2 12" xfId="27513" xr:uid="{531539C4-948E-4E1D-ACA0-55F41521E243}"/>
    <cellStyle name="Currency 5 3 2 13" xfId="42397" xr:uid="{10AFCEC4-E27D-4BA0-87C1-CD4754A35BB7}"/>
    <cellStyle name="Currency 5 3 2 14" xfId="6976" xr:uid="{E423317B-9798-47D9-8634-639EFB9EA4F2}"/>
    <cellStyle name="Currency 5 3 2 2" xfId="5309" xr:uid="{AAED4F31-94FB-4279-9AA9-A4DD315D6FFA}"/>
    <cellStyle name="Currency 5 3 2 2 10" xfId="13824" xr:uid="{CB6F7A3D-8FB4-43B6-9A0E-4CA7C0B52D73}"/>
    <cellStyle name="Currency 5 3 2 2 10 2" xfId="41931" xr:uid="{1A5A4415-DD5C-4AB0-8E30-D4002812A688}"/>
    <cellStyle name="Currency 5 3 2 2 11" xfId="27514" xr:uid="{1539E274-1C6B-4982-BF96-CFBAC4445BEE}"/>
    <cellStyle name="Currency 5 3 2 2 12" xfId="42398" xr:uid="{F5136E4B-1598-4EC3-BAB8-DFF1E074F624}"/>
    <cellStyle name="Currency 5 3 2 2 13" xfId="6977" xr:uid="{EFE03AF3-93D5-41B0-92FA-C5139A365678}"/>
    <cellStyle name="Currency 5 3 2 2 2" xfId="6978" xr:uid="{9B2928C1-882F-4B88-A299-97B7371F9E06}"/>
    <cellStyle name="Currency 5 3 2 2 2 10" xfId="42399" xr:uid="{024C7793-27D8-4F03-940D-4142C527D031}"/>
    <cellStyle name="Currency 5 3 2 2 2 2" xfId="6979" xr:uid="{DFE0C9D5-CEA2-4D95-A0CF-D7DAF61D4863}"/>
    <cellStyle name="Currency 5 3 2 2 2 2 2" xfId="6980" xr:uid="{5BC280AD-A30F-43FD-9B3F-A3B11344120F}"/>
    <cellStyle name="Currency 5 3 2 2 2 2 2 2" xfId="8693" xr:uid="{C02D03E2-F8F7-4AB1-865F-7499F9410CAC}"/>
    <cellStyle name="Currency 5 3 2 2 2 2 2 2 2" xfId="12115" xr:uid="{D24B4313-AFB2-4E50-9832-1A6E4CF1D1F6}"/>
    <cellStyle name="Currency 5 3 2 2 2 2 2 2 2 2" xfId="25805" xr:uid="{14EA07E3-5F2C-43A0-8F5C-255748EAD343}"/>
    <cellStyle name="Currency 5 3 2 2 2 2 2 2 2 2 2" xfId="39497" xr:uid="{7689B192-86C3-4677-90DA-B562A8368629}"/>
    <cellStyle name="Currency 5 3 2 2 2 2 2 2 2 2 3" xfId="54381" xr:uid="{A3325D5C-C1AF-4DFC-96D7-1BCDBA22754C}"/>
    <cellStyle name="Currency 5 3 2 2 2 2 2 2 2 3" xfId="18961" xr:uid="{70256A73-D424-4325-A49F-E16F4269037C}"/>
    <cellStyle name="Currency 5 3 2 2 2 2 2 2 2 4" xfId="32651" xr:uid="{48295A95-D323-48E0-9D5C-0370C32F8766}"/>
    <cellStyle name="Currency 5 3 2 2 2 2 2 2 2 5" xfId="47535" xr:uid="{11CF1659-FAA2-4527-B9A4-E927FE0CBD89}"/>
    <cellStyle name="Currency 5 3 2 2 2 2 2 2 3" xfId="22383" xr:uid="{856B9390-EA48-46C8-8F6F-3EA5666EE761}"/>
    <cellStyle name="Currency 5 3 2 2 2 2 2 2 3 2" xfId="36075" xr:uid="{02785A2F-FD2F-46C1-9730-C10AF54678F7}"/>
    <cellStyle name="Currency 5 3 2 2 2 2 2 2 3 3" xfId="50959" xr:uid="{A07EC8A3-C0A3-4DBC-AF14-9728B668C88A}"/>
    <cellStyle name="Currency 5 3 2 2 2 2 2 2 4" xfId="15539" xr:uid="{D68298E9-000A-4D6E-A8D5-E18ADFB722F1}"/>
    <cellStyle name="Currency 5 3 2 2 2 2 2 2 5" xfId="29229" xr:uid="{398AA98B-17D6-499F-AD60-587FD0B4CE08}"/>
    <cellStyle name="Currency 5 3 2 2 2 2 2 2 6" xfId="44113" xr:uid="{CBA2FA39-AC67-4F62-9964-F1B220264680}"/>
    <cellStyle name="Currency 5 3 2 2 2 2 2 3" xfId="10403" xr:uid="{BAF5387B-9FC3-4E1B-8B3E-787E93D4B3D7}"/>
    <cellStyle name="Currency 5 3 2 2 2 2 2 3 2" xfId="24093" xr:uid="{DBB091D4-E5ED-411F-9D86-81D187CFA670}"/>
    <cellStyle name="Currency 5 3 2 2 2 2 2 3 2 2" xfId="37785" xr:uid="{EAD91FD4-D28B-47AF-A369-9AB0D1B3CF80}"/>
    <cellStyle name="Currency 5 3 2 2 2 2 2 3 2 3" xfId="52669" xr:uid="{9860591D-01A3-4DC5-A012-724FBA2252D5}"/>
    <cellStyle name="Currency 5 3 2 2 2 2 2 3 3" xfId="17249" xr:uid="{A1AAB839-7FDF-46AF-B7D6-C67ED18C65AC}"/>
    <cellStyle name="Currency 5 3 2 2 2 2 2 3 4" xfId="30939" xr:uid="{7623C80C-2D51-4993-99C7-D326E7F6F0EC}"/>
    <cellStyle name="Currency 5 3 2 2 2 2 2 3 5" xfId="45823" xr:uid="{B75E11E4-AE34-4CFA-9537-A00890B40071}"/>
    <cellStyle name="Currency 5 3 2 2 2 2 2 4" xfId="20671" xr:uid="{A044437B-64F9-4F0A-A4E6-8929DEFCCA20}"/>
    <cellStyle name="Currency 5 3 2 2 2 2 2 4 2" xfId="34363" xr:uid="{E5C9E511-EAFA-4BB3-A915-36856AE7B795}"/>
    <cellStyle name="Currency 5 3 2 2 2 2 2 4 3" xfId="49247" xr:uid="{F9DF3AEE-6551-467D-8B63-7613885CD546}"/>
    <cellStyle name="Currency 5 3 2 2 2 2 2 5" xfId="13827" xr:uid="{4BFC56E3-EA9B-4382-A620-18E591EE66C8}"/>
    <cellStyle name="Currency 5 3 2 2 2 2 2 6" xfId="27517" xr:uid="{539A24F5-5A51-47E0-996C-DAED7FD39151}"/>
    <cellStyle name="Currency 5 3 2 2 2 2 2 7" xfId="42401" xr:uid="{2306D564-032D-40ED-9E50-E0F31D9E72C1}"/>
    <cellStyle name="Currency 5 3 2 2 2 2 3" xfId="8692" xr:uid="{553AACDF-C5FB-4077-B9FA-68ED40670943}"/>
    <cellStyle name="Currency 5 3 2 2 2 2 3 2" xfId="12114" xr:uid="{1B225056-93C3-4F7A-A0FC-4FA1A11A76D6}"/>
    <cellStyle name="Currency 5 3 2 2 2 2 3 2 2" xfId="25804" xr:uid="{FC19BAC8-0C38-4CFD-B4AA-9F209D0059A8}"/>
    <cellStyle name="Currency 5 3 2 2 2 2 3 2 2 2" xfId="39496" xr:uid="{F0E37149-0BDA-4D44-A24D-53C7CF713F1B}"/>
    <cellStyle name="Currency 5 3 2 2 2 2 3 2 2 3" xfId="54380" xr:uid="{2A496B45-04E4-433A-93AE-BEE6C4655F7C}"/>
    <cellStyle name="Currency 5 3 2 2 2 2 3 2 3" xfId="18960" xr:uid="{FE86EE20-E1AC-4E2B-B303-5E4E43227752}"/>
    <cellStyle name="Currency 5 3 2 2 2 2 3 2 4" xfId="32650" xr:uid="{8DDFF490-BB52-4E90-A38C-B3D02E57494A}"/>
    <cellStyle name="Currency 5 3 2 2 2 2 3 2 5" xfId="47534" xr:uid="{E0BB4309-AC9D-4330-9757-AA6125171BF4}"/>
    <cellStyle name="Currency 5 3 2 2 2 2 3 3" xfId="22382" xr:uid="{893CF5C6-7597-424F-BB7C-66CD35C8FE8B}"/>
    <cellStyle name="Currency 5 3 2 2 2 2 3 3 2" xfId="36074" xr:uid="{5F40132F-CC9A-4667-9B85-ED4AA7247313}"/>
    <cellStyle name="Currency 5 3 2 2 2 2 3 3 3" xfId="50958" xr:uid="{26D26B39-8A5B-4561-B9FF-3C12CB471EFF}"/>
    <cellStyle name="Currency 5 3 2 2 2 2 3 4" xfId="15538" xr:uid="{98B49147-3A3A-4E3A-85BE-F93F062FA299}"/>
    <cellStyle name="Currency 5 3 2 2 2 2 3 5" xfId="29228" xr:uid="{F52C7E08-26B2-4750-91BD-01DA138850C2}"/>
    <cellStyle name="Currency 5 3 2 2 2 2 3 6" xfId="44112" xr:uid="{F55A0A28-BDBF-4194-804D-546B0378BF59}"/>
    <cellStyle name="Currency 5 3 2 2 2 2 4" xfId="10402" xr:uid="{F4C32854-548C-46F1-9CE7-5D2975A9D318}"/>
    <cellStyle name="Currency 5 3 2 2 2 2 4 2" xfId="24092" xr:uid="{E0D57CCF-F55F-49A2-868D-EF50B5CE2CDC}"/>
    <cellStyle name="Currency 5 3 2 2 2 2 4 2 2" xfId="37784" xr:uid="{A03E8170-FEDA-480B-9191-612C6BC751E8}"/>
    <cellStyle name="Currency 5 3 2 2 2 2 4 2 3" xfId="52668" xr:uid="{41177442-EB93-4A6E-82FE-AA5644F2B5A4}"/>
    <cellStyle name="Currency 5 3 2 2 2 2 4 3" xfId="17248" xr:uid="{5A72E8E1-BD2D-4595-BC49-46321318998D}"/>
    <cellStyle name="Currency 5 3 2 2 2 2 4 4" xfId="30938" xr:uid="{7D7CC30B-B328-4806-9C31-FF5281CFC3CF}"/>
    <cellStyle name="Currency 5 3 2 2 2 2 4 5" xfId="45822" xr:uid="{88238B08-2591-4FE0-BDAC-72E514F0DD71}"/>
    <cellStyle name="Currency 5 3 2 2 2 2 5" xfId="20670" xr:uid="{5157AD07-7E74-4D12-808A-EFD56BFEBC19}"/>
    <cellStyle name="Currency 5 3 2 2 2 2 5 2" xfId="34362" xr:uid="{F223A2DD-CD7D-42AC-8332-8AD8B3FE75C1}"/>
    <cellStyle name="Currency 5 3 2 2 2 2 5 3" xfId="49246" xr:uid="{501903E5-352C-4A98-AE3E-068D7E1445E6}"/>
    <cellStyle name="Currency 5 3 2 2 2 2 6" xfId="13826" xr:uid="{DCCDB6FC-3CD1-41F7-ACF2-B20565A5A7C8}"/>
    <cellStyle name="Currency 5 3 2 2 2 2 7" xfId="27516" xr:uid="{01143538-4A79-42FA-9703-7CD4FF4F28AA}"/>
    <cellStyle name="Currency 5 3 2 2 2 2 8" xfId="42400" xr:uid="{2277F0D9-49AE-4CB5-856E-7781A181ACA5}"/>
    <cellStyle name="Currency 5 3 2 2 2 3" xfId="6981" xr:uid="{37D37351-D5DE-41F5-AED6-C233FF4D3D3B}"/>
    <cellStyle name="Currency 5 3 2 2 2 3 2" xfId="8694" xr:uid="{4606371C-AF11-49F9-B71F-5B7FF23C31B6}"/>
    <cellStyle name="Currency 5 3 2 2 2 3 2 2" xfId="12116" xr:uid="{AB0C69EE-03C4-49C0-85AA-7AAFB20CE8CC}"/>
    <cellStyle name="Currency 5 3 2 2 2 3 2 2 2" xfId="25806" xr:uid="{E6B00ABE-CD5C-4D80-93F9-E4D3564AE6A9}"/>
    <cellStyle name="Currency 5 3 2 2 2 3 2 2 2 2" xfId="39498" xr:uid="{2AC4B24D-83F3-4055-B76C-F60950711B20}"/>
    <cellStyle name="Currency 5 3 2 2 2 3 2 2 2 3" xfId="54382" xr:uid="{434A835D-4CF5-483A-B9F5-35B5876BCA19}"/>
    <cellStyle name="Currency 5 3 2 2 2 3 2 2 3" xfId="18962" xr:uid="{FCD823CA-3488-4F32-A9A2-F89489B6B551}"/>
    <cellStyle name="Currency 5 3 2 2 2 3 2 2 4" xfId="32652" xr:uid="{A7A1A524-FBA5-4975-8A1B-6075A382B655}"/>
    <cellStyle name="Currency 5 3 2 2 2 3 2 2 5" xfId="47536" xr:uid="{A181BB56-D4CB-4696-91CE-C4AE1BE84950}"/>
    <cellStyle name="Currency 5 3 2 2 2 3 2 3" xfId="22384" xr:uid="{829B2E5C-3885-4B60-A706-BEB536A0A68E}"/>
    <cellStyle name="Currency 5 3 2 2 2 3 2 3 2" xfId="36076" xr:uid="{A385B1F9-4751-47C6-956B-BEE9D614DF37}"/>
    <cellStyle name="Currency 5 3 2 2 2 3 2 3 3" xfId="50960" xr:uid="{FB7E7A20-7F4D-49E4-B378-3F64A4D24F19}"/>
    <cellStyle name="Currency 5 3 2 2 2 3 2 4" xfId="15540" xr:uid="{C38918E2-5E74-4549-A3CC-EE22CB13B7CE}"/>
    <cellStyle name="Currency 5 3 2 2 2 3 2 5" xfId="29230" xr:uid="{0136B8B3-A096-4088-AAE7-11831D6B13BA}"/>
    <cellStyle name="Currency 5 3 2 2 2 3 2 6" xfId="44114" xr:uid="{7BD77DC6-44A5-4F2E-8058-DE39FA84BCAF}"/>
    <cellStyle name="Currency 5 3 2 2 2 3 3" xfId="10404" xr:uid="{0A1375AC-C016-47F2-A185-7E6221984A82}"/>
    <cellStyle name="Currency 5 3 2 2 2 3 3 2" xfId="24094" xr:uid="{E659ABD5-6CC8-4814-9528-F73B43E9CD87}"/>
    <cellStyle name="Currency 5 3 2 2 2 3 3 2 2" xfId="37786" xr:uid="{EB1429B7-E30D-4C80-B491-E9F8CAFCC9B9}"/>
    <cellStyle name="Currency 5 3 2 2 2 3 3 2 3" xfId="52670" xr:uid="{C20DD0C5-82E7-46C2-9EBF-987BB1B9C243}"/>
    <cellStyle name="Currency 5 3 2 2 2 3 3 3" xfId="17250" xr:uid="{3379DC98-66E4-4985-A3DD-0689E38DECC4}"/>
    <cellStyle name="Currency 5 3 2 2 2 3 3 4" xfId="30940" xr:uid="{86324AFE-A48C-4DA2-88E6-9EC6677FF897}"/>
    <cellStyle name="Currency 5 3 2 2 2 3 3 5" xfId="45824" xr:uid="{E657ECE4-4AA2-44FD-9893-6A70A1931CFD}"/>
    <cellStyle name="Currency 5 3 2 2 2 3 4" xfId="20672" xr:uid="{561B508C-505A-422F-959F-5644ED6CAE61}"/>
    <cellStyle name="Currency 5 3 2 2 2 3 4 2" xfId="34364" xr:uid="{EF1DD94F-EF81-4202-BF75-A0623D26CA27}"/>
    <cellStyle name="Currency 5 3 2 2 2 3 4 3" xfId="49248" xr:uid="{9D634627-AB00-4A43-8A7D-D06D88C28304}"/>
    <cellStyle name="Currency 5 3 2 2 2 3 5" xfId="13828" xr:uid="{A4A66A65-695E-4DF3-9488-645CAF035352}"/>
    <cellStyle name="Currency 5 3 2 2 2 3 6" xfId="27518" xr:uid="{36B2C4F4-43D9-44A7-B695-87F65EBCB6A2}"/>
    <cellStyle name="Currency 5 3 2 2 2 3 7" xfId="42402" xr:uid="{1346217B-1954-4ACB-A272-E5C0BB630DCF}"/>
    <cellStyle name="Currency 5 3 2 2 2 4" xfId="6982" xr:uid="{60F6B596-A6D0-4DE2-AD1C-5A47489958BD}"/>
    <cellStyle name="Currency 5 3 2 2 2 4 2" xfId="8695" xr:uid="{16BF7A5A-9B3C-4CC4-A33B-3CF26A25A01A}"/>
    <cellStyle name="Currency 5 3 2 2 2 4 2 2" xfId="12117" xr:uid="{8EA40C39-1C49-4A08-967B-583404809299}"/>
    <cellStyle name="Currency 5 3 2 2 2 4 2 2 2" xfId="25807" xr:uid="{FA12AE76-185C-4955-914B-C4288355E620}"/>
    <cellStyle name="Currency 5 3 2 2 2 4 2 2 2 2" xfId="39499" xr:uid="{0D9426D3-CAD8-41D1-8351-0221C6B83C4C}"/>
    <cellStyle name="Currency 5 3 2 2 2 4 2 2 2 3" xfId="54383" xr:uid="{A42EC162-DD19-4CFB-9726-DA53B38C5F24}"/>
    <cellStyle name="Currency 5 3 2 2 2 4 2 2 3" xfId="18963" xr:uid="{9BA8F21B-38C2-4D9D-9EBD-96E86DA69741}"/>
    <cellStyle name="Currency 5 3 2 2 2 4 2 2 4" xfId="32653" xr:uid="{46098837-E7DA-4F90-91DD-5730E9D31A91}"/>
    <cellStyle name="Currency 5 3 2 2 2 4 2 2 5" xfId="47537" xr:uid="{2C1E5EF4-1EF2-4E05-A98B-51FBE9997FD8}"/>
    <cellStyle name="Currency 5 3 2 2 2 4 2 3" xfId="22385" xr:uid="{27018E0C-0126-4C79-93EC-510CC21691FF}"/>
    <cellStyle name="Currency 5 3 2 2 2 4 2 3 2" xfId="36077" xr:uid="{C1AAC6D8-936A-4C6B-9751-3BAB67AACB99}"/>
    <cellStyle name="Currency 5 3 2 2 2 4 2 3 3" xfId="50961" xr:uid="{8D0EAE60-2C90-4F81-86B0-9844AC6778FE}"/>
    <cellStyle name="Currency 5 3 2 2 2 4 2 4" xfId="15541" xr:uid="{939D6ED8-6FBF-449B-92D8-9776F047928A}"/>
    <cellStyle name="Currency 5 3 2 2 2 4 2 5" xfId="29231" xr:uid="{D5C2744E-E8BF-4A0D-ACF7-AB4AAE9F6D0D}"/>
    <cellStyle name="Currency 5 3 2 2 2 4 2 6" xfId="44115" xr:uid="{9F92F665-F74D-49FB-8513-C365B6E2A420}"/>
    <cellStyle name="Currency 5 3 2 2 2 4 3" xfId="10405" xr:uid="{5D0A1C14-EF9E-4218-9E4B-B34D687A2FE4}"/>
    <cellStyle name="Currency 5 3 2 2 2 4 3 2" xfId="24095" xr:uid="{FDA3CCD7-739F-44F0-B141-7C02693303B4}"/>
    <cellStyle name="Currency 5 3 2 2 2 4 3 2 2" xfId="37787" xr:uid="{E05494AF-C3DE-4E27-A643-03EF6F421F89}"/>
    <cellStyle name="Currency 5 3 2 2 2 4 3 2 3" xfId="52671" xr:uid="{FD0A13C7-5BE8-469C-B5C6-B00112169334}"/>
    <cellStyle name="Currency 5 3 2 2 2 4 3 3" xfId="17251" xr:uid="{D460668B-C46B-4143-AB3D-0466CC3619E6}"/>
    <cellStyle name="Currency 5 3 2 2 2 4 3 4" xfId="30941" xr:uid="{587A931E-89F9-478A-A786-027AF7C17E29}"/>
    <cellStyle name="Currency 5 3 2 2 2 4 3 5" xfId="45825" xr:uid="{25918C21-05D3-4086-9ABD-33A386C480BC}"/>
    <cellStyle name="Currency 5 3 2 2 2 4 4" xfId="20673" xr:uid="{2E2527C1-16CC-4EE9-A7B2-67474426AD44}"/>
    <cellStyle name="Currency 5 3 2 2 2 4 4 2" xfId="34365" xr:uid="{7AF8ADE6-C05E-4912-BC8F-3E5963916A6F}"/>
    <cellStyle name="Currency 5 3 2 2 2 4 4 3" xfId="49249" xr:uid="{E406AD44-3B78-4423-BAF8-AEDFFCE3BC0E}"/>
    <cellStyle name="Currency 5 3 2 2 2 4 5" xfId="13829" xr:uid="{1C99166C-A941-4E4F-96F2-4A2EADEF67A8}"/>
    <cellStyle name="Currency 5 3 2 2 2 4 6" xfId="27519" xr:uid="{CF7E9A57-C195-4FA6-AA38-27E6190C7F77}"/>
    <cellStyle name="Currency 5 3 2 2 2 4 7" xfId="42403" xr:uid="{20B3824F-AF7C-41C5-98EC-18B67B8F43AF}"/>
    <cellStyle name="Currency 5 3 2 2 2 5" xfId="8691" xr:uid="{37B6D890-31AB-4048-80B1-2C3322B903EF}"/>
    <cellStyle name="Currency 5 3 2 2 2 5 2" xfId="12113" xr:uid="{366B0145-DCE0-4E40-B770-2F7E2B5B5A8B}"/>
    <cellStyle name="Currency 5 3 2 2 2 5 2 2" xfId="25803" xr:uid="{576AED6D-54D4-4F5D-BFF5-245B2E072889}"/>
    <cellStyle name="Currency 5 3 2 2 2 5 2 2 2" xfId="39495" xr:uid="{E8C6D6C6-A4DD-4807-BE54-A836B4C418EA}"/>
    <cellStyle name="Currency 5 3 2 2 2 5 2 2 3" xfId="54379" xr:uid="{24D8E3B6-D614-4027-903A-12E50FD8813C}"/>
    <cellStyle name="Currency 5 3 2 2 2 5 2 3" xfId="18959" xr:uid="{89251176-30F2-4A61-A6D6-CADA916D4A4C}"/>
    <cellStyle name="Currency 5 3 2 2 2 5 2 4" xfId="32649" xr:uid="{975CAAFC-7D8A-4B53-B5B3-0F8E4A4A9FA6}"/>
    <cellStyle name="Currency 5 3 2 2 2 5 2 5" xfId="47533" xr:uid="{B9F1D68C-B4CD-4B3F-9948-084F25CA6B51}"/>
    <cellStyle name="Currency 5 3 2 2 2 5 3" xfId="22381" xr:uid="{2287451E-E4B7-42EE-A66C-24752720D201}"/>
    <cellStyle name="Currency 5 3 2 2 2 5 3 2" xfId="36073" xr:uid="{A2F86579-2373-4F81-A8F9-78243FE7D34F}"/>
    <cellStyle name="Currency 5 3 2 2 2 5 3 3" xfId="50957" xr:uid="{628E3EA3-DD62-4E9E-B1E8-5D424AB37210}"/>
    <cellStyle name="Currency 5 3 2 2 2 5 4" xfId="15537" xr:uid="{1764C87F-7900-4986-832B-955E9620113B}"/>
    <cellStyle name="Currency 5 3 2 2 2 5 5" xfId="29227" xr:uid="{6441F522-B8A2-4BA7-9EDA-1B1075C92796}"/>
    <cellStyle name="Currency 5 3 2 2 2 5 6" xfId="44111" xr:uid="{32001409-C2BD-4F4A-9387-9A66FD506736}"/>
    <cellStyle name="Currency 5 3 2 2 2 6" xfId="10401" xr:uid="{729F0A04-28F1-4435-8ECA-53BDBC5DD7F0}"/>
    <cellStyle name="Currency 5 3 2 2 2 6 2" xfId="24091" xr:uid="{0136C70A-3B4F-4752-8456-B925B8178324}"/>
    <cellStyle name="Currency 5 3 2 2 2 6 2 2" xfId="37783" xr:uid="{087C67BA-9A28-4434-9AF0-F90812D6FB95}"/>
    <cellStyle name="Currency 5 3 2 2 2 6 2 3" xfId="52667" xr:uid="{4DA81C0C-DDA4-4177-A93D-C808F2C311DD}"/>
    <cellStyle name="Currency 5 3 2 2 2 6 3" xfId="17247" xr:uid="{55B29A9D-C4AB-4AEB-A93F-1FCEC18A02DB}"/>
    <cellStyle name="Currency 5 3 2 2 2 6 4" xfId="30937" xr:uid="{C8588431-8E9C-4842-ACC5-8D2E7B81C6C2}"/>
    <cellStyle name="Currency 5 3 2 2 2 6 5" xfId="45821" xr:uid="{9D26F2AF-17AB-4AC6-BE30-BE67FF1308F5}"/>
    <cellStyle name="Currency 5 3 2 2 2 7" xfId="20669" xr:uid="{86F56E45-3BF1-4CF7-A2DB-B5A0DBD425D8}"/>
    <cellStyle name="Currency 5 3 2 2 2 7 2" xfId="34361" xr:uid="{E68CD736-DEEC-4833-9577-1CCE2E9A96CA}"/>
    <cellStyle name="Currency 5 3 2 2 2 7 3" xfId="49245" xr:uid="{0BE0FDD2-A0B5-4939-98D2-65CD603A9005}"/>
    <cellStyle name="Currency 5 3 2 2 2 8" xfId="13825" xr:uid="{66E71395-A58D-4C83-AC20-539E8A8A2138}"/>
    <cellStyle name="Currency 5 3 2 2 2 9" xfId="27515" xr:uid="{2D8DBBD8-0903-433E-A283-61ACADF2D81B}"/>
    <cellStyle name="Currency 5 3 2 2 3" xfId="6983" xr:uid="{A578ECE5-A301-4D6A-9928-36810714B4BD}"/>
    <cellStyle name="Currency 5 3 2 2 3 10" xfId="42404" xr:uid="{D6D7AAF0-CEDB-47B5-AEDC-7D841EC77D01}"/>
    <cellStyle name="Currency 5 3 2 2 3 2" xfId="6984" xr:uid="{68A9D79B-0D91-4AA2-BDAC-21411C9A5651}"/>
    <cellStyle name="Currency 5 3 2 2 3 2 2" xfId="6985" xr:uid="{B86C6F52-1BAE-417F-AEDA-C807AD3F0C7B}"/>
    <cellStyle name="Currency 5 3 2 2 3 2 2 2" xfId="8698" xr:uid="{4D63CD9E-D254-41C3-8BF3-AA6004E1E7A7}"/>
    <cellStyle name="Currency 5 3 2 2 3 2 2 2 2" xfId="12120" xr:uid="{DC5309BF-FA74-4D22-A23A-32098444C483}"/>
    <cellStyle name="Currency 5 3 2 2 3 2 2 2 2 2" xfId="25810" xr:uid="{BCC297FB-4CE8-4EFC-93F4-FCDB23A326EF}"/>
    <cellStyle name="Currency 5 3 2 2 3 2 2 2 2 2 2" xfId="39502" xr:uid="{0CEED7E9-AAA2-4438-9637-FB838B19F4F5}"/>
    <cellStyle name="Currency 5 3 2 2 3 2 2 2 2 2 3" xfId="54386" xr:uid="{6AA92362-10B5-44A1-B4EC-6B7A4E390C6E}"/>
    <cellStyle name="Currency 5 3 2 2 3 2 2 2 2 3" xfId="18966" xr:uid="{6560651A-A173-4ACD-8822-36E1262883A3}"/>
    <cellStyle name="Currency 5 3 2 2 3 2 2 2 2 4" xfId="32656" xr:uid="{740D3665-4CEB-446F-B911-C57D4E879DC5}"/>
    <cellStyle name="Currency 5 3 2 2 3 2 2 2 2 5" xfId="47540" xr:uid="{D7D967B6-F9B7-4801-998C-C3A9E8E48D2B}"/>
    <cellStyle name="Currency 5 3 2 2 3 2 2 2 3" xfId="22388" xr:uid="{39AB2C9F-E376-4D9E-B564-7C054BD0011F}"/>
    <cellStyle name="Currency 5 3 2 2 3 2 2 2 3 2" xfId="36080" xr:uid="{E3591C8F-A754-4595-B715-C2BDB8D139E8}"/>
    <cellStyle name="Currency 5 3 2 2 3 2 2 2 3 3" xfId="50964" xr:uid="{F0374A45-72C6-4F52-ACB1-6C8E2D714BFD}"/>
    <cellStyle name="Currency 5 3 2 2 3 2 2 2 4" xfId="15544" xr:uid="{9C3B5C05-8782-4581-8648-37489068AB89}"/>
    <cellStyle name="Currency 5 3 2 2 3 2 2 2 5" xfId="29234" xr:uid="{5F44C04E-067A-4698-B156-B1B5672AE57A}"/>
    <cellStyle name="Currency 5 3 2 2 3 2 2 2 6" xfId="44118" xr:uid="{302306EA-5E9F-4948-A35E-8777DF75546B}"/>
    <cellStyle name="Currency 5 3 2 2 3 2 2 3" xfId="10408" xr:uid="{ECECFCBF-58A4-4F9B-8C6E-5CBCDC7D1640}"/>
    <cellStyle name="Currency 5 3 2 2 3 2 2 3 2" xfId="24098" xr:uid="{C1EF247C-B553-4D93-B955-8BC57C06AA15}"/>
    <cellStyle name="Currency 5 3 2 2 3 2 2 3 2 2" xfId="37790" xr:uid="{33ECB376-3600-4CFE-A5A3-850946FB7018}"/>
    <cellStyle name="Currency 5 3 2 2 3 2 2 3 2 3" xfId="52674" xr:uid="{F0012E60-6D6A-48E0-8AF3-8750F74D0CB5}"/>
    <cellStyle name="Currency 5 3 2 2 3 2 2 3 3" xfId="17254" xr:uid="{6BEAF9E3-B229-49D0-B7CA-1B66F9294E44}"/>
    <cellStyle name="Currency 5 3 2 2 3 2 2 3 4" xfId="30944" xr:uid="{01F537F6-914A-4722-9D2D-53331CFB5CFF}"/>
    <cellStyle name="Currency 5 3 2 2 3 2 2 3 5" xfId="45828" xr:uid="{E50DC609-D10E-4A41-BCE0-849D2C214FD4}"/>
    <cellStyle name="Currency 5 3 2 2 3 2 2 4" xfId="20676" xr:uid="{B8C67806-0149-441E-A7C8-3CDFD636D495}"/>
    <cellStyle name="Currency 5 3 2 2 3 2 2 4 2" xfId="34368" xr:uid="{1096F542-0EAF-4793-BB2A-36B78E464257}"/>
    <cellStyle name="Currency 5 3 2 2 3 2 2 4 3" xfId="49252" xr:uid="{A194008F-0030-40AE-A16E-2D657912B685}"/>
    <cellStyle name="Currency 5 3 2 2 3 2 2 5" xfId="13832" xr:uid="{7A21A1E0-1BF2-4DBE-81EF-6112B91C2DC5}"/>
    <cellStyle name="Currency 5 3 2 2 3 2 2 6" xfId="27522" xr:uid="{D01B3FED-6E63-401D-B58F-FD464266B46B}"/>
    <cellStyle name="Currency 5 3 2 2 3 2 2 7" xfId="42406" xr:uid="{E93FFDBE-2DD7-4010-A4EC-94FA8341114D}"/>
    <cellStyle name="Currency 5 3 2 2 3 2 3" xfId="8697" xr:uid="{2B8C7BC6-4931-4BBA-A828-D4DE6EF82B81}"/>
    <cellStyle name="Currency 5 3 2 2 3 2 3 2" xfId="12119" xr:uid="{E91DE3F4-5166-4EC9-8048-DDC520EB94E4}"/>
    <cellStyle name="Currency 5 3 2 2 3 2 3 2 2" xfId="25809" xr:uid="{4A8708C4-358D-41B3-9B0D-286694F1EC96}"/>
    <cellStyle name="Currency 5 3 2 2 3 2 3 2 2 2" xfId="39501" xr:uid="{F3B0A7D5-2699-48AF-B492-989A39F60953}"/>
    <cellStyle name="Currency 5 3 2 2 3 2 3 2 2 3" xfId="54385" xr:uid="{210CD591-7B9C-4207-9FAC-DCCC6B8D51F2}"/>
    <cellStyle name="Currency 5 3 2 2 3 2 3 2 3" xfId="18965" xr:uid="{857CE0DA-35FE-49BE-9EE1-C8C8BFA9DD01}"/>
    <cellStyle name="Currency 5 3 2 2 3 2 3 2 4" xfId="32655" xr:uid="{6CA126C4-063E-4731-8755-CE5297072FFC}"/>
    <cellStyle name="Currency 5 3 2 2 3 2 3 2 5" xfId="47539" xr:uid="{2FE97875-9CB1-40F1-813C-1A7369AD66CD}"/>
    <cellStyle name="Currency 5 3 2 2 3 2 3 3" xfId="22387" xr:uid="{86DB88BB-010C-4B1A-93E2-8BE343D6EB38}"/>
    <cellStyle name="Currency 5 3 2 2 3 2 3 3 2" xfId="36079" xr:uid="{ABD0C1D8-4BDE-4DC4-BC3F-45041ABD0A6B}"/>
    <cellStyle name="Currency 5 3 2 2 3 2 3 3 3" xfId="50963" xr:uid="{9B0053A8-89FF-4CD4-9766-81D051B0C196}"/>
    <cellStyle name="Currency 5 3 2 2 3 2 3 4" xfId="15543" xr:uid="{4BE28E24-6C9A-40B4-9F77-5136D689DE6F}"/>
    <cellStyle name="Currency 5 3 2 2 3 2 3 5" xfId="29233" xr:uid="{A112F452-1C3B-480E-9B3D-D9D2DE57A384}"/>
    <cellStyle name="Currency 5 3 2 2 3 2 3 6" xfId="44117" xr:uid="{2F93CEB4-7536-4DFD-91FD-B09A641DFB08}"/>
    <cellStyle name="Currency 5 3 2 2 3 2 4" xfId="10407" xr:uid="{2FF659D7-B8BD-4D1C-BC4D-B41B79A969FE}"/>
    <cellStyle name="Currency 5 3 2 2 3 2 4 2" xfId="24097" xr:uid="{9A297237-D83E-489D-8F4D-84FD2693640D}"/>
    <cellStyle name="Currency 5 3 2 2 3 2 4 2 2" xfId="37789" xr:uid="{52223680-A141-47A9-9543-FDE1C04FE263}"/>
    <cellStyle name="Currency 5 3 2 2 3 2 4 2 3" xfId="52673" xr:uid="{C871D919-EDF1-43E7-B2D3-9B8BEDCE24FA}"/>
    <cellStyle name="Currency 5 3 2 2 3 2 4 3" xfId="17253" xr:uid="{7C1EBE82-3D9B-4D94-9C56-2C8E61A72A1D}"/>
    <cellStyle name="Currency 5 3 2 2 3 2 4 4" xfId="30943" xr:uid="{3D21F7D1-1FBA-47F6-A4D1-BAC1465D9C36}"/>
    <cellStyle name="Currency 5 3 2 2 3 2 4 5" xfId="45827" xr:uid="{FF034349-C7BE-49A7-BB0E-D9A6EF2D0529}"/>
    <cellStyle name="Currency 5 3 2 2 3 2 5" xfId="20675" xr:uid="{B1BC646A-3232-460C-B16B-9DEDB708534A}"/>
    <cellStyle name="Currency 5 3 2 2 3 2 5 2" xfId="34367" xr:uid="{CE9F75A2-C59B-41D2-9CCF-6137B3AA3136}"/>
    <cellStyle name="Currency 5 3 2 2 3 2 5 3" xfId="49251" xr:uid="{DDB21832-F864-497D-B38C-C4766BF1AC6E}"/>
    <cellStyle name="Currency 5 3 2 2 3 2 6" xfId="13831" xr:uid="{8C3E3E68-B6A5-4F6E-8738-94FB99D74B91}"/>
    <cellStyle name="Currency 5 3 2 2 3 2 7" xfId="27521" xr:uid="{251A4160-998A-4B2C-888F-B0F58A7039D1}"/>
    <cellStyle name="Currency 5 3 2 2 3 2 8" xfId="42405" xr:uid="{50D0D10E-2BEA-4BB4-9AE9-AEB87325BBBA}"/>
    <cellStyle name="Currency 5 3 2 2 3 3" xfId="6986" xr:uid="{51206687-826A-41C0-9116-FC41655F5B02}"/>
    <cellStyle name="Currency 5 3 2 2 3 3 2" xfId="8699" xr:uid="{DB47F4D6-7A63-420F-B1C0-BDCFD02CF5A7}"/>
    <cellStyle name="Currency 5 3 2 2 3 3 2 2" xfId="12121" xr:uid="{911E8651-98C7-432B-A699-F4494B0D26A0}"/>
    <cellStyle name="Currency 5 3 2 2 3 3 2 2 2" xfId="25811" xr:uid="{746D1671-698F-49A6-AEF9-241D1FD5312F}"/>
    <cellStyle name="Currency 5 3 2 2 3 3 2 2 2 2" xfId="39503" xr:uid="{D4D2DFDA-D246-4B6B-AD7E-20D160EA1E23}"/>
    <cellStyle name="Currency 5 3 2 2 3 3 2 2 2 3" xfId="54387" xr:uid="{06EC5311-92E6-4511-B528-629775F80BB0}"/>
    <cellStyle name="Currency 5 3 2 2 3 3 2 2 3" xfId="18967" xr:uid="{573E7401-DFE2-4689-8154-A39D9D43520F}"/>
    <cellStyle name="Currency 5 3 2 2 3 3 2 2 4" xfId="32657" xr:uid="{FDC08AAA-4B8E-46A1-B1DC-2D219FD02E65}"/>
    <cellStyle name="Currency 5 3 2 2 3 3 2 2 5" xfId="47541" xr:uid="{C2CA94DD-2BD0-426F-B570-CFBAC6E7A40E}"/>
    <cellStyle name="Currency 5 3 2 2 3 3 2 3" xfId="22389" xr:uid="{C512FA39-7C1B-46DE-A6A1-54379D0C592B}"/>
    <cellStyle name="Currency 5 3 2 2 3 3 2 3 2" xfId="36081" xr:uid="{D0CFD2BF-D0F5-4A55-9AD1-9A80546244EE}"/>
    <cellStyle name="Currency 5 3 2 2 3 3 2 3 3" xfId="50965" xr:uid="{9DDA1320-795E-42A9-8FC4-3A00908A8343}"/>
    <cellStyle name="Currency 5 3 2 2 3 3 2 4" xfId="15545" xr:uid="{B6BAA98D-C0E6-4C22-BF3C-24545F2DC0FE}"/>
    <cellStyle name="Currency 5 3 2 2 3 3 2 5" xfId="29235" xr:uid="{B979956C-36B6-4E6C-98C6-408E66AB087F}"/>
    <cellStyle name="Currency 5 3 2 2 3 3 2 6" xfId="44119" xr:uid="{AAD01144-57EA-4D3E-8C0E-5EADE6C75EC6}"/>
    <cellStyle name="Currency 5 3 2 2 3 3 3" xfId="10409" xr:uid="{26BC8EB0-1965-4CDD-A4B1-5F77E279D242}"/>
    <cellStyle name="Currency 5 3 2 2 3 3 3 2" xfId="24099" xr:uid="{7AAE3D9A-74B9-4DC5-817F-ECF6A78337B0}"/>
    <cellStyle name="Currency 5 3 2 2 3 3 3 2 2" xfId="37791" xr:uid="{82D9B0C5-F824-44D0-A75B-84B9DE8D4812}"/>
    <cellStyle name="Currency 5 3 2 2 3 3 3 2 3" xfId="52675" xr:uid="{9E910FB5-50E2-4646-A4A8-E61BC47295E1}"/>
    <cellStyle name="Currency 5 3 2 2 3 3 3 3" xfId="17255" xr:uid="{7D2122B7-E5D2-478A-A32B-11735FD3ABEF}"/>
    <cellStyle name="Currency 5 3 2 2 3 3 3 4" xfId="30945" xr:uid="{B7FECABF-94A2-419F-998D-E4508C67EFD6}"/>
    <cellStyle name="Currency 5 3 2 2 3 3 3 5" xfId="45829" xr:uid="{5BCA7AB8-C909-487E-A7D4-FFF954128FAD}"/>
    <cellStyle name="Currency 5 3 2 2 3 3 4" xfId="20677" xr:uid="{7C21BFBD-F48E-4C46-AF61-C655D20D9730}"/>
    <cellStyle name="Currency 5 3 2 2 3 3 4 2" xfId="34369" xr:uid="{41684537-E3FD-40B3-96BF-66C0A5E07741}"/>
    <cellStyle name="Currency 5 3 2 2 3 3 4 3" xfId="49253" xr:uid="{311169C4-8F49-432E-BC8D-25A68302A8A3}"/>
    <cellStyle name="Currency 5 3 2 2 3 3 5" xfId="13833" xr:uid="{E3A2AE5B-B852-49F0-8329-51D76EC1CECB}"/>
    <cellStyle name="Currency 5 3 2 2 3 3 6" xfId="27523" xr:uid="{332B449A-2B9F-45EC-B4F8-3B3C66A5826F}"/>
    <cellStyle name="Currency 5 3 2 2 3 3 7" xfId="42407" xr:uid="{80F0E588-8807-4709-B868-75AB8A837493}"/>
    <cellStyle name="Currency 5 3 2 2 3 4" xfId="6987" xr:uid="{8E6986B6-33FE-4AD3-A514-7C02922F9397}"/>
    <cellStyle name="Currency 5 3 2 2 3 4 2" xfId="8700" xr:uid="{75176504-AB8F-4982-B334-959B64F6D084}"/>
    <cellStyle name="Currency 5 3 2 2 3 4 2 2" xfId="12122" xr:uid="{313808C2-B84C-46D3-AB2E-F508962636F9}"/>
    <cellStyle name="Currency 5 3 2 2 3 4 2 2 2" xfId="25812" xr:uid="{E2E6F162-7B27-4623-B3D4-AC73E56ED814}"/>
    <cellStyle name="Currency 5 3 2 2 3 4 2 2 2 2" xfId="39504" xr:uid="{B4C11177-ED78-44D6-8A46-86834D46D610}"/>
    <cellStyle name="Currency 5 3 2 2 3 4 2 2 2 3" xfId="54388" xr:uid="{C95256C2-5C1A-4EC6-9A99-62D19CC63858}"/>
    <cellStyle name="Currency 5 3 2 2 3 4 2 2 3" xfId="18968" xr:uid="{F189D089-610C-4125-B84C-18D50A223FA8}"/>
    <cellStyle name="Currency 5 3 2 2 3 4 2 2 4" xfId="32658" xr:uid="{A9C0B05A-677D-42AB-8313-E22CEF18FA11}"/>
    <cellStyle name="Currency 5 3 2 2 3 4 2 2 5" xfId="47542" xr:uid="{E858DBEA-BC3D-43B3-B3FF-2FCFA9E95E64}"/>
    <cellStyle name="Currency 5 3 2 2 3 4 2 3" xfId="22390" xr:uid="{1E5595AE-5383-4D3C-9D62-E05143684908}"/>
    <cellStyle name="Currency 5 3 2 2 3 4 2 3 2" xfId="36082" xr:uid="{AED9EA27-7C8A-4131-931E-EBAD9444C243}"/>
    <cellStyle name="Currency 5 3 2 2 3 4 2 3 3" xfId="50966" xr:uid="{4093450E-5D2E-4DB1-B71B-570F00340F2F}"/>
    <cellStyle name="Currency 5 3 2 2 3 4 2 4" xfId="15546" xr:uid="{0834E55C-3C29-4C52-85C4-490D2FCBB74C}"/>
    <cellStyle name="Currency 5 3 2 2 3 4 2 5" xfId="29236" xr:uid="{365E387F-750E-4AB1-BFA2-84E9794CA11A}"/>
    <cellStyle name="Currency 5 3 2 2 3 4 2 6" xfId="44120" xr:uid="{D6CEC3AA-2CA6-4333-B611-103FF1DEB9D9}"/>
    <cellStyle name="Currency 5 3 2 2 3 4 3" xfId="10410" xr:uid="{E327C9F1-B8E8-4A83-A7F5-10741BA7B616}"/>
    <cellStyle name="Currency 5 3 2 2 3 4 3 2" xfId="24100" xr:uid="{F5237DB7-F6E2-432F-B41E-3B1A7003B51A}"/>
    <cellStyle name="Currency 5 3 2 2 3 4 3 2 2" xfId="37792" xr:uid="{3A0E7FB1-AC79-42DB-8B55-FA23B390651A}"/>
    <cellStyle name="Currency 5 3 2 2 3 4 3 2 3" xfId="52676" xr:uid="{DCB75AD3-1D31-47E5-ABBF-E7DF248FAF02}"/>
    <cellStyle name="Currency 5 3 2 2 3 4 3 3" xfId="17256" xr:uid="{44C8827A-54D1-47DB-8292-0B591172E819}"/>
    <cellStyle name="Currency 5 3 2 2 3 4 3 4" xfId="30946" xr:uid="{756861E6-1328-476D-8D9E-37237ECB9A8E}"/>
    <cellStyle name="Currency 5 3 2 2 3 4 3 5" xfId="45830" xr:uid="{96083463-FECF-4739-880A-A4F1E4127FD3}"/>
    <cellStyle name="Currency 5 3 2 2 3 4 4" xfId="20678" xr:uid="{2C518707-B031-4391-B32A-FFB5AAD2F380}"/>
    <cellStyle name="Currency 5 3 2 2 3 4 4 2" xfId="34370" xr:uid="{931F017B-3FC2-437F-9702-968ABFD2882F}"/>
    <cellStyle name="Currency 5 3 2 2 3 4 4 3" xfId="49254" xr:uid="{E3517979-5095-481B-B15F-F51D431AF684}"/>
    <cellStyle name="Currency 5 3 2 2 3 4 5" xfId="13834" xr:uid="{E55BFB67-9C72-4EE4-AB05-3C8BCBB64B95}"/>
    <cellStyle name="Currency 5 3 2 2 3 4 6" xfId="27524" xr:uid="{DCC0455A-CC3D-43B0-B630-58165C77DEAD}"/>
    <cellStyle name="Currency 5 3 2 2 3 4 7" xfId="42408" xr:uid="{508DE2F3-7447-4626-9CD4-302C2C5BCEF6}"/>
    <cellStyle name="Currency 5 3 2 2 3 5" xfId="8696" xr:uid="{22B6AD61-9690-494C-B6A0-6DA211446871}"/>
    <cellStyle name="Currency 5 3 2 2 3 5 2" xfId="12118" xr:uid="{4737E06B-8109-40D4-B47B-329ADEC2F8D3}"/>
    <cellStyle name="Currency 5 3 2 2 3 5 2 2" xfId="25808" xr:uid="{6DC18647-B7B3-4150-9399-6A055C455615}"/>
    <cellStyle name="Currency 5 3 2 2 3 5 2 2 2" xfId="39500" xr:uid="{C2C33BC0-EFBA-4A23-9FCE-A54715533985}"/>
    <cellStyle name="Currency 5 3 2 2 3 5 2 2 3" xfId="54384" xr:uid="{87C1090E-1AD7-4CD7-8B81-5DD318D3F5A6}"/>
    <cellStyle name="Currency 5 3 2 2 3 5 2 3" xfId="18964" xr:uid="{12E484FF-9494-4D8A-9C6C-480DA3BC61DC}"/>
    <cellStyle name="Currency 5 3 2 2 3 5 2 4" xfId="32654" xr:uid="{9DB990B0-6E47-4C97-959C-7C1BF99EF04A}"/>
    <cellStyle name="Currency 5 3 2 2 3 5 2 5" xfId="47538" xr:uid="{951736FF-6C9B-488B-8902-67C14C4619DE}"/>
    <cellStyle name="Currency 5 3 2 2 3 5 3" xfId="22386" xr:uid="{F33AC9D0-455B-41AD-87F2-AD371CF3CE68}"/>
    <cellStyle name="Currency 5 3 2 2 3 5 3 2" xfId="36078" xr:uid="{9547614A-904E-4419-A699-5F9A2593E85E}"/>
    <cellStyle name="Currency 5 3 2 2 3 5 3 3" xfId="50962" xr:uid="{352B30BE-0476-412A-B534-703396B30ABA}"/>
    <cellStyle name="Currency 5 3 2 2 3 5 4" xfId="15542" xr:uid="{8ED347F8-3B00-426F-89A6-30D781CE6795}"/>
    <cellStyle name="Currency 5 3 2 2 3 5 5" xfId="29232" xr:uid="{630C961A-DD35-404D-81F5-70819F14BEDE}"/>
    <cellStyle name="Currency 5 3 2 2 3 5 6" xfId="44116" xr:uid="{5EDCF4D2-9D0D-4C6F-80B5-CE2ACEA58CF2}"/>
    <cellStyle name="Currency 5 3 2 2 3 6" xfId="10406" xr:uid="{6C918E29-0075-461F-9A4B-6073650E714F}"/>
    <cellStyle name="Currency 5 3 2 2 3 6 2" xfId="24096" xr:uid="{367EE6E0-2A04-4204-854C-79E28E7D5DFD}"/>
    <cellStyle name="Currency 5 3 2 2 3 6 2 2" xfId="37788" xr:uid="{C00D8FAB-6933-41D5-8A8A-9746F8EC62F2}"/>
    <cellStyle name="Currency 5 3 2 2 3 6 2 3" xfId="52672" xr:uid="{CC1F6D52-2B0E-41C8-A97F-76243129A676}"/>
    <cellStyle name="Currency 5 3 2 2 3 6 3" xfId="17252" xr:uid="{47CB4AFB-5AED-4351-A8D9-154880B22356}"/>
    <cellStyle name="Currency 5 3 2 2 3 6 4" xfId="30942" xr:uid="{AD4EE708-62C2-4983-BF65-6E244F83E548}"/>
    <cellStyle name="Currency 5 3 2 2 3 6 5" xfId="45826" xr:uid="{24C8F23A-7A54-4D88-914F-EE1A2E27E079}"/>
    <cellStyle name="Currency 5 3 2 2 3 7" xfId="20674" xr:uid="{9E80F6D1-B03D-4EB7-9827-CF7AE1BD57AF}"/>
    <cellStyle name="Currency 5 3 2 2 3 7 2" xfId="34366" xr:uid="{1F73DACC-33AC-4A00-809D-2192FD9B9542}"/>
    <cellStyle name="Currency 5 3 2 2 3 7 3" xfId="49250" xr:uid="{D1580A33-9839-4844-AA6E-F2A635EA4BC3}"/>
    <cellStyle name="Currency 5 3 2 2 3 8" xfId="13830" xr:uid="{B79A8435-5198-4018-86D8-220B09526738}"/>
    <cellStyle name="Currency 5 3 2 2 3 9" xfId="27520" xr:uid="{157E3E40-1934-4B75-AF28-E9E0E7789A8D}"/>
    <cellStyle name="Currency 5 3 2 2 4" xfId="6988" xr:uid="{D2A478D6-45F3-4890-BC93-0E542091979C}"/>
    <cellStyle name="Currency 5 3 2 2 4 2" xfId="6989" xr:uid="{FF72348A-306F-40C3-9DC8-8916D836CC5D}"/>
    <cellStyle name="Currency 5 3 2 2 4 2 2" xfId="8702" xr:uid="{CB2AC3D7-0826-4AB5-9703-5A60D76C4E54}"/>
    <cellStyle name="Currency 5 3 2 2 4 2 2 2" xfId="12124" xr:uid="{0D0FFB8F-72AF-48F1-A8C3-864B85DBD420}"/>
    <cellStyle name="Currency 5 3 2 2 4 2 2 2 2" xfId="25814" xr:uid="{5C4CFD85-02FC-498C-BCE5-0F2220E7FB0A}"/>
    <cellStyle name="Currency 5 3 2 2 4 2 2 2 2 2" xfId="39506" xr:uid="{BACB0B0B-805A-4F07-87F2-5DFAC3311A38}"/>
    <cellStyle name="Currency 5 3 2 2 4 2 2 2 2 3" xfId="54390" xr:uid="{1627A990-94BB-424A-B7E4-4105BA5D4702}"/>
    <cellStyle name="Currency 5 3 2 2 4 2 2 2 3" xfId="18970" xr:uid="{A0CD625B-D13D-424D-AAFD-A8E717E61515}"/>
    <cellStyle name="Currency 5 3 2 2 4 2 2 2 4" xfId="32660" xr:uid="{F3452DBB-2263-48B1-B101-4A0EA0EABCCD}"/>
    <cellStyle name="Currency 5 3 2 2 4 2 2 2 5" xfId="47544" xr:uid="{A05CC59D-9BFD-4BE4-B6C8-919A71BEA380}"/>
    <cellStyle name="Currency 5 3 2 2 4 2 2 3" xfId="22392" xr:uid="{F249FEB8-4DD1-469E-8FBA-3C0AB174C608}"/>
    <cellStyle name="Currency 5 3 2 2 4 2 2 3 2" xfId="36084" xr:uid="{4EE30177-6659-424B-BB66-FF95BD145800}"/>
    <cellStyle name="Currency 5 3 2 2 4 2 2 3 3" xfId="50968" xr:uid="{15B507BC-16BC-46DB-B123-6DF90AF5CAED}"/>
    <cellStyle name="Currency 5 3 2 2 4 2 2 4" xfId="15548" xr:uid="{FD99E521-650A-46D9-B5B0-B3D693246454}"/>
    <cellStyle name="Currency 5 3 2 2 4 2 2 5" xfId="29238" xr:uid="{40835CC3-98A5-403C-AA36-EDB5C0F0BD3E}"/>
    <cellStyle name="Currency 5 3 2 2 4 2 2 6" xfId="44122" xr:uid="{8A87A01D-CFDD-405E-A88A-683CC46A1816}"/>
    <cellStyle name="Currency 5 3 2 2 4 2 3" xfId="10412" xr:uid="{87E90353-57D2-4F32-A9F2-0F9F559AD1F4}"/>
    <cellStyle name="Currency 5 3 2 2 4 2 3 2" xfId="24102" xr:uid="{AD2F5892-A218-4613-884D-DA66087D9D19}"/>
    <cellStyle name="Currency 5 3 2 2 4 2 3 2 2" xfId="37794" xr:uid="{6EE0538C-988D-4510-A06B-7B9475D87067}"/>
    <cellStyle name="Currency 5 3 2 2 4 2 3 2 3" xfId="52678" xr:uid="{CA3D00C8-B2A5-43F4-BBFA-09FECB713A9C}"/>
    <cellStyle name="Currency 5 3 2 2 4 2 3 3" xfId="17258" xr:uid="{DFDDA832-F384-4F42-82AC-3FD9086DA4B7}"/>
    <cellStyle name="Currency 5 3 2 2 4 2 3 4" xfId="30948" xr:uid="{88CA2661-7246-48A8-8A36-F3129B4A2514}"/>
    <cellStyle name="Currency 5 3 2 2 4 2 3 5" xfId="45832" xr:uid="{063DA7C2-5F44-47A6-A748-D08B7A416895}"/>
    <cellStyle name="Currency 5 3 2 2 4 2 4" xfId="20680" xr:uid="{1D725515-9363-4FF7-8B11-D9DC7ACB8FF1}"/>
    <cellStyle name="Currency 5 3 2 2 4 2 4 2" xfId="34372" xr:uid="{139E76B7-7374-4251-9096-0848E3E9EC7C}"/>
    <cellStyle name="Currency 5 3 2 2 4 2 4 3" xfId="49256" xr:uid="{730A41E0-44AD-474A-820F-83258CE9F300}"/>
    <cellStyle name="Currency 5 3 2 2 4 2 5" xfId="13836" xr:uid="{E2511D93-1D1A-4C3E-A08C-6E929427AB8C}"/>
    <cellStyle name="Currency 5 3 2 2 4 2 6" xfId="27526" xr:uid="{741079F6-0D0C-4F70-AC8E-4630CF7360DD}"/>
    <cellStyle name="Currency 5 3 2 2 4 2 7" xfId="42410" xr:uid="{83BB0ADF-078C-4F50-82B4-7BF1A582DB5D}"/>
    <cellStyle name="Currency 5 3 2 2 4 3" xfId="8701" xr:uid="{E1C23D63-CAD3-4DD8-9941-D5A075AFBF8D}"/>
    <cellStyle name="Currency 5 3 2 2 4 3 2" xfId="12123" xr:uid="{3CC8CBFC-BA72-4F85-B8D7-B9CFDB113662}"/>
    <cellStyle name="Currency 5 3 2 2 4 3 2 2" xfId="25813" xr:uid="{CEEEA370-2C13-4F38-A9DB-F45717BFE3E2}"/>
    <cellStyle name="Currency 5 3 2 2 4 3 2 2 2" xfId="39505" xr:uid="{A64238A9-7932-4617-BD5E-FA9E7E274539}"/>
    <cellStyle name="Currency 5 3 2 2 4 3 2 2 3" xfId="54389" xr:uid="{5DB3FAC4-1E3C-4B2B-95FA-C25E261540FA}"/>
    <cellStyle name="Currency 5 3 2 2 4 3 2 3" xfId="18969" xr:uid="{1BE2C6F5-639B-4B63-9906-DD7CB89E095C}"/>
    <cellStyle name="Currency 5 3 2 2 4 3 2 4" xfId="32659" xr:uid="{FBCB4FF4-B05E-43AB-831B-ECCC8AECAAC6}"/>
    <cellStyle name="Currency 5 3 2 2 4 3 2 5" xfId="47543" xr:uid="{6A727A2F-0D6B-48D5-837F-187597ED6CCE}"/>
    <cellStyle name="Currency 5 3 2 2 4 3 3" xfId="22391" xr:uid="{27E34327-8270-42F2-96AE-4ABC99445313}"/>
    <cellStyle name="Currency 5 3 2 2 4 3 3 2" xfId="36083" xr:uid="{3065389A-419B-45F2-917A-78ECFA8C427D}"/>
    <cellStyle name="Currency 5 3 2 2 4 3 3 3" xfId="50967" xr:uid="{60110D69-2EF1-462F-BDE0-6AD3E0B6697B}"/>
    <cellStyle name="Currency 5 3 2 2 4 3 4" xfId="15547" xr:uid="{3F0AF4BD-4051-4018-A7DF-8F339CCC4B84}"/>
    <cellStyle name="Currency 5 3 2 2 4 3 5" xfId="29237" xr:uid="{065D66BF-A752-43A1-8B8B-7615661599F8}"/>
    <cellStyle name="Currency 5 3 2 2 4 3 6" xfId="44121" xr:uid="{D447E15D-F576-4382-B547-E2E72118B836}"/>
    <cellStyle name="Currency 5 3 2 2 4 4" xfId="10411" xr:uid="{9982085C-0317-4EC5-B42F-D7DFDBBC8BDF}"/>
    <cellStyle name="Currency 5 3 2 2 4 4 2" xfId="24101" xr:uid="{68C3EA88-EEDC-4CE7-95F1-6552D3DB5C0A}"/>
    <cellStyle name="Currency 5 3 2 2 4 4 2 2" xfId="37793" xr:uid="{F62B6D5D-21E9-4C16-BBAC-6FA023435F65}"/>
    <cellStyle name="Currency 5 3 2 2 4 4 2 3" xfId="52677" xr:uid="{20B1D6DD-C1B2-4715-9B15-CA018D5E0A30}"/>
    <cellStyle name="Currency 5 3 2 2 4 4 3" xfId="17257" xr:uid="{5EAFEE27-E36B-43B0-A2AC-F5FA4548F153}"/>
    <cellStyle name="Currency 5 3 2 2 4 4 4" xfId="30947" xr:uid="{6C7B18DB-8D99-4A2A-94D4-044B9B04A07C}"/>
    <cellStyle name="Currency 5 3 2 2 4 4 5" xfId="45831" xr:uid="{2ED5DC4B-539D-49C3-A456-15A677CE1091}"/>
    <cellStyle name="Currency 5 3 2 2 4 5" xfId="20679" xr:uid="{C390E48D-AFBA-49D2-963E-994A34721C89}"/>
    <cellStyle name="Currency 5 3 2 2 4 5 2" xfId="34371" xr:uid="{036E3A6B-7776-4E83-9DE6-449E5E1474F3}"/>
    <cellStyle name="Currency 5 3 2 2 4 5 3" xfId="49255" xr:uid="{16362F97-0B7E-46DC-988A-0BC274C5FF32}"/>
    <cellStyle name="Currency 5 3 2 2 4 6" xfId="13835" xr:uid="{934161E4-18D3-42EC-ABBC-F429879F1D8B}"/>
    <cellStyle name="Currency 5 3 2 2 4 7" xfId="27525" xr:uid="{3DBB50A1-7639-4D5E-811C-DF11E94BBF57}"/>
    <cellStyle name="Currency 5 3 2 2 4 8" xfId="42409" xr:uid="{4357EF73-77B6-4EF2-B234-9E413B6EB367}"/>
    <cellStyle name="Currency 5 3 2 2 5" xfId="6990" xr:uid="{762A3121-4523-408B-A926-2134D8E5B22A}"/>
    <cellStyle name="Currency 5 3 2 2 5 2" xfId="8703" xr:uid="{E384E616-6274-4F09-8BB4-C3A7F0731272}"/>
    <cellStyle name="Currency 5 3 2 2 5 2 2" xfId="12125" xr:uid="{30E241E2-2591-4CA0-AB84-413F49681587}"/>
    <cellStyle name="Currency 5 3 2 2 5 2 2 2" xfId="25815" xr:uid="{25538AE2-667A-4FFF-9A61-38219C3FE2EE}"/>
    <cellStyle name="Currency 5 3 2 2 5 2 2 2 2" xfId="39507" xr:uid="{144CA316-5E20-4CC5-9259-7D4E6A945886}"/>
    <cellStyle name="Currency 5 3 2 2 5 2 2 2 3" xfId="54391" xr:uid="{1CA48EEB-240C-4C63-9083-3E10546D8FA4}"/>
    <cellStyle name="Currency 5 3 2 2 5 2 2 3" xfId="18971" xr:uid="{30BC81C9-5F6B-4CB6-92E2-5B2DFCD8BD45}"/>
    <cellStyle name="Currency 5 3 2 2 5 2 2 4" xfId="32661" xr:uid="{8CF612C2-DA93-4A0B-A1D5-86D3D8FBA257}"/>
    <cellStyle name="Currency 5 3 2 2 5 2 2 5" xfId="47545" xr:uid="{D8EA4612-79E9-4D5E-878B-C44CB70D70B8}"/>
    <cellStyle name="Currency 5 3 2 2 5 2 3" xfId="22393" xr:uid="{796BD243-E364-4AD9-9FEC-FD3EFDE8F748}"/>
    <cellStyle name="Currency 5 3 2 2 5 2 3 2" xfId="36085" xr:uid="{1BD1FAA6-3AD3-4041-AB79-D6061143C00C}"/>
    <cellStyle name="Currency 5 3 2 2 5 2 3 3" xfId="50969" xr:uid="{448D9568-82E5-47B8-9F84-D258375DA660}"/>
    <cellStyle name="Currency 5 3 2 2 5 2 4" xfId="15549" xr:uid="{B2343650-FDE8-4D97-9FAD-DD76AA4502DD}"/>
    <cellStyle name="Currency 5 3 2 2 5 2 5" xfId="29239" xr:uid="{A6827DF5-BCCB-4ADC-A466-9F970A7D8629}"/>
    <cellStyle name="Currency 5 3 2 2 5 2 6" xfId="44123" xr:uid="{954D2E23-B713-4493-94C7-D56B618BBA44}"/>
    <cellStyle name="Currency 5 3 2 2 5 3" xfId="10413" xr:uid="{8950B456-D42C-441D-B3F3-C65588E0DE48}"/>
    <cellStyle name="Currency 5 3 2 2 5 3 2" xfId="24103" xr:uid="{8988C04C-7357-4B43-BF96-0618A39F6203}"/>
    <cellStyle name="Currency 5 3 2 2 5 3 2 2" xfId="37795" xr:uid="{6C3C9C10-F475-4DB0-8EDB-869845D021ED}"/>
    <cellStyle name="Currency 5 3 2 2 5 3 2 3" xfId="52679" xr:uid="{D3FBDC0D-6999-42EE-9ECC-739D388A42C3}"/>
    <cellStyle name="Currency 5 3 2 2 5 3 3" xfId="17259" xr:uid="{75C684E0-CD65-439F-A8F8-A009FDA3ADB3}"/>
    <cellStyle name="Currency 5 3 2 2 5 3 4" xfId="30949" xr:uid="{7F802571-4FDA-4A94-A078-EF4AD7CAA04D}"/>
    <cellStyle name="Currency 5 3 2 2 5 3 5" xfId="45833" xr:uid="{AAFC7C52-7AA7-4DBE-B793-31CD267624D0}"/>
    <cellStyle name="Currency 5 3 2 2 5 4" xfId="20681" xr:uid="{D92FACF7-AD79-4FB8-8560-9AFC13F190AC}"/>
    <cellStyle name="Currency 5 3 2 2 5 4 2" xfId="34373" xr:uid="{8FA8FFED-758D-4FA0-A036-EE40D4A15F02}"/>
    <cellStyle name="Currency 5 3 2 2 5 4 3" xfId="49257" xr:uid="{D6046CF0-3E11-4C33-AEEC-75E8021356BC}"/>
    <cellStyle name="Currency 5 3 2 2 5 5" xfId="13837" xr:uid="{91299F3C-3CDF-400E-976E-1CA350746ABA}"/>
    <cellStyle name="Currency 5 3 2 2 5 6" xfId="27527" xr:uid="{41FC688A-10A8-42C1-9B40-63B58B559BF9}"/>
    <cellStyle name="Currency 5 3 2 2 5 7" xfId="42411" xr:uid="{B2AB1A00-1D35-4B28-9AF1-763BE29FEC63}"/>
    <cellStyle name="Currency 5 3 2 2 6" xfId="6991" xr:uid="{69F4ED6E-BDB9-4A4B-B8A9-6F39B1430740}"/>
    <cellStyle name="Currency 5 3 2 2 6 2" xfId="8704" xr:uid="{4CF794D8-AD60-43C8-84F3-3E79B07B7CAE}"/>
    <cellStyle name="Currency 5 3 2 2 6 2 2" xfId="12126" xr:uid="{E747EB65-AD8C-47E0-BD28-98E7E1BD9385}"/>
    <cellStyle name="Currency 5 3 2 2 6 2 2 2" xfId="25816" xr:uid="{D280076B-CB17-4959-94A6-F1907D8FF1EA}"/>
    <cellStyle name="Currency 5 3 2 2 6 2 2 2 2" xfId="39508" xr:uid="{F81A1DA0-2D59-40FD-BC19-154A79446400}"/>
    <cellStyle name="Currency 5 3 2 2 6 2 2 2 3" xfId="54392" xr:uid="{86D3FBC4-D1C9-4617-9BC3-2D894AB103F3}"/>
    <cellStyle name="Currency 5 3 2 2 6 2 2 3" xfId="18972" xr:uid="{49404482-8B15-448F-B4B5-5FF0956486BD}"/>
    <cellStyle name="Currency 5 3 2 2 6 2 2 4" xfId="32662" xr:uid="{70DB4DAF-44BC-4FED-A04F-CC18E5441F88}"/>
    <cellStyle name="Currency 5 3 2 2 6 2 2 5" xfId="47546" xr:uid="{A33CBAD3-3F55-45C6-8D53-EFB556E6FD9E}"/>
    <cellStyle name="Currency 5 3 2 2 6 2 3" xfId="22394" xr:uid="{DA6548C2-704E-49E5-AA61-D3DCFC7EFC01}"/>
    <cellStyle name="Currency 5 3 2 2 6 2 3 2" xfId="36086" xr:uid="{7BE5E82E-59D0-44CC-AFF3-37D271C0414E}"/>
    <cellStyle name="Currency 5 3 2 2 6 2 3 3" xfId="50970" xr:uid="{4C4F5E33-6584-4F27-87B7-FE87298518D5}"/>
    <cellStyle name="Currency 5 3 2 2 6 2 4" xfId="15550" xr:uid="{16C0A6F2-F4D4-40FB-B3FE-9D310B8F202F}"/>
    <cellStyle name="Currency 5 3 2 2 6 2 5" xfId="29240" xr:uid="{7B647FFA-E161-4D21-9E10-83101DA45B5F}"/>
    <cellStyle name="Currency 5 3 2 2 6 2 6" xfId="44124" xr:uid="{0C70EF47-174B-44D9-8955-C6A9771341FD}"/>
    <cellStyle name="Currency 5 3 2 2 6 3" xfId="10414" xr:uid="{A51395FA-0F92-440B-905B-F4F567E69040}"/>
    <cellStyle name="Currency 5 3 2 2 6 3 2" xfId="24104" xr:uid="{33E741F1-CCF2-4D52-BA8C-07D6C81F93A6}"/>
    <cellStyle name="Currency 5 3 2 2 6 3 2 2" xfId="37796" xr:uid="{8CBE08A9-CDCB-42A3-94D8-C1498F54AFD8}"/>
    <cellStyle name="Currency 5 3 2 2 6 3 2 3" xfId="52680" xr:uid="{92A32B50-2779-443E-9196-21EF1B5AB217}"/>
    <cellStyle name="Currency 5 3 2 2 6 3 3" xfId="17260" xr:uid="{044BB45A-D6F1-4FE7-991C-14A93958BAE9}"/>
    <cellStyle name="Currency 5 3 2 2 6 3 4" xfId="30950" xr:uid="{BB0AAD8D-C4F9-4AC3-ABBA-44A737DA3443}"/>
    <cellStyle name="Currency 5 3 2 2 6 3 5" xfId="45834" xr:uid="{07952B4E-1BB4-40E6-869A-B9F8E2F430B6}"/>
    <cellStyle name="Currency 5 3 2 2 6 4" xfId="20682" xr:uid="{3B6C9B96-6A5F-4357-971D-7F809C3F2205}"/>
    <cellStyle name="Currency 5 3 2 2 6 4 2" xfId="34374" xr:uid="{66C552DE-217D-4604-BBA2-B6428944FC1E}"/>
    <cellStyle name="Currency 5 3 2 2 6 4 3" xfId="49258" xr:uid="{1CE6D64B-8103-4B3A-8233-9A89F37D3A8D}"/>
    <cellStyle name="Currency 5 3 2 2 6 5" xfId="13838" xr:uid="{9AE04E29-52FD-4D92-BB1E-D15DEC121AF8}"/>
    <cellStyle name="Currency 5 3 2 2 6 6" xfId="27528" xr:uid="{BBB1A203-3CA2-40BE-BB53-58DD35A33987}"/>
    <cellStyle name="Currency 5 3 2 2 6 7" xfId="42412" xr:uid="{4465A820-4034-4B8D-8CFC-282CE9615856}"/>
    <cellStyle name="Currency 5 3 2 2 7" xfId="8690" xr:uid="{B3748ADA-ED9E-4BA7-BACA-3A5AF962622F}"/>
    <cellStyle name="Currency 5 3 2 2 7 2" xfId="12112" xr:uid="{011B65D8-460C-4EFA-9E02-AC91248C85D2}"/>
    <cellStyle name="Currency 5 3 2 2 7 2 2" xfId="25802" xr:uid="{ABD7813B-9AD8-4662-AAF6-65B1441CE6E2}"/>
    <cellStyle name="Currency 5 3 2 2 7 2 2 2" xfId="39494" xr:uid="{F5AA39D5-DF01-4B66-983D-E5C5BA33F471}"/>
    <cellStyle name="Currency 5 3 2 2 7 2 2 3" xfId="54378" xr:uid="{29DC3768-AAA5-433A-82CA-5900B79FBBBC}"/>
    <cellStyle name="Currency 5 3 2 2 7 2 3" xfId="18958" xr:uid="{C8FFD50F-069A-413C-8846-38EF515BA3E7}"/>
    <cellStyle name="Currency 5 3 2 2 7 2 4" xfId="32648" xr:uid="{DBEFFC34-7302-4DE6-9A1C-7F17388BD121}"/>
    <cellStyle name="Currency 5 3 2 2 7 2 5" xfId="47532" xr:uid="{EA7F1A3E-0695-4594-9898-15A266F23904}"/>
    <cellStyle name="Currency 5 3 2 2 7 3" xfId="22380" xr:uid="{9E2F6901-320C-4D5E-831D-495E79E6A604}"/>
    <cellStyle name="Currency 5 3 2 2 7 3 2" xfId="36072" xr:uid="{F3B2F22D-5BB9-4EC2-BEA5-D0B645F297A1}"/>
    <cellStyle name="Currency 5 3 2 2 7 3 3" xfId="50956" xr:uid="{118427CE-008D-48E8-AE38-5EC94386A9D7}"/>
    <cellStyle name="Currency 5 3 2 2 7 4" xfId="15536" xr:uid="{9D73AE32-664E-4E2F-A621-73BA2B6E54C8}"/>
    <cellStyle name="Currency 5 3 2 2 7 5" xfId="29226" xr:uid="{31710C24-1C5D-44E5-BD3E-B88AF807BF12}"/>
    <cellStyle name="Currency 5 3 2 2 7 6" xfId="44110" xr:uid="{E64CC6DA-0E13-4AFD-8341-2E0B58E5E19B}"/>
    <cellStyle name="Currency 5 3 2 2 8" xfId="10400" xr:uid="{8631BD56-E9DA-4EF1-AB90-6C54B97FA276}"/>
    <cellStyle name="Currency 5 3 2 2 8 2" xfId="24090" xr:uid="{B3005ED0-8AE7-4649-A9D8-D9ADEC9B46AF}"/>
    <cellStyle name="Currency 5 3 2 2 8 2 2" xfId="37782" xr:uid="{80CC5391-07DD-4184-BF14-C09BF7293615}"/>
    <cellStyle name="Currency 5 3 2 2 8 2 3" xfId="52666" xr:uid="{5F644487-11BB-49FD-848D-041B0D602392}"/>
    <cellStyle name="Currency 5 3 2 2 8 3" xfId="17246" xr:uid="{FFDB96D5-8602-46CE-A609-24EC899AAFAC}"/>
    <cellStyle name="Currency 5 3 2 2 8 4" xfId="30936" xr:uid="{CAC0BE54-B3EC-4C7D-8C65-4BEC99A0DE6F}"/>
    <cellStyle name="Currency 5 3 2 2 8 5" xfId="45820" xr:uid="{5DD7C23F-6FD0-4AFE-8C30-7DE77E010689}"/>
    <cellStyle name="Currency 5 3 2 2 9" xfId="20668" xr:uid="{94C883DF-BC15-441A-8478-7081C52AA71A}"/>
    <cellStyle name="Currency 5 3 2 2 9 2" xfId="34360" xr:uid="{21B88475-12F2-4BF7-B933-321A39FDE9C5}"/>
    <cellStyle name="Currency 5 3 2 2 9 3" xfId="49244" xr:uid="{40307E14-138C-4FCB-BA86-91250D35A175}"/>
    <cellStyle name="Currency 5 3 2 3" xfId="4766" xr:uid="{2D463AE6-3D58-479B-976C-A1FDF9FAB1AF}"/>
    <cellStyle name="Currency 5 3 2 3 10" xfId="42413" xr:uid="{95464B6B-CB8D-4C4F-B89F-1E876DD8DBCF}"/>
    <cellStyle name="Currency 5 3 2 3 11" xfId="6992" xr:uid="{F2E0E38A-B965-4E57-97DA-46908649EBF5}"/>
    <cellStyle name="Currency 5 3 2 3 2" xfId="6993" xr:uid="{40B235A6-C916-45E7-8657-4FF531DF98FE}"/>
    <cellStyle name="Currency 5 3 2 3 2 2" xfId="6994" xr:uid="{8E513C46-6857-4F6B-84F0-6D66E68E9EAF}"/>
    <cellStyle name="Currency 5 3 2 3 2 2 2" xfId="8707" xr:uid="{50E49F77-10D2-4B25-8150-60C373B609DF}"/>
    <cellStyle name="Currency 5 3 2 3 2 2 2 2" xfId="12129" xr:uid="{389C9C1C-507E-4E5C-88A8-DB856ACE1C03}"/>
    <cellStyle name="Currency 5 3 2 3 2 2 2 2 2" xfId="25819" xr:uid="{38E862F8-B7B6-4A2C-8B06-22017D5E7191}"/>
    <cellStyle name="Currency 5 3 2 3 2 2 2 2 2 2" xfId="39511" xr:uid="{03AE0222-49C7-41DA-BC42-16DE6E84AA11}"/>
    <cellStyle name="Currency 5 3 2 3 2 2 2 2 2 3" xfId="54395" xr:uid="{5C8ECDEF-F40E-4049-8A6B-FF09AAD21CF0}"/>
    <cellStyle name="Currency 5 3 2 3 2 2 2 2 3" xfId="18975" xr:uid="{5D7D9DBE-84EB-4451-9C17-30B54F4A9161}"/>
    <cellStyle name="Currency 5 3 2 3 2 2 2 2 4" xfId="32665" xr:uid="{5871C02D-D452-4814-A777-571E14EDCE94}"/>
    <cellStyle name="Currency 5 3 2 3 2 2 2 2 5" xfId="47549" xr:uid="{3A27A84A-1F0E-464E-89C9-06B404E3EC75}"/>
    <cellStyle name="Currency 5 3 2 3 2 2 2 3" xfId="22397" xr:uid="{30295D43-7300-4C2C-A6F4-4F91B37FEEB6}"/>
    <cellStyle name="Currency 5 3 2 3 2 2 2 3 2" xfId="36089" xr:uid="{777BB8DA-2156-4BD7-AC76-23DCC54E96AA}"/>
    <cellStyle name="Currency 5 3 2 3 2 2 2 3 3" xfId="50973" xr:uid="{9CBAF526-EAB7-4FC1-A73D-F1E14A38FDD2}"/>
    <cellStyle name="Currency 5 3 2 3 2 2 2 4" xfId="15553" xr:uid="{EEC6194E-CFF4-45F9-B203-6093E6730A97}"/>
    <cellStyle name="Currency 5 3 2 3 2 2 2 5" xfId="29243" xr:uid="{B38A923F-8A75-462F-9E67-A7388A04BEE4}"/>
    <cellStyle name="Currency 5 3 2 3 2 2 2 6" xfId="44127" xr:uid="{0B88ABBC-41F7-4FEE-96C0-FC1DDA818D9D}"/>
    <cellStyle name="Currency 5 3 2 3 2 2 3" xfId="10417" xr:uid="{DE0B9290-7A28-4B20-B8B0-EC10AEE6F4DC}"/>
    <cellStyle name="Currency 5 3 2 3 2 2 3 2" xfId="24107" xr:uid="{A21DB4D2-0718-481B-B3A9-B9D1BCA834AD}"/>
    <cellStyle name="Currency 5 3 2 3 2 2 3 2 2" xfId="37799" xr:uid="{DF308F79-3031-47E1-BABE-561A29C68877}"/>
    <cellStyle name="Currency 5 3 2 3 2 2 3 2 3" xfId="52683" xr:uid="{367998E1-7E20-4757-9D5D-E8FF687A8589}"/>
    <cellStyle name="Currency 5 3 2 3 2 2 3 3" xfId="17263" xr:uid="{F7454D03-8407-408F-9E29-A14F21809F50}"/>
    <cellStyle name="Currency 5 3 2 3 2 2 3 4" xfId="30953" xr:uid="{F3BAD252-100F-467F-8D59-340DEB3BE4D6}"/>
    <cellStyle name="Currency 5 3 2 3 2 2 3 5" xfId="45837" xr:uid="{19A1A0CB-004C-424D-8802-679802097423}"/>
    <cellStyle name="Currency 5 3 2 3 2 2 4" xfId="20685" xr:uid="{DB4CCA6A-A43B-4323-8436-6DB577AC357C}"/>
    <cellStyle name="Currency 5 3 2 3 2 2 4 2" xfId="34377" xr:uid="{837D08C4-EE14-4F36-A4FA-5776273BAE04}"/>
    <cellStyle name="Currency 5 3 2 3 2 2 4 3" xfId="49261" xr:uid="{A8D4F955-5285-4C06-AC41-B295A109B27B}"/>
    <cellStyle name="Currency 5 3 2 3 2 2 5" xfId="13841" xr:uid="{9F4CC2C4-3EE2-4D46-8139-63C86DF7E8DB}"/>
    <cellStyle name="Currency 5 3 2 3 2 2 6" xfId="27531" xr:uid="{8640DEA5-0631-4120-8B31-12BAE48225A4}"/>
    <cellStyle name="Currency 5 3 2 3 2 2 7" xfId="42415" xr:uid="{ACE074FF-DD44-41E5-8C6B-E296BBFAC11D}"/>
    <cellStyle name="Currency 5 3 2 3 2 3" xfId="8706" xr:uid="{972A06E3-414A-45EA-A8D6-E96007998CEF}"/>
    <cellStyle name="Currency 5 3 2 3 2 3 2" xfId="12128" xr:uid="{ED67C705-E248-4DB5-82BA-8A08ACF5B271}"/>
    <cellStyle name="Currency 5 3 2 3 2 3 2 2" xfId="25818" xr:uid="{3A1182CB-CA64-4254-A609-094E24C4A2DF}"/>
    <cellStyle name="Currency 5 3 2 3 2 3 2 2 2" xfId="39510" xr:uid="{304D2738-8E86-4869-AAA3-CC78A9572E5D}"/>
    <cellStyle name="Currency 5 3 2 3 2 3 2 2 3" xfId="54394" xr:uid="{7E5DAB3E-AFDA-4B94-91C6-E482149540CA}"/>
    <cellStyle name="Currency 5 3 2 3 2 3 2 3" xfId="18974" xr:uid="{042CE5AB-34E4-4396-B4E4-6A55B2B7A73F}"/>
    <cellStyle name="Currency 5 3 2 3 2 3 2 4" xfId="32664" xr:uid="{36C5E48C-DB50-42C6-A7D5-240E7A42803C}"/>
    <cellStyle name="Currency 5 3 2 3 2 3 2 5" xfId="47548" xr:uid="{FC3D4EDA-D423-4937-BFE0-4BB4E153D5CC}"/>
    <cellStyle name="Currency 5 3 2 3 2 3 3" xfId="22396" xr:uid="{4697ACB4-34A4-49B0-977E-7A1153C74CAB}"/>
    <cellStyle name="Currency 5 3 2 3 2 3 3 2" xfId="36088" xr:uid="{2DB2458E-605D-4FD6-80B4-271E34D67A8F}"/>
    <cellStyle name="Currency 5 3 2 3 2 3 3 3" xfId="50972" xr:uid="{1D16C76A-FEFD-46EB-B91E-7535A2298111}"/>
    <cellStyle name="Currency 5 3 2 3 2 3 4" xfId="15552" xr:uid="{D434DCEC-7434-4451-8D43-86BF7E2E09D3}"/>
    <cellStyle name="Currency 5 3 2 3 2 3 5" xfId="29242" xr:uid="{E3961712-A63D-4251-B7DC-D5392D7E1302}"/>
    <cellStyle name="Currency 5 3 2 3 2 3 6" xfId="44126" xr:uid="{4B388AFC-460E-46BA-B1F1-454E35227CE8}"/>
    <cellStyle name="Currency 5 3 2 3 2 4" xfId="10416" xr:uid="{5CE448F3-6C16-42C4-AD10-968C53648669}"/>
    <cellStyle name="Currency 5 3 2 3 2 4 2" xfId="24106" xr:uid="{901E29E6-6731-4581-8FA3-DF4C91A06483}"/>
    <cellStyle name="Currency 5 3 2 3 2 4 2 2" xfId="37798" xr:uid="{47CC8998-ABCC-4DEA-B351-B6EE57114F91}"/>
    <cellStyle name="Currency 5 3 2 3 2 4 2 3" xfId="52682" xr:uid="{08EDCAA4-0AFC-401A-B538-9BDA16DCE211}"/>
    <cellStyle name="Currency 5 3 2 3 2 4 3" xfId="17262" xr:uid="{CB38196A-5793-43D3-A3FF-1C355A7EAD47}"/>
    <cellStyle name="Currency 5 3 2 3 2 4 4" xfId="30952" xr:uid="{4F90DEFC-D97A-46F7-8667-B9E0C25A7AA4}"/>
    <cellStyle name="Currency 5 3 2 3 2 4 5" xfId="45836" xr:uid="{FDBD2B90-F541-43C9-929F-378084BD673D}"/>
    <cellStyle name="Currency 5 3 2 3 2 5" xfId="20684" xr:uid="{E2F578DC-E176-4C31-BCCF-2EF464ABF6DF}"/>
    <cellStyle name="Currency 5 3 2 3 2 5 2" xfId="34376" xr:uid="{2F3C7424-2985-4C51-ABB2-D32567760705}"/>
    <cellStyle name="Currency 5 3 2 3 2 5 3" xfId="49260" xr:uid="{B613D2E7-9439-4443-9827-EF1D8F454B65}"/>
    <cellStyle name="Currency 5 3 2 3 2 6" xfId="13840" xr:uid="{14020BF9-F459-4585-917F-BA051F2F718A}"/>
    <cellStyle name="Currency 5 3 2 3 2 7" xfId="27530" xr:uid="{034BFCCB-243E-4CB4-8217-E40BEA932666}"/>
    <cellStyle name="Currency 5 3 2 3 2 8" xfId="42414" xr:uid="{65729DF6-5B38-42A7-B537-735ABD3D0535}"/>
    <cellStyle name="Currency 5 3 2 3 3" xfId="6995" xr:uid="{3E34A2D3-97B2-450E-8D88-F8EC6DB827EE}"/>
    <cellStyle name="Currency 5 3 2 3 3 2" xfId="8708" xr:uid="{9A51C648-4FF0-4CFF-85A9-A45455FFF7D2}"/>
    <cellStyle name="Currency 5 3 2 3 3 2 2" xfId="12130" xr:uid="{20B5E131-DEB9-4015-B932-23DA2470EE22}"/>
    <cellStyle name="Currency 5 3 2 3 3 2 2 2" xfId="25820" xr:uid="{7059D4EB-D923-4D28-854F-9D38739DC721}"/>
    <cellStyle name="Currency 5 3 2 3 3 2 2 2 2" xfId="39512" xr:uid="{D1381505-64C9-4B57-9A99-AE6E620F6320}"/>
    <cellStyle name="Currency 5 3 2 3 3 2 2 2 3" xfId="54396" xr:uid="{D433057B-6FC6-43A6-BE61-0277477FD0B1}"/>
    <cellStyle name="Currency 5 3 2 3 3 2 2 3" xfId="18976" xr:uid="{90D36FB7-9E6B-4630-A3E0-BB0A69A07933}"/>
    <cellStyle name="Currency 5 3 2 3 3 2 2 4" xfId="32666" xr:uid="{66D83E60-4620-4E94-9FEB-8F63FC8D7B12}"/>
    <cellStyle name="Currency 5 3 2 3 3 2 2 5" xfId="47550" xr:uid="{05DD85F0-67E9-468C-BCDD-59A31A695121}"/>
    <cellStyle name="Currency 5 3 2 3 3 2 3" xfId="22398" xr:uid="{5A402AE0-384C-40E1-91D4-99D449C2E7E4}"/>
    <cellStyle name="Currency 5 3 2 3 3 2 3 2" xfId="36090" xr:uid="{EAF9CED0-FBA4-45AD-A5E3-6A1DEFA39296}"/>
    <cellStyle name="Currency 5 3 2 3 3 2 3 3" xfId="50974" xr:uid="{9EEBFB33-91E5-457E-8260-364773A517AD}"/>
    <cellStyle name="Currency 5 3 2 3 3 2 4" xfId="15554" xr:uid="{D5CB3AF1-AC0A-4757-971A-D67E738C15DC}"/>
    <cellStyle name="Currency 5 3 2 3 3 2 5" xfId="29244" xr:uid="{8479CB20-F7D2-499B-A1AA-2F7C8583BF4A}"/>
    <cellStyle name="Currency 5 3 2 3 3 2 6" xfId="44128" xr:uid="{4B13458C-E6E4-4BC5-89B6-3EFAE0168A8C}"/>
    <cellStyle name="Currency 5 3 2 3 3 3" xfId="10418" xr:uid="{1D4D489A-2A0C-4B04-9FFD-5BE28128874B}"/>
    <cellStyle name="Currency 5 3 2 3 3 3 2" xfId="24108" xr:uid="{751A6AAF-7921-4BD4-A669-EA3F94C8EED0}"/>
    <cellStyle name="Currency 5 3 2 3 3 3 2 2" xfId="37800" xr:uid="{67A6588E-3984-4AC5-85EE-0A909B900D95}"/>
    <cellStyle name="Currency 5 3 2 3 3 3 2 3" xfId="52684" xr:uid="{BB5FC529-696F-448C-9A7D-AD54FDEA088E}"/>
    <cellStyle name="Currency 5 3 2 3 3 3 3" xfId="17264" xr:uid="{D2F50860-B8D3-4620-8DA6-90BEFABEDF2E}"/>
    <cellStyle name="Currency 5 3 2 3 3 3 4" xfId="30954" xr:uid="{67B49D14-0C5E-4DC4-9A7F-D261302A8962}"/>
    <cellStyle name="Currency 5 3 2 3 3 3 5" xfId="45838" xr:uid="{24898089-B078-46FB-9A36-DD248AF67347}"/>
    <cellStyle name="Currency 5 3 2 3 3 4" xfId="20686" xr:uid="{96650D40-4F53-4CE3-9551-D6E6E1C9AC4C}"/>
    <cellStyle name="Currency 5 3 2 3 3 4 2" xfId="34378" xr:uid="{F8CF71B1-357F-4FBC-B395-3DAE885FB662}"/>
    <cellStyle name="Currency 5 3 2 3 3 4 3" xfId="49262" xr:uid="{9D6B8F58-BDF2-41CA-9EDC-DBAA3327E35E}"/>
    <cellStyle name="Currency 5 3 2 3 3 5" xfId="13842" xr:uid="{D2B9E33B-1C43-4F14-AD09-F4D1E7D0415C}"/>
    <cellStyle name="Currency 5 3 2 3 3 6" xfId="27532" xr:uid="{DFA0CC30-908F-48AA-932D-074661EEB5A7}"/>
    <cellStyle name="Currency 5 3 2 3 3 7" xfId="42416" xr:uid="{E99240BE-E208-40DE-9900-1F37DB3F730C}"/>
    <cellStyle name="Currency 5 3 2 3 4" xfId="6996" xr:uid="{4BC94778-C7D9-4C85-A58A-55322C8279E0}"/>
    <cellStyle name="Currency 5 3 2 3 4 2" xfId="8709" xr:uid="{74B49887-1E64-487D-9ABE-5DA8B4DA3582}"/>
    <cellStyle name="Currency 5 3 2 3 4 2 2" xfId="12131" xr:uid="{0D844299-C7EB-4E2A-A42B-7497F4E9BB6D}"/>
    <cellStyle name="Currency 5 3 2 3 4 2 2 2" xfId="25821" xr:uid="{FADB83F5-F0A6-4C6B-9958-7762229F23B3}"/>
    <cellStyle name="Currency 5 3 2 3 4 2 2 2 2" xfId="39513" xr:uid="{DD45D9EA-CC25-44DF-B64C-928B448C09AB}"/>
    <cellStyle name="Currency 5 3 2 3 4 2 2 2 3" xfId="54397" xr:uid="{7D52F4D7-7A38-4423-A01E-CE31894DB683}"/>
    <cellStyle name="Currency 5 3 2 3 4 2 2 3" xfId="18977" xr:uid="{0CFA2206-5579-4CDF-98E0-0A764893A237}"/>
    <cellStyle name="Currency 5 3 2 3 4 2 2 4" xfId="32667" xr:uid="{A4BA1388-F457-4F90-897B-0899CC446F11}"/>
    <cellStyle name="Currency 5 3 2 3 4 2 2 5" xfId="47551" xr:uid="{4E813AA6-DD3C-4898-A71D-6420AFA7E389}"/>
    <cellStyle name="Currency 5 3 2 3 4 2 3" xfId="22399" xr:uid="{F4D2289F-54BB-4623-84DB-955E8693DA7E}"/>
    <cellStyle name="Currency 5 3 2 3 4 2 3 2" xfId="36091" xr:uid="{5D5FF26D-6CAE-4A9F-B6DB-4E543B17A805}"/>
    <cellStyle name="Currency 5 3 2 3 4 2 3 3" xfId="50975" xr:uid="{2D6E84EA-07F4-453F-9028-7F158CC78F78}"/>
    <cellStyle name="Currency 5 3 2 3 4 2 4" xfId="15555" xr:uid="{A725C237-5FF5-4529-8315-4D2F6CC51B7F}"/>
    <cellStyle name="Currency 5 3 2 3 4 2 5" xfId="29245" xr:uid="{102FCE21-ADAC-4555-9A44-11226961B228}"/>
    <cellStyle name="Currency 5 3 2 3 4 2 6" xfId="44129" xr:uid="{E66DD598-2262-4A1D-8984-656C47310395}"/>
    <cellStyle name="Currency 5 3 2 3 4 3" xfId="10419" xr:uid="{3AFF5EB9-3C5B-467B-AE50-1BD0EDE8AF58}"/>
    <cellStyle name="Currency 5 3 2 3 4 3 2" xfId="24109" xr:uid="{B304AEB6-ABA5-440F-9D12-385FF6CBAF7A}"/>
    <cellStyle name="Currency 5 3 2 3 4 3 2 2" xfId="37801" xr:uid="{7B191C4E-B2CA-4624-9E6C-C04DBDF23E79}"/>
    <cellStyle name="Currency 5 3 2 3 4 3 2 3" xfId="52685" xr:uid="{2725BDA4-7FC4-447C-AF6C-784FD95C3D50}"/>
    <cellStyle name="Currency 5 3 2 3 4 3 3" xfId="17265" xr:uid="{D03CDD82-8C83-47DF-9308-7B53151F3FC2}"/>
    <cellStyle name="Currency 5 3 2 3 4 3 4" xfId="30955" xr:uid="{EA5BA3FA-2702-41C3-9751-73E595DAB847}"/>
    <cellStyle name="Currency 5 3 2 3 4 3 5" xfId="45839" xr:uid="{619688A1-0789-43E5-8C57-3AFAAE98C1A3}"/>
    <cellStyle name="Currency 5 3 2 3 4 4" xfId="20687" xr:uid="{01FB7DAB-FFAE-4726-B037-D322932EE34D}"/>
    <cellStyle name="Currency 5 3 2 3 4 4 2" xfId="34379" xr:uid="{A2FD2A1D-DBD1-47A7-AF39-A5C588CB3538}"/>
    <cellStyle name="Currency 5 3 2 3 4 4 3" xfId="49263" xr:uid="{D7A9D0E5-5AEA-4388-8421-63DF2F2502E9}"/>
    <cellStyle name="Currency 5 3 2 3 4 5" xfId="13843" xr:uid="{E3EC7A1B-AF29-423C-88C8-7CB621F783A0}"/>
    <cellStyle name="Currency 5 3 2 3 4 6" xfId="27533" xr:uid="{32C04EBA-E4C7-4C41-911D-49077ACDCD31}"/>
    <cellStyle name="Currency 5 3 2 3 4 7" xfId="42417" xr:uid="{D904513E-385A-45A3-9AEE-2E44EE1FBAA1}"/>
    <cellStyle name="Currency 5 3 2 3 5" xfId="8705" xr:uid="{DF074EA7-290F-49B8-AAE6-622893370CB8}"/>
    <cellStyle name="Currency 5 3 2 3 5 2" xfId="12127" xr:uid="{8678F7EC-9166-4975-8F2D-461F3146B8CE}"/>
    <cellStyle name="Currency 5 3 2 3 5 2 2" xfId="25817" xr:uid="{6ADB23C5-515A-4B54-80B5-16FEE7EEA1C4}"/>
    <cellStyle name="Currency 5 3 2 3 5 2 2 2" xfId="39509" xr:uid="{627F4E3F-9217-41F9-9016-8939ECC60529}"/>
    <cellStyle name="Currency 5 3 2 3 5 2 2 3" xfId="54393" xr:uid="{4E30036C-75DC-469E-9E63-568DC7165D74}"/>
    <cellStyle name="Currency 5 3 2 3 5 2 3" xfId="18973" xr:uid="{455449AD-3D14-448F-9B26-BF7C846245D6}"/>
    <cellStyle name="Currency 5 3 2 3 5 2 4" xfId="32663" xr:uid="{B7D994CD-BC24-4478-B802-2B1258908B47}"/>
    <cellStyle name="Currency 5 3 2 3 5 2 5" xfId="47547" xr:uid="{5AB1AF0F-889C-419C-A2B1-03035D2157DD}"/>
    <cellStyle name="Currency 5 3 2 3 5 3" xfId="22395" xr:uid="{E981C3C9-0E18-4494-9EA5-B2C7CE17FAB5}"/>
    <cellStyle name="Currency 5 3 2 3 5 3 2" xfId="36087" xr:uid="{64F0BF2A-BCA5-417A-8F63-C08741AAF592}"/>
    <cellStyle name="Currency 5 3 2 3 5 3 3" xfId="50971" xr:uid="{88D10BBA-9C8B-432B-9982-B446EDE9199B}"/>
    <cellStyle name="Currency 5 3 2 3 5 4" xfId="15551" xr:uid="{FB0427AD-1C35-4CB0-80AE-E18555B3D6B9}"/>
    <cellStyle name="Currency 5 3 2 3 5 5" xfId="29241" xr:uid="{D58BCF90-BAD5-4BCF-AE7A-38AD596C2FA7}"/>
    <cellStyle name="Currency 5 3 2 3 5 6" xfId="44125" xr:uid="{3F244294-F354-45D4-8FD3-912A1DE41E1A}"/>
    <cellStyle name="Currency 5 3 2 3 6" xfId="10415" xr:uid="{B5692F5B-8A3D-4ACF-BD58-21BB7F78A227}"/>
    <cellStyle name="Currency 5 3 2 3 6 2" xfId="24105" xr:uid="{4CE97C5E-5A4F-464A-8B37-38541A092332}"/>
    <cellStyle name="Currency 5 3 2 3 6 2 2" xfId="37797" xr:uid="{B00E5BD5-2B21-452F-9027-22250DDDDFA9}"/>
    <cellStyle name="Currency 5 3 2 3 6 2 3" xfId="52681" xr:uid="{491B20E2-289C-4BC9-A426-1DF3AEB87766}"/>
    <cellStyle name="Currency 5 3 2 3 6 3" xfId="17261" xr:uid="{6694D59B-2705-4963-913A-4C8BF3DD2A1F}"/>
    <cellStyle name="Currency 5 3 2 3 6 4" xfId="30951" xr:uid="{2B3CB4B3-2CF4-43E9-B812-A19DC2BC56FB}"/>
    <cellStyle name="Currency 5 3 2 3 6 5" xfId="45835" xr:uid="{7D093E82-36F8-42D6-BAA7-02AA355B6F64}"/>
    <cellStyle name="Currency 5 3 2 3 7" xfId="20683" xr:uid="{A42551A7-57D3-443F-8B4E-3BB5D5ECFC0A}"/>
    <cellStyle name="Currency 5 3 2 3 7 2" xfId="34375" xr:uid="{A8180DED-F0EA-47D7-8729-C469AFEBCB3A}"/>
    <cellStyle name="Currency 5 3 2 3 7 3" xfId="49259" xr:uid="{20B7DD6D-AA82-4D42-91E0-3C1A82FC7784}"/>
    <cellStyle name="Currency 5 3 2 3 8" xfId="13839" xr:uid="{6E41E83B-102A-473D-AC38-699BE21DF1AC}"/>
    <cellStyle name="Currency 5 3 2 3 8 2" xfId="41394" xr:uid="{0CA736B9-D3EC-4295-926A-BBCE80F5735E}"/>
    <cellStyle name="Currency 5 3 2 3 9" xfId="27529" xr:uid="{6787C73F-8E5A-464B-A08F-FA1D124CD033}"/>
    <cellStyle name="Currency 5 3 2 4" xfId="6997" xr:uid="{B1AC0189-E4D9-4220-94FB-280303D6F54F}"/>
    <cellStyle name="Currency 5 3 2 4 10" xfId="42418" xr:uid="{4BFF11DB-16AA-40C0-9B98-88D3048708FF}"/>
    <cellStyle name="Currency 5 3 2 4 2" xfId="6998" xr:uid="{51DF1053-B879-4003-B9CF-1D6BFFC63C64}"/>
    <cellStyle name="Currency 5 3 2 4 2 2" xfId="6999" xr:uid="{ABB88E2B-5250-478D-95DE-D7F76863B9B5}"/>
    <cellStyle name="Currency 5 3 2 4 2 2 2" xfId="8712" xr:uid="{4880BB49-7C1A-4BCD-8AED-C430C350782B}"/>
    <cellStyle name="Currency 5 3 2 4 2 2 2 2" xfId="12134" xr:uid="{6B220AAE-5AF4-4590-9450-DDDC02C55DF5}"/>
    <cellStyle name="Currency 5 3 2 4 2 2 2 2 2" xfId="25824" xr:uid="{516F35B2-CB1F-46FE-87F9-F1080C4E1AA6}"/>
    <cellStyle name="Currency 5 3 2 4 2 2 2 2 2 2" xfId="39516" xr:uid="{B83119B3-D08E-4BCE-945B-447C9E869057}"/>
    <cellStyle name="Currency 5 3 2 4 2 2 2 2 2 3" xfId="54400" xr:uid="{4241A282-1DDE-4D79-A9A1-2422BD023CA2}"/>
    <cellStyle name="Currency 5 3 2 4 2 2 2 2 3" xfId="18980" xr:uid="{5B21B19B-9895-4F15-B656-DD83AD2E8AC0}"/>
    <cellStyle name="Currency 5 3 2 4 2 2 2 2 4" xfId="32670" xr:uid="{B4CC2AC1-A371-451F-AEF5-1275A36E7A12}"/>
    <cellStyle name="Currency 5 3 2 4 2 2 2 2 5" xfId="47554" xr:uid="{1D0CDD81-65F7-46A9-B5D6-6D6C0BCE2541}"/>
    <cellStyle name="Currency 5 3 2 4 2 2 2 3" xfId="22402" xr:uid="{646F7233-C2D7-4831-9725-4DAE19014C2D}"/>
    <cellStyle name="Currency 5 3 2 4 2 2 2 3 2" xfId="36094" xr:uid="{D83DF1F2-AF43-474C-B8F4-FF69F1FDD1D1}"/>
    <cellStyle name="Currency 5 3 2 4 2 2 2 3 3" xfId="50978" xr:uid="{F66FD72B-F2EC-4F7D-A522-572F507B7327}"/>
    <cellStyle name="Currency 5 3 2 4 2 2 2 4" xfId="15558" xr:uid="{8EC9E9F1-A284-4515-86CD-3840D163C499}"/>
    <cellStyle name="Currency 5 3 2 4 2 2 2 5" xfId="29248" xr:uid="{1A84AD6D-2529-4096-81B8-DD8A72DFEA1F}"/>
    <cellStyle name="Currency 5 3 2 4 2 2 2 6" xfId="44132" xr:uid="{72453B7C-2CC8-45D2-9A11-426EE884288A}"/>
    <cellStyle name="Currency 5 3 2 4 2 2 3" xfId="10422" xr:uid="{9B9D8D2A-0046-41C5-90B5-456DCD2FC131}"/>
    <cellStyle name="Currency 5 3 2 4 2 2 3 2" xfId="24112" xr:uid="{8EE5E164-A2B4-459A-97CE-4A1105643F44}"/>
    <cellStyle name="Currency 5 3 2 4 2 2 3 2 2" xfId="37804" xr:uid="{F6DDBA93-DA2D-4674-97CC-1358C966D2E7}"/>
    <cellStyle name="Currency 5 3 2 4 2 2 3 2 3" xfId="52688" xr:uid="{BDCBD128-465A-4F59-825F-159932871DCD}"/>
    <cellStyle name="Currency 5 3 2 4 2 2 3 3" xfId="17268" xr:uid="{5FB88298-6CE8-4CDB-B047-013BA0E51874}"/>
    <cellStyle name="Currency 5 3 2 4 2 2 3 4" xfId="30958" xr:uid="{61140F9D-2AA4-4964-A565-81271067DC5B}"/>
    <cellStyle name="Currency 5 3 2 4 2 2 3 5" xfId="45842" xr:uid="{462627E4-473E-4CC9-9BF2-124FFEEC0015}"/>
    <cellStyle name="Currency 5 3 2 4 2 2 4" xfId="20690" xr:uid="{5D545F56-96EB-4A91-91E6-918A76682888}"/>
    <cellStyle name="Currency 5 3 2 4 2 2 4 2" xfId="34382" xr:uid="{02B3F01A-D9A1-4F9A-B586-039182FE38D2}"/>
    <cellStyle name="Currency 5 3 2 4 2 2 4 3" xfId="49266" xr:uid="{B0D8B36A-743A-4BCF-A212-28875FE4C52E}"/>
    <cellStyle name="Currency 5 3 2 4 2 2 5" xfId="13846" xr:uid="{EED049F8-5FF9-4034-97DE-5DEEA6D6BB6A}"/>
    <cellStyle name="Currency 5 3 2 4 2 2 6" xfId="27536" xr:uid="{DCBBB6CC-96FF-438B-81B4-D1EF5E0035BE}"/>
    <cellStyle name="Currency 5 3 2 4 2 2 7" xfId="42420" xr:uid="{51530AE2-EB2B-4F9C-97E0-B51688ED4B2F}"/>
    <cellStyle name="Currency 5 3 2 4 2 3" xfId="8711" xr:uid="{04559C7A-D817-41C0-8A90-687F42C46041}"/>
    <cellStyle name="Currency 5 3 2 4 2 3 2" xfId="12133" xr:uid="{A57DB1B0-4741-4895-BA0E-8EA5A4B68370}"/>
    <cellStyle name="Currency 5 3 2 4 2 3 2 2" xfId="25823" xr:uid="{C253440E-2B33-4CB6-9B09-25413A31FD4E}"/>
    <cellStyle name="Currency 5 3 2 4 2 3 2 2 2" xfId="39515" xr:uid="{21A4D0B4-8EA3-43D7-A8AF-E1BEC907F933}"/>
    <cellStyle name="Currency 5 3 2 4 2 3 2 2 3" xfId="54399" xr:uid="{40FF7A09-5619-4232-941F-8210DEAC12EC}"/>
    <cellStyle name="Currency 5 3 2 4 2 3 2 3" xfId="18979" xr:uid="{9655EEFC-8136-480D-806A-6544030F1277}"/>
    <cellStyle name="Currency 5 3 2 4 2 3 2 4" xfId="32669" xr:uid="{29F235F6-D431-45E8-9A9B-6EBF2ECB1C52}"/>
    <cellStyle name="Currency 5 3 2 4 2 3 2 5" xfId="47553" xr:uid="{B743949A-FA21-470F-B77A-6AC9E0407EE8}"/>
    <cellStyle name="Currency 5 3 2 4 2 3 3" xfId="22401" xr:uid="{A41F6414-B9C5-449C-94D8-B7616045A75F}"/>
    <cellStyle name="Currency 5 3 2 4 2 3 3 2" xfId="36093" xr:uid="{F4E1C38E-5FAE-41D2-BC1A-C0DD7035FCA7}"/>
    <cellStyle name="Currency 5 3 2 4 2 3 3 3" xfId="50977" xr:uid="{14AED449-F141-44DA-ABB3-EC2360DEEAF3}"/>
    <cellStyle name="Currency 5 3 2 4 2 3 4" xfId="15557" xr:uid="{8DFAF6D9-593B-421C-8741-6BB67CD60910}"/>
    <cellStyle name="Currency 5 3 2 4 2 3 5" xfId="29247" xr:uid="{6D1A4546-5E8C-40AB-B45B-DA3FF07990B5}"/>
    <cellStyle name="Currency 5 3 2 4 2 3 6" xfId="44131" xr:uid="{0111C649-20AB-4B5F-A735-755CEB06AEA6}"/>
    <cellStyle name="Currency 5 3 2 4 2 4" xfId="10421" xr:uid="{64D6EFCC-FEB1-4987-BF87-0B06E8EA342B}"/>
    <cellStyle name="Currency 5 3 2 4 2 4 2" xfId="24111" xr:uid="{637E6BFC-2C9A-4373-9C9E-B1A3D3AFE60B}"/>
    <cellStyle name="Currency 5 3 2 4 2 4 2 2" xfId="37803" xr:uid="{6C4A5FFF-602B-490F-A77F-17B15D3EAE8A}"/>
    <cellStyle name="Currency 5 3 2 4 2 4 2 3" xfId="52687" xr:uid="{7E3B3905-0579-4402-AD5A-D38207FDD34B}"/>
    <cellStyle name="Currency 5 3 2 4 2 4 3" xfId="17267" xr:uid="{E276A396-B779-40B9-B422-1D2C34D15619}"/>
    <cellStyle name="Currency 5 3 2 4 2 4 4" xfId="30957" xr:uid="{7524490E-8B90-4506-935B-5E216E1E7B23}"/>
    <cellStyle name="Currency 5 3 2 4 2 4 5" xfId="45841" xr:uid="{EF9F5591-2921-450B-8649-9A3A6298A987}"/>
    <cellStyle name="Currency 5 3 2 4 2 5" xfId="20689" xr:uid="{C13788D4-A044-41B4-95ED-18885867C195}"/>
    <cellStyle name="Currency 5 3 2 4 2 5 2" xfId="34381" xr:uid="{39B4BC5E-3029-47BD-A72B-BE6408AECA28}"/>
    <cellStyle name="Currency 5 3 2 4 2 5 3" xfId="49265" xr:uid="{5181818A-3C91-403B-9A0F-457CB6F4E380}"/>
    <cellStyle name="Currency 5 3 2 4 2 6" xfId="13845" xr:uid="{FDCFCDB9-6170-45FC-97AA-558AB8BCC634}"/>
    <cellStyle name="Currency 5 3 2 4 2 7" xfId="27535" xr:uid="{06C43BB7-1DEC-4BC9-A50C-65C4220A5AC8}"/>
    <cellStyle name="Currency 5 3 2 4 2 8" xfId="42419" xr:uid="{84A6E88C-29CB-4F83-825C-7FB1460D917C}"/>
    <cellStyle name="Currency 5 3 2 4 3" xfId="7000" xr:uid="{44815D0B-DD99-4DDF-A99F-4AFEFA76546B}"/>
    <cellStyle name="Currency 5 3 2 4 3 2" xfId="8713" xr:uid="{2862CC26-D452-4764-BED4-B2D0AF740B6B}"/>
    <cellStyle name="Currency 5 3 2 4 3 2 2" xfId="12135" xr:uid="{6E9C047B-0DF0-488F-8CF2-2D1C311AEB31}"/>
    <cellStyle name="Currency 5 3 2 4 3 2 2 2" xfId="25825" xr:uid="{BA7276C0-CFE0-489D-AE10-359F1C1E7C80}"/>
    <cellStyle name="Currency 5 3 2 4 3 2 2 2 2" xfId="39517" xr:uid="{61CE7E28-52DF-4B09-9224-7EE74D5C0481}"/>
    <cellStyle name="Currency 5 3 2 4 3 2 2 2 3" xfId="54401" xr:uid="{3A32200F-9A5B-4161-ACC0-30A5670B9496}"/>
    <cellStyle name="Currency 5 3 2 4 3 2 2 3" xfId="18981" xr:uid="{F7AFC512-5553-4EA2-A1BC-49F2BCA94BE7}"/>
    <cellStyle name="Currency 5 3 2 4 3 2 2 4" xfId="32671" xr:uid="{DE0B6EE2-C6FF-4BD7-853A-7F299D3A185C}"/>
    <cellStyle name="Currency 5 3 2 4 3 2 2 5" xfId="47555" xr:uid="{D17C3BB3-0367-4AF2-9F02-6B9225343A9E}"/>
    <cellStyle name="Currency 5 3 2 4 3 2 3" xfId="22403" xr:uid="{B88F96D1-3BA7-4475-9121-3C86E1BB3D36}"/>
    <cellStyle name="Currency 5 3 2 4 3 2 3 2" xfId="36095" xr:uid="{B5C58E08-F350-46CD-8910-E934A7C7160D}"/>
    <cellStyle name="Currency 5 3 2 4 3 2 3 3" xfId="50979" xr:uid="{3207E5DA-8B42-4006-8930-D2ECC5115FC4}"/>
    <cellStyle name="Currency 5 3 2 4 3 2 4" xfId="15559" xr:uid="{C70C3E9D-2C70-41F4-8C23-AFC01CE43299}"/>
    <cellStyle name="Currency 5 3 2 4 3 2 5" xfId="29249" xr:uid="{949B5E34-58F2-473B-9260-800DE4A3005A}"/>
    <cellStyle name="Currency 5 3 2 4 3 2 6" xfId="44133" xr:uid="{4AE4EBD5-7B10-4B86-9D0B-3625720C23CB}"/>
    <cellStyle name="Currency 5 3 2 4 3 3" xfId="10423" xr:uid="{EB3149C8-7A39-4E5D-A2B1-842B36440B30}"/>
    <cellStyle name="Currency 5 3 2 4 3 3 2" xfId="24113" xr:uid="{E55878F3-B440-4524-BA9B-194E8651B160}"/>
    <cellStyle name="Currency 5 3 2 4 3 3 2 2" xfId="37805" xr:uid="{A3CB7E47-B185-4414-96CD-75FAF791E14E}"/>
    <cellStyle name="Currency 5 3 2 4 3 3 2 3" xfId="52689" xr:uid="{94EF4062-3C94-46CE-9C50-E8472064F351}"/>
    <cellStyle name="Currency 5 3 2 4 3 3 3" xfId="17269" xr:uid="{D4DCFDA0-E267-4CC9-AF6C-D149F48BB87B}"/>
    <cellStyle name="Currency 5 3 2 4 3 3 4" xfId="30959" xr:uid="{F00E665A-CA3E-43AF-BAD7-22C7C0B8F835}"/>
    <cellStyle name="Currency 5 3 2 4 3 3 5" xfId="45843" xr:uid="{134C1DE0-6CF6-4BE5-BF87-3664A7745956}"/>
    <cellStyle name="Currency 5 3 2 4 3 4" xfId="20691" xr:uid="{4D552E37-1275-4B12-8ED5-E4A67DB5FD25}"/>
    <cellStyle name="Currency 5 3 2 4 3 4 2" xfId="34383" xr:uid="{969CCFF6-6C2A-4532-BC77-02AB95BA3E57}"/>
    <cellStyle name="Currency 5 3 2 4 3 4 3" xfId="49267" xr:uid="{4DC85FC6-1D67-4930-BAE9-5A7A77BA0557}"/>
    <cellStyle name="Currency 5 3 2 4 3 5" xfId="13847" xr:uid="{6511A2D3-4D8A-41CA-971E-84C174F495DA}"/>
    <cellStyle name="Currency 5 3 2 4 3 6" xfId="27537" xr:uid="{53E1618C-26A2-41FC-9594-E75791FE6A3C}"/>
    <cellStyle name="Currency 5 3 2 4 3 7" xfId="42421" xr:uid="{CEDC0486-2592-470B-98FE-706CC03101B8}"/>
    <cellStyle name="Currency 5 3 2 4 4" xfId="7001" xr:uid="{72DA1B03-88E5-40B3-B719-43BAA484AC8F}"/>
    <cellStyle name="Currency 5 3 2 4 4 2" xfId="8714" xr:uid="{4ED148C0-773A-4390-89DE-2A98B42C2C70}"/>
    <cellStyle name="Currency 5 3 2 4 4 2 2" xfId="12136" xr:uid="{5BC2F9DF-8BEB-43A6-9101-D8A69F5BE41E}"/>
    <cellStyle name="Currency 5 3 2 4 4 2 2 2" xfId="25826" xr:uid="{48DF3A9E-E92E-4D3F-B38B-1D3E01C9F010}"/>
    <cellStyle name="Currency 5 3 2 4 4 2 2 2 2" xfId="39518" xr:uid="{7A1CF5B3-1E3D-47F2-817C-911A19C1C9E9}"/>
    <cellStyle name="Currency 5 3 2 4 4 2 2 2 3" xfId="54402" xr:uid="{3B2279C9-8F58-4894-B4B6-A694857F47E0}"/>
    <cellStyle name="Currency 5 3 2 4 4 2 2 3" xfId="18982" xr:uid="{7F6BF0D7-E639-48DC-92FE-90B24410F698}"/>
    <cellStyle name="Currency 5 3 2 4 4 2 2 4" xfId="32672" xr:uid="{13081C36-3106-4D13-9777-733CF0BB9C39}"/>
    <cellStyle name="Currency 5 3 2 4 4 2 2 5" xfId="47556" xr:uid="{3605E926-C608-4148-AF51-5FAC7CA2A5DD}"/>
    <cellStyle name="Currency 5 3 2 4 4 2 3" xfId="22404" xr:uid="{133547C1-9E17-4732-976C-9D3DE22EBF0C}"/>
    <cellStyle name="Currency 5 3 2 4 4 2 3 2" xfId="36096" xr:uid="{20796DF1-2AC1-4F97-888E-EF3558BBE47F}"/>
    <cellStyle name="Currency 5 3 2 4 4 2 3 3" xfId="50980" xr:uid="{6E02464C-8A8A-423A-BF9C-8E092E59EEEB}"/>
    <cellStyle name="Currency 5 3 2 4 4 2 4" xfId="15560" xr:uid="{5EAE4AE4-A905-4D9B-905F-FF8899F13203}"/>
    <cellStyle name="Currency 5 3 2 4 4 2 5" xfId="29250" xr:uid="{084C48E8-04BA-4CAA-AB43-0F250D1AAB4B}"/>
    <cellStyle name="Currency 5 3 2 4 4 2 6" xfId="44134" xr:uid="{BE5FD5D7-5C7A-4592-BD9C-97EF3BAA4622}"/>
    <cellStyle name="Currency 5 3 2 4 4 3" xfId="10424" xr:uid="{6F1C542B-6221-476F-96AA-094003D38228}"/>
    <cellStyle name="Currency 5 3 2 4 4 3 2" xfId="24114" xr:uid="{E0408562-00CA-457A-923E-44C0E27A8AC2}"/>
    <cellStyle name="Currency 5 3 2 4 4 3 2 2" xfId="37806" xr:uid="{950258B0-F1CC-4134-B413-53DBD28FBDC6}"/>
    <cellStyle name="Currency 5 3 2 4 4 3 2 3" xfId="52690" xr:uid="{5C34EB9A-9B10-47D3-8374-5A3ADC9C38DE}"/>
    <cellStyle name="Currency 5 3 2 4 4 3 3" xfId="17270" xr:uid="{795E11E5-604C-4A8E-A61E-B5FB168984CD}"/>
    <cellStyle name="Currency 5 3 2 4 4 3 4" xfId="30960" xr:uid="{E7D08E19-6B15-4CD0-9D5C-B8EA03E71378}"/>
    <cellStyle name="Currency 5 3 2 4 4 3 5" xfId="45844" xr:uid="{41B35B13-EDEE-4887-9BD9-4074E0BDF23E}"/>
    <cellStyle name="Currency 5 3 2 4 4 4" xfId="20692" xr:uid="{79B55B03-938D-4C17-8329-607F8767F294}"/>
    <cellStyle name="Currency 5 3 2 4 4 4 2" xfId="34384" xr:uid="{C78DADBF-CB5B-4977-A540-426D9F7CFD03}"/>
    <cellStyle name="Currency 5 3 2 4 4 4 3" xfId="49268" xr:uid="{78C13EED-3013-44D1-BBB1-36D90E10EB6F}"/>
    <cellStyle name="Currency 5 3 2 4 4 5" xfId="13848" xr:uid="{27AF94D2-5057-41D5-BF39-B116FEA61802}"/>
    <cellStyle name="Currency 5 3 2 4 4 6" xfId="27538" xr:uid="{28EDBF69-C1CD-418A-819B-763EDA5C7A12}"/>
    <cellStyle name="Currency 5 3 2 4 4 7" xfId="42422" xr:uid="{A9CD88D3-699C-4B1F-A7D5-EBA62C7E9776}"/>
    <cellStyle name="Currency 5 3 2 4 5" xfId="8710" xr:uid="{9C5A251D-E6B5-4236-8D92-E1417771A3B4}"/>
    <cellStyle name="Currency 5 3 2 4 5 2" xfId="12132" xr:uid="{F096D616-1B2C-470D-AE1C-DA6E4749BC07}"/>
    <cellStyle name="Currency 5 3 2 4 5 2 2" xfId="25822" xr:uid="{0187A18E-D12A-4BE8-B5DD-360CDCCEE163}"/>
    <cellStyle name="Currency 5 3 2 4 5 2 2 2" xfId="39514" xr:uid="{83BA8AC8-41F1-4EC2-953C-4BB4C12184F5}"/>
    <cellStyle name="Currency 5 3 2 4 5 2 2 3" xfId="54398" xr:uid="{197B4C55-FF09-4DE1-9E51-EE6564E846DE}"/>
    <cellStyle name="Currency 5 3 2 4 5 2 3" xfId="18978" xr:uid="{E4527B7F-F1C5-49C6-8866-7A94489F4F57}"/>
    <cellStyle name="Currency 5 3 2 4 5 2 4" xfId="32668" xr:uid="{C7D649E3-90B3-42A0-BEC7-DB28D863D159}"/>
    <cellStyle name="Currency 5 3 2 4 5 2 5" xfId="47552" xr:uid="{FF6416CB-DDBD-4725-8F1E-ECE4F1CB3C2A}"/>
    <cellStyle name="Currency 5 3 2 4 5 3" xfId="22400" xr:uid="{5D14402D-C022-420B-8E20-B43F27369F40}"/>
    <cellStyle name="Currency 5 3 2 4 5 3 2" xfId="36092" xr:uid="{0DEB31F3-5546-403F-8C22-BEA7A0A17CF7}"/>
    <cellStyle name="Currency 5 3 2 4 5 3 3" xfId="50976" xr:uid="{19002D47-DB1F-43E3-9635-4473114D7FA4}"/>
    <cellStyle name="Currency 5 3 2 4 5 4" xfId="15556" xr:uid="{7B17BC37-5BD5-416D-9AA9-CE5FFD924D73}"/>
    <cellStyle name="Currency 5 3 2 4 5 5" xfId="29246" xr:uid="{330BE4BF-79BF-4E79-B201-494E2A2BFB86}"/>
    <cellStyle name="Currency 5 3 2 4 5 6" xfId="44130" xr:uid="{1082B57F-ACB7-4735-8E3E-D1691B9039C4}"/>
    <cellStyle name="Currency 5 3 2 4 6" xfId="10420" xr:uid="{A0D6C1AF-95B9-45FE-A72D-FAD9A63C4D6B}"/>
    <cellStyle name="Currency 5 3 2 4 6 2" xfId="24110" xr:uid="{CA0C7CCE-F7BB-485B-A99F-5268D90A18EC}"/>
    <cellStyle name="Currency 5 3 2 4 6 2 2" xfId="37802" xr:uid="{A6650723-C460-416D-95C2-82ACFB43548D}"/>
    <cellStyle name="Currency 5 3 2 4 6 2 3" xfId="52686" xr:uid="{47E85006-70E1-4D7A-BF21-7600C1B61407}"/>
    <cellStyle name="Currency 5 3 2 4 6 3" xfId="17266" xr:uid="{A4EC19C5-91DE-4FA7-8851-3D8506359D41}"/>
    <cellStyle name="Currency 5 3 2 4 6 4" xfId="30956" xr:uid="{1B399CF4-43C2-438F-A3B1-9532FB174FA9}"/>
    <cellStyle name="Currency 5 3 2 4 6 5" xfId="45840" xr:uid="{7AE06F98-D6B6-40A6-8CF9-8847AE751282}"/>
    <cellStyle name="Currency 5 3 2 4 7" xfId="20688" xr:uid="{FA86C6E9-A1A6-44FA-8F7B-77F98066B876}"/>
    <cellStyle name="Currency 5 3 2 4 7 2" xfId="34380" xr:uid="{A9D215E8-D5CD-405F-8E91-BD72AED9675D}"/>
    <cellStyle name="Currency 5 3 2 4 7 3" xfId="49264" xr:uid="{F65CE499-B8A3-4F5F-8710-E975A14B2D4B}"/>
    <cellStyle name="Currency 5 3 2 4 8" xfId="13844" xr:uid="{1143370A-2A43-4BEC-8666-4B72351EE206}"/>
    <cellStyle name="Currency 5 3 2 4 9" xfId="27534" xr:uid="{F997FAF7-7892-49A7-A150-A7DBC6B2F6C1}"/>
    <cellStyle name="Currency 5 3 2 5" xfId="7002" xr:uid="{58BB4F4A-F66F-400F-9FCC-F69960C8F319}"/>
    <cellStyle name="Currency 5 3 2 5 2" xfId="7003" xr:uid="{4171B33E-652E-489F-A01E-C8C672AF98C9}"/>
    <cellStyle name="Currency 5 3 2 5 2 2" xfId="8716" xr:uid="{E58AC6EE-E633-4D66-AF7A-04A80ACE81DE}"/>
    <cellStyle name="Currency 5 3 2 5 2 2 2" xfId="12138" xr:uid="{8384864C-C5B2-43D7-8838-23EA2FAB1163}"/>
    <cellStyle name="Currency 5 3 2 5 2 2 2 2" xfId="25828" xr:uid="{2887D4A4-6D3B-4B7B-902F-F4EDE53583E3}"/>
    <cellStyle name="Currency 5 3 2 5 2 2 2 2 2" xfId="39520" xr:uid="{0A7293A9-84E5-4EC3-92AB-19868A47DD5F}"/>
    <cellStyle name="Currency 5 3 2 5 2 2 2 2 3" xfId="54404" xr:uid="{85EA8331-2DAC-4FC0-9F19-7ABFB853E38A}"/>
    <cellStyle name="Currency 5 3 2 5 2 2 2 3" xfId="18984" xr:uid="{2F249B99-8C49-41D2-BA71-6CAFFE2D4166}"/>
    <cellStyle name="Currency 5 3 2 5 2 2 2 4" xfId="32674" xr:uid="{9A0A39A0-2525-468E-B51B-88224397D78A}"/>
    <cellStyle name="Currency 5 3 2 5 2 2 2 5" xfId="47558" xr:uid="{7C9F8326-890A-4B39-8924-06F3C0E7B036}"/>
    <cellStyle name="Currency 5 3 2 5 2 2 3" xfId="22406" xr:uid="{922CCA30-A1CD-4BF1-B8B8-A0A6A8D36136}"/>
    <cellStyle name="Currency 5 3 2 5 2 2 3 2" xfId="36098" xr:uid="{88A2051F-B3DD-4C1B-8992-C800369B5527}"/>
    <cellStyle name="Currency 5 3 2 5 2 2 3 3" xfId="50982" xr:uid="{E8B66B12-7609-4625-8980-BE17BCEA9D8F}"/>
    <cellStyle name="Currency 5 3 2 5 2 2 4" xfId="15562" xr:uid="{2E421B22-643E-4B28-B456-74D2F7B061D0}"/>
    <cellStyle name="Currency 5 3 2 5 2 2 5" xfId="29252" xr:uid="{1E847CDE-91E4-4755-948E-DEBD9BA0D126}"/>
    <cellStyle name="Currency 5 3 2 5 2 2 6" xfId="44136" xr:uid="{64843D1C-C477-47A2-BBE6-0B12C83A7664}"/>
    <cellStyle name="Currency 5 3 2 5 2 3" xfId="10426" xr:uid="{4150308B-439A-4E0E-9E9A-B1E916CFDF15}"/>
    <cellStyle name="Currency 5 3 2 5 2 3 2" xfId="24116" xr:uid="{A014288B-7F67-435E-B30F-0A19F9DD4AC3}"/>
    <cellStyle name="Currency 5 3 2 5 2 3 2 2" xfId="37808" xr:uid="{544C4264-2E2C-46DA-8F84-8F0CF4BB8DEF}"/>
    <cellStyle name="Currency 5 3 2 5 2 3 2 3" xfId="52692" xr:uid="{A2B95A1F-91A3-41E2-A41D-D839E7F53DFD}"/>
    <cellStyle name="Currency 5 3 2 5 2 3 3" xfId="17272" xr:uid="{D87DB4C4-C960-431A-B21D-EE501C4E2DC8}"/>
    <cellStyle name="Currency 5 3 2 5 2 3 4" xfId="30962" xr:uid="{47516224-6695-43A7-955A-1B7CE482B129}"/>
    <cellStyle name="Currency 5 3 2 5 2 3 5" xfId="45846" xr:uid="{03B6E165-F3CD-4358-BF3A-73298D17FAFD}"/>
    <cellStyle name="Currency 5 3 2 5 2 4" xfId="20694" xr:uid="{44239231-AA1B-4E9D-9301-2F41E667FE15}"/>
    <cellStyle name="Currency 5 3 2 5 2 4 2" xfId="34386" xr:uid="{F85C5D56-0242-406C-89E8-02604A3E7DF4}"/>
    <cellStyle name="Currency 5 3 2 5 2 4 3" xfId="49270" xr:uid="{C3822F0E-87CB-4F77-913F-79745570D8C6}"/>
    <cellStyle name="Currency 5 3 2 5 2 5" xfId="13850" xr:uid="{208DE0B2-CBE9-4CBE-9D7B-A9157C35D77A}"/>
    <cellStyle name="Currency 5 3 2 5 2 6" xfId="27540" xr:uid="{A1C8E191-5266-416C-815A-3F0A80878090}"/>
    <cellStyle name="Currency 5 3 2 5 2 7" xfId="42424" xr:uid="{CADBB45E-D61D-4A52-8ACA-C5BC3C4F4C5D}"/>
    <cellStyle name="Currency 5 3 2 5 3" xfId="8715" xr:uid="{E4847996-1AF6-449C-9CC9-AF8A11DDD5BF}"/>
    <cellStyle name="Currency 5 3 2 5 3 2" xfId="12137" xr:uid="{AA51DC89-0105-4F6E-B585-31CA47411AA4}"/>
    <cellStyle name="Currency 5 3 2 5 3 2 2" xfId="25827" xr:uid="{C1D7C293-E4FC-4363-9FBE-3757BB88E66F}"/>
    <cellStyle name="Currency 5 3 2 5 3 2 2 2" xfId="39519" xr:uid="{E1DE29F6-A6C7-4987-BBA5-303018C148A1}"/>
    <cellStyle name="Currency 5 3 2 5 3 2 2 3" xfId="54403" xr:uid="{D68DE967-F2A1-4D83-809F-229F0AD0E645}"/>
    <cellStyle name="Currency 5 3 2 5 3 2 3" xfId="18983" xr:uid="{EB2D4563-48AA-4960-BF07-397192D48766}"/>
    <cellStyle name="Currency 5 3 2 5 3 2 4" xfId="32673" xr:uid="{40920366-3DFD-4987-808E-984237275CDD}"/>
    <cellStyle name="Currency 5 3 2 5 3 2 5" xfId="47557" xr:uid="{6203D572-4BC4-447A-8AD0-CC0164C227C9}"/>
    <cellStyle name="Currency 5 3 2 5 3 3" xfId="22405" xr:uid="{2CCED178-60E2-44CA-A6EB-CF20E39D49F9}"/>
    <cellStyle name="Currency 5 3 2 5 3 3 2" xfId="36097" xr:uid="{E295D02E-7801-4B52-AF1D-CA3148D7E6E9}"/>
    <cellStyle name="Currency 5 3 2 5 3 3 3" xfId="50981" xr:uid="{AA8C02FC-A315-43DF-8B33-FF3E4A5814EE}"/>
    <cellStyle name="Currency 5 3 2 5 3 4" xfId="15561" xr:uid="{F0D82528-CC9B-4F18-AF42-48BB9811AFC0}"/>
    <cellStyle name="Currency 5 3 2 5 3 5" xfId="29251" xr:uid="{46C3E697-1619-471E-846A-D24775875D70}"/>
    <cellStyle name="Currency 5 3 2 5 3 6" xfId="44135" xr:uid="{C203444D-4EFF-4AE7-953A-E9AB8AE6636F}"/>
    <cellStyle name="Currency 5 3 2 5 4" xfId="10425" xr:uid="{C65EDBEE-A6B0-42AE-8041-E093878878F4}"/>
    <cellStyle name="Currency 5 3 2 5 4 2" xfId="24115" xr:uid="{56DE4D31-8941-45A3-AC26-34F5DA1F4159}"/>
    <cellStyle name="Currency 5 3 2 5 4 2 2" xfId="37807" xr:uid="{A3903DB5-D18F-4227-8BF7-23A971FFAD7A}"/>
    <cellStyle name="Currency 5 3 2 5 4 2 3" xfId="52691" xr:uid="{A2A904FB-531E-48A8-BF99-7E8D408911C3}"/>
    <cellStyle name="Currency 5 3 2 5 4 3" xfId="17271" xr:uid="{09D5948E-4F5E-4495-AF8F-D173BDEA6E9F}"/>
    <cellStyle name="Currency 5 3 2 5 4 4" xfId="30961" xr:uid="{5AD6C317-203C-4622-8215-839E78D07A1C}"/>
    <cellStyle name="Currency 5 3 2 5 4 5" xfId="45845" xr:uid="{6CCF7661-B20F-4AE3-AE7C-A0CAF147093D}"/>
    <cellStyle name="Currency 5 3 2 5 5" xfId="20693" xr:uid="{8CB3F98F-4CE6-4042-9EAE-8F60B6034F47}"/>
    <cellStyle name="Currency 5 3 2 5 5 2" xfId="34385" xr:uid="{06190336-5C3F-4C50-A059-6C9C0B87A907}"/>
    <cellStyle name="Currency 5 3 2 5 5 3" xfId="49269" xr:uid="{6FFBEFB9-C523-4509-8647-177E7C16BE74}"/>
    <cellStyle name="Currency 5 3 2 5 6" xfId="13849" xr:uid="{CFE68A39-7F7C-4C62-B3F5-E84131230B42}"/>
    <cellStyle name="Currency 5 3 2 5 7" xfId="27539" xr:uid="{61C4B7C8-7433-42EA-9E4F-B46222BCDA9A}"/>
    <cellStyle name="Currency 5 3 2 5 8" xfId="42423" xr:uid="{0CB97E66-3B2D-4835-AA06-2D1419FBA47C}"/>
    <cellStyle name="Currency 5 3 2 6" xfId="7004" xr:uid="{0F46013C-E82C-4269-868C-DDDE5425DC06}"/>
    <cellStyle name="Currency 5 3 2 6 2" xfId="8717" xr:uid="{9289358F-C851-4124-A5D0-C85FBC6F3C4C}"/>
    <cellStyle name="Currency 5 3 2 6 2 2" xfId="12139" xr:uid="{D035D704-A42F-4CC8-9252-DED5817263CE}"/>
    <cellStyle name="Currency 5 3 2 6 2 2 2" xfId="25829" xr:uid="{7707132F-BF94-4814-9823-B809F87892B0}"/>
    <cellStyle name="Currency 5 3 2 6 2 2 2 2" xfId="39521" xr:uid="{753BE4EB-18F7-4EB4-AA08-D3798B88A1B1}"/>
    <cellStyle name="Currency 5 3 2 6 2 2 2 3" xfId="54405" xr:uid="{436E4868-6ADF-48B0-A7C8-6C8827F034E3}"/>
    <cellStyle name="Currency 5 3 2 6 2 2 3" xfId="18985" xr:uid="{1D023D2D-7CDE-4E57-8E8E-ADD3CAA42078}"/>
    <cellStyle name="Currency 5 3 2 6 2 2 4" xfId="32675" xr:uid="{D02AD786-D575-41C5-9F12-1D40AEC0B942}"/>
    <cellStyle name="Currency 5 3 2 6 2 2 5" xfId="47559" xr:uid="{83DAC54E-7513-4141-9FC3-FCE7C271BB01}"/>
    <cellStyle name="Currency 5 3 2 6 2 3" xfId="22407" xr:uid="{E3B4DAF8-8203-436E-AAD1-9D159CB632C4}"/>
    <cellStyle name="Currency 5 3 2 6 2 3 2" xfId="36099" xr:uid="{2E62E474-C7C3-4334-8D5E-826713C91A55}"/>
    <cellStyle name="Currency 5 3 2 6 2 3 3" xfId="50983" xr:uid="{D002FB7A-76D2-4362-9AD2-25260141622A}"/>
    <cellStyle name="Currency 5 3 2 6 2 4" xfId="15563" xr:uid="{49941F5A-09C1-40F0-870F-64E7BF847C56}"/>
    <cellStyle name="Currency 5 3 2 6 2 5" xfId="29253" xr:uid="{85194168-8B27-48C7-9DAF-3E275EBC9948}"/>
    <cellStyle name="Currency 5 3 2 6 2 6" xfId="44137" xr:uid="{0C2F43EE-A16A-41D0-B2E3-41792ACDF865}"/>
    <cellStyle name="Currency 5 3 2 6 3" xfId="10427" xr:uid="{A3434489-12EA-4697-9FD9-D31133E62529}"/>
    <cellStyle name="Currency 5 3 2 6 3 2" xfId="24117" xr:uid="{02A218D2-C03E-4EF2-8A17-80B1E1960704}"/>
    <cellStyle name="Currency 5 3 2 6 3 2 2" xfId="37809" xr:uid="{76F9C911-566A-4BD5-88C4-1829FE9E0B6D}"/>
    <cellStyle name="Currency 5 3 2 6 3 2 3" xfId="52693" xr:uid="{7665FA87-EE6E-4D62-9D35-8BE07CDA92FE}"/>
    <cellStyle name="Currency 5 3 2 6 3 3" xfId="17273" xr:uid="{557ABA92-920D-423F-AE71-0D43E3FA540B}"/>
    <cellStyle name="Currency 5 3 2 6 3 4" xfId="30963" xr:uid="{D82EEAF5-3AEA-4CD5-888A-4CB7F356D04D}"/>
    <cellStyle name="Currency 5 3 2 6 3 5" xfId="45847" xr:uid="{DFD028EB-A862-4383-B7C0-C0D4573C1703}"/>
    <cellStyle name="Currency 5 3 2 6 4" xfId="20695" xr:uid="{FF253BAA-8C47-49C8-98A5-D85A6850E7CC}"/>
    <cellStyle name="Currency 5 3 2 6 4 2" xfId="34387" xr:uid="{8A4D7C98-6D1C-4440-847C-2973B9CC31E9}"/>
    <cellStyle name="Currency 5 3 2 6 4 3" xfId="49271" xr:uid="{3849DC1C-55F0-4012-95EB-3E030E22D34B}"/>
    <cellStyle name="Currency 5 3 2 6 5" xfId="13851" xr:uid="{422B8B6F-7968-42DD-9595-05E11711751E}"/>
    <cellStyle name="Currency 5 3 2 6 6" xfId="27541" xr:uid="{1A4F4429-9125-4B34-A96A-0C9199E4EA9C}"/>
    <cellStyle name="Currency 5 3 2 6 7" xfId="42425" xr:uid="{D3C41802-3133-40D6-A0DE-2D25BF5F6A68}"/>
    <cellStyle name="Currency 5 3 2 7" xfId="7005" xr:uid="{4A4C25D8-161C-4D13-ADE3-F90E16585A4A}"/>
    <cellStyle name="Currency 5 3 2 7 2" xfId="8718" xr:uid="{EDE20A41-095A-4A7F-804B-EDB4FC4D85DE}"/>
    <cellStyle name="Currency 5 3 2 7 2 2" xfId="12140" xr:uid="{EEC2944B-A153-4390-B9C8-E17F31ED37C5}"/>
    <cellStyle name="Currency 5 3 2 7 2 2 2" xfId="25830" xr:uid="{2B26BC28-8580-4CC7-B1D0-46048A042F8F}"/>
    <cellStyle name="Currency 5 3 2 7 2 2 2 2" xfId="39522" xr:uid="{B1D03617-E4E1-43E2-A5A0-BB366BF0BE3B}"/>
    <cellStyle name="Currency 5 3 2 7 2 2 2 3" xfId="54406" xr:uid="{73F35B82-B19B-40D3-A57E-8DE43353F19E}"/>
    <cellStyle name="Currency 5 3 2 7 2 2 3" xfId="18986" xr:uid="{6671CB7B-E7D8-473E-8AB3-CD6B4AFE5F05}"/>
    <cellStyle name="Currency 5 3 2 7 2 2 4" xfId="32676" xr:uid="{24E9704F-B06E-4CB4-9F63-F889A077CD30}"/>
    <cellStyle name="Currency 5 3 2 7 2 2 5" xfId="47560" xr:uid="{783C8D1D-BC6F-4E97-9630-772DC8E91193}"/>
    <cellStyle name="Currency 5 3 2 7 2 3" xfId="22408" xr:uid="{9A7BDEC1-74EF-4D6A-A0A5-DD31DBC8B6C0}"/>
    <cellStyle name="Currency 5 3 2 7 2 3 2" xfId="36100" xr:uid="{06508D91-D6F1-4F29-B698-EA7B80F3C662}"/>
    <cellStyle name="Currency 5 3 2 7 2 3 3" xfId="50984" xr:uid="{76829790-E605-4035-9CEB-258E2FA82EBC}"/>
    <cellStyle name="Currency 5 3 2 7 2 4" xfId="15564" xr:uid="{350F9073-7030-4230-B125-99188B183288}"/>
    <cellStyle name="Currency 5 3 2 7 2 5" xfId="29254" xr:uid="{1ADFE3B2-542F-4619-9B6C-EBA27921C9B2}"/>
    <cellStyle name="Currency 5 3 2 7 2 6" xfId="44138" xr:uid="{4AC28518-6299-410C-8306-ECDF97975486}"/>
    <cellStyle name="Currency 5 3 2 7 3" xfId="10428" xr:uid="{987DAAFF-BBE0-4E59-89B0-E21AF3D47D82}"/>
    <cellStyle name="Currency 5 3 2 7 3 2" xfId="24118" xr:uid="{FFDFCEBE-2691-431D-8C6B-45A3B052EB09}"/>
    <cellStyle name="Currency 5 3 2 7 3 2 2" xfId="37810" xr:uid="{FAAC93DC-7C1C-4699-8050-9A56EE2317BB}"/>
    <cellStyle name="Currency 5 3 2 7 3 2 3" xfId="52694" xr:uid="{C39CF32C-67BA-40CB-983D-29569AC37EB3}"/>
    <cellStyle name="Currency 5 3 2 7 3 3" xfId="17274" xr:uid="{7FF3FA0E-537D-4335-8727-6C633D750FA5}"/>
    <cellStyle name="Currency 5 3 2 7 3 4" xfId="30964" xr:uid="{DCD133E1-B45C-48D1-B99F-17B26DFE4716}"/>
    <cellStyle name="Currency 5 3 2 7 3 5" xfId="45848" xr:uid="{239837F8-CBAD-4992-BA1F-21D6B8F8DE16}"/>
    <cellStyle name="Currency 5 3 2 7 4" xfId="20696" xr:uid="{26B21F37-F87A-4A64-91EF-5940FF07275B}"/>
    <cellStyle name="Currency 5 3 2 7 4 2" xfId="34388" xr:uid="{1169066A-87CB-4B0A-900B-C3A80436E4A0}"/>
    <cellStyle name="Currency 5 3 2 7 4 3" xfId="49272" xr:uid="{A92B7194-3D18-4952-AAED-BA391A1096A3}"/>
    <cellStyle name="Currency 5 3 2 7 5" xfId="13852" xr:uid="{5488E6C6-EFB0-487D-B48E-5AE34757D5DF}"/>
    <cellStyle name="Currency 5 3 2 7 6" xfId="27542" xr:uid="{BD9A7D0B-4C7C-45C8-8B8B-C924518CEC33}"/>
    <cellStyle name="Currency 5 3 2 7 7" xfId="42426" xr:uid="{904F53C0-43BE-43D7-91ED-2DD736F1D7F3}"/>
    <cellStyle name="Currency 5 3 2 8" xfId="8689" xr:uid="{3566E962-2DA8-423E-AAD6-939AAF4C7809}"/>
    <cellStyle name="Currency 5 3 2 8 2" xfId="12111" xr:uid="{E2CD20F8-9AB2-4349-B9E5-8EC030759F72}"/>
    <cellStyle name="Currency 5 3 2 8 2 2" xfId="25801" xr:uid="{965B4C4E-22EE-41AB-87C6-1D8B65E1E308}"/>
    <cellStyle name="Currency 5 3 2 8 2 2 2" xfId="39493" xr:uid="{23724FD2-6CB6-4676-A69A-C13490698B35}"/>
    <cellStyle name="Currency 5 3 2 8 2 2 3" xfId="54377" xr:uid="{D634B5A2-D908-443A-BD92-8BC26954DE82}"/>
    <cellStyle name="Currency 5 3 2 8 2 3" xfId="18957" xr:uid="{B47BC9A2-0F3B-44F7-A3BE-258A703A7859}"/>
    <cellStyle name="Currency 5 3 2 8 2 4" xfId="32647" xr:uid="{F6B73C42-F5A9-4EB9-9DF0-6E1770140BA0}"/>
    <cellStyle name="Currency 5 3 2 8 2 5" xfId="47531" xr:uid="{09BED7C3-FBDD-4DFE-813F-1473A3F3C5C7}"/>
    <cellStyle name="Currency 5 3 2 8 3" xfId="22379" xr:uid="{B1CD6008-1641-4D27-8E37-4DC57F81B762}"/>
    <cellStyle name="Currency 5 3 2 8 3 2" xfId="36071" xr:uid="{8798E263-2E7B-4868-A5EA-03C0E9E2042A}"/>
    <cellStyle name="Currency 5 3 2 8 3 3" xfId="50955" xr:uid="{88A83404-5397-4A38-A029-79FF35030F75}"/>
    <cellStyle name="Currency 5 3 2 8 4" xfId="15535" xr:uid="{E943E014-7B89-4EC8-A067-43B837179A1D}"/>
    <cellStyle name="Currency 5 3 2 8 5" xfId="29225" xr:uid="{23216DB0-0AA5-4563-B5B9-53E7414E3159}"/>
    <cellStyle name="Currency 5 3 2 8 6" xfId="44109" xr:uid="{06AA8B31-A881-4EA3-B097-21A7A7F09E7C}"/>
    <cellStyle name="Currency 5 3 2 9" xfId="10399" xr:uid="{18AD84E4-895A-4979-BCB7-844FF0180CC7}"/>
    <cellStyle name="Currency 5 3 2 9 2" xfId="24089" xr:uid="{FDDD5436-65AA-4A02-8283-C4C56069DBFA}"/>
    <cellStyle name="Currency 5 3 2 9 2 2" xfId="37781" xr:uid="{759BBB2B-A202-4833-877E-5AA0CBD51142}"/>
    <cellStyle name="Currency 5 3 2 9 2 3" xfId="52665" xr:uid="{07E3BE07-8CCC-401C-9E69-32D15C687B93}"/>
    <cellStyle name="Currency 5 3 2 9 3" xfId="17245" xr:uid="{25F34C5E-3966-4A6E-B4AD-B83A378BE32A}"/>
    <cellStyle name="Currency 5 3 2 9 4" xfId="30935" xr:uid="{FAFCC53D-F877-41BB-B3E3-930EA44E379C}"/>
    <cellStyle name="Currency 5 3 2 9 5" xfId="45819" xr:uid="{539AD9A2-47BA-4CA6-85A5-679FC7FE3469}"/>
    <cellStyle name="Currency 5 3 3" xfId="7006" xr:uid="{62562193-8FC7-4637-8689-78A72DA2CE12}"/>
    <cellStyle name="Currency 5 3 3 10" xfId="13853" xr:uid="{6B447C34-DD7E-4E2F-92CD-174E0D52912D}"/>
    <cellStyle name="Currency 5 3 3 11" xfId="27543" xr:uid="{27690C40-61BD-434D-A217-87B09270954A}"/>
    <cellStyle name="Currency 5 3 3 12" xfId="42427" xr:uid="{FC32A31D-30CE-4E9E-BF43-931FBCC336C7}"/>
    <cellStyle name="Currency 5 3 3 2" xfId="7007" xr:uid="{5B3394E2-37F5-4D88-8FD8-C4DFDB579F8E}"/>
    <cellStyle name="Currency 5 3 3 2 10" xfId="42428" xr:uid="{89EB44CD-2EFE-4D89-B3A1-6192CEDB21AE}"/>
    <cellStyle name="Currency 5 3 3 2 2" xfId="7008" xr:uid="{4C69BD54-4C1D-4294-A73F-0CCA2617411A}"/>
    <cellStyle name="Currency 5 3 3 2 2 2" xfId="7009" xr:uid="{9BB9E6B0-5C08-4F7D-AFB7-BFDA7C454B38}"/>
    <cellStyle name="Currency 5 3 3 2 2 2 2" xfId="8722" xr:uid="{889BEFF9-9E92-489D-AE64-5B62C92FBEA7}"/>
    <cellStyle name="Currency 5 3 3 2 2 2 2 2" xfId="12144" xr:uid="{79C4A1A1-46A2-46A6-B1A1-0B5EFD91F19D}"/>
    <cellStyle name="Currency 5 3 3 2 2 2 2 2 2" xfId="25834" xr:uid="{9F2D8BB7-AF4F-41BA-8A6A-F3BB1AD149F1}"/>
    <cellStyle name="Currency 5 3 3 2 2 2 2 2 2 2" xfId="39526" xr:uid="{30DFD9D9-BBEA-4947-851E-E8BFA019B206}"/>
    <cellStyle name="Currency 5 3 3 2 2 2 2 2 2 3" xfId="54410" xr:uid="{EF57B95C-CFA0-48BF-B597-2FE4A79BF1CB}"/>
    <cellStyle name="Currency 5 3 3 2 2 2 2 2 3" xfId="18990" xr:uid="{4B5AAABC-D59B-4DD0-A91E-6C9C427DC16A}"/>
    <cellStyle name="Currency 5 3 3 2 2 2 2 2 4" xfId="32680" xr:uid="{B897136D-3BAA-4CA2-B162-A48CDCEF28CE}"/>
    <cellStyle name="Currency 5 3 3 2 2 2 2 2 5" xfId="47564" xr:uid="{CC1FCE8C-3F57-4367-AD58-306D94319E30}"/>
    <cellStyle name="Currency 5 3 3 2 2 2 2 3" xfId="22412" xr:uid="{7D725C84-538D-4CC1-9CD4-AF312260D843}"/>
    <cellStyle name="Currency 5 3 3 2 2 2 2 3 2" xfId="36104" xr:uid="{8AA099A8-D6A2-4C5E-847B-38774761BB86}"/>
    <cellStyle name="Currency 5 3 3 2 2 2 2 3 3" xfId="50988" xr:uid="{C815FBB9-76A3-4345-8FE8-FDD4DA8BA013}"/>
    <cellStyle name="Currency 5 3 3 2 2 2 2 4" xfId="15568" xr:uid="{BBA8B05B-FE1B-4611-879E-D8BCFD7A074C}"/>
    <cellStyle name="Currency 5 3 3 2 2 2 2 5" xfId="29258" xr:uid="{814968ED-E4B7-4782-8790-D1D2A1508FFA}"/>
    <cellStyle name="Currency 5 3 3 2 2 2 2 6" xfId="44142" xr:uid="{AFC27D5F-E247-4295-BC34-8481EBEC3CCB}"/>
    <cellStyle name="Currency 5 3 3 2 2 2 3" xfId="10432" xr:uid="{598F4916-9B89-4461-BCED-6AB0B5184EDD}"/>
    <cellStyle name="Currency 5 3 3 2 2 2 3 2" xfId="24122" xr:uid="{49D5FBB9-93C7-45B5-A52D-300E2C920B9C}"/>
    <cellStyle name="Currency 5 3 3 2 2 2 3 2 2" xfId="37814" xr:uid="{8A123CF2-AD1A-4271-8C30-79973693B3BB}"/>
    <cellStyle name="Currency 5 3 3 2 2 2 3 2 3" xfId="52698" xr:uid="{1B36BF8D-85B5-40EF-817C-7DB98790532B}"/>
    <cellStyle name="Currency 5 3 3 2 2 2 3 3" xfId="17278" xr:uid="{5A0DF049-4139-40DD-A9BD-C2FA663C496C}"/>
    <cellStyle name="Currency 5 3 3 2 2 2 3 4" xfId="30968" xr:uid="{9A012709-A743-49CE-B896-51843CE82877}"/>
    <cellStyle name="Currency 5 3 3 2 2 2 3 5" xfId="45852" xr:uid="{45039117-529E-4C60-936C-964F22F55F62}"/>
    <cellStyle name="Currency 5 3 3 2 2 2 4" xfId="20700" xr:uid="{9AA1EDA2-FF3B-4DAF-9BC2-4CF4A36280E3}"/>
    <cellStyle name="Currency 5 3 3 2 2 2 4 2" xfId="34392" xr:uid="{24CCC5D7-327C-41F5-AAF1-0591DA2E5078}"/>
    <cellStyle name="Currency 5 3 3 2 2 2 4 3" xfId="49276" xr:uid="{3785E144-59B7-4116-A5C2-177ED2B4D46D}"/>
    <cellStyle name="Currency 5 3 3 2 2 2 5" xfId="13856" xr:uid="{2885B28B-8FE3-4ACE-BE9A-274EBC214A2A}"/>
    <cellStyle name="Currency 5 3 3 2 2 2 6" xfId="27546" xr:uid="{E9EB99EC-5C1B-4855-B4D7-9EA867B1C692}"/>
    <cellStyle name="Currency 5 3 3 2 2 2 7" xfId="42430" xr:uid="{560AB94D-C1F4-4BF5-B940-01647903CF8B}"/>
    <cellStyle name="Currency 5 3 3 2 2 3" xfId="8721" xr:uid="{3EC49F59-22F8-46B3-B97F-87526363774C}"/>
    <cellStyle name="Currency 5 3 3 2 2 3 2" xfId="12143" xr:uid="{97D0D7CF-372F-40EB-A0F7-4251DE2D5B9C}"/>
    <cellStyle name="Currency 5 3 3 2 2 3 2 2" xfId="25833" xr:uid="{F3F696BF-901C-43AE-BB3D-E841832DE9E7}"/>
    <cellStyle name="Currency 5 3 3 2 2 3 2 2 2" xfId="39525" xr:uid="{369A5E65-65F7-490C-A83C-D9C321D25515}"/>
    <cellStyle name="Currency 5 3 3 2 2 3 2 2 3" xfId="54409" xr:uid="{D03C77D0-9FFD-4424-873E-9B9E2C8A8417}"/>
    <cellStyle name="Currency 5 3 3 2 2 3 2 3" xfId="18989" xr:uid="{CAE461CF-5B43-4760-8E18-9808C5762503}"/>
    <cellStyle name="Currency 5 3 3 2 2 3 2 4" xfId="32679" xr:uid="{78CF85A8-1268-4476-876C-A78E56CEFA63}"/>
    <cellStyle name="Currency 5 3 3 2 2 3 2 5" xfId="47563" xr:uid="{8F12DC6F-9FCA-49BF-85C5-5B19F98EB437}"/>
    <cellStyle name="Currency 5 3 3 2 2 3 3" xfId="22411" xr:uid="{AD73EB0F-25C6-429E-81D8-688D652AEDDB}"/>
    <cellStyle name="Currency 5 3 3 2 2 3 3 2" xfId="36103" xr:uid="{79029DBF-0B6D-4148-B012-C021A556E034}"/>
    <cellStyle name="Currency 5 3 3 2 2 3 3 3" xfId="50987" xr:uid="{EDB23E5C-612C-4A29-B3A0-60A534C26A63}"/>
    <cellStyle name="Currency 5 3 3 2 2 3 4" xfId="15567" xr:uid="{BBA11D6D-18BF-4377-9F19-52E67DF3C033}"/>
    <cellStyle name="Currency 5 3 3 2 2 3 5" xfId="29257" xr:uid="{CAB3E68F-3885-4A69-9175-2974F8A89C33}"/>
    <cellStyle name="Currency 5 3 3 2 2 3 6" xfId="44141" xr:uid="{E0020E5B-3DD8-47B4-8B34-A4D8D48420B4}"/>
    <cellStyle name="Currency 5 3 3 2 2 4" xfId="10431" xr:uid="{AE3C000D-4E3B-479B-B289-589E056B182D}"/>
    <cellStyle name="Currency 5 3 3 2 2 4 2" xfId="24121" xr:uid="{096CA2A0-4B2A-45D8-BBC5-E5E6BCE832F1}"/>
    <cellStyle name="Currency 5 3 3 2 2 4 2 2" xfId="37813" xr:uid="{73C93076-EADA-46DB-A5B8-87D4C656D356}"/>
    <cellStyle name="Currency 5 3 3 2 2 4 2 3" xfId="52697" xr:uid="{69DCE157-B7F6-4A33-9CD9-0CB16028759B}"/>
    <cellStyle name="Currency 5 3 3 2 2 4 3" xfId="17277" xr:uid="{5BE83B10-8BAD-4F07-BA72-B16A8F49F993}"/>
    <cellStyle name="Currency 5 3 3 2 2 4 4" xfId="30967" xr:uid="{ED27CB57-0329-48AF-96EB-BA6A6430BA0F}"/>
    <cellStyle name="Currency 5 3 3 2 2 4 5" xfId="45851" xr:uid="{9658DB0D-E49E-4F95-B579-A42C12593308}"/>
    <cellStyle name="Currency 5 3 3 2 2 5" xfId="20699" xr:uid="{6E1ADA6E-A92B-47B0-8587-FD1A21ACABBA}"/>
    <cellStyle name="Currency 5 3 3 2 2 5 2" xfId="34391" xr:uid="{F2F4891F-7072-41A1-88F2-0EDFC5AA88E8}"/>
    <cellStyle name="Currency 5 3 3 2 2 5 3" xfId="49275" xr:uid="{AAF8BB1A-1E95-419E-843D-12535806AFF6}"/>
    <cellStyle name="Currency 5 3 3 2 2 6" xfId="13855" xr:uid="{3B689BFE-F1BD-42A6-A29A-F5BE8B5EE272}"/>
    <cellStyle name="Currency 5 3 3 2 2 7" xfId="27545" xr:uid="{6B4A2102-A603-4963-958B-2C79C3EA8D87}"/>
    <cellStyle name="Currency 5 3 3 2 2 8" xfId="42429" xr:uid="{F281B6AD-6ED5-41F3-B2E1-2A5AEB6EB44D}"/>
    <cellStyle name="Currency 5 3 3 2 3" xfId="7010" xr:uid="{27F2BBD0-4244-40FE-A71E-A0E6CD1ABD6B}"/>
    <cellStyle name="Currency 5 3 3 2 3 2" xfId="8723" xr:uid="{32699747-20FC-49E8-8947-A94A401EE0E9}"/>
    <cellStyle name="Currency 5 3 3 2 3 2 2" xfId="12145" xr:uid="{96E3F3C8-4BF6-4FE6-8D70-A1857638CE2C}"/>
    <cellStyle name="Currency 5 3 3 2 3 2 2 2" xfId="25835" xr:uid="{C9A9A36C-761B-4B93-B798-9BEA8CCD0562}"/>
    <cellStyle name="Currency 5 3 3 2 3 2 2 2 2" xfId="39527" xr:uid="{F6E07FD7-5F1B-4F16-BF7D-1E314CA36F96}"/>
    <cellStyle name="Currency 5 3 3 2 3 2 2 2 3" xfId="54411" xr:uid="{07EDA0BB-2B65-4F95-A062-68786C128618}"/>
    <cellStyle name="Currency 5 3 3 2 3 2 2 3" xfId="18991" xr:uid="{5749442D-E7CA-4FEA-8533-15F10777A99F}"/>
    <cellStyle name="Currency 5 3 3 2 3 2 2 4" xfId="32681" xr:uid="{00AA4727-6ABF-437F-993E-A1B065DB3ABD}"/>
    <cellStyle name="Currency 5 3 3 2 3 2 2 5" xfId="47565" xr:uid="{91E290C9-5914-4161-A242-50045432DEC6}"/>
    <cellStyle name="Currency 5 3 3 2 3 2 3" xfId="22413" xr:uid="{59350CD0-6810-423C-B702-12441C69A23A}"/>
    <cellStyle name="Currency 5 3 3 2 3 2 3 2" xfId="36105" xr:uid="{B3566079-AA6A-4834-9B4B-A16D71FFB1C5}"/>
    <cellStyle name="Currency 5 3 3 2 3 2 3 3" xfId="50989" xr:uid="{30EE88CC-63E2-46C9-9781-01B2EB274C97}"/>
    <cellStyle name="Currency 5 3 3 2 3 2 4" xfId="15569" xr:uid="{31AF7453-5E9F-4957-A0AB-4E88A47BF16B}"/>
    <cellStyle name="Currency 5 3 3 2 3 2 5" xfId="29259" xr:uid="{5DB62CC4-03FD-4F75-B5F0-A0044001E770}"/>
    <cellStyle name="Currency 5 3 3 2 3 2 6" xfId="44143" xr:uid="{E1A2C4B5-3E0C-43F9-AB63-45B96FA530F8}"/>
    <cellStyle name="Currency 5 3 3 2 3 3" xfId="10433" xr:uid="{C2B9882E-EB3D-40EB-8B7B-FEA44BF79D59}"/>
    <cellStyle name="Currency 5 3 3 2 3 3 2" xfId="24123" xr:uid="{F01C82ED-F34D-47D8-89CB-7E8CE6F129B1}"/>
    <cellStyle name="Currency 5 3 3 2 3 3 2 2" xfId="37815" xr:uid="{D689E795-E914-4373-A4B9-D112541CA09E}"/>
    <cellStyle name="Currency 5 3 3 2 3 3 2 3" xfId="52699" xr:uid="{60CD51BE-4995-4074-BD6B-136FF24D65B3}"/>
    <cellStyle name="Currency 5 3 3 2 3 3 3" xfId="17279" xr:uid="{4AB88D95-AA06-45AD-A9C5-1FF3BD08245B}"/>
    <cellStyle name="Currency 5 3 3 2 3 3 4" xfId="30969" xr:uid="{94B8D9E2-C28E-4A1D-AE3B-76AA5007FF4F}"/>
    <cellStyle name="Currency 5 3 3 2 3 3 5" xfId="45853" xr:uid="{5D3EEC84-15EC-46AF-9CE2-027029F22A54}"/>
    <cellStyle name="Currency 5 3 3 2 3 4" xfId="20701" xr:uid="{C6281DEE-4306-41E7-815D-4856CF03B15E}"/>
    <cellStyle name="Currency 5 3 3 2 3 4 2" xfId="34393" xr:uid="{A84B102E-D675-44EB-85CE-D6449EB57339}"/>
    <cellStyle name="Currency 5 3 3 2 3 4 3" xfId="49277" xr:uid="{21F3169E-767F-49BE-89A9-28F505631F5F}"/>
    <cellStyle name="Currency 5 3 3 2 3 5" xfId="13857" xr:uid="{6380524C-A804-4BEA-9671-E409512B2FD3}"/>
    <cellStyle name="Currency 5 3 3 2 3 6" xfId="27547" xr:uid="{16EFB338-0C64-40B0-BDA9-1107F3DFC990}"/>
    <cellStyle name="Currency 5 3 3 2 3 7" xfId="42431" xr:uid="{C637D52B-984F-4673-8747-91580E31A4E8}"/>
    <cellStyle name="Currency 5 3 3 2 4" xfId="7011" xr:uid="{A5F9EF4E-BF47-461D-ADA5-434DAA9517E2}"/>
    <cellStyle name="Currency 5 3 3 2 4 2" xfId="8724" xr:uid="{D013F9E3-3316-4225-98F6-4B9D6D31F852}"/>
    <cellStyle name="Currency 5 3 3 2 4 2 2" xfId="12146" xr:uid="{91945B3B-BEE3-4F40-8C91-CC3B6F0C8989}"/>
    <cellStyle name="Currency 5 3 3 2 4 2 2 2" xfId="25836" xr:uid="{0567D665-8702-4BDF-A4E6-EC19D4A1C771}"/>
    <cellStyle name="Currency 5 3 3 2 4 2 2 2 2" xfId="39528" xr:uid="{4898BF4A-ABB3-4D66-BC2F-27AD337D2E7D}"/>
    <cellStyle name="Currency 5 3 3 2 4 2 2 2 3" xfId="54412" xr:uid="{151B59CC-2F82-40EA-AABE-53E47B93DD55}"/>
    <cellStyle name="Currency 5 3 3 2 4 2 2 3" xfId="18992" xr:uid="{3247C031-C237-41C3-A020-D0B12F0720A7}"/>
    <cellStyle name="Currency 5 3 3 2 4 2 2 4" xfId="32682" xr:uid="{08976236-53C8-42E8-AEE9-3BB67BF965C4}"/>
    <cellStyle name="Currency 5 3 3 2 4 2 2 5" xfId="47566" xr:uid="{2BEBA675-ABF5-4FF0-B544-443FC3BE55E6}"/>
    <cellStyle name="Currency 5 3 3 2 4 2 3" xfId="22414" xr:uid="{2ED1D75A-B68A-48F2-AB78-70AF8302D42A}"/>
    <cellStyle name="Currency 5 3 3 2 4 2 3 2" xfId="36106" xr:uid="{DC12C429-CB25-41FE-8102-E508C8306971}"/>
    <cellStyle name="Currency 5 3 3 2 4 2 3 3" xfId="50990" xr:uid="{4647DDDE-27D5-470C-BA7A-F4E41B2D0C10}"/>
    <cellStyle name="Currency 5 3 3 2 4 2 4" xfId="15570" xr:uid="{03788290-05DE-47B1-9823-9ECE09663AFA}"/>
    <cellStyle name="Currency 5 3 3 2 4 2 5" xfId="29260" xr:uid="{A2AF2EFD-7848-4E91-929F-0C3DD9C50E42}"/>
    <cellStyle name="Currency 5 3 3 2 4 2 6" xfId="44144" xr:uid="{AFBDF977-CABB-41B8-8C9C-1CD8D02487FF}"/>
    <cellStyle name="Currency 5 3 3 2 4 3" xfId="10434" xr:uid="{36742208-4103-4E2F-9926-C3AB459E9286}"/>
    <cellStyle name="Currency 5 3 3 2 4 3 2" xfId="24124" xr:uid="{D98B95F0-0B83-4A47-A6B7-DC04098633A2}"/>
    <cellStyle name="Currency 5 3 3 2 4 3 2 2" xfId="37816" xr:uid="{A038ED7A-5F24-4D65-9A11-6EBA8F902B52}"/>
    <cellStyle name="Currency 5 3 3 2 4 3 2 3" xfId="52700" xr:uid="{08A292F6-A715-4C1F-ABC9-54948981BBDD}"/>
    <cellStyle name="Currency 5 3 3 2 4 3 3" xfId="17280" xr:uid="{1572F5D8-7043-486E-A154-F8E11960F812}"/>
    <cellStyle name="Currency 5 3 3 2 4 3 4" xfId="30970" xr:uid="{108354EC-F9D5-4E73-BC4D-2D446FEE1B46}"/>
    <cellStyle name="Currency 5 3 3 2 4 3 5" xfId="45854" xr:uid="{34055449-01EA-43D7-BAF2-0E4DF5E5E7E7}"/>
    <cellStyle name="Currency 5 3 3 2 4 4" xfId="20702" xr:uid="{6A92471C-9540-4CF6-9B6C-97E865865F4D}"/>
    <cellStyle name="Currency 5 3 3 2 4 4 2" xfId="34394" xr:uid="{B3778F37-DA2A-449D-9F26-899298C7EDFD}"/>
    <cellStyle name="Currency 5 3 3 2 4 4 3" xfId="49278" xr:uid="{B8F44A23-80BA-428A-8592-389540A72AC4}"/>
    <cellStyle name="Currency 5 3 3 2 4 5" xfId="13858" xr:uid="{A8189E4B-007F-4F5A-B0C2-3472D4927169}"/>
    <cellStyle name="Currency 5 3 3 2 4 6" xfId="27548" xr:uid="{44CB7A5C-D3E8-4052-9879-A9294A9EC318}"/>
    <cellStyle name="Currency 5 3 3 2 4 7" xfId="42432" xr:uid="{CCA0BF90-1CCF-4C6E-AB2A-BAE9B69912C6}"/>
    <cellStyle name="Currency 5 3 3 2 5" xfId="8720" xr:uid="{64B2CFE7-A742-421A-98B1-F7E0D846071E}"/>
    <cellStyle name="Currency 5 3 3 2 5 2" xfId="12142" xr:uid="{A362DD12-E92B-4C4E-978F-65F5265D48C6}"/>
    <cellStyle name="Currency 5 3 3 2 5 2 2" xfId="25832" xr:uid="{2AE02CC2-519F-4A6D-B018-E3DD41F22D90}"/>
    <cellStyle name="Currency 5 3 3 2 5 2 2 2" xfId="39524" xr:uid="{1F98F02F-7308-4E0C-A224-04D68BAF0AB7}"/>
    <cellStyle name="Currency 5 3 3 2 5 2 2 3" xfId="54408" xr:uid="{67A2B0DA-ECA6-4C10-AA24-503D2054A127}"/>
    <cellStyle name="Currency 5 3 3 2 5 2 3" xfId="18988" xr:uid="{3B1F12BD-4556-458A-922D-8C610CFACAEC}"/>
    <cellStyle name="Currency 5 3 3 2 5 2 4" xfId="32678" xr:uid="{90EA025C-1410-4281-9243-549DB91D592C}"/>
    <cellStyle name="Currency 5 3 3 2 5 2 5" xfId="47562" xr:uid="{C5DB0648-2606-4675-B371-848315E7BCAD}"/>
    <cellStyle name="Currency 5 3 3 2 5 3" xfId="22410" xr:uid="{6635FA29-102D-4DC7-BE90-709193D12E4C}"/>
    <cellStyle name="Currency 5 3 3 2 5 3 2" xfId="36102" xr:uid="{20EB222B-6039-4686-9D0E-D50F0B0F85C8}"/>
    <cellStyle name="Currency 5 3 3 2 5 3 3" xfId="50986" xr:uid="{23157F89-32E5-4572-8199-E2D6A18FE1BD}"/>
    <cellStyle name="Currency 5 3 3 2 5 4" xfId="15566" xr:uid="{A191ED95-165A-44C6-827C-3C732F42916F}"/>
    <cellStyle name="Currency 5 3 3 2 5 5" xfId="29256" xr:uid="{C82C20EA-7C3C-46C7-8DF2-7A84D8F2B7E6}"/>
    <cellStyle name="Currency 5 3 3 2 5 6" xfId="44140" xr:uid="{B958007B-BCA0-4F88-9ACF-3C3A192AFA35}"/>
    <cellStyle name="Currency 5 3 3 2 6" xfId="10430" xr:uid="{37C5CDB8-E952-4C4C-B5D2-E6243F2F9DE3}"/>
    <cellStyle name="Currency 5 3 3 2 6 2" xfId="24120" xr:uid="{F642549B-B239-4090-99AB-316B6D5F018D}"/>
    <cellStyle name="Currency 5 3 3 2 6 2 2" xfId="37812" xr:uid="{5D269717-0AFB-43C5-AE03-110ADC2F5470}"/>
    <cellStyle name="Currency 5 3 3 2 6 2 3" xfId="52696" xr:uid="{6D1FA53D-D5A0-44F6-BAC8-8B7B988CF0E6}"/>
    <cellStyle name="Currency 5 3 3 2 6 3" xfId="17276" xr:uid="{577D60CA-CA05-48D8-A8D5-5B498A624A6C}"/>
    <cellStyle name="Currency 5 3 3 2 6 4" xfId="30966" xr:uid="{924C0B20-D648-4695-9AC9-9E1F1384A436}"/>
    <cellStyle name="Currency 5 3 3 2 6 5" xfId="45850" xr:uid="{5964F5AD-0F6D-43DA-883D-8A5E9092F6D3}"/>
    <cellStyle name="Currency 5 3 3 2 7" xfId="20698" xr:uid="{3F91ADA5-E8DD-473F-B006-754307F23794}"/>
    <cellStyle name="Currency 5 3 3 2 7 2" xfId="34390" xr:uid="{1760EFF4-EDD8-4C58-ADD0-890AF451FC08}"/>
    <cellStyle name="Currency 5 3 3 2 7 3" xfId="49274" xr:uid="{FADA21D3-C3C1-4A13-AD1F-6E2CAFE63038}"/>
    <cellStyle name="Currency 5 3 3 2 8" xfId="13854" xr:uid="{98AED28F-0AB8-4C61-B935-EC4DC25306CF}"/>
    <cellStyle name="Currency 5 3 3 2 9" xfId="27544" xr:uid="{4695E0F4-C899-4271-9B0E-8963F067FF69}"/>
    <cellStyle name="Currency 5 3 3 3" xfId="7012" xr:uid="{C82DA87D-D790-45CF-A283-EEDA4BB4B9B7}"/>
    <cellStyle name="Currency 5 3 3 3 10" xfId="42433" xr:uid="{E527F711-ECEE-4A99-90DE-88F0567C85CA}"/>
    <cellStyle name="Currency 5 3 3 3 2" xfId="7013" xr:uid="{FE34F806-10AD-4A42-87E3-DB82E4750EB7}"/>
    <cellStyle name="Currency 5 3 3 3 2 2" xfId="7014" xr:uid="{E0D01417-FCA4-4841-8642-E3E77F3D1EF2}"/>
    <cellStyle name="Currency 5 3 3 3 2 2 2" xfId="8727" xr:uid="{FB728CEE-7FCF-4C16-B9CE-700061BDCB52}"/>
    <cellStyle name="Currency 5 3 3 3 2 2 2 2" xfId="12149" xr:uid="{E3FD55DB-8534-45E5-98A5-8C394204BE05}"/>
    <cellStyle name="Currency 5 3 3 3 2 2 2 2 2" xfId="25839" xr:uid="{D2E85151-B37A-4EEA-8186-928E5B22397A}"/>
    <cellStyle name="Currency 5 3 3 3 2 2 2 2 2 2" xfId="39531" xr:uid="{9A4139F7-26C6-4150-8022-7FE44FFA6913}"/>
    <cellStyle name="Currency 5 3 3 3 2 2 2 2 2 3" xfId="54415" xr:uid="{65B9DF9E-662A-4096-B23A-862E1D735EF9}"/>
    <cellStyle name="Currency 5 3 3 3 2 2 2 2 3" xfId="18995" xr:uid="{F6A49A6E-87E0-4899-B2E5-3AD0AD3EC9BD}"/>
    <cellStyle name="Currency 5 3 3 3 2 2 2 2 4" xfId="32685" xr:uid="{6D36AA73-8957-454A-BDBD-62D3A07ADD53}"/>
    <cellStyle name="Currency 5 3 3 3 2 2 2 2 5" xfId="47569" xr:uid="{08918F39-C7E4-48BE-B7DD-193300DF251D}"/>
    <cellStyle name="Currency 5 3 3 3 2 2 2 3" xfId="22417" xr:uid="{9FE53DD0-F051-4D88-BF3C-836467CB698A}"/>
    <cellStyle name="Currency 5 3 3 3 2 2 2 3 2" xfId="36109" xr:uid="{21449F91-255C-41E3-8A01-3309FE7AE831}"/>
    <cellStyle name="Currency 5 3 3 3 2 2 2 3 3" xfId="50993" xr:uid="{41A13645-ED82-4520-ABBF-E0519668CFE7}"/>
    <cellStyle name="Currency 5 3 3 3 2 2 2 4" xfId="15573" xr:uid="{66436BC5-B26C-425C-BC93-24CC0530F2B7}"/>
    <cellStyle name="Currency 5 3 3 3 2 2 2 5" xfId="29263" xr:uid="{C84CE3AD-1F7B-4E95-877B-80373886CEEB}"/>
    <cellStyle name="Currency 5 3 3 3 2 2 2 6" xfId="44147" xr:uid="{DEEA7553-5386-4D82-9805-14216DB5AEF8}"/>
    <cellStyle name="Currency 5 3 3 3 2 2 3" xfId="10437" xr:uid="{DA3FAC42-07F1-44AE-81BC-2539A78384E7}"/>
    <cellStyle name="Currency 5 3 3 3 2 2 3 2" xfId="24127" xr:uid="{2CE674A5-1CBB-4275-8E8B-1FC5D6190BF2}"/>
    <cellStyle name="Currency 5 3 3 3 2 2 3 2 2" xfId="37819" xr:uid="{2CC70E5D-1D6E-4E63-962C-425EC481ABFC}"/>
    <cellStyle name="Currency 5 3 3 3 2 2 3 2 3" xfId="52703" xr:uid="{521BA8C5-1F38-4460-BBA3-8E3E591C75BB}"/>
    <cellStyle name="Currency 5 3 3 3 2 2 3 3" xfId="17283" xr:uid="{756C6CB0-25EB-4533-AF3B-C85A4650C3C9}"/>
    <cellStyle name="Currency 5 3 3 3 2 2 3 4" xfId="30973" xr:uid="{105B0E2C-40AA-402C-8A1A-4704ACC64AE9}"/>
    <cellStyle name="Currency 5 3 3 3 2 2 3 5" xfId="45857" xr:uid="{B78EC833-ED5F-41E5-9BD6-7E95A424C449}"/>
    <cellStyle name="Currency 5 3 3 3 2 2 4" xfId="20705" xr:uid="{1BF28B44-6FBB-403D-BC2F-681A36604A43}"/>
    <cellStyle name="Currency 5 3 3 3 2 2 4 2" xfId="34397" xr:uid="{2E8064AC-9E0B-4484-8995-D10BB5A2B719}"/>
    <cellStyle name="Currency 5 3 3 3 2 2 4 3" xfId="49281" xr:uid="{8FD4B5B2-04A4-4AED-91DC-EB951C06C7B4}"/>
    <cellStyle name="Currency 5 3 3 3 2 2 5" xfId="13861" xr:uid="{FA1361E0-420D-4725-A3ED-2B2498EC4F7B}"/>
    <cellStyle name="Currency 5 3 3 3 2 2 6" xfId="27551" xr:uid="{4401BDC6-0442-47A0-9335-B38291FE0A64}"/>
    <cellStyle name="Currency 5 3 3 3 2 2 7" xfId="42435" xr:uid="{D7590DEB-4D95-400F-A5F8-A1724D8024F5}"/>
    <cellStyle name="Currency 5 3 3 3 2 3" xfId="8726" xr:uid="{ED19C96E-940A-4B81-A5B5-0843CB356251}"/>
    <cellStyle name="Currency 5 3 3 3 2 3 2" xfId="12148" xr:uid="{CAB06B0A-0B0D-449C-8DCE-7F3245FF9B26}"/>
    <cellStyle name="Currency 5 3 3 3 2 3 2 2" xfId="25838" xr:uid="{C2AF1BF3-0DD3-4F79-88E0-2A589B5868AA}"/>
    <cellStyle name="Currency 5 3 3 3 2 3 2 2 2" xfId="39530" xr:uid="{CCB093C9-9D67-4DD0-830C-3F6CCEF32175}"/>
    <cellStyle name="Currency 5 3 3 3 2 3 2 2 3" xfId="54414" xr:uid="{F1A9D9D0-F621-4CCA-8344-F4DE9922D6CD}"/>
    <cellStyle name="Currency 5 3 3 3 2 3 2 3" xfId="18994" xr:uid="{F7F8680E-EC61-4CFB-AFE7-A517674E242E}"/>
    <cellStyle name="Currency 5 3 3 3 2 3 2 4" xfId="32684" xr:uid="{E902DD9A-2644-4EAB-AD9C-2A7D08591AE4}"/>
    <cellStyle name="Currency 5 3 3 3 2 3 2 5" xfId="47568" xr:uid="{CFB07DCE-BF39-486E-A5FA-5E6335312F02}"/>
    <cellStyle name="Currency 5 3 3 3 2 3 3" xfId="22416" xr:uid="{35F49D0F-2178-44D5-B32A-C5AF35960DBE}"/>
    <cellStyle name="Currency 5 3 3 3 2 3 3 2" xfId="36108" xr:uid="{1C607323-08E2-4C96-88DE-B388397969E7}"/>
    <cellStyle name="Currency 5 3 3 3 2 3 3 3" xfId="50992" xr:uid="{B247293C-7681-4417-9A41-D2D08AD41CE8}"/>
    <cellStyle name="Currency 5 3 3 3 2 3 4" xfId="15572" xr:uid="{784F7DD4-C966-4697-88BE-39AD75038FFD}"/>
    <cellStyle name="Currency 5 3 3 3 2 3 5" xfId="29262" xr:uid="{2E14FEF5-A3B0-441D-A67B-AC439DC29C40}"/>
    <cellStyle name="Currency 5 3 3 3 2 3 6" xfId="44146" xr:uid="{2A2E5FFE-50D9-4B93-B515-A1F8E3B16529}"/>
    <cellStyle name="Currency 5 3 3 3 2 4" xfId="10436" xr:uid="{A4DC9B17-4432-47D3-9B2C-113B0E9A275A}"/>
    <cellStyle name="Currency 5 3 3 3 2 4 2" xfId="24126" xr:uid="{A9C3BA75-B80E-4B3E-8023-EEA54C4900BA}"/>
    <cellStyle name="Currency 5 3 3 3 2 4 2 2" xfId="37818" xr:uid="{1EF8BC9F-4D27-4665-89EB-356B2E43911F}"/>
    <cellStyle name="Currency 5 3 3 3 2 4 2 3" xfId="52702" xr:uid="{B9C879D8-6DC6-4CBD-B075-1F976238E4A1}"/>
    <cellStyle name="Currency 5 3 3 3 2 4 3" xfId="17282" xr:uid="{809FEFC1-A69B-4209-BA2B-C8EAAC3107CC}"/>
    <cellStyle name="Currency 5 3 3 3 2 4 4" xfId="30972" xr:uid="{F917CFCC-AD8C-4A30-93AC-3A5308AF9A74}"/>
    <cellStyle name="Currency 5 3 3 3 2 4 5" xfId="45856" xr:uid="{E59B14FA-16B9-4350-9D48-A7BD64DC0BD2}"/>
    <cellStyle name="Currency 5 3 3 3 2 5" xfId="20704" xr:uid="{4612A1B1-A72F-4DC6-9C2D-0BBB907B4B9E}"/>
    <cellStyle name="Currency 5 3 3 3 2 5 2" xfId="34396" xr:uid="{AA502D28-8303-4FA5-A32D-5ADA50B7A89E}"/>
    <cellStyle name="Currency 5 3 3 3 2 5 3" xfId="49280" xr:uid="{C8B00A9C-E4C1-4504-8268-D63C5F88B918}"/>
    <cellStyle name="Currency 5 3 3 3 2 6" xfId="13860" xr:uid="{920F0BBF-102A-4525-8466-5C6838C8D580}"/>
    <cellStyle name="Currency 5 3 3 3 2 7" xfId="27550" xr:uid="{CB4C31A8-F363-4A22-9592-77735BE088B0}"/>
    <cellStyle name="Currency 5 3 3 3 2 8" xfId="42434" xr:uid="{C50680DC-C904-44F5-8DC5-AE028CEDA15D}"/>
    <cellStyle name="Currency 5 3 3 3 3" xfId="7015" xr:uid="{C2DEC6CE-A1E1-47F5-95D4-4791FAAFECC6}"/>
    <cellStyle name="Currency 5 3 3 3 3 2" xfId="8728" xr:uid="{DDB2493F-ACFD-4F16-AC64-FBFA2AC7FEEA}"/>
    <cellStyle name="Currency 5 3 3 3 3 2 2" xfId="12150" xr:uid="{860A7360-AD9E-4308-835B-A0D795EF8F75}"/>
    <cellStyle name="Currency 5 3 3 3 3 2 2 2" xfId="25840" xr:uid="{2531FF6B-386D-418B-9C6B-AB231F405093}"/>
    <cellStyle name="Currency 5 3 3 3 3 2 2 2 2" xfId="39532" xr:uid="{47012F32-3780-4D88-A2E5-67D311695E03}"/>
    <cellStyle name="Currency 5 3 3 3 3 2 2 2 3" xfId="54416" xr:uid="{A1F816B9-B2A2-4DB8-94F0-6686C121602B}"/>
    <cellStyle name="Currency 5 3 3 3 3 2 2 3" xfId="18996" xr:uid="{1507EF50-46A0-4FEF-AF69-E8ACB9C3DCC6}"/>
    <cellStyle name="Currency 5 3 3 3 3 2 2 4" xfId="32686" xr:uid="{D796E08C-F8FD-4308-9EAD-9A843A5D9DF2}"/>
    <cellStyle name="Currency 5 3 3 3 3 2 2 5" xfId="47570" xr:uid="{51920B14-7BA0-4315-AD9F-DA6693346A91}"/>
    <cellStyle name="Currency 5 3 3 3 3 2 3" xfId="22418" xr:uid="{B76B3ABF-FD70-4C04-B29A-7B24109297A9}"/>
    <cellStyle name="Currency 5 3 3 3 3 2 3 2" xfId="36110" xr:uid="{7342F948-5375-4395-9BA8-7D29DDAAA644}"/>
    <cellStyle name="Currency 5 3 3 3 3 2 3 3" xfId="50994" xr:uid="{602DFD63-70BE-44C0-86C4-3F62B1995256}"/>
    <cellStyle name="Currency 5 3 3 3 3 2 4" xfId="15574" xr:uid="{17092BA3-BE14-4608-949E-3F0A3B595D74}"/>
    <cellStyle name="Currency 5 3 3 3 3 2 5" xfId="29264" xr:uid="{6939DB15-2D92-41AE-B741-D5979653F096}"/>
    <cellStyle name="Currency 5 3 3 3 3 2 6" xfId="44148" xr:uid="{27080A2B-6DCA-4A6A-A282-6C7559FE56DB}"/>
    <cellStyle name="Currency 5 3 3 3 3 3" xfId="10438" xr:uid="{328D5377-D067-44D8-B7D0-CE183CFF49F6}"/>
    <cellStyle name="Currency 5 3 3 3 3 3 2" xfId="24128" xr:uid="{F93887E8-A3AA-4AF7-A88F-25BACFC60FE2}"/>
    <cellStyle name="Currency 5 3 3 3 3 3 2 2" xfId="37820" xr:uid="{5FC20922-DA87-4C00-8AD4-A9B9E777FF30}"/>
    <cellStyle name="Currency 5 3 3 3 3 3 2 3" xfId="52704" xr:uid="{BD4D7E31-C230-4101-9831-9E6A44B54669}"/>
    <cellStyle name="Currency 5 3 3 3 3 3 3" xfId="17284" xr:uid="{D24FDCDB-73C9-40BD-8D16-2845BD76B601}"/>
    <cellStyle name="Currency 5 3 3 3 3 3 4" xfId="30974" xr:uid="{721E6E2B-2AEB-4B2C-936F-9E8E2C3E81D4}"/>
    <cellStyle name="Currency 5 3 3 3 3 3 5" xfId="45858" xr:uid="{AB4EB011-67B1-40F2-B8D5-026ECEE18310}"/>
    <cellStyle name="Currency 5 3 3 3 3 4" xfId="20706" xr:uid="{795F092C-7033-45C7-AF66-093A0879378F}"/>
    <cellStyle name="Currency 5 3 3 3 3 4 2" xfId="34398" xr:uid="{4AA8E1EB-5479-4571-9328-ECA15E032DB0}"/>
    <cellStyle name="Currency 5 3 3 3 3 4 3" xfId="49282" xr:uid="{A8F9A8B7-7BCE-49FE-9BEF-FF0387E075AF}"/>
    <cellStyle name="Currency 5 3 3 3 3 5" xfId="13862" xr:uid="{85785002-4E9D-4E9D-9FC8-65D94D8CF3B6}"/>
    <cellStyle name="Currency 5 3 3 3 3 6" xfId="27552" xr:uid="{84C799CC-C58C-4FE4-AF4C-047F916E3E87}"/>
    <cellStyle name="Currency 5 3 3 3 3 7" xfId="42436" xr:uid="{988F205D-C73B-4A71-868A-4DE05248B1B8}"/>
    <cellStyle name="Currency 5 3 3 3 4" xfId="7016" xr:uid="{E8E00D40-1595-41DA-A049-FE2AA48E3F3A}"/>
    <cellStyle name="Currency 5 3 3 3 4 2" xfId="8729" xr:uid="{039E064F-EAC3-4829-B9B4-40913BFD4C68}"/>
    <cellStyle name="Currency 5 3 3 3 4 2 2" xfId="12151" xr:uid="{D8B63ED6-6F0B-4DC4-B5BA-C8E3F9CF2A97}"/>
    <cellStyle name="Currency 5 3 3 3 4 2 2 2" xfId="25841" xr:uid="{1F0A034D-1CD9-4BB3-A0B7-332B9EA3B048}"/>
    <cellStyle name="Currency 5 3 3 3 4 2 2 2 2" xfId="39533" xr:uid="{F6E56B21-8197-4ED6-A20B-1D2608F97353}"/>
    <cellStyle name="Currency 5 3 3 3 4 2 2 2 3" xfId="54417" xr:uid="{1870C84E-F5FE-4425-83D6-8F8B11A504E5}"/>
    <cellStyle name="Currency 5 3 3 3 4 2 2 3" xfId="18997" xr:uid="{560204F0-267C-4B16-884D-83540D833DE3}"/>
    <cellStyle name="Currency 5 3 3 3 4 2 2 4" xfId="32687" xr:uid="{0F5D6E3A-1FA2-4ADF-8D70-25E5B9C59D0E}"/>
    <cellStyle name="Currency 5 3 3 3 4 2 2 5" xfId="47571" xr:uid="{3F9C943B-F367-44F0-9A69-6DFD0E08064F}"/>
    <cellStyle name="Currency 5 3 3 3 4 2 3" xfId="22419" xr:uid="{7E1B4830-D4C8-4127-94EA-BDD620357214}"/>
    <cellStyle name="Currency 5 3 3 3 4 2 3 2" xfId="36111" xr:uid="{C65C0459-2D6A-438A-B8F9-E0C0E6FC323B}"/>
    <cellStyle name="Currency 5 3 3 3 4 2 3 3" xfId="50995" xr:uid="{CB4BC498-288E-4153-9264-269AA4CBFA7C}"/>
    <cellStyle name="Currency 5 3 3 3 4 2 4" xfId="15575" xr:uid="{767AD365-3C09-4C9B-BD91-D367CED80307}"/>
    <cellStyle name="Currency 5 3 3 3 4 2 5" xfId="29265" xr:uid="{DB37898E-08CA-45A8-A06B-7C297ED21E5F}"/>
    <cellStyle name="Currency 5 3 3 3 4 2 6" xfId="44149" xr:uid="{4CD4C07B-B6F8-400E-B1EB-47BC8C68838E}"/>
    <cellStyle name="Currency 5 3 3 3 4 3" xfId="10439" xr:uid="{6A3873F5-0927-4435-AE61-7B4942396D4E}"/>
    <cellStyle name="Currency 5 3 3 3 4 3 2" xfId="24129" xr:uid="{AEC2808B-E2F7-4EAC-9810-EE2395FC6645}"/>
    <cellStyle name="Currency 5 3 3 3 4 3 2 2" xfId="37821" xr:uid="{9EC16121-6176-4FD8-AA64-6722ADA4C30D}"/>
    <cellStyle name="Currency 5 3 3 3 4 3 2 3" xfId="52705" xr:uid="{8DE6B521-BB9B-4AC5-B5DA-E3848C7545A3}"/>
    <cellStyle name="Currency 5 3 3 3 4 3 3" xfId="17285" xr:uid="{060F997B-EC18-4988-A5BA-99C679299BFB}"/>
    <cellStyle name="Currency 5 3 3 3 4 3 4" xfId="30975" xr:uid="{8A796CCE-B06B-4DC1-BCE5-2967CC4B41AC}"/>
    <cellStyle name="Currency 5 3 3 3 4 3 5" xfId="45859" xr:uid="{FBE580C8-3456-4230-AF79-CEFC0C918DED}"/>
    <cellStyle name="Currency 5 3 3 3 4 4" xfId="20707" xr:uid="{756F5455-9864-4433-90BA-3E555441BCDE}"/>
    <cellStyle name="Currency 5 3 3 3 4 4 2" xfId="34399" xr:uid="{76890B84-9F18-485E-8A8E-021164C727E3}"/>
    <cellStyle name="Currency 5 3 3 3 4 4 3" xfId="49283" xr:uid="{69465286-7713-41E3-81B1-20697AE4CC41}"/>
    <cellStyle name="Currency 5 3 3 3 4 5" xfId="13863" xr:uid="{CABAEC12-25CC-4111-9AC8-0C66F85CD884}"/>
    <cellStyle name="Currency 5 3 3 3 4 6" xfId="27553" xr:uid="{F15604A7-3255-440E-BF9A-E63512FE2E0C}"/>
    <cellStyle name="Currency 5 3 3 3 4 7" xfId="42437" xr:uid="{8BE612DB-0386-4762-9B69-04756FAD0D5B}"/>
    <cellStyle name="Currency 5 3 3 3 5" xfId="8725" xr:uid="{71CA5611-325B-4207-87DA-5C98D5079551}"/>
    <cellStyle name="Currency 5 3 3 3 5 2" xfId="12147" xr:uid="{94942968-9838-4562-A484-2231D1DA5C60}"/>
    <cellStyle name="Currency 5 3 3 3 5 2 2" xfId="25837" xr:uid="{F8183394-8F78-41C6-88EA-C846E6433929}"/>
    <cellStyle name="Currency 5 3 3 3 5 2 2 2" xfId="39529" xr:uid="{CB72DD32-4797-46C0-81D5-068570F22732}"/>
    <cellStyle name="Currency 5 3 3 3 5 2 2 3" xfId="54413" xr:uid="{B8E89718-5011-45F4-BA8F-0BF5AEA6E923}"/>
    <cellStyle name="Currency 5 3 3 3 5 2 3" xfId="18993" xr:uid="{F41AF3DC-5282-43C0-A6DE-FC883A86C861}"/>
    <cellStyle name="Currency 5 3 3 3 5 2 4" xfId="32683" xr:uid="{595DADB8-07D1-4E36-A5D9-98BAF44A8DB5}"/>
    <cellStyle name="Currency 5 3 3 3 5 2 5" xfId="47567" xr:uid="{0D5F8E10-83F8-4C7A-A645-4FCA2AE86E4E}"/>
    <cellStyle name="Currency 5 3 3 3 5 3" xfId="22415" xr:uid="{38BDAD1C-92BC-4DFA-A6B3-3040F57D4CA3}"/>
    <cellStyle name="Currency 5 3 3 3 5 3 2" xfId="36107" xr:uid="{BD8A05B2-049F-45C0-A3DB-929E547797C6}"/>
    <cellStyle name="Currency 5 3 3 3 5 3 3" xfId="50991" xr:uid="{D675FD15-5180-438D-8064-BEE9EED00538}"/>
    <cellStyle name="Currency 5 3 3 3 5 4" xfId="15571" xr:uid="{6F8C7B5E-0167-4C5D-A4EA-4984E34503E2}"/>
    <cellStyle name="Currency 5 3 3 3 5 5" xfId="29261" xr:uid="{7F63D41A-61B6-4CAC-904A-35743F086F9E}"/>
    <cellStyle name="Currency 5 3 3 3 5 6" xfId="44145" xr:uid="{1B7E2A51-1D3E-4A40-832D-EB34042ABE47}"/>
    <cellStyle name="Currency 5 3 3 3 6" xfId="10435" xr:uid="{C295BF21-D81C-4F89-AF0B-1F826EEE64F6}"/>
    <cellStyle name="Currency 5 3 3 3 6 2" xfId="24125" xr:uid="{488D9A3F-2580-4C16-BE21-4FF05B6577FF}"/>
    <cellStyle name="Currency 5 3 3 3 6 2 2" xfId="37817" xr:uid="{5B594D70-C637-4B22-A003-C6A78FF4D311}"/>
    <cellStyle name="Currency 5 3 3 3 6 2 3" xfId="52701" xr:uid="{C66809BB-7283-4FBB-93B1-82B9230A51D2}"/>
    <cellStyle name="Currency 5 3 3 3 6 3" xfId="17281" xr:uid="{7EF908ED-BC09-4B90-914A-81C1EB0E9948}"/>
    <cellStyle name="Currency 5 3 3 3 6 4" xfId="30971" xr:uid="{C1DD6D73-0462-46AC-BCBD-8CD2EA72AB1C}"/>
    <cellStyle name="Currency 5 3 3 3 6 5" xfId="45855" xr:uid="{C99AEE6E-FC6F-4F71-AEBD-31F314C94EB6}"/>
    <cellStyle name="Currency 5 3 3 3 7" xfId="20703" xr:uid="{6E40F692-6103-4DDB-9229-29E589FF3C46}"/>
    <cellStyle name="Currency 5 3 3 3 7 2" xfId="34395" xr:uid="{C49DD11E-A7B3-406C-A233-4B292103C600}"/>
    <cellStyle name="Currency 5 3 3 3 7 3" xfId="49279" xr:uid="{7C484C05-A4C8-4E31-A139-D12501ABAC2E}"/>
    <cellStyle name="Currency 5 3 3 3 8" xfId="13859" xr:uid="{DD215907-DE57-4ED2-974C-342BD026644A}"/>
    <cellStyle name="Currency 5 3 3 3 9" xfId="27549" xr:uid="{7DFA09B1-90DF-4FD1-9C04-F6045C0968AF}"/>
    <cellStyle name="Currency 5 3 3 4" xfId="7017" xr:uid="{23167323-E4CE-4055-BB60-73DA7EFD1596}"/>
    <cellStyle name="Currency 5 3 3 4 2" xfId="7018" xr:uid="{DF16CD54-CBE7-4898-8B3E-BC9E93BE5247}"/>
    <cellStyle name="Currency 5 3 3 4 2 2" xfId="8731" xr:uid="{DFE47A49-B9E9-4326-98DA-70B236EA1F33}"/>
    <cellStyle name="Currency 5 3 3 4 2 2 2" xfId="12153" xr:uid="{ABDC9929-9D57-41C6-A576-FFC9123CBCA9}"/>
    <cellStyle name="Currency 5 3 3 4 2 2 2 2" xfId="25843" xr:uid="{ABD1929D-C7F0-4886-AE8E-B89264F4AF90}"/>
    <cellStyle name="Currency 5 3 3 4 2 2 2 2 2" xfId="39535" xr:uid="{2C1360DD-63A7-4683-84C7-E08EB4A10AD9}"/>
    <cellStyle name="Currency 5 3 3 4 2 2 2 2 3" xfId="54419" xr:uid="{DE0923B0-CC55-4CAF-997B-E2681EFFF99B}"/>
    <cellStyle name="Currency 5 3 3 4 2 2 2 3" xfId="18999" xr:uid="{FC97B08F-691E-49FE-8A82-22926235CA15}"/>
    <cellStyle name="Currency 5 3 3 4 2 2 2 4" xfId="32689" xr:uid="{DAEA0A20-B053-4196-BEE7-F007A38A85A5}"/>
    <cellStyle name="Currency 5 3 3 4 2 2 2 5" xfId="47573" xr:uid="{3FBD394B-D728-4A35-9FF0-FB8FB524521E}"/>
    <cellStyle name="Currency 5 3 3 4 2 2 3" xfId="22421" xr:uid="{DB679B13-381F-437F-8532-77C9C2BA4088}"/>
    <cellStyle name="Currency 5 3 3 4 2 2 3 2" xfId="36113" xr:uid="{A73A5BFF-3AC3-4BEE-A11D-F4927808118D}"/>
    <cellStyle name="Currency 5 3 3 4 2 2 3 3" xfId="50997" xr:uid="{D646CBD9-C4A4-46AA-9F8C-05125C60FA22}"/>
    <cellStyle name="Currency 5 3 3 4 2 2 4" xfId="15577" xr:uid="{D6AC8B71-DE25-4CE4-9584-2BD1921A5640}"/>
    <cellStyle name="Currency 5 3 3 4 2 2 5" xfId="29267" xr:uid="{3A2B9B1C-A706-4992-AF7A-0E88ABE029AF}"/>
    <cellStyle name="Currency 5 3 3 4 2 2 6" xfId="44151" xr:uid="{5C02596D-73A9-4DFC-BF31-A33A58CAD0B5}"/>
    <cellStyle name="Currency 5 3 3 4 2 3" xfId="10441" xr:uid="{B5D218DF-40EE-468E-ADEB-9C80A447BEC2}"/>
    <cellStyle name="Currency 5 3 3 4 2 3 2" xfId="24131" xr:uid="{10C17CF6-40B2-43A3-99BD-0F8A8675EEE2}"/>
    <cellStyle name="Currency 5 3 3 4 2 3 2 2" xfId="37823" xr:uid="{3841500E-86EE-458D-BB2B-BD5E58BDD887}"/>
    <cellStyle name="Currency 5 3 3 4 2 3 2 3" xfId="52707" xr:uid="{D5300EFF-1685-4A3B-A6EA-E8DA1779999E}"/>
    <cellStyle name="Currency 5 3 3 4 2 3 3" xfId="17287" xr:uid="{89CCF45C-FC6B-4ACE-90AA-CCCE0E892354}"/>
    <cellStyle name="Currency 5 3 3 4 2 3 4" xfId="30977" xr:uid="{C598AD17-C59D-4BDD-8214-D51843947261}"/>
    <cellStyle name="Currency 5 3 3 4 2 3 5" xfId="45861" xr:uid="{1E1F09C5-91D7-4923-B1DE-BEC0E9D6D831}"/>
    <cellStyle name="Currency 5 3 3 4 2 4" xfId="20709" xr:uid="{D4F1332E-2FBC-40B5-B2DC-1433856CA9CA}"/>
    <cellStyle name="Currency 5 3 3 4 2 4 2" xfId="34401" xr:uid="{754E6994-F1AF-4978-8D97-1BAE97C7E3E9}"/>
    <cellStyle name="Currency 5 3 3 4 2 4 3" xfId="49285" xr:uid="{3A48AB19-F802-4B9C-975F-7918234A50D0}"/>
    <cellStyle name="Currency 5 3 3 4 2 5" xfId="13865" xr:uid="{88894691-0A64-41CD-A952-C6210A5C4CAE}"/>
    <cellStyle name="Currency 5 3 3 4 2 6" xfId="27555" xr:uid="{801CF7F2-D69E-4CDA-8E35-03B0AE4FEA9F}"/>
    <cellStyle name="Currency 5 3 3 4 2 7" xfId="42439" xr:uid="{E6863EFC-9FDE-426D-BDD3-EA0A83E2F1B8}"/>
    <cellStyle name="Currency 5 3 3 4 3" xfId="8730" xr:uid="{4A6760B2-4DFE-4EF7-8A2D-BE7A896828F6}"/>
    <cellStyle name="Currency 5 3 3 4 3 2" xfId="12152" xr:uid="{861DD875-5361-48CD-A895-B15589B4010A}"/>
    <cellStyle name="Currency 5 3 3 4 3 2 2" xfId="25842" xr:uid="{E3C9C430-A651-4E25-9EB9-71243B5A19BB}"/>
    <cellStyle name="Currency 5 3 3 4 3 2 2 2" xfId="39534" xr:uid="{674F7180-EFCF-456B-9808-2BCE5E2C568B}"/>
    <cellStyle name="Currency 5 3 3 4 3 2 2 3" xfId="54418" xr:uid="{BEB62934-18E5-4DED-8EE5-2926ABA90F98}"/>
    <cellStyle name="Currency 5 3 3 4 3 2 3" xfId="18998" xr:uid="{E59C20F7-8286-4032-9ED9-05DE93645C9F}"/>
    <cellStyle name="Currency 5 3 3 4 3 2 4" xfId="32688" xr:uid="{4A9AC77B-C1CA-43A6-8054-6261130ED39F}"/>
    <cellStyle name="Currency 5 3 3 4 3 2 5" xfId="47572" xr:uid="{6F32BA8E-D82E-4AAA-8A1A-4816D4CE7846}"/>
    <cellStyle name="Currency 5 3 3 4 3 3" xfId="22420" xr:uid="{4DC2286C-F065-430D-961C-7B0729B5CDEF}"/>
    <cellStyle name="Currency 5 3 3 4 3 3 2" xfId="36112" xr:uid="{37F51439-B12A-46CB-9110-D5580794917A}"/>
    <cellStyle name="Currency 5 3 3 4 3 3 3" xfId="50996" xr:uid="{1FB8274E-96B0-4854-A4B9-26B848582A41}"/>
    <cellStyle name="Currency 5 3 3 4 3 4" xfId="15576" xr:uid="{66261D8B-4514-4BE1-BFEC-C67245D0A8AF}"/>
    <cellStyle name="Currency 5 3 3 4 3 5" xfId="29266" xr:uid="{5B211FA1-D31A-496E-B7C1-3AE86290E805}"/>
    <cellStyle name="Currency 5 3 3 4 3 6" xfId="44150" xr:uid="{98F34BB0-C31C-4072-AF0C-3302C2AD179F}"/>
    <cellStyle name="Currency 5 3 3 4 4" xfId="10440" xr:uid="{1A15C841-5263-43F3-BC32-21F57D2C3CFF}"/>
    <cellStyle name="Currency 5 3 3 4 4 2" xfId="24130" xr:uid="{68A4E036-3BD7-4311-9EEC-18FDA9D6E6C3}"/>
    <cellStyle name="Currency 5 3 3 4 4 2 2" xfId="37822" xr:uid="{2C9CAC94-70A0-4024-937A-BB229477C40E}"/>
    <cellStyle name="Currency 5 3 3 4 4 2 3" xfId="52706" xr:uid="{01513A38-9B92-4194-82B2-F7374D8F0371}"/>
    <cellStyle name="Currency 5 3 3 4 4 3" xfId="17286" xr:uid="{8D6FCC30-7C70-4FDC-B176-AA73AD05EF69}"/>
    <cellStyle name="Currency 5 3 3 4 4 4" xfId="30976" xr:uid="{06B45A6D-5945-44CA-B299-60028368086E}"/>
    <cellStyle name="Currency 5 3 3 4 4 5" xfId="45860" xr:uid="{6DFDD131-3B8E-4455-84E6-EE1454B19751}"/>
    <cellStyle name="Currency 5 3 3 4 5" xfId="20708" xr:uid="{370DDEB0-5057-4C2F-86B1-A8D3244893CD}"/>
    <cellStyle name="Currency 5 3 3 4 5 2" xfId="34400" xr:uid="{49185FDD-966A-46FD-83D2-FA571C002F4F}"/>
    <cellStyle name="Currency 5 3 3 4 5 3" xfId="49284" xr:uid="{63801400-6A66-4779-B519-D9A1DF5BA3AE}"/>
    <cellStyle name="Currency 5 3 3 4 6" xfId="13864" xr:uid="{2B285FB7-046A-4526-B972-8D16FD40F7C8}"/>
    <cellStyle name="Currency 5 3 3 4 7" xfId="27554" xr:uid="{268C4F18-B519-46EB-B673-274EDA6CB379}"/>
    <cellStyle name="Currency 5 3 3 4 8" xfId="42438" xr:uid="{C764FABD-374A-4892-A911-E4CC42D9CCC6}"/>
    <cellStyle name="Currency 5 3 3 5" xfId="7019" xr:uid="{ACEA32A5-6BAF-4B3E-8C2C-2490E3CEDD38}"/>
    <cellStyle name="Currency 5 3 3 5 2" xfId="8732" xr:uid="{E47722C0-807E-4A5F-A411-E22660D272F3}"/>
    <cellStyle name="Currency 5 3 3 5 2 2" xfId="12154" xr:uid="{62C1E258-58AE-4DD8-BF55-54CCC93D7420}"/>
    <cellStyle name="Currency 5 3 3 5 2 2 2" xfId="25844" xr:uid="{6405A830-7010-47C7-AC6F-AA72377564B5}"/>
    <cellStyle name="Currency 5 3 3 5 2 2 2 2" xfId="39536" xr:uid="{8736986F-388C-48BB-8F05-C796BC3B83D5}"/>
    <cellStyle name="Currency 5 3 3 5 2 2 2 3" xfId="54420" xr:uid="{8A18E223-453A-42F8-AB37-3010D40519AA}"/>
    <cellStyle name="Currency 5 3 3 5 2 2 3" xfId="19000" xr:uid="{937A4DE8-F975-4929-A993-ED9EE98C5E91}"/>
    <cellStyle name="Currency 5 3 3 5 2 2 4" xfId="32690" xr:uid="{1412E986-FF4F-4B52-B35D-3EBD0A28CF43}"/>
    <cellStyle name="Currency 5 3 3 5 2 2 5" xfId="47574" xr:uid="{D2805EDF-4627-436B-BF66-C4F4C6D04AA9}"/>
    <cellStyle name="Currency 5 3 3 5 2 3" xfId="22422" xr:uid="{638EEBD5-3D5C-40AA-BAEB-E2E195114D1C}"/>
    <cellStyle name="Currency 5 3 3 5 2 3 2" xfId="36114" xr:uid="{4E48D131-CEF8-4F56-8B43-BA99985A30C5}"/>
    <cellStyle name="Currency 5 3 3 5 2 3 3" xfId="50998" xr:uid="{C581C755-0441-44DD-A2FB-4B88C0DAB684}"/>
    <cellStyle name="Currency 5 3 3 5 2 4" xfId="15578" xr:uid="{47408169-E296-4109-ABCE-A521BDD90575}"/>
    <cellStyle name="Currency 5 3 3 5 2 5" xfId="29268" xr:uid="{03D33D5A-4FB6-4AD6-8E18-173267ED5750}"/>
    <cellStyle name="Currency 5 3 3 5 2 6" xfId="44152" xr:uid="{D63918CA-1ACE-4940-85B7-E70798BA9CB4}"/>
    <cellStyle name="Currency 5 3 3 5 3" xfId="10442" xr:uid="{72C56482-1C42-4271-8B5A-20DC07C45B64}"/>
    <cellStyle name="Currency 5 3 3 5 3 2" xfId="24132" xr:uid="{10992688-4369-4193-862C-B1F85405E77F}"/>
    <cellStyle name="Currency 5 3 3 5 3 2 2" xfId="37824" xr:uid="{86EF9381-F3B0-4FB0-BBAA-F37716E9E113}"/>
    <cellStyle name="Currency 5 3 3 5 3 2 3" xfId="52708" xr:uid="{90248BA3-1F80-47DC-BC13-5B970B4BB52B}"/>
    <cellStyle name="Currency 5 3 3 5 3 3" xfId="17288" xr:uid="{4D021D40-98EB-4A05-952D-3B052117E8D6}"/>
    <cellStyle name="Currency 5 3 3 5 3 4" xfId="30978" xr:uid="{B26D5615-2DCE-43B9-AC4D-A627C58C3A16}"/>
    <cellStyle name="Currency 5 3 3 5 3 5" xfId="45862" xr:uid="{FDE6151A-8EAC-42B9-9904-5F83DE2D9496}"/>
    <cellStyle name="Currency 5 3 3 5 4" xfId="20710" xr:uid="{EF19ED6A-9360-4D45-9A47-2D3C90D78741}"/>
    <cellStyle name="Currency 5 3 3 5 4 2" xfId="34402" xr:uid="{8C18A64F-FB00-4BED-B433-EFA076AA9AE2}"/>
    <cellStyle name="Currency 5 3 3 5 4 3" xfId="49286" xr:uid="{F01218CC-3DA2-4821-98F9-83573F34214D}"/>
    <cellStyle name="Currency 5 3 3 5 5" xfId="13866" xr:uid="{88F022D5-F913-4159-9CDA-D174CF04E564}"/>
    <cellStyle name="Currency 5 3 3 5 6" xfId="27556" xr:uid="{3B4A2C63-3DBE-4C3E-A2A1-77BC9A8EA1AC}"/>
    <cellStyle name="Currency 5 3 3 5 7" xfId="42440" xr:uid="{31E28BC5-C0B0-4851-B039-6C62EECC79BB}"/>
    <cellStyle name="Currency 5 3 3 6" xfId="7020" xr:uid="{85E840E7-4FA1-4B38-8188-1F964A8C20B5}"/>
    <cellStyle name="Currency 5 3 3 6 2" xfId="8733" xr:uid="{B9FC7A73-5097-4A8C-AC60-788649370B07}"/>
    <cellStyle name="Currency 5 3 3 6 2 2" xfId="12155" xr:uid="{21CFAD4C-165E-446D-A8A2-0682DCCC49C0}"/>
    <cellStyle name="Currency 5 3 3 6 2 2 2" xfId="25845" xr:uid="{F7AB0A08-4A42-4B58-BC75-E96D3D08BE69}"/>
    <cellStyle name="Currency 5 3 3 6 2 2 2 2" xfId="39537" xr:uid="{735990AB-A1D6-41A8-8C19-22C48E753FD4}"/>
    <cellStyle name="Currency 5 3 3 6 2 2 2 3" xfId="54421" xr:uid="{1F290E98-5763-4109-BD7F-2819DDBF4EAB}"/>
    <cellStyle name="Currency 5 3 3 6 2 2 3" xfId="19001" xr:uid="{83FAE22A-BF06-4DD5-8356-A408B9CE4805}"/>
    <cellStyle name="Currency 5 3 3 6 2 2 4" xfId="32691" xr:uid="{81283C74-C70C-4B26-80DA-D176831454F8}"/>
    <cellStyle name="Currency 5 3 3 6 2 2 5" xfId="47575" xr:uid="{1C88FFDF-80D5-477B-B04E-38D4E81CA337}"/>
    <cellStyle name="Currency 5 3 3 6 2 3" xfId="22423" xr:uid="{A1D2A9F8-00F4-46B0-89A1-BF4F8CF2CF1A}"/>
    <cellStyle name="Currency 5 3 3 6 2 3 2" xfId="36115" xr:uid="{47CFFE8E-0E1C-4889-91D6-86C1CA387A54}"/>
    <cellStyle name="Currency 5 3 3 6 2 3 3" xfId="50999" xr:uid="{F06F0230-97BF-44F6-9F1C-9A0D17E87D2F}"/>
    <cellStyle name="Currency 5 3 3 6 2 4" xfId="15579" xr:uid="{6A1EB8CA-360C-4525-B1D8-A82CB398F6CE}"/>
    <cellStyle name="Currency 5 3 3 6 2 5" xfId="29269" xr:uid="{E52C64BF-679D-4E6D-9E00-0DA0C2FAC495}"/>
    <cellStyle name="Currency 5 3 3 6 2 6" xfId="44153" xr:uid="{E755EDCC-4381-4E89-8A25-9CBD04169A3D}"/>
    <cellStyle name="Currency 5 3 3 6 3" xfId="10443" xr:uid="{202DDC12-9CF8-4875-9D7A-7B1856326F55}"/>
    <cellStyle name="Currency 5 3 3 6 3 2" xfId="24133" xr:uid="{6BC0347C-C6E6-4B00-AE9E-917CC5ACA48A}"/>
    <cellStyle name="Currency 5 3 3 6 3 2 2" xfId="37825" xr:uid="{06E703D6-EE34-40B4-9CAE-0DC7174BC152}"/>
    <cellStyle name="Currency 5 3 3 6 3 2 3" xfId="52709" xr:uid="{ADBB6C14-EEAD-4615-840C-DD6807CAAFBE}"/>
    <cellStyle name="Currency 5 3 3 6 3 3" xfId="17289" xr:uid="{78134B1E-0B8E-4CA0-9AB8-33EA6C8D5142}"/>
    <cellStyle name="Currency 5 3 3 6 3 4" xfId="30979" xr:uid="{82E5ADC4-B9CB-4C19-B482-F6CE6C314424}"/>
    <cellStyle name="Currency 5 3 3 6 3 5" xfId="45863" xr:uid="{C001286B-812D-4841-AAF3-71C4DBC34BCC}"/>
    <cellStyle name="Currency 5 3 3 6 4" xfId="20711" xr:uid="{9E512132-AF05-4D93-93C5-9031EA95C07E}"/>
    <cellStyle name="Currency 5 3 3 6 4 2" xfId="34403" xr:uid="{C67613C6-588C-4D8C-BB66-A88B02F69463}"/>
    <cellStyle name="Currency 5 3 3 6 4 3" xfId="49287" xr:uid="{0F83EB85-0966-4B38-9553-6BD1F922CF34}"/>
    <cellStyle name="Currency 5 3 3 6 5" xfId="13867" xr:uid="{6FA175F4-FBE8-4581-9E53-2379763E5A5D}"/>
    <cellStyle name="Currency 5 3 3 6 6" xfId="27557" xr:uid="{2F049E95-3454-4899-ADF9-5D2E723B152A}"/>
    <cellStyle name="Currency 5 3 3 6 7" xfId="42441" xr:uid="{D47A7032-BDD1-48FC-9912-5CF139769079}"/>
    <cellStyle name="Currency 5 3 3 7" xfId="8719" xr:uid="{01355CE1-5CBB-4AB7-B314-9A7181B9A576}"/>
    <cellStyle name="Currency 5 3 3 7 2" xfId="12141" xr:uid="{1583C6DF-5FE6-4D19-8437-A751E8773102}"/>
    <cellStyle name="Currency 5 3 3 7 2 2" xfId="25831" xr:uid="{9796A1FB-A5F4-43C6-B9A1-67A41B4E8521}"/>
    <cellStyle name="Currency 5 3 3 7 2 2 2" xfId="39523" xr:uid="{13481492-B19B-4B78-A89F-A0C0F5E3FAB9}"/>
    <cellStyle name="Currency 5 3 3 7 2 2 3" xfId="54407" xr:uid="{3F6CF9F6-CB79-4CCF-9A5C-33A2FC6B494D}"/>
    <cellStyle name="Currency 5 3 3 7 2 3" xfId="18987" xr:uid="{0BCA31BA-3CC0-490C-B038-6853A65CFC03}"/>
    <cellStyle name="Currency 5 3 3 7 2 4" xfId="32677" xr:uid="{55F02DB2-6341-4D30-9CC9-A4AD24B34C5B}"/>
    <cellStyle name="Currency 5 3 3 7 2 5" xfId="47561" xr:uid="{C71DE9D9-EAF7-4E12-91E8-43CD2B6C7BE6}"/>
    <cellStyle name="Currency 5 3 3 7 3" xfId="22409" xr:uid="{52C848EF-34C0-4E9C-A620-05AA6830FBF5}"/>
    <cellStyle name="Currency 5 3 3 7 3 2" xfId="36101" xr:uid="{76790C6E-DE75-4FF3-A568-8957FD614B8A}"/>
    <cellStyle name="Currency 5 3 3 7 3 3" xfId="50985" xr:uid="{BAF632C4-E433-4906-BBC1-C2460E6AAF35}"/>
    <cellStyle name="Currency 5 3 3 7 4" xfId="15565" xr:uid="{4236F7DA-FE7B-442C-8D82-19AA5FBC6650}"/>
    <cellStyle name="Currency 5 3 3 7 5" xfId="29255" xr:uid="{B685312C-C8FC-4F9C-8F24-543C33C594D4}"/>
    <cellStyle name="Currency 5 3 3 7 6" xfId="44139" xr:uid="{7A598576-6DC2-4C45-A036-81C154CE79F0}"/>
    <cellStyle name="Currency 5 3 3 8" xfId="10429" xr:uid="{DAAF4614-41AC-4A3A-B8E5-27FD761DC62C}"/>
    <cellStyle name="Currency 5 3 3 8 2" xfId="24119" xr:uid="{1C99FE4E-B728-41F4-B65C-0456A0893737}"/>
    <cellStyle name="Currency 5 3 3 8 2 2" xfId="37811" xr:uid="{D33A7232-EC10-4344-860E-7B56AA12981D}"/>
    <cellStyle name="Currency 5 3 3 8 2 3" xfId="52695" xr:uid="{7CE86A0E-408E-4AE0-A0AF-717FB28B5995}"/>
    <cellStyle name="Currency 5 3 3 8 3" xfId="17275" xr:uid="{36817E1A-8A17-4ADC-B173-75880C0792FB}"/>
    <cellStyle name="Currency 5 3 3 8 4" xfId="30965" xr:uid="{76945FC8-026B-4B10-85D7-284F350B7372}"/>
    <cellStyle name="Currency 5 3 3 8 5" xfId="45849" xr:uid="{33D8CB70-9141-4D3C-8054-4A42007F0E37}"/>
    <cellStyle name="Currency 5 3 3 9" xfId="20697" xr:uid="{FDB3A57F-7C8C-4567-97F6-BC9CBEC5AF39}"/>
    <cellStyle name="Currency 5 3 3 9 2" xfId="34389" xr:uid="{DEF6E82B-ADA7-4D63-B63C-A0A12D134BF1}"/>
    <cellStyle name="Currency 5 3 3 9 3" xfId="49273" xr:uid="{4E6B2EB7-9CC1-4CBF-B3DF-92D86E8C443A}"/>
    <cellStyle name="Currency 5 3 4" xfId="7021" xr:uid="{D903C43E-BF96-42FE-A8DE-DB9DE33BFFCB}"/>
    <cellStyle name="Currency 5 3 4 10" xfId="13868" xr:uid="{13547A89-41F9-44B8-A7A1-E2A4E7A4F97E}"/>
    <cellStyle name="Currency 5 3 4 11" xfId="27558" xr:uid="{1E8ADF4E-57C1-418A-84CF-3A03574094BD}"/>
    <cellStyle name="Currency 5 3 4 12" xfId="42442" xr:uid="{B5A84C05-38DC-4232-898C-13F0D64E4454}"/>
    <cellStyle name="Currency 5 3 4 2" xfId="7022" xr:uid="{9F421347-0F0A-4B9E-8145-4995779E00B4}"/>
    <cellStyle name="Currency 5 3 4 2 10" xfId="42443" xr:uid="{8AF1DCAA-C7B2-45F7-87BC-39256EA49104}"/>
    <cellStyle name="Currency 5 3 4 2 2" xfId="7023" xr:uid="{BD4055CD-7674-4490-A3F9-7383688C9A68}"/>
    <cellStyle name="Currency 5 3 4 2 2 2" xfId="7024" xr:uid="{C237D4F3-E5F6-4D61-A4BA-3759402C3CFA}"/>
    <cellStyle name="Currency 5 3 4 2 2 2 2" xfId="8737" xr:uid="{91C262EE-41CF-40DD-B36D-24002A2BA00D}"/>
    <cellStyle name="Currency 5 3 4 2 2 2 2 2" xfId="12159" xr:uid="{C532682A-652B-447A-A7AB-D1E1FB325923}"/>
    <cellStyle name="Currency 5 3 4 2 2 2 2 2 2" xfId="25849" xr:uid="{30B711A4-B2CA-4A65-95AE-C43893BD5486}"/>
    <cellStyle name="Currency 5 3 4 2 2 2 2 2 2 2" xfId="39541" xr:uid="{7563F9F9-9F7D-4751-B2EC-00B7DC75C95B}"/>
    <cellStyle name="Currency 5 3 4 2 2 2 2 2 2 3" xfId="54425" xr:uid="{A3515B6F-4DBF-4A57-A422-A4B408AA5B2A}"/>
    <cellStyle name="Currency 5 3 4 2 2 2 2 2 3" xfId="19005" xr:uid="{3FF749D6-A0AE-4D5B-AD7A-1566DB305CD7}"/>
    <cellStyle name="Currency 5 3 4 2 2 2 2 2 4" xfId="32695" xr:uid="{8E0E84E4-725C-405A-9012-0EC0ADA9B88B}"/>
    <cellStyle name="Currency 5 3 4 2 2 2 2 2 5" xfId="47579" xr:uid="{3D50AE23-E30C-4FA8-87D8-7E2034E9AA91}"/>
    <cellStyle name="Currency 5 3 4 2 2 2 2 3" xfId="22427" xr:uid="{14BCE958-6A2F-43CF-901B-C8D10C5E33B3}"/>
    <cellStyle name="Currency 5 3 4 2 2 2 2 3 2" xfId="36119" xr:uid="{2C33B34B-E2B1-4537-AD69-12E90DFECFB6}"/>
    <cellStyle name="Currency 5 3 4 2 2 2 2 3 3" xfId="51003" xr:uid="{0EB7436C-18CA-47CE-904F-39D97DA8CADD}"/>
    <cellStyle name="Currency 5 3 4 2 2 2 2 4" xfId="15583" xr:uid="{2495B6C3-EF93-472E-AD14-E75DC66B63D5}"/>
    <cellStyle name="Currency 5 3 4 2 2 2 2 5" xfId="29273" xr:uid="{64E925BF-51A6-44A9-AC15-7590FFF2E639}"/>
    <cellStyle name="Currency 5 3 4 2 2 2 2 6" xfId="44157" xr:uid="{FE6BFCCF-D637-41F9-B326-06CEA1AF9036}"/>
    <cellStyle name="Currency 5 3 4 2 2 2 3" xfId="10447" xr:uid="{2B978178-66C0-4121-B7A2-B900B4D83FBE}"/>
    <cellStyle name="Currency 5 3 4 2 2 2 3 2" xfId="24137" xr:uid="{7A5008D9-CA3F-48A8-85CE-7CB3D96C57F0}"/>
    <cellStyle name="Currency 5 3 4 2 2 2 3 2 2" xfId="37829" xr:uid="{AEF9254C-B1C8-4E9E-B709-A46B1C17D8EF}"/>
    <cellStyle name="Currency 5 3 4 2 2 2 3 2 3" xfId="52713" xr:uid="{35AB9ACD-D0C7-4BEE-931C-2EB1F9382BDD}"/>
    <cellStyle name="Currency 5 3 4 2 2 2 3 3" xfId="17293" xr:uid="{69E6CD78-A3FD-4D46-8C52-98B6BF251DF3}"/>
    <cellStyle name="Currency 5 3 4 2 2 2 3 4" xfId="30983" xr:uid="{E245A662-C2DE-4220-A958-39B11E9167E7}"/>
    <cellStyle name="Currency 5 3 4 2 2 2 3 5" xfId="45867" xr:uid="{EE9C2954-1C2D-491C-87F8-8013BBC84874}"/>
    <cellStyle name="Currency 5 3 4 2 2 2 4" xfId="20715" xr:uid="{EFFDB233-5E83-463C-BE8E-C55B848F0542}"/>
    <cellStyle name="Currency 5 3 4 2 2 2 4 2" xfId="34407" xr:uid="{A5424DE4-AB2D-4526-88AF-E7E19BCC8A95}"/>
    <cellStyle name="Currency 5 3 4 2 2 2 4 3" xfId="49291" xr:uid="{004BB99A-98E4-4DC2-9508-35994E653CAD}"/>
    <cellStyle name="Currency 5 3 4 2 2 2 5" xfId="13871" xr:uid="{69BEF642-2C9A-421C-9E7C-28C865FDAB8F}"/>
    <cellStyle name="Currency 5 3 4 2 2 2 6" xfId="27561" xr:uid="{0D7A5BCE-33C6-4F6E-9290-8917CDEC3458}"/>
    <cellStyle name="Currency 5 3 4 2 2 2 7" xfId="42445" xr:uid="{7ABCFFDF-990F-43E1-8FDD-29C179E87ADF}"/>
    <cellStyle name="Currency 5 3 4 2 2 3" xfId="8736" xr:uid="{D0FE6204-DBB8-4D7D-BB37-8194AC66F733}"/>
    <cellStyle name="Currency 5 3 4 2 2 3 2" xfId="12158" xr:uid="{C9D33B48-6683-410E-A2E0-039538EF6185}"/>
    <cellStyle name="Currency 5 3 4 2 2 3 2 2" xfId="25848" xr:uid="{D8A7D30D-F049-4DAC-8F13-AAD6276AB213}"/>
    <cellStyle name="Currency 5 3 4 2 2 3 2 2 2" xfId="39540" xr:uid="{CA433886-54E8-4245-B6CB-453692B2B476}"/>
    <cellStyle name="Currency 5 3 4 2 2 3 2 2 3" xfId="54424" xr:uid="{B34C0DE4-268F-4B9B-AC10-4C6A9919F4A1}"/>
    <cellStyle name="Currency 5 3 4 2 2 3 2 3" xfId="19004" xr:uid="{57BB398D-4CC0-4280-9CD1-351B8804EDCD}"/>
    <cellStyle name="Currency 5 3 4 2 2 3 2 4" xfId="32694" xr:uid="{13FF5D07-4E68-4680-B64F-16A741596613}"/>
    <cellStyle name="Currency 5 3 4 2 2 3 2 5" xfId="47578" xr:uid="{E99AD50C-1BEE-4AC1-93F0-2B8AEE6529C5}"/>
    <cellStyle name="Currency 5 3 4 2 2 3 3" xfId="22426" xr:uid="{AD4F3DBB-9846-4FF8-BAB0-659308921B40}"/>
    <cellStyle name="Currency 5 3 4 2 2 3 3 2" xfId="36118" xr:uid="{3018B265-464B-4BB5-B923-31BE9950CAE1}"/>
    <cellStyle name="Currency 5 3 4 2 2 3 3 3" xfId="51002" xr:uid="{01C6E293-2114-4B09-B71C-AA046810E648}"/>
    <cellStyle name="Currency 5 3 4 2 2 3 4" xfId="15582" xr:uid="{12D64877-2D1B-43CE-B098-8BF2271AB0CC}"/>
    <cellStyle name="Currency 5 3 4 2 2 3 5" xfId="29272" xr:uid="{FBD57C6B-E332-453C-A471-29AB53B0F61C}"/>
    <cellStyle name="Currency 5 3 4 2 2 3 6" xfId="44156" xr:uid="{22CCCD61-2999-4F74-BDF0-521F05602DEC}"/>
    <cellStyle name="Currency 5 3 4 2 2 4" xfId="10446" xr:uid="{9C5DE08C-68E3-4479-8A97-D14E8D995E18}"/>
    <cellStyle name="Currency 5 3 4 2 2 4 2" xfId="24136" xr:uid="{D9CA07D5-C37E-4EFC-A300-0F721FA32DDB}"/>
    <cellStyle name="Currency 5 3 4 2 2 4 2 2" xfId="37828" xr:uid="{466CAEDE-23BD-4413-AFCC-0EB92CA7A289}"/>
    <cellStyle name="Currency 5 3 4 2 2 4 2 3" xfId="52712" xr:uid="{9D8253C3-103B-4244-A07A-26EBB7579AE7}"/>
    <cellStyle name="Currency 5 3 4 2 2 4 3" xfId="17292" xr:uid="{474EBCE5-E52A-433F-94CD-7E61ED959578}"/>
    <cellStyle name="Currency 5 3 4 2 2 4 4" xfId="30982" xr:uid="{4E73C5B3-1E86-4FCA-A440-D1B1314778E5}"/>
    <cellStyle name="Currency 5 3 4 2 2 4 5" xfId="45866" xr:uid="{B0F020F5-DB5F-492D-8F7D-BF717794CB11}"/>
    <cellStyle name="Currency 5 3 4 2 2 5" xfId="20714" xr:uid="{C4371D63-E8A9-429E-9F45-A35F672E63F7}"/>
    <cellStyle name="Currency 5 3 4 2 2 5 2" xfId="34406" xr:uid="{DEFE16E4-6A48-4894-9324-2D5AC5891FE0}"/>
    <cellStyle name="Currency 5 3 4 2 2 5 3" xfId="49290" xr:uid="{E4510298-BA32-4266-AAE7-99223AFF94FC}"/>
    <cellStyle name="Currency 5 3 4 2 2 6" xfId="13870" xr:uid="{5F3468A2-B487-49D1-B530-D26DC281770F}"/>
    <cellStyle name="Currency 5 3 4 2 2 7" xfId="27560" xr:uid="{27FC9792-13A9-4D9C-A7F5-28B6EF522830}"/>
    <cellStyle name="Currency 5 3 4 2 2 8" xfId="42444" xr:uid="{12BFECDA-1289-48A4-9EFE-5EAAC5AB2CE4}"/>
    <cellStyle name="Currency 5 3 4 2 3" xfId="7025" xr:uid="{89D364AE-7726-404A-B970-B727BC83B38B}"/>
    <cellStyle name="Currency 5 3 4 2 3 2" xfId="8738" xr:uid="{C7CE2D2A-8E40-45F0-B351-E571EEEC38B4}"/>
    <cellStyle name="Currency 5 3 4 2 3 2 2" xfId="12160" xr:uid="{6099BCF8-16F4-4440-A426-530333208BDE}"/>
    <cellStyle name="Currency 5 3 4 2 3 2 2 2" xfId="25850" xr:uid="{17235536-836B-4CAE-8447-57024A990867}"/>
    <cellStyle name="Currency 5 3 4 2 3 2 2 2 2" xfId="39542" xr:uid="{E0528CF6-836F-48E5-98FE-576DD030424A}"/>
    <cellStyle name="Currency 5 3 4 2 3 2 2 2 3" xfId="54426" xr:uid="{4BC9703F-DDF4-4080-88D5-AF6FD2A73D99}"/>
    <cellStyle name="Currency 5 3 4 2 3 2 2 3" xfId="19006" xr:uid="{213B00B3-CD76-4EB3-9079-88378F3F6B23}"/>
    <cellStyle name="Currency 5 3 4 2 3 2 2 4" xfId="32696" xr:uid="{D96EE141-6478-44DD-9E36-8CBB89DD069A}"/>
    <cellStyle name="Currency 5 3 4 2 3 2 2 5" xfId="47580" xr:uid="{41C490D3-875C-48CB-9460-6C50FD66CB3A}"/>
    <cellStyle name="Currency 5 3 4 2 3 2 3" xfId="22428" xr:uid="{C7FD2454-8DFC-4F66-A2AF-D6EC5DA237A7}"/>
    <cellStyle name="Currency 5 3 4 2 3 2 3 2" xfId="36120" xr:uid="{458AAE4B-A736-4983-8751-C7180BBED3AE}"/>
    <cellStyle name="Currency 5 3 4 2 3 2 3 3" xfId="51004" xr:uid="{7D02270F-D3AB-4271-A709-19A7C1EE88BC}"/>
    <cellStyle name="Currency 5 3 4 2 3 2 4" xfId="15584" xr:uid="{AB8EBBB4-0DC5-4F11-BE0E-01B3716AD2BB}"/>
    <cellStyle name="Currency 5 3 4 2 3 2 5" xfId="29274" xr:uid="{4BD63939-1FDF-45C2-85E2-E752B9AC00D3}"/>
    <cellStyle name="Currency 5 3 4 2 3 2 6" xfId="44158" xr:uid="{D33E7339-23EF-42E4-8813-58C60199AC21}"/>
    <cellStyle name="Currency 5 3 4 2 3 3" xfId="10448" xr:uid="{FA3053AD-0FA1-40A9-A5D2-58B9233A56F4}"/>
    <cellStyle name="Currency 5 3 4 2 3 3 2" xfId="24138" xr:uid="{B7511EB2-B50A-4495-8E31-30847AD66969}"/>
    <cellStyle name="Currency 5 3 4 2 3 3 2 2" xfId="37830" xr:uid="{7D532C32-F003-4450-B4BC-BD81FCD93284}"/>
    <cellStyle name="Currency 5 3 4 2 3 3 2 3" xfId="52714" xr:uid="{2EC9459D-EBFC-4361-B1CC-7459E1982676}"/>
    <cellStyle name="Currency 5 3 4 2 3 3 3" xfId="17294" xr:uid="{B777E686-93B2-4056-AA88-1B3C4DDEE37E}"/>
    <cellStyle name="Currency 5 3 4 2 3 3 4" xfId="30984" xr:uid="{EB17FD30-8C4E-4F80-B816-A8F84A158EBD}"/>
    <cellStyle name="Currency 5 3 4 2 3 3 5" xfId="45868" xr:uid="{66C2EC74-F692-4432-BF18-98F71BBE24A1}"/>
    <cellStyle name="Currency 5 3 4 2 3 4" xfId="20716" xr:uid="{D1B043D2-8C9C-48A0-ABF8-24C4132A8ED3}"/>
    <cellStyle name="Currency 5 3 4 2 3 4 2" xfId="34408" xr:uid="{9544F9FD-BAE0-4D95-BF52-31D88E5AACD6}"/>
    <cellStyle name="Currency 5 3 4 2 3 4 3" xfId="49292" xr:uid="{42C5EDBC-79E2-4F77-A7CE-02DEE2156A8E}"/>
    <cellStyle name="Currency 5 3 4 2 3 5" xfId="13872" xr:uid="{A1B13008-95BE-4CE3-A787-3304F918266E}"/>
    <cellStyle name="Currency 5 3 4 2 3 6" xfId="27562" xr:uid="{4C90923F-45BC-4B4D-95A7-D419EE326070}"/>
    <cellStyle name="Currency 5 3 4 2 3 7" xfId="42446" xr:uid="{F4B11A81-88D6-4ABC-8182-4B94B9BD6C42}"/>
    <cellStyle name="Currency 5 3 4 2 4" xfId="7026" xr:uid="{5B27A0B9-7163-409A-A439-605317795F70}"/>
    <cellStyle name="Currency 5 3 4 2 4 2" xfId="8739" xr:uid="{366DC722-118A-436D-B6B5-592EBC7FE565}"/>
    <cellStyle name="Currency 5 3 4 2 4 2 2" xfId="12161" xr:uid="{82BC4E0C-2AE0-4D8B-90FB-A4A69EACA0E1}"/>
    <cellStyle name="Currency 5 3 4 2 4 2 2 2" xfId="25851" xr:uid="{17860FC0-82B9-4D26-AB0B-0FB301BF2C79}"/>
    <cellStyle name="Currency 5 3 4 2 4 2 2 2 2" xfId="39543" xr:uid="{7EE84135-89F5-4C49-8E3D-9A4E0421592F}"/>
    <cellStyle name="Currency 5 3 4 2 4 2 2 2 3" xfId="54427" xr:uid="{D3563BA9-9CC4-498A-B78A-C8F907D0C688}"/>
    <cellStyle name="Currency 5 3 4 2 4 2 2 3" xfId="19007" xr:uid="{6D5467C5-7D24-4E31-A533-F5B507689AFA}"/>
    <cellStyle name="Currency 5 3 4 2 4 2 2 4" xfId="32697" xr:uid="{8D1B49FF-085D-4F10-BB9A-5FB34DF9F66C}"/>
    <cellStyle name="Currency 5 3 4 2 4 2 2 5" xfId="47581" xr:uid="{AE5E7318-1EFD-4879-91A3-90898FB8D293}"/>
    <cellStyle name="Currency 5 3 4 2 4 2 3" xfId="22429" xr:uid="{A9805B1F-968D-4493-948B-E9F3700231EE}"/>
    <cellStyle name="Currency 5 3 4 2 4 2 3 2" xfId="36121" xr:uid="{2E0266B9-D23B-4BB3-B0A6-A3946CF4210D}"/>
    <cellStyle name="Currency 5 3 4 2 4 2 3 3" xfId="51005" xr:uid="{926D63D4-AC86-4816-90B6-C6301A16897C}"/>
    <cellStyle name="Currency 5 3 4 2 4 2 4" xfId="15585" xr:uid="{89C7B432-EB59-44B0-B1A3-27770C440FF9}"/>
    <cellStyle name="Currency 5 3 4 2 4 2 5" xfId="29275" xr:uid="{D94343CD-0B62-4224-BAC3-CC2E57AA26AF}"/>
    <cellStyle name="Currency 5 3 4 2 4 2 6" xfId="44159" xr:uid="{5E8F7A77-94CF-4D16-B88D-FCEE7B5DF5AB}"/>
    <cellStyle name="Currency 5 3 4 2 4 3" xfId="10449" xr:uid="{3A8EA4C0-73EE-416F-BD96-0AA8B683B0CB}"/>
    <cellStyle name="Currency 5 3 4 2 4 3 2" xfId="24139" xr:uid="{FEEEBF87-C537-4580-BD7B-2AA8D7B9940E}"/>
    <cellStyle name="Currency 5 3 4 2 4 3 2 2" xfId="37831" xr:uid="{BE50EEE3-6039-4385-BADC-430DAC720350}"/>
    <cellStyle name="Currency 5 3 4 2 4 3 2 3" xfId="52715" xr:uid="{547ACC8B-E626-4ED6-A56E-48F638971DDC}"/>
    <cellStyle name="Currency 5 3 4 2 4 3 3" xfId="17295" xr:uid="{D939D9F3-ABD4-4FD1-8422-D0EBA490D532}"/>
    <cellStyle name="Currency 5 3 4 2 4 3 4" xfId="30985" xr:uid="{6430B0BE-DA3A-436C-8810-4C75F2C5EE0A}"/>
    <cellStyle name="Currency 5 3 4 2 4 3 5" xfId="45869" xr:uid="{5A100253-C370-4AE0-8CDF-B1C241A691AE}"/>
    <cellStyle name="Currency 5 3 4 2 4 4" xfId="20717" xr:uid="{103BA93D-9A18-4049-83FC-6C2BA1FDECA9}"/>
    <cellStyle name="Currency 5 3 4 2 4 4 2" xfId="34409" xr:uid="{4DAD6F00-C82C-4F51-9138-FE5B11AD0DA0}"/>
    <cellStyle name="Currency 5 3 4 2 4 4 3" xfId="49293" xr:uid="{63F7A4E0-6127-4BFD-87DC-7394608D3D9D}"/>
    <cellStyle name="Currency 5 3 4 2 4 5" xfId="13873" xr:uid="{BD2E19DF-0551-48AA-B25B-D55268EEBF1F}"/>
    <cellStyle name="Currency 5 3 4 2 4 6" xfId="27563" xr:uid="{1C1F6B4B-BF65-4E3D-BD1B-31F75DC5778D}"/>
    <cellStyle name="Currency 5 3 4 2 4 7" xfId="42447" xr:uid="{5E4C16E8-C956-44E0-B722-705A0E5325FC}"/>
    <cellStyle name="Currency 5 3 4 2 5" xfId="8735" xr:uid="{54D8DB6D-33FF-46A1-94E5-46024B69CCE0}"/>
    <cellStyle name="Currency 5 3 4 2 5 2" xfId="12157" xr:uid="{54F9133A-EC2E-4491-8D31-C15C523F448D}"/>
    <cellStyle name="Currency 5 3 4 2 5 2 2" xfId="25847" xr:uid="{4CF04C8A-8A69-4CC8-A998-C925D19A9CA5}"/>
    <cellStyle name="Currency 5 3 4 2 5 2 2 2" xfId="39539" xr:uid="{3611828C-0518-4D6E-971B-2F28D5428557}"/>
    <cellStyle name="Currency 5 3 4 2 5 2 2 3" xfId="54423" xr:uid="{37A017BF-20E7-47C7-9B26-FC52FD7E4AC5}"/>
    <cellStyle name="Currency 5 3 4 2 5 2 3" xfId="19003" xr:uid="{4C705767-5E00-453D-877E-CFAC7B9DC085}"/>
    <cellStyle name="Currency 5 3 4 2 5 2 4" xfId="32693" xr:uid="{A6C5306A-6D39-40A9-8227-BD9505207E18}"/>
    <cellStyle name="Currency 5 3 4 2 5 2 5" xfId="47577" xr:uid="{FBB179CD-B216-49F2-ADF2-137A79C71308}"/>
    <cellStyle name="Currency 5 3 4 2 5 3" xfId="22425" xr:uid="{603B70F8-CDF5-4B30-8736-28398E3AE4B6}"/>
    <cellStyle name="Currency 5 3 4 2 5 3 2" xfId="36117" xr:uid="{C00416FB-DD14-4542-BCB6-9E1FE3447825}"/>
    <cellStyle name="Currency 5 3 4 2 5 3 3" xfId="51001" xr:uid="{34354803-4EF3-48E0-83E0-F7E80BCD561B}"/>
    <cellStyle name="Currency 5 3 4 2 5 4" xfId="15581" xr:uid="{88DC1E0A-654B-4190-BAF4-78027D4A2251}"/>
    <cellStyle name="Currency 5 3 4 2 5 5" xfId="29271" xr:uid="{587428B0-1F8E-4A58-83C6-514914BA794F}"/>
    <cellStyle name="Currency 5 3 4 2 5 6" xfId="44155" xr:uid="{D9006CA8-940B-43B3-AD11-91330CF210EC}"/>
    <cellStyle name="Currency 5 3 4 2 6" xfId="10445" xr:uid="{430BAEBA-A7A2-43E4-9E25-90824E3977B8}"/>
    <cellStyle name="Currency 5 3 4 2 6 2" xfId="24135" xr:uid="{9DC2BE7B-7467-4323-9BD9-FE08FF499200}"/>
    <cellStyle name="Currency 5 3 4 2 6 2 2" xfId="37827" xr:uid="{A398A8DA-1136-4FA1-9922-AC77A52F3B72}"/>
    <cellStyle name="Currency 5 3 4 2 6 2 3" xfId="52711" xr:uid="{5B24F182-A21D-406C-961F-AFD823CEE631}"/>
    <cellStyle name="Currency 5 3 4 2 6 3" xfId="17291" xr:uid="{2F3C8EA3-FACA-4B79-B8FD-63BE59BBCB14}"/>
    <cellStyle name="Currency 5 3 4 2 6 4" xfId="30981" xr:uid="{73B05674-F555-4AB4-B624-B841FDB266EE}"/>
    <cellStyle name="Currency 5 3 4 2 6 5" xfId="45865" xr:uid="{26E00882-C09C-4EBF-84A1-1B2B4F2D929F}"/>
    <cellStyle name="Currency 5 3 4 2 7" xfId="20713" xr:uid="{8837D4FD-12B0-493A-A513-F268E4AE4C51}"/>
    <cellStyle name="Currency 5 3 4 2 7 2" xfId="34405" xr:uid="{97A9E2F2-4FE7-41A5-B30A-BCAEC5829BE7}"/>
    <cellStyle name="Currency 5 3 4 2 7 3" xfId="49289" xr:uid="{A0578A4E-F577-4A4D-9522-F09D766FEFC4}"/>
    <cellStyle name="Currency 5 3 4 2 8" xfId="13869" xr:uid="{C17BB20F-55C8-4186-9F47-8378CA0B8239}"/>
    <cellStyle name="Currency 5 3 4 2 9" xfId="27559" xr:uid="{AC7A75EA-AE18-4DCC-BDE6-545803C14707}"/>
    <cellStyle name="Currency 5 3 4 3" xfId="7027" xr:uid="{6DD554FB-799D-47CE-9004-6EBF44C1D6DA}"/>
    <cellStyle name="Currency 5 3 4 3 10" xfId="42448" xr:uid="{E97EA3DA-DA26-476A-8A29-B25AF73B2630}"/>
    <cellStyle name="Currency 5 3 4 3 2" xfId="7028" xr:uid="{FB67042A-C853-4DB1-88B1-5DA3E2DAEBA6}"/>
    <cellStyle name="Currency 5 3 4 3 2 2" xfId="7029" xr:uid="{68AB5DBF-7276-444A-979B-C57A042E3F5C}"/>
    <cellStyle name="Currency 5 3 4 3 2 2 2" xfId="8742" xr:uid="{7DBA926D-196B-4E56-8CBC-FEAD706E7D59}"/>
    <cellStyle name="Currency 5 3 4 3 2 2 2 2" xfId="12164" xr:uid="{50C716D5-54A9-4729-A139-06ED2225610A}"/>
    <cellStyle name="Currency 5 3 4 3 2 2 2 2 2" xfId="25854" xr:uid="{46930D4A-4904-45D9-9C76-2D7AA5848FF7}"/>
    <cellStyle name="Currency 5 3 4 3 2 2 2 2 2 2" xfId="39546" xr:uid="{554D5162-2E91-44B4-8759-CBDC1D9904DF}"/>
    <cellStyle name="Currency 5 3 4 3 2 2 2 2 2 3" xfId="54430" xr:uid="{0E234B32-5E66-4DA6-88AD-A1DEA6662454}"/>
    <cellStyle name="Currency 5 3 4 3 2 2 2 2 3" xfId="19010" xr:uid="{4228026C-B038-4234-9154-2BF96B32473B}"/>
    <cellStyle name="Currency 5 3 4 3 2 2 2 2 4" xfId="32700" xr:uid="{14A1ED7E-08BC-4BE6-A553-58A2B29052CF}"/>
    <cellStyle name="Currency 5 3 4 3 2 2 2 2 5" xfId="47584" xr:uid="{DFD389EC-6BD1-48B3-AA7A-6B8F2D3872AE}"/>
    <cellStyle name="Currency 5 3 4 3 2 2 2 3" xfId="22432" xr:uid="{50D59CC1-A21C-4E1F-94D0-1B83F986222A}"/>
    <cellStyle name="Currency 5 3 4 3 2 2 2 3 2" xfId="36124" xr:uid="{B6545323-78F4-4D86-B035-7CF2E55DE03D}"/>
    <cellStyle name="Currency 5 3 4 3 2 2 2 3 3" xfId="51008" xr:uid="{7D57DECB-FC5D-420A-96E3-28F4762A6046}"/>
    <cellStyle name="Currency 5 3 4 3 2 2 2 4" xfId="15588" xr:uid="{20D2F0B0-C182-400F-B898-F9225AA04644}"/>
    <cellStyle name="Currency 5 3 4 3 2 2 2 5" xfId="29278" xr:uid="{7052ACEE-41C3-4405-8053-CC84F0362310}"/>
    <cellStyle name="Currency 5 3 4 3 2 2 2 6" xfId="44162" xr:uid="{64A7F87E-4C50-44AB-B2A0-BE428F2A1B8B}"/>
    <cellStyle name="Currency 5 3 4 3 2 2 3" xfId="10452" xr:uid="{687DAE1D-E111-4450-AEF9-8C929FA7BC2A}"/>
    <cellStyle name="Currency 5 3 4 3 2 2 3 2" xfId="24142" xr:uid="{0C68FCE2-A0C4-434D-AD43-A08E1B9462C0}"/>
    <cellStyle name="Currency 5 3 4 3 2 2 3 2 2" xfId="37834" xr:uid="{04063AD8-20E3-43C4-AFA6-7B4BCE75E549}"/>
    <cellStyle name="Currency 5 3 4 3 2 2 3 2 3" xfId="52718" xr:uid="{4AFF58BC-19E9-4B2B-8EB3-D04195BBF38A}"/>
    <cellStyle name="Currency 5 3 4 3 2 2 3 3" xfId="17298" xr:uid="{1B33B973-D9E2-40AD-B8C1-90DFDD4948B5}"/>
    <cellStyle name="Currency 5 3 4 3 2 2 3 4" xfId="30988" xr:uid="{7AA8C9E7-DCAD-40B1-9593-92CB9A3E1253}"/>
    <cellStyle name="Currency 5 3 4 3 2 2 3 5" xfId="45872" xr:uid="{04A8936F-3646-4552-B23C-399B43F9A168}"/>
    <cellStyle name="Currency 5 3 4 3 2 2 4" xfId="20720" xr:uid="{53601B8F-776B-4D7B-8209-C25D3D35CC3E}"/>
    <cellStyle name="Currency 5 3 4 3 2 2 4 2" xfId="34412" xr:uid="{C372BE09-07F2-4371-AD14-3ACC7E4FB205}"/>
    <cellStyle name="Currency 5 3 4 3 2 2 4 3" xfId="49296" xr:uid="{E36D8C98-9C17-45B7-AEAD-D6FC432720B7}"/>
    <cellStyle name="Currency 5 3 4 3 2 2 5" xfId="13876" xr:uid="{EBAA9F94-8CEC-4E10-A4B2-FC153DD6D5D0}"/>
    <cellStyle name="Currency 5 3 4 3 2 2 6" xfId="27566" xr:uid="{1EFADEB7-377A-41A8-A875-51222D3B3CF3}"/>
    <cellStyle name="Currency 5 3 4 3 2 2 7" xfId="42450" xr:uid="{7C11B0A1-A378-4244-ACCD-498196819198}"/>
    <cellStyle name="Currency 5 3 4 3 2 3" xfId="8741" xr:uid="{42EC54EB-D96A-4AB6-BD28-B9FFBE83537C}"/>
    <cellStyle name="Currency 5 3 4 3 2 3 2" xfId="12163" xr:uid="{CC02889E-A76A-449C-9B69-578CAAFB174B}"/>
    <cellStyle name="Currency 5 3 4 3 2 3 2 2" xfId="25853" xr:uid="{56B52606-D6B7-4DDC-BEAF-DF3242BEB42F}"/>
    <cellStyle name="Currency 5 3 4 3 2 3 2 2 2" xfId="39545" xr:uid="{59E37EE7-F4F8-4D3D-82AB-61BB1C80ADA8}"/>
    <cellStyle name="Currency 5 3 4 3 2 3 2 2 3" xfId="54429" xr:uid="{A2991CD7-AF69-4CE4-BBA8-ED619ABCEC0C}"/>
    <cellStyle name="Currency 5 3 4 3 2 3 2 3" xfId="19009" xr:uid="{EEC17115-928D-4030-A015-F0E09EE551BD}"/>
    <cellStyle name="Currency 5 3 4 3 2 3 2 4" xfId="32699" xr:uid="{3F6F69C6-A678-4F50-A2C5-09A44B4F00A7}"/>
    <cellStyle name="Currency 5 3 4 3 2 3 2 5" xfId="47583" xr:uid="{EA167F9B-E020-4F80-8E3F-BC9606E974C4}"/>
    <cellStyle name="Currency 5 3 4 3 2 3 3" xfId="22431" xr:uid="{092CBEA3-A86D-463F-BCCC-9DC268A81FE3}"/>
    <cellStyle name="Currency 5 3 4 3 2 3 3 2" xfId="36123" xr:uid="{3E1FDE9D-79F5-403E-8B1E-4FF9AB0C78AA}"/>
    <cellStyle name="Currency 5 3 4 3 2 3 3 3" xfId="51007" xr:uid="{01CA91A2-00A0-4A09-97F6-39A94129DDED}"/>
    <cellStyle name="Currency 5 3 4 3 2 3 4" xfId="15587" xr:uid="{7D819419-74A0-4C37-80A9-10227367B527}"/>
    <cellStyle name="Currency 5 3 4 3 2 3 5" xfId="29277" xr:uid="{C123D958-9FBE-46DD-AD95-F78B7046F0C3}"/>
    <cellStyle name="Currency 5 3 4 3 2 3 6" xfId="44161" xr:uid="{4CF05881-756E-4275-860D-46EEE46795A4}"/>
    <cellStyle name="Currency 5 3 4 3 2 4" xfId="10451" xr:uid="{D9478FD8-0C53-4B2F-9592-91C6B6A26EDB}"/>
    <cellStyle name="Currency 5 3 4 3 2 4 2" xfId="24141" xr:uid="{9B2F607E-D2A3-476B-893A-3E38AD47E950}"/>
    <cellStyle name="Currency 5 3 4 3 2 4 2 2" xfId="37833" xr:uid="{15D80C92-DE64-4FE3-805E-225163586759}"/>
    <cellStyle name="Currency 5 3 4 3 2 4 2 3" xfId="52717" xr:uid="{52A1A5FB-326F-41A6-AD02-CF4CF1449E16}"/>
    <cellStyle name="Currency 5 3 4 3 2 4 3" xfId="17297" xr:uid="{F1FC4113-82CF-4B7E-ACFB-A7DEB9FA9836}"/>
    <cellStyle name="Currency 5 3 4 3 2 4 4" xfId="30987" xr:uid="{54470C19-D54E-4E24-BA2D-32D5FE6F63F9}"/>
    <cellStyle name="Currency 5 3 4 3 2 4 5" xfId="45871" xr:uid="{27FEB86E-8B47-4D03-96FA-56187C99F9C4}"/>
    <cellStyle name="Currency 5 3 4 3 2 5" xfId="20719" xr:uid="{B28CB7E2-0213-4E42-B0EB-6DC05C1E8E2F}"/>
    <cellStyle name="Currency 5 3 4 3 2 5 2" xfId="34411" xr:uid="{70B4F5AA-3A8F-4CE1-B960-B7EF8493FB22}"/>
    <cellStyle name="Currency 5 3 4 3 2 5 3" xfId="49295" xr:uid="{717F8682-A9A0-4EE0-BDB4-1040D6FE9409}"/>
    <cellStyle name="Currency 5 3 4 3 2 6" xfId="13875" xr:uid="{DBF5E442-2B31-4CF5-B657-2CFB0A0E313A}"/>
    <cellStyle name="Currency 5 3 4 3 2 7" xfId="27565" xr:uid="{7BE00CDB-1365-494D-8723-EC9ED252D56E}"/>
    <cellStyle name="Currency 5 3 4 3 2 8" xfId="42449" xr:uid="{BE3D47FF-1DF6-4892-881E-5E42C82417FA}"/>
    <cellStyle name="Currency 5 3 4 3 3" xfId="7030" xr:uid="{6B1AD12E-68B1-41F0-B38D-93B5E16B1536}"/>
    <cellStyle name="Currency 5 3 4 3 3 2" xfId="8743" xr:uid="{1D644818-B38D-48B5-BC92-FE19AAC17BE9}"/>
    <cellStyle name="Currency 5 3 4 3 3 2 2" xfId="12165" xr:uid="{BB8F6776-8D33-403F-B1C7-891E833DCA84}"/>
    <cellStyle name="Currency 5 3 4 3 3 2 2 2" xfId="25855" xr:uid="{3155A91C-DD4A-4875-878F-68C440C978D5}"/>
    <cellStyle name="Currency 5 3 4 3 3 2 2 2 2" xfId="39547" xr:uid="{CF517E79-E0AB-4933-ACEF-5825D281F426}"/>
    <cellStyle name="Currency 5 3 4 3 3 2 2 2 3" xfId="54431" xr:uid="{736C8FCA-39F5-4B16-8E5B-BBACA23E52E0}"/>
    <cellStyle name="Currency 5 3 4 3 3 2 2 3" xfId="19011" xr:uid="{5663F7AB-60B5-448A-8A2D-C3F269DE61E0}"/>
    <cellStyle name="Currency 5 3 4 3 3 2 2 4" xfId="32701" xr:uid="{B9469DDF-BA75-4DAE-9EA2-E10118358435}"/>
    <cellStyle name="Currency 5 3 4 3 3 2 2 5" xfId="47585" xr:uid="{9A055930-275B-4DF5-A624-90A522788F60}"/>
    <cellStyle name="Currency 5 3 4 3 3 2 3" xfId="22433" xr:uid="{5268A3C9-6937-41F7-BDEB-6B3D050B46B8}"/>
    <cellStyle name="Currency 5 3 4 3 3 2 3 2" xfId="36125" xr:uid="{28B5CCEC-44F0-4E0F-9D24-80A9443429F7}"/>
    <cellStyle name="Currency 5 3 4 3 3 2 3 3" xfId="51009" xr:uid="{006D71D0-5358-4839-BEC4-4902895D9F46}"/>
    <cellStyle name="Currency 5 3 4 3 3 2 4" xfId="15589" xr:uid="{7BE58FB2-44F0-471B-A511-B3BA9AB1E7E0}"/>
    <cellStyle name="Currency 5 3 4 3 3 2 5" xfId="29279" xr:uid="{5149D8A0-7ABE-4451-B68F-43C6FDEFCC62}"/>
    <cellStyle name="Currency 5 3 4 3 3 2 6" xfId="44163" xr:uid="{C712F182-7F2A-4841-8B1A-9D6DA709D164}"/>
    <cellStyle name="Currency 5 3 4 3 3 3" xfId="10453" xr:uid="{9F777D66-D094-495B-9962-7BBD2F26910A}"/>
    <cellStyle name="Currency 5 3 4 3 3 3 2" xfId="24143" xr:uid="{D05C62C5-9DF0-47B0-9336-F1C05CE914D1}"/>
    <cellStyle name="Currency 5 3 4 3 3 3 2 2" xfId="37835" xr:uid="{9F9A1ABF-CFC7-4444-A294-93C032C894E5}"/>
    <cellStyle name="Currency 5 3 4 3 3 3 2 3" xfId="52719" xr:uid="{F587EF36-4015-4ECE-A9B9-80AE37AAE526}"/>
    <cellStyle name="Currency 5 3 4 3 3 3 3" xfId="17299" xr:uid="{E71DFAD7-C3E6-4281-920F-CF4F42F0E65D}"/>
    <cellStyle name="Currency 5 3 4 3 3 3 4" xfId="30989" xr:uid="{82AD792F-468D-4AD1-AE9D-118C7AC366EC}"/>
    <cellStyle name="Currency 5 3 4 3 3 3 5" xfId="45873" xr:uid="{DBD82AC8-A640-4756-89D7-B233FB4D42AC}"/>
    <cellStyle name="Currency 5 3 4 3 3 4" xfId="20721" xr:uid="{9CCD5A4B-29E7-4122-AE1D-379274F0C3B8}"/>
    <cellStyle name="Currency 5 3 4 3 3 4 2" xfId="34413" xr:uid="{29228DC8-17C1-48FE-B652-3F8B5DE94F2F}"/>
    <cellStyle name="Currency 5 3 4 3 3 4 3" xfId="49297" xr:uid="{74079BD7-B1CF-4E67-8632-7741483EC5E1}"/>
    <cellStyle name="Currency 5 3 4 3 3 5" xfId="13877" xr:uid="{5558DB4C-A08B-4190-B0A4-6772DAF79A3D}"/>
    <cellStyle name="Currency 5 3 4 3 3 6" xfId="27567" xr:uid="{12D82313-5EC3-4694-A551-6A31EF34D7F9}"/>
    <cellStyle name="Currency 5 3 4 3 3 7" xfId="42451" xr:uid="{BEFEE0D8-638A-49EA-9CFB-A9F76033A4D7}"/>
    <cellStyle name="Currency 5 3 4 3 4" xfId="7031" xr:uid="{B4E1288E-81F4-4122-9197-063E4D7ABECE}"/>
    <cellStyle name="Currency 5 3 4 3 4 2" xfId="8744" xr:uid="{9CB06C8E-6E6F-44FC-93B1-494ED8D1FE6B}"/>
    <cellStyle name="Currency 5 3 4 3 4 2 2" xfId="12166" xr:uid="{FC72FEED-CFAF-48EA-9BC9-CD69E197E0B1}"/>
    <cellStyle name="Currency 5 3 4 3 4 2 2 2" xfId="25856" xr:uid="{707FF26D-E809-48DA-BD4D-E701C872FB55}"/>
    <cellStyle name="Currency 5 3 4 3 4 2 2 2 2" xfId="39548" xr:uid="{76ECE2F0-93EE-4829-9107-7C9082053B3C}"/>
    <cellStyle name="Currency 5 3 4 3 4 2 2 2 3" xfId="54432" xr:uid="{BF7F505E-A932-49F5-BA43-344363A712A4}"/>
    <cellStyle name="Currency 5 3 4 3 4 2 2 3" xfId="19012" xr:uid="{0B4313F3-A1E0-41E4-99EF-1C10163F5FF5}"/>
    <cellStyle name="Currency 5 3 4 3 4 2 2 4" xfId="32702" xr:uid="{8D31457E-6A2E-4DC7-AF88-046AFF268F62}"/>
    <cellStyle name="Currency 5 3 4 3 4 2 2 5" xfId="47586" xr:uid="{2834C060-4F27-476B-904B-29A8A35F10DA}"/>
    <cellStyle name="Currency 5 3 4 3 4 2 3" xfId="22434" xr:uid="{960EB712-D19B-49EB-8ED2-09FBE1F62C43}"/>
    <cellStyle name="Currency 5 3 4 3 4 2 3 2" xfId="36126" xr:uid="{785EE223-EA38-4767-AA1F-1FBC1AEBB136}"/>
    <cellStyle name="Currency 5 3 4 3 4 2 3 3" xfId="51010" xr:uid="{8874BE0A-0BD5-454E-B004-0D3C1022E962}"/>
    <cellStyle name="Currency 5 3 4 3 4 2 4" xfId="15590" xr:uid="{2E390FC6-3177-4E01-ACBD-42BDBB8C6753}"/>
    <cellStyle name="Currency 5 3 4 3 4 2 5" xfId="29280" xr:uid="{9BB92837-EA7D-4C9B-AD1E-F9CFDD2591B8}"/>
    <cellStyle name="Currency 5 3 4 3 4 2 6" xfId="44164" xr:uid="{874CED35-96DA-4F99-ABAE-6EDCCAC016E9}"/>
    <cellStyle name="Currency 5 3 4 3 4 3" xfId="10454" xr:uid="{AF624DE1-7BAC-40AA-808E-AA3328BDB02B}"/>
    <cellStyle name="Currency 5 3 4 3 4 3 2" xfId="24144" xr:uid="{BFDB5C4B-3B89-41E6-8815-49F20ADCE8DE}"/>
    <cellStyle name="Currency 5 3 4 3 4 3 2 2" xfId="37836" xr:uid="{9BFCECEA-7042-40BE-8F78-FEEE6A3E0BF0}"/>
    <cellStyle name="Currency 5 3 4 3 4 3 2 3" xfId="52720" xr:uid="{AF8A0AB3-8048-4539-B822-0E5D410C00A3}"/>
    <cellStyle name="Currency 5 3 4 3 4 3 3" xfId="17300" xr:uid="{AE6B4D55-3F44-4291-9B91-70D91EDB8B93}"/>
    <cellStyle name="Currency 5 3 4 3 4 3 4" xfId="30990" xr:uid="{669B0A68-F46F-4B9E-AADA-95F1FBB2D91E}"/>
    <cellStyle name="Currency 5 3 4 3 4 3 5" xfId="45874" xr:uid="{51B37542-BAE5-4156-830F-2B035A0F5E0C}"/>
    <cellStyle name="Currency 5 3 4 3 4 4" xfId="20722" xr:uid="{AF57540E-D5F5-4422-949F-219B540C3520}"/>
    <cellStyle name="Currency 5 3 4 3 4 4 2" xfId="34414" xr:uid="{E712F1E8-90F9-4A30-9FC0-1D774CEB01AE}"/>
    <cellStyle name="Currency 5 3 4 3 4 4 3" xfId="49298" xr:uid="{FDCD936E-C7F8-4452-90D4-BC5DE646EB33}"/>
    <cellStyle name="Currency 5 3 4 3 4 5" xfId="13878" xr:uid="{ABAC7F43-4CE6-40F5-B4C1-4E5B5F38B989}"/>
    <cellStyle name="Currency 5 3 4 3 4 6" xfId="27568" xr:uid="{B0128B47-5CAF-4913-B992-16601E129DF7}"/>
    <cellStyle name="Currency 5 3 4 3 4 7" xfId="42452" xr:uid="{4EEFB000-01A0-48CF-80AC-5CE83B5F2D24}"/>
    <cellStyle name="Currency 5 3 4 3 5" xfId="8740" xr:uid="{716B8640-43EE-47C3-8C4A-205D76DBEEEB}"/>
    <cellStyle name="Currency 5 3 4 3 5 2" xfId="12162" xr:uid="{29D1C827-8890-4AFC-9B01-CB6F587E12CE}"/>
    <cellStyle name="Currency 5 3 4 3 5 2 2" xfId="25852" xr:uid="{206893E2-8B19-4930-B9CB-3288555F6DCC}"/>
    <cellStyle name="Currency 5 3 4 3 5 2 2 2" xfId="39544" xr:uid="{B22AC7D6-ACED-4374-B9E3-260838A1CD70}"/>
    <cellStyle name="Currency 5 3 4 3 5 2 2 3" xfId="54428" xr:uid="{935A193C-074B-48A2-B92C-4A5F65907BA5}"/>
    <cellStyle name="Currency 5 3 4 3 5 2 3" xfId="19008" xr:uid="{03FB89C0-CFC4-4F0D-87C6-1CD877FBED6B}"/>
    <cellStyle name="Currency 5 3 4 3 5 2 4" xfId="32698" xr:uid="{64401C74-C12E-4487-AC7A-71F9D9F509A5}"/>
    <cellStyle name="Currency 5 3 4 3 5 2 5" xfId="47582" xr:uid="{747AB5F4-B433-47AB-9C61-CA45C63729F3}"/>
    <cellStyle name="Currency 5 3 4 3 5 3" xfId="22430" xr:uid="{1CFADD91-AA85-4B63-B138-5EDDD68BE247}"/>
    <cellStyle name="Currency 5 3 4 3 5 3 2" xfId="36122" xr:uid="{60FBA82C-5E2A-4368-97AC-3FB272DAF4C2}"/>
    <cellStyle name="Currency 5 3 4 3 5 3 3" xfId="51006" xr:uid="{A7543A69-D2D4-4911-8A82-96ABA2976535}"/>
    <cellStyle name="Currency 5 3 4 3 5 4" xfId="15586" xr:uid="{27EDC3BD-BB80-45CF-AAB2-821ABE19E3E0}"/>
    <cellStyle name="Currency 5 3 4 3 5 5" xfId="29276" xr:uid="{40E3CDF7-9508-4FA7-8577-D774F380D62D}"/>
    <cellStyle name="Currency 5 3 4 3 5 6" xfId="44160" xr:uid="{AF7E618B-B968-45C9-9754-7DE805F8FEF1}"/>
    <cellStyle name="Currency 5 3 4 3 6" xfId="10450" xr:uid="{7A86D72D-0B92-4216-8626-F29031A49348}"/>
    <cellStyle name="Currency 5 3 4 3 6 2" xfId="24140" xr:uid="{7AE8E14D-F524-401B-8132-DF58191C4A90}"/>
    <cellStyle name="Currency 5 3 4 3 6 2 2" xfId="37832" xr:uid="{741C922D-0760-407E-8441-FF1C77DFF6ED}"/>
    <cellStyle name="Currency 5 3 4 3 6 2 3" xfId="52716" xr:uid="{A257EFD4-B303-4428-8F98-638441504797}"/>
    <cellStyle name="Currency 5 3 4 3 6 3" xfId="17296" xr:uid="{A548DBAB-DA69-40BB-8041-F3EE486B5DEE}"/>
    <cellStyle name="Currency 5 3 4 3 6 4" xfId="30986" xr:uid="{6B619604-A88A-4A62-8CA4-C668ADAA5B9B}"/>
    <cellStyle name="Currency 5 3 4 3 6 5" xfId="45870" xr:uid="{545FDB18-3AD7-4798-9CE6-6CA8F73B2762}"/>
    <cellStyle name="Currency 5 3 4 3 7" xfId="20718" xr:uid="{7A0EEE21-48E6-4158-A566-705E0A605DDE}"/>
    <cellStyle name="Currency 5 3 4 3 7 2" xfId="34410" xr:uid="{C24586F1-004E-4B1A-9746-0E129A100EEB}"/>
    <cellStyle name="Currency 5 3 4 3 7 3" xfId="49294" xr:uid="{DCCA4ACA-FA13-44DE-B746-FF0401BC79A6}"/>
    <cellStyle name="Currency 5 3 4 3 8" xfId="13874" xr:uid="{4BA1EA48-DA67-4B16-88CA-199B4F8A1CF1}"/>
    <cellStyle name="Currency 5 3 4 3 9" xfId="27564" xr:uid="{84DB2BA7-771C-4C0A-ADB3-9B2E2D5A6BFB}"/>
    <cellStyle name="Currency 5 3 4 4" xfId="7032" xr:uid="{0A9F7484-D018-457F-8CD5-0CF29CD54D9F}"/>
    <cellStyle name="Currency 5 3 4 4 2" xfId="7033" xr:uid="{5AB414C9-F5A4-4E72-B85B-EC2F375DE4D6}"/>
    <cellStyle name="Currency 5 3 4 4 2 2" xfId="8746" xr:uid="{DAEA7A25-03CF-4C9B-9A21-FAB9C2B0F98D}"/>
    <cellStyle name="Currency 5 3 4 4 2 2 2" xfId="12168" xr:uid="{70694124-F764-4AA9-976E-38DF9CEAF89F}"/>
    <cellStyle name="Currency 5 3 4 4 2 2 2 2" xfId="25858" xr:uid="{3CEEE51D-C5C4-423C-A16A-7606E02D8FEC}"/>
    <cellStyle name="Currency 5 3 4 4 2 2 2 2 2" xfId="39550" xr:uid="{0712796A-34EC-42A9-B166-387D6B97B5D0}"/>
    <cellStyle name="Currency 5 3 4 4 2 2 2 2 3" xfId="54434" xr:uid="{9485C401-CB69-4074-863F-B4DD4D3351DD}"/>
    <cellStyle name="Currency 5 3 4 4 2 2 2 3" xfId="19014" xr:uid="{ADB85E64-AC22-4961-A7E4-757B3046B87D}"/>
    <cellStyle name="Currency 5 3 4 4 2 2 2 4" xfId="32704" xr:uid="{D6E19A50-E4E0-4D33-9147-3B5F9A6E2E64}"/>
    <cellStyle name="Currency 5 3 4 4 2 2 2 5" xfId="47588" xr:uid="{CC0A381E-00C0-4F7E-8E1B-A25A7EB0346D}"/>
    <cellStyle name="Currency 5 3 4 4 2 2 3" xfId="22436" xr:uid="{6CAD24CE-DF67-4E48-8E9A-F9F961BA9E2E}"/>
    <cellStyle name="Currency 5 3 4 4 2 2 3 2" xfId="36128" xr:uid="{1DCC7FA1-33B8-4750-9A55-61B0A8339526}"/>
    <cellStyle name="Currency 5 3 4 4 2 2 3 3" xfId="51012" xr:uid="{8880EBE0-89F7-4FAE-8766-A271D6872A6E}"/>
    <cellStyle name="Currency 5 3 4 4 2 2 4" xfId="15592" xr:uid="{7DA8A0C0-B5B5-4DF4-8D66-79A1FA6EBDE5}"/>
    <cellStyle name="Currency 5 3 4 4 2 2 5" xfId="29282" xr:uid="{7B048F56-CFB8-4902-9608-99E9F0BD073F}"/>
    <cellStyle name="Currency 5 3 4 4 2 2 6" xfId="44166" xr:uid="{3596BE88-4566-41B2-AC80-B6042E7804A5}"/>
    <cellStyle name="Currency 5 3 4 4 2 3" xfId="10456" xr:uid="{811E4688-DBA0-4BA0-8910-F090E137E585}"/>
    <cellStyle name="Currency 5 3 4 4 2 3 2" xfId="24146" xr:uid="{ECDBAFB4-1FB3-4CFC-8568-0CB0C58597D8}"/>
    <cellStyle name="Currency 5 3 4 4 2 3 2 2" xfId="37838" xr:uid="{3AA84C0A-A6B0-4403-95A7-F38E22920D9D}"/>
    <cellStyle name="Currency 5 3 4 4 2 3 2 3" xfId="52722" xr:uid="{03E2F30E-0897-40BA-A223-10A7C026CD27}"/>
    <cellStyle name="Currency 5 3 4 4 2 3 3" xfId="17302" xr:uid="{F2C72E7C-41D6-4AA4-940B-2EC445EB43D8}"/>
    <cellStyle name="Currency 5 3 4 4 2 3 4" xfId="30992" xr:uid="{6C81B449-4CE4-4CCE-BBB7-308D3832165E}"/>
    <cellStyle name="Currency 5 3 4 4 2 3 5" xfId="45876" xr:uid="{80071C69-9FF3-4B8F-B504-E76124CF0D41}"/>
    <cellStyle name="Currency 5 3 4 4 2 4" xfId="20724" xr:uid="{38BE7505-7A20-484F-8286-3592C88C2756}"/>
    <cellStyle name="Currency 5 3 4 4 2 4 2" xfId="34416" xr:uid="{B1E0A49D-A142-422E-8F52-6372774723E4}"/>
    <cellStyle name="Currency 5 3 4 4 2 4 3" xfId="49300" xr:uid="{0FE8AD0D-D3D0-4687-8436-DC91765EFA49}"/>
    <cellStyle name="Currency 5 3 4 4 2 5" xfId="13880" xr:uid="{8DF75003-AD3E-4123-AE5A-F73963B55209}"/>
    <cellStyle name="Currency 5 3 4 4 2 6" xfId="27570" xr:uid="{C84F81ED-712C-41A9-959D-A835D64458D7}"/>
    <cellStyle name="Currency 5 3 4 4 2 7" xfId="42454" xr:uid="{54A92AB0-A286-448C-9244-8F10D51306FF}"/>
    <cellStyle name="Currency 5 3 4 4 3" xfId="8745" xr:uid="{C1785AF9-CBB0-4F73-819B-4C29ADC45132}"/>
    <cellStyle name="Currency 5 3 4 4 3 2" xfId="12167" xr:uid="{E656848D-27C4-433B-AD5B-C7A1C131077C}"/>
    <cellStyle name="Currency 5 3 4 4 3 2 2" xfId="25857" xr:uid="{4FE47B2F-A3D7-4269-8420-33E14D169CD8}"/>
    <cellStyle name="Currency 5 3 4 4 3 2 2 2" xfId="39549" xr:uid="{5BA74CBE-76C8-479F-82CA-6CF0BDABE5D8}"/>
    <cellStyle name="Currency 5 3 4 4 3 2 2 3" xfId="54433" xr:uid="{FDD276DA-0D8B-449B-946B-776D9888FA2F}"/>
    <cellStyle name="Currency 5 3 4 4 3 2 3" xfId="19013" xr:uid="{8DDAE09B-0859-4B73-82C3-E00F9FCCF0F3}"/>
    <cellStyle name="Currency 5 3 4 4 3 2 4" xfId="32703" xr:uid="{C6F2B329-885C-43AE-B707-C7F4023F4E45}"/>
    <cellStyle name="Currency 5 3 4 4 3 2 5" xfId="47587" xr:uid="{EC6986D7-F2FC-4F2E-A42C-7B03651DCC61}"/>
    <cellStyle name="Currency 5 3 4 4 3 3" xfId="22435" xr:uid="{2B8FE833-4EAC-4A1D-8C3E-365639E812B6}"/>
    <cellStyle name="Currency 5 3 4 4 3 3 2" xfId="36127" xr:uid="{3CB7C39A-E94D-4AC1-9975-471C9D4A8049}"/>
    <cellStyle name="Currency 5 3 4 4 3 3 3" xfId="51011" xr:uid="{CBED1D22-7D1B-4793-920F-C7D8C56CC5CA}"/>
    <cellStyle name="Currency 5 3 4 4 3 4" xfId="15591" xr:uid="{EA0DD905-6662-41E3-B73E-F4B9A94236BF}"/>
    <cellStyle name="Currency 5 3 4 4 3 5" xfId="29281" xr:uid="{EFB1A63B-6AC0-469D-8213-AF39A60BF8F2}"/>
    <cellStyle name="Currency 5 3 4 4 3 6" xfId="44165" xr:uid="{F35EC96F-8A98-4AE0-9358-614DB0EBD4E5}"/>
    <cellStyle name="Currency 5 3 4 4 4" xfId="10455" xr:uid="{56398A03-E088-46B0-A72C-60EE73F45D43}"/>
    <cellStyle name="Currency 5 3 4 4 4 2" xfId="24145" xr:uid="{7DBDDF5B-DFF0-44A8-8C1C-E8BAEBFA885E}"/>
    <cellStyle name="Currency 5 3 4 4 4 2 2" xfId="37837" xr:uid="{D05675E5-8077-4DDA-AAFC-B402DC7D8490}"/>
    <cellStyle name="Currency 5 3 4 4 4 2 3" xfId="52721" xr:uid="{ADF57CE6-78A5-4213-B590-8FBE103169F4}"/>
    <cellStyle name="Currency 5 3 4 4 4 3" xfId="17301" xr:uid="{FE2EC701-2FA0-487A-BC51-22C69305D0E8}"/>
    <cellStyle name="Currency 5 3 4 4 4 4" xfId="30991" xr:uid="{19FD651D-EB63-4CA0-9A02-83BF33C28F57}"/>
    <cellStyle name="Currency 5 3 4 4 4 5" xfId="45875" xr:uid="{748617E6-3458-46AA-BEA0-02EADE6F6021}"/>
    <cellStyle name="Currency 5 3 4 4 5" xfId="20723" xr:uid="{3EF46925-1281-4DDB-A744-DE496D6C8141}"/>
    <cellStyle name="Currency 5 3 4 4 5 2" xfId="34415" xr:uid="{05BCB515-B805-47A7-8ED0-9A5E8457B2CC}"/>
    <cellStyle name="Currency 5 3 4 4 5 3" xfId="49299" xr:uid="{8FACF10C-67CD-43A8-86CF-E5ADE2D0C6CA}"/>
    <cellStyle name="Currency 5 3 4 4 6" xfId="13879" xr:uid="{EC14045A-7AB4-4F76-A01E-2E59786AF90A}"/>
    <cellStyle name="Currency 5 3 4 4 7" xfId="27569" xr:uid="{B1FB5F5B-F1AC-487B-AACD-C1CDE0744751}"/>
    <cellStyle name="Currency 5 3 4 4 8" xfId="42453" xr:uid="{74CCB4DF-E9BB-441C-84D9-52BDE044741E}"/>
    <cellStyle name="Currency 5 3 4 5" xfId="7034" xr:uid="{B4242304-2216-405C-B01D-1BDB369ECD5C}"/>
    <cellStyle name="Currency 5 3 4 5 2" xfId="8747" xr:uid="{74C3DFBA-3D50-4ADA-921D-BAF7DE5B9131}"/>
    <cellStyle name="Currency 5 3 4 5 2 2" xfId="12169" xr:uid="{4623F1F5-19A2-42BC-BEC0-BB723347F3DF}"/>
    <cellStyle name="Currency 5 3 4 5 2 2 2" xfId="25859" xr:uid="{2BE8E618-994F-406B-84F3-76DEAC405245}"/>
    <cellStyle name="Currency 5 3 4 5 2 2 2 2" xfId="39551" xr:uid="{BD06A1C4-7C93-45D8-88AF-AF3BC45FAADF}"/>
    <cellStyle name="Currency 5 3 4 5 2 2 2 3" xfId="54435" xr:uid="{5E3952A8-A96A-42D1-9A7F-4F0CCEB65AB7}"/>
    <cellStyle name="Currency 5 3 4 5 2 2 3" xfId="19015" xr:uid="{61D52041-08D6-4E9E-BFF1-03685B62CC17}"/>
    <cellStyle name="Currency 5 3 4 5 2 2 4" xfId="32705" xr:uid="{876B2A3E-09D9-4B8B-A733-6E2D424CF9B5}"/>
    <cellStyle name="Currency 5 3 4 5 2 2 5" xfId="47589" xr:uid="{9B5FDCC2-FC92-46F6-820D-3A6CC688A173}"/>
    <cellStyle name="Currency 5 3 4 5 2 3" xfId="22437" xr:uid="{A5694367-8E60-4FF5-BD87-5CA62623254F}"/>
    <cellStyle name="Currency 5 3 4 5 2 3 2" xfId="36129" xr:uid="{A3893CE0-CFF7-41E0-A6DF-52216D1D5C59}"/>
    <cellStyle name="Currency 5 3 4 5 2 3 3" xfId="51013" xr:uid="{E58AC236-0AFB-4E1F-AB9E-510BA1ABD7B1}"/>
    <cellStyle name="Currency 5 3 4 5 2 4" xfId="15593" xr:uid="{4EC718A8-5034-48E8-8054-1CF4496072A0}"/>
    <cellStyle name="Currency 5 3 4 5 2 5" xfId="29283" xr:uid="{B7B7A213-02A0-4C8D-A3CF-F46078E86347}"/>
    <cellStyle name="Currency 5 3 4 5 2 6" xfId="44167" xr:uid="{3C301748-59CE-4708-AE5E-D7985A1FC7A8}"/>
    <cellStyle name="Currency 5 3 4 5 3" xfId="10457" xr:uid="{B2C64110-DF31-4F1E-9166-ED3817E3A27A}"/>
    <cellStyle name="Currency 5 3 4 5 3 2" xfId="24147" xr:uid="{CEAFEC19-989C-4E6A-9365-F26227EB880B}"/>
    <cellStyle name="Currency 5 3 4 5 3 2 2" xfId="37839" xr:uid="{D9DEAA26-EDCE-4E0E-BC97-898C03C4C4E3}"/>
    <cellStyle name="Currency 5 3 4 5 3 2 3" xfId="52723" xr:uid="{86C1C5A7-0812-4B46-A255-FB1CB70FA0CE}"/>
    <cellStyle name="Currency 5 3 4 5 3 3" xfId="17303" xr:uid="{3F4ACBAA-0E12-414A-9152-D03926070EE3}"/>
    <cellStyle name="Currency 5 3 4 5 3 4" xfId="30993" xr:uid="{A2E374A3-5662-4B11-8F6C-319CDE955E86}"/>
    <cellStyle name="Currency 5 3 4 5 3 5" xfId="45877" xr:uid="{886194A7-EC54-41F1-ADF9-52954EC077A4}"/>
    <cellStyle name="Currency 5 3 4 5 4" xfId="20725" xr:uid="{C8F81221-7A72-4DF0-A9B7-A3F5FABCAA33}"/>
    <cellStyle name="Currency 5 3 4 5 4 2" xfId="34417" xr:uid="{87DFEC94-4E68-4AF0-A7F1-79FCB4D2C07F}"/>
    <cellStyle name="Currency 5 3 4 5 4 3" xfId="49301" xr:uid="{6D66573D-048A-462B-9D1C-E8695CA5D02A}"/>
    <cellStyle name="Currency 5 3 4 5 5" xfId="13881" xr:uid="{36822AD8-FB3F-4073-B37F-F90DD955BEC3}"/>
    <cellStyle name="Currency 5 3 4 5 6" xfId="27571" xr:uid="{E31AD91C-6DB5-4A8C-93FF-D1E049CE5177}"/>
    <cellStyle name="Currency 5 3 4 5 7" xfId="42455" xr:uid="{9B99396E-96AA-488D-A43C-12B31F87C183}"/>
    <cellStyle name="Currency 5 3 4 6" xfId="7035" xr:uid="{21865CCE-43EB-4B86-B18D-692DC4E0F5F7}"/>
    <cellStyle name="Currency 5 3 4 6 2" xfId="8748" xr:uid="{0EF971F2-D94C-4BB0-9546-2EB4C764551F}"/>
    <cellStyle name="Currency 5 3 4 6 2 2" xfId="12170" xr:uid="{BBB32C4B-4826-4725-B0E3-B3A457E0D088}"/>
    <cellStyle name="Currency 5 3 4 6 2 2 2" xfId="25860" xr:uid="{E535F11A-ADF0-433F-AB75-6CE7BC2247EA}"/>
    <cellStyle name="Currency 5 3 4 6 2 2 2 2" xfId="39552" xr:uid="{26822349-95A7-4AE5-8F24-E6ECC3F5A805}"/>
    <cellStyle name="Currency 5 3 4 6 2 2 2 3" xfId="54436" xr:uid="{BD05A9F8-EF30-4A65-91C4-DECA60DFB08D}"/>
    <cellStyle name="Currency 5 3 4 6 2 2 3" xfId="19016" xr:uid="{DA7875D8-CC9D-4BD8-8B2D-A9BC44E10D17}"/>
    <cellStyle name="Currency 5 3 4 6 2 2 4" xfId="32706" xr:uid="{8ACDFB9C-EF7E-44AD-A0C2-7946D3DC76C1}"/>
    <cellStyle name="Currency 5 3 4 6 2 2 5" xfId="47590" xr:uid="{643025EF-2481-4B35-8E5E-1F437A4BF67A}"/>
    <cellStyle name="Currency 5 3 4 6 2 3" xfId="22438" xr:uid="{A9C8A10A-8C60-4DFD-8003-F85EAC5C3992}"/>
    <cellStyle name="Currency 5 3 4 6 2 3 2" xfId="36130" xr:uid="{0EFC4E64-8744-4033-B218-0A279425C8ED}"/>
    <cellStyle name="Currency 5 3 4 6 2 3 3" xfId="51014" xr:uid="{313CC5E3-8273-4D12-991B-6571AC2ECA55}"/>
    <cellStyle name="Currency 5 3 4 6 2 4" xfId="15594" xr:uid="{9DEFE515-BF5E-4824-B01E-0C2081B9A79A}"/>
    <cellStyle name="Currency 5 3 4 6 2 5" xfId="29284" xr:uid="{B6C2843B-DE3F-4016-A6FD-D92781BB39D4}"/>
    <cellStyle name="Currency 5 3 4 6 2 6" xfId="44168" xr:uid="{3F7A14B8-6603-4E8B-ACA1-DB0A43BC2C7A}"/>
    <cellStyle name="Currency 5 3 4 6 3" xfId="10458" xr:uid="{FE6DE818-1705-4BB0-BD39-9AD84B2DCAF5}"/>
    <cellStyle name="Currency 5 3 4 6 3 2" xfId="24148" xr:uid="{4A7FD794-93F2-48C8-810E-398BC7D38913}"/>
    <cellStyle name="Currency 5 3 4 6 3 2 2" xfId="37840" xr:uid="{6A076165-8CC9-47B9-A066-3B54EE286DC6}"/>
    <cellStyle name="Currency 5 3 4 6 3 2 3" xfId="52724" xr:uid="{C2F7A532-E091-482F-98C5-0B7A42FBCDE5}"/>
    <cellStyle name="Currency 5 3 4 6 3 3" xfId="17304" xr:uid="{B6CB9CE4-AEED-42F9-BF16-EDA802CE43A7}"/>
    <cellStyle name="Currency 5 3 4 6 3 4" xfId="30994" xr:uid="{B1EA2C28-7815-49FB-A121-DB3311D4D11F}"/>
    <cellStyle name="Currency 5 3 4 6 3 5" xfId="45878" xr:uid="{9427F4FB-55A6-40CB-A9E7-87EAB5666167}"/>
    <cellStyle name="Currency 5 3 4 6 4" xfId="20726" xr:uid="{9CBCD978-5A48-405A-A762-65A79BD17789}"/>
    <cellStyle name="Currency 5 3 4 6 4 2" xfId="34418" xr:uid="{033B44ED-A98F-4CD8-B425-789C7DE36F3A}"/>
    <cellStyle name="Currency 5 3 4 6 4 3" xfId="49302" xr:uid="{3B23C0EA-FEC4-48AA-8C7B-50E100F71A83}"/>
    <cellStyle name="Currency 5 3 4 6 5" xfId="13882" xr:uid="{A367643B-4B87-4AFD-9553-E645435B9BD6}"/>
    <cellStyle name="Currency 5 3 4 6 6" xfId="27572" xr:uid="{FF395E26-8D5D-4901-AF92-8EDA5321824A}"/>
    <cellStyle name="Currency 5 3 4 6 7" xfId="42456" xr:uid="{18824D71-EB3A-4AC8-9ED3-2857025F820B}"/>
    <cellStyle name="Currency 5 3 4 7" xfId="8734" xr:uid="{F0B9A115-E779-449A-AF53-A3282C320441}"/>
    <cellStyle name="Currency 5 3 4 7 2" xfId="12156" xr:uid="{F988C2BE-307F-4F2C-9D10-9C31A6BE3948}"/>
    <cellStyle name="Currency 5 3 4 7 2 2" xfId="25846" xr:uid="{369D74CE-13EC-4617-B783-5C46BF83409E}"/>
    <cellStyle name="Currency 5 3 4 7 2 2 2" xfId="39538" xr:uid="{9143EA11-D181-490E-B91B-70BBB2623FC1}"/>
    <cellStyle name="Currency 5 3 4 7 2 2 3" xfId="54422" xr:uid="{07AAFFAF-A3CC-4DBD-8574-E5DB85C1D517}"/>
    <cellStyle name="Currency 5 3 4 7 2 3" xfId="19002" xr:uid="{2900A5A1-5BBE-464F-8A8E-0072B127649A}"/>
    <cellStyle name="Currency 5 3 4 7 2 4" xfId="32692" xr:uid="{4BC19653-DA2A-47B6-8477-4CBA3EE7168A}"/>
    <cellStyle name="Currency 5 3 4 7 2 5" xfId="47576" xr:uid="{8258046A-F283-4FEA-A909-D7EA360A5BD6}"/>
    <cellStyle name="Currency 5 3 4 7 3" xfId="22424" xr:uid="{E0629FE5-3AD4-45F7-9DE0-C49189559861}"/>
    <cellStyle name="Currency 5 3 4 7 3 2" xfId="36116" xr:uid="{3F3F7DA1-DA7D-4BA4-B1BB-96E854702E1B}"/>
    <cellStyle name="Currency 5 3 4 7 3 3" xfId="51000" xr:uid="{75476596-693C-4D68-8B10-5A59FEAC909A}"/>
    <cellStyle name="Currency 5 3 4 7 4" xfId="15580" xr:uid="{B2B86BFC-D1E1-4A3D-B9EC-ABB6ADD53E31}"/>
    <cellStyle name="Currency 5 3 4 7 5" xfId="29270" xr:uid="{5645E241-43BE-4376-A03E-32CAD506CDC5}"/>
    <cellStyle name="Currency 5 3 4 7 6" xfId="44154" xr:uid="{943A910E-69E6-42B0-9F00-71AA14E3B191}"/>
    <cellStyle name="Currency 5 3 4 8" xfId="10444" xr:uid="{9024C395-C4A2-4036-9BD6-4B8E7C5F8724}"/>
    <cellStyle name="Currency 5 3 4 8 2" xfId="24134" xr:uid="{A4E952E6-61EC-4F63-9B13-52E654CA3780}"/>
    <cellStyle name="Currency 5 3 4 8 2 2" xfId="37826" xr:uid="{D87917CD-2EA8-47C6-A885-73B04722F44A}"/>
    <cellStyle name="Currency 5 3 4 8 2 3" xfId="52710" xr:uid="{AB0B40EA-F23F-4D2C-A4D3-F99B758E9A8F}"/>
    <cellStyle name="Currency 5 3 4 8 3" xfId="17290" xr:uid="{5AF28AE1-9BE4-442A-8191-EF3DE3644572}"/>
    <cellStyle name="Currency 5 3 4 8 4" xfId="30980" xr:uid="{6D5B4A33-CC47-4E99-A417-248360042A45}"/>
    <cellStyle name="Currency 5 3 4 8 5" xfId="45864" xr:uid="{0C14B7D8-03E8-433B-9CE5-DC92C8810BA1}"/>
    <cellStyle name="Currency 5 3 4 9" xfId="20712" xr:uid="{0E0C716C-68E9-4CB9-BF76-F63FB17C4F31}"/>
    <cellStyle name="Currency 5 3 4 9 2" xfId="34404" xr:uid="{173C5C0E-083F-44CB-8696-10700050CCC0}"/>
    <cellStyle name="Currency 5 3 4 9 3" xfId="49288" xr:uid="{7A28A756-5EBF-4801-B81A-B98F96EC6B1F}"/>
    <cellStyle name="Currency 5 3 5" xfId="7036" xr:uid="{71180664-5E9E-479F-A684-637374653CE0}"/>
    <cellStyle name="Currency 5 3 5 10" xfId="42457" xr:uid="{FE9034D7-E13A-410A-A0A2-3F3927BD71B6}"/>
    <cellStyle name="Currency 5 3 5 2" xfId="7037" xr:uid="{3F7B41FF-8528-4C3F-A5C2-9AF5CC3F73BB}"/>
    <cellStyle name="Currency 5 3 5 2 2" xfId="7038" xr:uid="{BC1E68D9-06F9-414A-92F8-CBA88DD22172}"/>
    <cellStyle name="Currency 5 3 5 2 2 2" xfId="8751" xr:uid="{55059174-AF45-4CD9-B296-811AB84DE29B}"/>
    <cellStyle name="Currency 5 3 5 2 2 2 2" xfId="12173" xr:uid="{AFFBA171-F65D-49A7-92C6-5C3E4A4B91AE}"/>
    <cellStyle name="Currency 5 3 5 2 2 2 2 2" xfId="25863" xr:uid="{19939A42-210A-4898-B422-58AD3A29D16B}"/>
    <cellStyle name="Currency 5 3 5 2 2 2 2 2 2" xfId="39555" xr:uid="{FFE20BB8-371F-4B93-B496-72D71D45FEF8}"/>
    <cellStyle name="Currency 5 3 5 2 2 2 2 2 3" xfId="54439" xr:uid="{26BFC758-BDF4-4F0D-ABB5-D9664B982EAA}"/>
    <cellStyle name="Currency 5 3 5 2 2 2 2 3" xfId="19019" xr:uid="{280EF47F-8C5C-4286-A2C3-84539BAA06F1}"/>
    <cellStyle name="Currency 5 3 5 2 2 2 2 4" xfId="32709" xr:uid="{4CC08166-339D-449D-9BF9-E807CA155817}"/>
    <cellStyle name="Currency 5 3 5 2 2 2 2 5" xfId="47593" xr:uid="{36224CCA-6BCC-4DAA-9332-1CEC90517B43}"/>
    <cellStyle name="Currency 5 3 5 2 2 2 3" xfId="22441" xr:uid="{028BE604-119B-4DE0-91E8-CABB19C90963}"/>
    <cellStyle name="Currency 5 3 5 2 2 2 3 2" xfId="36133" xr:uid="{CF8B5F99-D523-47F3-B357-1DDB751017F1}"/>
    <cellStyle name="Currency 5 3 5 2 2 2 3 3" xfId="51017" xr:uid="{F2360EFC-DE00-452A-9D91-22D6C04E3F3B}"/>
    <cellStyle name="Currency 5 3 5 2 2 2 4" xfId="15597" xr:uid="{5C288932-A527-4B57-B4C5-52E4325BE1EF}"/>
    <cellStyle name="Currency 5 3 5 2 2 2 5" xfId="29287" xr:uid="{CD6C89FF-A4F7-43D2-BC75-8176BFBEEA2B}"/>
    <cellStyle name="Currency 5 3 5 2 2 2 6" xfId="44171" xr:uid="{125AB500-3BA5-4AFD-B2E4-4FDF33BFBA0E}"/>
    <cellStyle name="Currency 5 3 5 2 2 3" xfId="10461" xr:uid="{C7101F88-EC46-4F44-A687-307C28135A75}"/>
    <cellStyle name="Currency 5 3 5 2 2 3 2" xfId="24151" xr:uid="{627669F5-8A8A-4E17-8BE7-C7EE057DB34D}"/>
    <cellStyle name="Currency 5 3 5 2 2 3 2 2" xfId="37843" xr:uid="{BEA5593B-5CF9-4937-B1D8-BB47889A4278}"/>
    <cellStyle name="Currency 5 3 5 2 2 3 2 3" xfId="52727" xr:uid="{ACB4FDD5-CA76-4E23-B20E-CA198F46C187}"/>
    <cellStyle name="Currency 5 3 5 2 2 3 3" xfId="17307" xr:uid="{84F1F3CC-FD30-4C28-8811-81AB2E000EAB}"/>
    <cellStyle name="Currency 5 3 5 2 2 3 4" xfId="30997" xr:uid="{F63E3102-7202-48B5-9EC8-DBD69633DAB0}"/>
    <cellStyle name="Currency 5 3 5 2 2 3 5" xfId="45881" xr:uid="{FC7880F3-7AF8-4E97-9C64-77CE30CD572D}"/>
    <cellStyle name="Currency 5 3 5 2 2 4" xfId="20729" xr:uid="{7AA2894F-7C3E-4B5D-867A-947119F8A3E8}"/>
    <cellStyle name="Currency 5 3 5 2 2 4 2" xfId="34421" xr:uid="{B8433C9D-8057-45C9-93F0-61D98680620C}"/>
    <cellStyle name="Currency 5 3 5 2 2 4 3" xfId="49305" xr:uid="{A3D16563-2A70-4D5B-8D47-780B397A4C81}"/>
    <cellStyle name="Currency 5 3 5 2 2 5" xfId="13885" xr:uid="{B524F23A-B0DA-4F92-A64A-01D35F72943C}"/>
    <cellStyle name="Currency 5 3 5 2 2 6" xfId="27575" xr:uid="{226EDBCA-6998-4D65-A649-7E4D6819B22B}"/>
    <cellStyle name="Currency 5 3 5 2 2 7" xfId="42459" xr:uid="{D62E92AD-D251-4301-9479-9F12AA75878B}"/>
    <cellStyle name="Currency 5 3 5 2 3" xfId="8750" xr:uid="{3AF86EDF-A3B7-4F3F-A531-83337B657EAE}"/>
    <cellStyle name="Currency 5 3 5 2 3 2" xfId="12172" xr:uid="{6994D51F-99AB-4EA3-834A-98316739E2B4}"/>
    <cellStyle name="Currency 5 3 5 2 3 2 2" xfId="25862" xr:uid="{976F4ADB-8115-46AF-82AF-DF0677999364}"/>
    <cellStyle name="Currency 5 3 5 2 3 2 2 2" xfId="39554" xr:uid="{959EDFA9-1C57-4DC3-837B-7F54BC8E7DC4}"/>
    <cellStyle name="Currency 5 3 5 2 3 2 2 3" xfId="54438" xr:uid="{4258495E-4DBC-4E5A-88BC-03570A01811A}"/>
    <cellStyle name="Currency 5 3 5 2 3 2 3" xfId="19018" xr:uid="{1D9E2000-FF36-40CF-A3D4-81F0BD8F38C2}"/>
    <cellStyle name="Currency 5 3 5 2 3 2 4" xfId="32708" xr:uid="{4698AF7E-27AC-4C60-86DB-14A061F9D96E}"/>
    <cellStyle name="Currency 5 3 5 2 3 2 5" xfId="47592" xr:uid="{A5D3F1EC-8497-4F40-9D5B-0F3DF1C0360C}"/>
    <cellStyle name="Currency 5 3 5 2 3 3" xfId="22440" xr:uid="{C5B4C227-44A4-434C-A406-E5C93F29D964}"/>
    <cellStyle name="Currency 5 3 5 2 3 3 2" xfId="36132" xr:uid="{FA1172C3-37C5-4E53-BBCE-1479CA7BEA0E}"/>
    <cellStyle name="Currency 5 3 5 2 3 3 3" xfId="51016" xr:uid="{1C73A6E0-0CB3-4D04-B058-88F444D0B561}"/>
    <cellStyle name="Currency 5 3 5 2 3 4" xfId="15596" xr:uid="{19692218-B3FD-450E-A12A-A063AC8B33A8}"/>
    <cellStyle name="Currency 5 3 5 2 3 5" xfId="29286" xr:uid="{D662E333-7269-430D-8C32-70DD26020C57}"/>
    <cellStyle name="Currency 5 3 5 2 3 6" xfId="44170" xr:uid="{E04D672C-D4F2-4955-A425-EE8C5500A96E}"/>
    <cellStyle name="Currency 5 3 5 2 4" xfId="10460" xr:uid="{8AEBDB12-4E56-4518-972D-A0315E294623}"/>
    <cellStyle name="Currency 5 3 5 2 4 2" xfId="24150" xr:uid="{4C98508F-C345-4493-8E3F-D9680377D578}"/>
    <cellStyle name="Currency 5 3 5 2 4 2 2" xfId="37842" xr:uid="{8CE97133-77AF-485F-A5AD-2FF13DD785A1}"/>
    <cellStyle name="Currency 5 3 5 2 4 2 3" xfId="52726" xr:uid="{53022183-C180-458C-8E2D-B36C609FA463}"/>
    <cellStyle name="Currency 5 3 5 2 4 3" xfId="17306" xr:uid="{80DD6ABB-67D2-46EA-BFFF-1BEC70AF8E20}"/>
    <cellStyle name="Currency 5 3 5 2 4 4" xfId="30996" xr:uid="{DE845874-022A-4FB7-99C5-EEC1102421FF}"/>
    <cellStyle name="Currency 5 3 5 2 4 5" xfId="45880" xr:uid="{6BB3CBDA-8E49-4221-8843-D9FE93482C92}"/>
    <cellStyle name="Currency 5 3 5 2 5" xfId="20728" xr:uid="{44856CFD-A552-4FCF-BF69-3B0F6F47CD3D}"/>
    <cellStyle name="Currency 5 3 5 2 5 2" xfId="34420" xr:uid="{85036C44-4D07-43E1-941E-99B5B494C66A}"/>
    <cellStyle name="Currency 5 3 5 2 5 3" xfId="49304" xr:uid="{45B382B5-C7E8-486F-B48E-805FA51D7EE5}"/>
    <cellStyle name="Currency 5 3 5 2 6" xfId="13884" xr:uid="{24929331-7D72-4C73-BB3C-A33CFF66899F}"/>
    <cellStyle name="Currency 5 3 5 2 7" xfId="27574" xr:uid="{650C338F-7751-4251-AB0F-5F43381728AE}"/>
    <cellStyle name="Currency 5 3 5 2 8" xfId="42458" xr:uid="{B60BE430-AF28-4065-A5BA-59F67926D2D8}"/>
    <cellStyle name="Currency 5 3 5 3" xfId="7039" xr:uid="{78310F78-9638-4B2C-ACAE-260181FD388D}"/>
    <cellStyle name="Currency 5 3 5 3 2" xfId="8752" xr:uid="{008FC67C-296F-4EE6-A098-64F0DD6B596E}"/>
    <cellStyle name="Currency 5 3 5 3 2 2" xfId="12174" xr:uid="{89C61445-5AA3-4DCE-A2EF-225314598CA4}"/>
    <cellStyle name="Currency 5 3 5 3 2 2 2" xfId="25864" xr:uid="{EAAB30F8-3D2A-4894-B905-8321CFE33B6A}"/>
    <cellStyle name="Currency 5 3 5 3 2 2 2 2" xfId="39556" xr:uid="{6C65DEDC-7EAC-49DC-BB88-D38482C8343F}"/>
    <cellStyle name="Currency 5 3 5 3 2 2 2 3" xfId="54440" xr:uid="{F17252A4-CA3E-4863-8A4D-CB3C881E584F}"/>
    <cellStyle name="Currency 5 3 5 3 2 2 3" xfId="19020" xr:uid="{A6C39B0F-E892-40C1-A413-324422CE03E6}"/>
    <cellStyle name="Currency 5 3 5 3 2 2 4" xfId="32710" xr:uid="{8223D3DA-AD38-4A45-9FDF-F69A0D178A7A}"/>
    <cellStyle name="Currency 5 3 5 3 2 2 5" xfId="47594" xr:uid="{304D76C7-63E7-465B-8055-38EEB1F64A9B}"/>
    <cellStyle name="Currency 5 3 5 3 2 3" xfId="22442" xr:uid="{9583333A-9683-4052-BA72-EAA355E21AEE}"/>
    <cellStyle name="Currency 5 3 5 3 2 3 2" xfId="36134" xr:uid="{6932958A-75F9-479E-A33E-5753C53490AB}"/>
    <cellStyle name="Currency 5 3 5 3 2 3 3" xfId="51018" xr:uid="{C29DB29A-1CD7-4F68-A317-63492696069E}"/>
    <cellStyle name="Currency 5 3 5 3 2 4" xfId="15598" xr:uid="{14FE4A62-21E8-4F36-9518-7009EBE7C1EA}"/>
    <cellStyle name="Currency 5 3 5 3 2 5" xfId="29288" xr:uid="{6DC4DA39-BCA4-4E60-B0AB-96B739A99F49}"/>
    <cellStyle name="Currency 5 3 5 3 2 6" xfId="44172" xr:uid="{8C98DDF0-C525-4AC9-9F04-310C4058B6E1}"/>
    <cellStyle name="Currency 5 3 5 3 3" xfId="10462" xr:uid="{00EE0C3D-D668-4BFF-9648-D32C020E775B}"/>
    <cellStyle name="Currency 5 3 5 3 3 2" xfId="24152" xr:uid="{92056E38-7F82-4FE4-A2C5-A562D7C4F2CA}"/>
    <cellStyle name="Currency 5 3 5 3 3 2 2" xfId="37844" xr:uid="{9FECC589-9F41-4429-B353-9CD828F3C65A}"/>
    <cellStyle name="Currency 5 3 5 3 3 2 3" xfId="52728" xr:uid="{6BBD1A22-3D88-4C29-AC9F-F24A88E8A365}"/>
    <cellStyle name="Currency 5 3 5 3 3 3" xfId="17308" xr:uid="{074A6AAD-238C-402C-BD7C-50BF66737037}"/>
    <cellStyle name="Currency 5 3 5 3 3 4" xfId="30998" xr:uid="{44871635-53D0-4B08-9D08-AED28140CC01}"/>
    <cellStyle name="Currency 5 3 5 3 3 5" xfId="45882" xr:uid="{7489BEDC-1269-42E7-A1B3-8F72662A4CDA}"/>
    <cellStyle name="Currency 5 3 5 3 4" xfId="20730" xr:uid="{A812E612-1E2E-453F-8050-663A4E7677E7}"/>
    <cellStyle name="Currency 5 3 5 3 4 2" xfId="34422" xr:uid="{CD17D4DA-AA5A-402D-AE92-06DF85556D2D}"/>
    <cellStyle name="Currency 5 3 5 3 4 3" xfId="49306" xr:uid="{AC0A2B33-46A4-4075-B2F6-C0970CBD30E6}"/>
    <cellStyle name="Currency 5 3 5 3 5" xfId="13886" xr:uid="{6835AB30-6679-4D80-AE8C-233B96F69D56}"/>
    <cellStyle name="Currency 5 3 5 3 6" xfId="27576" xr:uid="{13EE69B2-22BF-4D30-8AEB-79B37E03FD4B}"/>
    <cellStyle name="Currency 5 3 5 3 7" xfId="42460" xr:uid="{8126B822-B951-4DAD-BE2F-4DA98BD08302}"/>
    <cellStyle name="Currency 5 3 5 4" xfId="7040" xr:uid="{7EF646AB-A220-47C5-A950-278FD47F99FF}"/>
    <cellStyle name="Currency 5 3 5 4 2" xfId="8753" xr:uid="{66AFD26C-08A1-4977-BC58-98E7F6AD7227}"/>
    <cellStyle name="Currency 5 3 5 4 2 2" xfId="12175" xr:uid="{29EF027F-1927-473D-B0A6-A87CDEC2E2E6}"/>
    <cellStyle name="Currency 5 3 5 4 2 2 2" xfId="25865" xr:uid="{CF89BF61-A1C0-43B1-9612-234329E18A48}"/>
    <cellStyle name="Currency 5 3 5 4 2 2 2 2" xfId="39557" xr:uid="{93F86C1A-8A3E-419C-8DC6-8AD65C857FAD}"/>
    <cellStyle name="Currency 5 3 5 4 2 2 2 3" xfId="54441" xr:uid="{799CA727-8A16-4EA7-9DCE-D1F1B2B398E8}"/>
    <cellStyle name="Currency 5 3 5 4 2 2 3" xfId="19021" xr:uid="{AFFDC541-8EEF-4CD1-991C-5BF9FB6ECDF0}"/>
    <cellStyle name="Currency 5 3 5 4 2 2 4" xfId="32711" xr:uid="{73BF6BF9-44BE-432C-8A4D-3F0ADAECAB12}"/>
    <cellStyle name="Currency 5 3 5 4 2 2 5" xfId="47595" xr:uid="{7E6ABFF9-84B1-42D6-8A6E-AFC835D6FD17}"/>
    <cellStyle name="Currency 5 3 5 4 2 3" xfId="22443" xr:uid="{81C5B232-4464-4AB8-8410-CA830BB8AE9B}"/>
    <cellStyle name="Currency 5 3 5 4 2 3 2" xfId="36135" xr:uid="{5BA27552-B19D-4692-B434-7995080541A9}"/>
    <cellStyle name="Currency 5 3 5 4 2 3 3" xfId="51019" xr:uid="{A62ABA61-2F9C-46C5-997A-E3FF1F6FE5D8}"/>
    <cellStyle name="Currency 5 3 5 4 2 4" xfId="15599" xr:uid="{D6F324D1-726C-4082-B587-6FC334BFCEA2}"/>
    <cellStyle name="Currency 5 3 5 4 2 5" xfId="29289" xr:uid="{66576309-24FD-4962-A677-F4ED345F9051}"/>
    <cellStyle name="Currency 5 3 5 4 2 6" xfId="44173" xr:uid="{78D92D45-61DA-4A5E-8593-AAA77CFF5B6F}"/>
    <cellStyle name="Currency 5 3 5 4 3" xfId="10463" xr:uid="{7BF3D1B3-B408-4714-8831-3A5BD62BD5A3}"/>
    <cellStyle name="Currency 5 3 5 4 3 2" xfId="24153" xr:uid="{DB9F8A70-47FB-4D3A-80E9-80172C846DCE}"/>
    <cellStyle name="Currency 5 3 5 4 3 2 2" xfId="37845" xr:uid="{C3B66C10-490A-4DD4-94C0-47EDB8884A71}"/>
    <cellStyle name="Currency 5 3 5 4 3 2 3" xfId="52729" xr:uid="{8A7C50DC-1022-4A1E-B752-36543C2B2CB1}"/>
    <cellStyle name="Currency 5 3 5 4 3 3" xfId="17309" xr:uid="{52F5ACFD-D88E-43C3-8782-60456DBE4760}"/>
    <cellStyle name="Currency 5 3 5 4 3 4" xfId="30999" xr:uid="{9A18180C-47DD-4996-844B-B466C00A5DE7}"/>
    <cellStyle name="Currency 5 3 5 4 3 5" xfId="45883" xr:uid="{F79FF3F6-2966-4633-AABE-C44BC04F8CBF}"/>
    <cellStyle name="Currency 5 3 5 4 4" xfId="20731" xr:uid="{96DAC8C8-3DC0-4F3F-AC86-ADA26EAE9977}"/>
    <cellStyle name="Currency 5 3 5 4 4 2" xfId="34423" xr:uid="{B949C024-9CFC-42A3-9FA3-2E8E203F86C9}"/>
    <cellStyle name="Currency 5 3 5 4 4 3" xfId="49307" xr:uid="{37E1F518-0D51-460D-9D05-A5CAF0DB59E5}"/>
    <cellStyle name="Currency 5 3 5 4 5" xfId="13887" xr:uid="{69957B06-6F69-4C5A-A363-511BB617C876}"/>
    <cellStyle name="Currency 5 3 5 4 6" xfId="27577" xr:uid="{FA3E8FC4-045F-4EBC-BC0D-A34910233165}"/>
    <cellStyle name="Currency 5 3 5 4 7" xfId="42461" xr:uid="{BBFA80ED-737F-4BAD-A209-A45E2266B5E6}"/>
    <cellStyle name="Currency 5 3 5 5" xfId="8749" xr:uid="{B999AB65-615F-465F-BBD9-20109E12EE54}"/>
    <cellStyle name="Currency 5 3 5 5 2" xfId="12171" xr:uid="{8EFEE6BD-612C-428C-A46E-AB9B238BB250}"/>
    <cellStyle name="Currency 5 3 5 5 2 2" xfId="25861" xr:uid="{D9FE2B81-5EA9-4313-A706-3CB47E029AF6}"/>
    <cellStyle name="Currency 5 3 5 5 2 2 2" xfId="39553" xr:uid="{9BA318EA-6798-442D-BA5F-4265E6D11A4C}"/>
    <cellStyle name="Currency 5 3 5 5 2 2 3" xfId="54437" xr:uid="{FFB02801-BAAA-453B-BD61-83E9CD2D2FC5}"/>
    <cellStyle name="Currency 5 3 5 5 2 3" xfId="19017" xr:uid="{7A3FFC18-6923-4663-91CF-C3044769E02A}"/>
    <cellStyle name="Currency 5 3 5 5 2 4" xfId="32707" xr:uid="{7BD73C37-DECA-4D32-839C-50FDB63B0CAA}"/>
    <cellStyle name="Currency 5 3 5 5 2 5" xfId="47591" xr:uid="{F470DA9A-D9B9-417D-9917-60C84065E80C}"/>
    <cellStyle name="Currency 5 3 5 5 3" xfId="22439" xr:uid="{ED122F7B-FB18-4888-A98A-1BB9C4B58AC2}"/>
    <cellStyle name="Currency 5 3 5 5 3 2" xfId="36131" xr:uid="{184B04EB-040F-4DAB-B036-1496476F9B36}"/>
    <cellStyle name="Currency 5 3 5 5 3 3" xfId="51015" xr:uid="{B49A5AA4-EEE8-4A14-9A01-F2A6E1C11033}"/>
    <cellStyle name="Currency 5 3 5 5 4" xfId="15595" xr:uid="{0383011F-34FD-46DE-9A48-E7537B9F8DEA}"/>
    <cellStyle name="Currency 5 3 5 5 5" xfId="29285" xr:uid="{BF8945CA-1131-4E74-871B-5E5482AE89E8}"/>
    <cellStyle name="Currency 5 3 5 5 6" xfId="44169" xr:uid="{B13FAC8C-25D1-41AD-8137-F095649319DC}"/>
    <cellStyle name="Currency 5 3 5 6" xfId="10459" xr:uid="{3E7C1780-698F-4307-AE79-3E70335D08BB}"/>
    <cellStyle name="Currency 5 3 5 6 2" xfId="24149" xr:uid="{D2FAC831-ABA3-4920-8B1B-4219BF70D8A5}"/>
    <cellStyle name="Currency 5 3 5 6 2 2" xfId="37841" xr:uid="{9CD8105F-492F-46CF-A585-AC1BDC5F0DCF}"/>
    <cellStyle name="Currency 5 3 5 6 2 3" xfId="52725" xr:uid="{2FCC5ACA-6E26-4A8E-B500-F10459E313A4}"/>
    <cellStyle name="Currency 5 3 5 6 3" xfId="17305" xr:uid="{C8040FB9-3956-4068-BFC4-310CC15C3737}"/>
    <cellStyle name="Currency 5 3 5 6 4" xfId="30995" xr:uid="{561C1E3A-532E-4588-96CF-EDC1646B8974}"/>
    <cellStyle name="Currency 5 3 5 6 5" xfId="45879" xr:uid="{959291C8-7CB7-4E94-9D27-520C6496E257}"/>
    <cellStyle name="Currency 5 3 5 7" xfId="20727" xr:uid="{E396AE8C-9DF4-478F-BD28-4735C0636C9F}"/>
    <cellStyle name="Currency 5 3 5 7 2" xfId="34419" xr:uid="{08957501-A760-477F-B82D-C15E64B064CA}"/>
    <cellStyle name="Currency 5 3 5 7 3" xfId="49303" xr:uid="{C28BB218-31AB-4FC8-A0A8-DC6F37E30A90}"/>
    <cellStyle name="Currency 5 3 5 8" xfId="13883" xr:uid="{03DA205F-263E-4253-8C10-5532EB0A0B1F}"/>
    <cellStyle name="Currency 5 3 5 9" xfId="27573" xr:uid="{FFACAE14-A198-443F-A459-D18753A68947}"/>
    <cellStyle name="Currency 5 3 6" xfId="7041" xr:uid="{7465D5F2-A00D-4751-8206-C81E38A2D75F}"/>
    <cellStyle name="Currency 5 3 6 10" xfId="42462" xr:uid="{4F543013-A218-4930-BF5F-8986AF317760}"/>
    <cellStyle name="Currency 5 3 6 2" xfId="7042" xr:uid="{04659BCD-CF4D-4A66-AF9A-F9ABDEB985EB}"/>
    <cellStyle name="Currency 5 3 6 2 2" xfId="7043" xr:uid="{53BE9911-7012-43D3-A4C4-1EC1F1B50DD2}"/>
    <cellStyle name="Currency 5 3 6 2 2 2" xfId="8756" xr:uid="{836499BE-0B1D-4F15-A128-EC446BAF46A0}"/>
    <cellStyle name="Currency 5 3 6 2 2 2 2" xfId="12178" xr:uid="{DF152153-3463-4C25-B9D7-3BEE8A55A36E}"/>
    <cellStyle name="Currency 5 3 6 2 2 2 2 2" xfId="25868" xr:uid="{017828DB-5842-4398-9881-049F3C7EF507}"/>
    <cellStyle name="Currency 5 3 6 2 2 2 2 2 2" xfId="39560" xr:uid="{FBCFACB0-831F-4C9F-89CC-84FC4E211E09}"/>
    <cellStyle name="Currency 5 3 6 2 2 2 2 2 3" xfId="54444" xr:uid="{3B0D5951-A902-46AC-973B-1931EB859AFC}"/>
    <cellStyle name="Currency 5 3 6 2 2 2 2 3" xfId="19024" xr:uid="{4DD4F69D-1687-4827-9A52-18B7B41E8A97}"/>
    <cellStyle name="Currency 5 3 6 2 2 2 2 4" xfId="32714" xr:uid="{7C9FFFB2-0342-4311-9050-B9958E36E38E}"/>
    <cellStyle name="Currency 5 3 6 2 2 2 2 5" xfId="47598" xr:uid="{E3C6299E-839C-46B4-A99D-2A5BB5A573BC}"/>
    <cellStyle name="Currency 5 3 6 2 2 2 3" xfId="22446" xr:uid="{E38726C8-F424-46F3-B752-CD132D77C5FC}"/>
    <cellStyle name="Currency 5 3 6 2 2 2 3 2" xfId="36138" xr:uid="{14D7363C-ABA5-4E2B-8F82-828BFE72165F}"/>
    <cellStyle name="Currency 5 3 6 2 2 2 3 3" xfId="51022" xr:uid="{F6620679-334A-4833-B60C-656B71201F10}"/>
    <cellStyle name="Currency 5 3 6 2 2 2 4" xfId="15602" xr:uid="{706A9E27-D91E-4097-8A65-7D96B5DAC2AC}"/>
    <cellStyle name="Currency 5 3 6 2 2 2 5" xfId="29292" xr:uid="{8D56675F-BAFE-4018-8F51-10654A5975A8}"/>
    <cellStyle name="Currency 5 3 6 2 2 2 6" xfId="44176" xr:uid="{CA286C11-7B2B-405B-A15F-0F0009556D2F}"/>
    <cellStyle name="Currency 5 3 6 2 2 3" xfId="10466" xr:uid="{5A982D66-AC51-4A09-A0D6-CE948B544897}"/>
    <cellStyle name="Currency 5 3 6 2 2 3 2" xfId="24156" xr:uid="{63DF35C4-21DF-4904-9173-7E37E82EA148}"/>
    <cellStyle name="Currency 5 3 6 2 2 3 2 2" xfId="37848" xr:uid="{98D3A9BE-292C-42CD-90D5-861CE54F046A}"/>
    <cellStyle name="Currency 5 3 6 2 2 3 2 3" xfId="52732" xr:uid="{EE0F8C14-3AC0-4546-9829-ADEF18F2EE1B}"/>
    <cellStyle name="Currency 5 3 6 2 2 3 3" xfId="17312" xr:uid="{BDA3673C-74EB-42D7-A225-555B3E5182AF}"/>
    <cellStyle name="Currency 5 3 6 2 2 3 4" xfId="31002" xr:uid="{CEF0F847-3FD0-4B4C-9D67-B39D0D5AA3F8}"/>
    <cellStyle name="Currency 5 3 6 2 2 3 5" xfId="45886" xr:uid="{B9B55A44-33CE-4870-AE3D-70E41F4E3501}"/>
    <cellStyle name="Currency 5 3 6 2 2 4" xfId="20734" xr:uid="{18C64BE3-BCC5-4430-8496-B267F69ECD78}"/>
    <cellStyle name="Currency 5 3 6 2 2 4 2" xfId="34426" xr:uid="{E59AAC5E-89CC-408F-BD5F-1FF637AB852E}"/>
    <cellStyle name="Currency 5 3 6 2 2 4 3" xfId="49310" xr:uid="{49882C49-3A94-4C79-B47E-ADBE3FF54448}"/>
    <cellStyle name="Currency 5 3 6 2 2 5" xfId="13890" xr:uid="{7CF2C83C-C1A7-4E7C-AB8C-EE3CADF4CBC1}"/>
    <cellStyle name="Currency 5 3 6 2 2 6" xfId="27580" xr:uid="{395F4E08-17A9-4E4A-A14A-652A3B6CE95C}"/>
    <cellStyle name="Currency 5 3 6 2 2 7" xfId="42464" xr:uid="{A6649E77-981E-410A-8CC8-D781F02825C6}"/>
    <cellStyle name="Currency 5 3 6 2 3" xfId="8755" xr:uid="{C8539561-18C8-4F14-98D7-CDC41C836A22}"/>
    <cellStyle name="Currency 5 3 6 2 3 2" xfId="12177" xr:uid="{8613813D-7CB0-4FFE-8A9D-97EA9ED785FE}"/>
    <cellStyle name="Currency 5 3 6 2 3 2 2" xfId="25867" xr:uid="{72602FC9-345C-433E-8645-BD9D5A97F93A}"/>
    <cellStyle name="Currency 5 3 6 2 3 2 2 2" xfId="39559" xr:uid="{FCDF043D-EE0F-40F3-B190-500E2F664D46}"/>
    <cellStyle name="Currency 5 3 6 2 3 2 2 3" xfId="54443" xr:uid="{1C697825-4B50-455B-8151-09047D0DC7A5}"/>
    <cellStyle name="Currency 5 3 6 2 3 2 3" xfId="19023" xr:uid="{D0E7B9E7-ACE5-4AEC-8FDD-956BE9431ADF}"/>
    <cellStyle name="Currency 5 3 6 2 3 2 4" xfId="32713" xr:uid="{2B35AB65-DDCA-48DC-95FB-DFF20134FA31}"/>
    <cellStyle name="Currency 5 3 6 2 3 2 5" xfId="47597" xr:uid="{EB8B56FD-90E2-4F7C-B50E-67B4CE82397E}"/>
    <cellStyle name="Currency 5 3 6 2 3 3" xfId="22445" xr:uid="{E8E74510-BE53-41FB-989E-16C7DB18EE58}"/>
    <cellStyle name="Currency 5 3 6 2 3 3 2" xfId="36137" xr:uid="{89BFFF42-97C2-4218-A7AE-6BA0074A9C7E}"/>
    <cellStyle name="Currency 5 3 6 2 3 3 3" xfId="51021" xr:uid="{83D468B9-C390-47F5-B029-219F059C4AD2}"/>
    <cellStyle name="Currency 5 3 6 2 3 4" xfId="15601" xr:uid="{B2983D83-9845-4AAD-A864-97200BE9196E}"/>
    <cellStyle name="Currency 5 3 6 2 3 5" xfId="29291" xr:uid="{708CEFE8-855F-43F2-A545-8AD68A8D06C5}"/>
    <cellStyle name="Currency 5 3 6 2 3 6" xfId="44175" xr:uid="{8B2E915F-44C5-44C1-B052-4DA194853058}"/>
    <cellStyle name="Currency 5 3 6 2 4" xfId="10465" xr:uid="{2B210371-852C-4613-BAD7-98A57442D55F}"/>
    <cellStyle name="Currency 5 3 6 2 4 2" xfId="24155" xr:uid="{E6FA66F1-344E-42E4-B473-E4BA5AC2DF4B}"/>
    <cellStyle name="Currency 5 3 6 2 4 2 2" xfId="37847" xr:uid="{15B91B72-9AB4-4861-A970-48AA7AC26772}"/>
    <cellStyle name="Currency 5 3 6 2 4 2 3" xfId="52731" xr:uid="{7DC40005-EA1C-47C6-847D-6D81321F5D8E}"/>
    <cellStyle name="Currency 5 3 6 2 4 3" xfId="17311" xr:uid="{127378EA-8E43-4231-9124-8F43E587ADFD}"/>
    <cellStyle name="Currency 5 3 6 2 4 4" xfId="31001" xr:uid="{07092350-3346-41C0-82B6-62BBF5E01FD4}"/>
    <cellStyle name="Currency 5 3 6 2 4 5" xfId="45885" xr:uid="{6D766B30-24EF-48B6-AD4E-117175FE19C6}"/>
    <cellStyle name="Currency 5 3 6 2 5" xfId="20733" xr:uid="{D88444CC-38CA-4846-A03B-A30FBCE397C8}"/>
    <cellStyle name="Currency 5 3 6 2 5 2" xfId="34425" xr:uid="{FB91BBDD-42CE-4381-86EF-F7F9E91C302A}"/>
    <cellStyle name="Currency 5 3 6 2 5 3" xfId="49309" xr:uid="{86077F2F-47C4-48F8-9EA1-6140196D0B2D}"/>
    <cellStyle name="Currency 5 3 6 2 6" xfId="13889" xr:uid="{82BC3721-973B-4C0D-9E9D-0E50C658424C}"/>
    <cellStyle name="Currency 5 3 6 2 7" xfId="27579" xr:uid="{A26C1258-0FF9-43EE-97B6-D80F07F078A4}"/>
    <cellStyle name="Currency 5 3 6 2 8" xfId="42463" xr:uid="{21B26C50-1E03-49F5-B114-DDD6371DDDD7}"/>
    <cellStyle name="Currency 5 3 6 3" xfId="7044" xr:uid="{A2A55F16-D94E-41E8-9061-7424C9E9E53B}"/>
    <cellStyle name="Currency 5 3 6 3 2" xfId="8757" xr:uid="{A94F721C-F485-4A08-8C30-06853755B63B}"/>
    <cellStyle name="Currency 5 3 6 3 2 2" xfId="12179" xr:uid="{53131E76-AECD-494B-9027-F8E35D3E276E}"/>
    <cellStyle name="Currency 5 3 6 3 2 2 2" xfId="25869" xr:uid="{7B859026-86B2-48D3-8597-FE21EB5CED95}"/>
    <cellStyle name="Currency 5 3 6 3 2 2 2 2" xfId="39561" xr:uid="{0C89741A-FF43-4E59-8BD0-86F57ECA03AD}"/>
    <cellStyle name="Currency 5 3 6 3 2 2 2 3" xfId="54445" xr:uid="{68ED3691-8842-4B26-8236-62961E65167B}"/>
    <cellStyle name="Currency 5 3 6 3 2 2 3" xfId="19025" xr:uid="{0EBD8EAB-DF11-4492-B2E6-D6C0449782D4}"/>
    <cellStyle name="Currency 5 3 6 3 2 2 4" xfId="32715" xr:uid="{B8126345-0491-4B5E-B430-842F761415A0}"/>
    <cellStyle name="Currency 5 3 6 3 2 2 5" xfId="47599" xr:uid="{9CD12F68-C3A2-4FEF-B038-6F29F17418AE}"/>
    <cellStyle name="Currency 5 3 6 3 2 3" xfId="22447" xr:uid="{11B95668-C38F-4A97-A4FA-C85BD9FFCFC1}"/>
    <cellStyle name="Currency 5 3 6 3 2 3 2" xfId="36139" xr:uid="{DFAB5A83-D00C-49E9-BB4F-25ADE31035AB}"/>
    <cellStyle name="Currency 5 3 6 3 2 3 3" xfId="51023" xr:uid="{EC3940AF-5389-48BA-96EC-C83CEC111B10}"/>
    <cellStyle name="Currency 5 3 6 3 2 4" xfId="15603" xr:uid="{6F561D63-3CFB-4E63-8EFA-417F3DEBFB3B}"/>
    <cellStyle name="Currency 5 3 6 3 2 5" xfId="29293" xr:uid="{60684280-80EE-4F44-98F5-F22940D1AF80}"/>
    <cellStyle name="Currency 5 3 6 3 2 6" xfId="44177" xr:uid="{A42A93CB-F9C6-4C6E-AB89-5BDDB131B921}"/>
    <cellStyle name="Currency 5 3 6 3 3" xfId="10467" xr:uid="{165BC1AF-0D47-46F7-B104-09E7BB2F54C1}"/>
    <cellStyle name="Currency 5 3 6 3 3 2" xfId="24157" xr:uid="{8C3299F5-4048-421E-A58C-FA43C189861E}"/>
    <cellStyle name="Currency 5 3 6 3 3 2 2" xfId="37849" xr:uid="{46E51A1F-71E6-4FA5-BAEB-C83FAA5DD276}"/>
    <cellStyle name="Currency 5 3 6 3 3 2 3" xfId="52733" xr:uid="{D11480FA-BC2A-40FD-BD58-FB82168D6232}"/>
    <cellStyle name="Currency 5 3 6 3 3 3" xfId="17313" xr:uid="{C18A073C-A98B-4DDA-A9A5-FAF2BAFAC331}"/>
    <cellStyle name="Currency 5 3 6 3 3 4" xfId="31003" xr:uid="{00683CA0-04F9-4215-8FB1-7A0C7C770903}"/>
    <cellStyle name="Currency 5 3 6 3 3 5" xfId="45887" xr:uid="{8399865E-F699-4EE6-887D-7E468F3ECA8B}"/>
    <cellStyle name="Currency 5 3 6 3 4" xfId="20735" xr:uid="{4E0BBB80-5ECE-485B-875A-3837E3104813}"/>
    <cellStyle name="Currency 5 3 6 3 4 2" xfId="34427" xr:uid="{C6EF8AB0-4C67-456E-AD81-12D74A8FBF66}"/>
    <cellStyle name="Currency 5 3 6 3 4 3" xfId="49311" xr:uid="{74E72C80-C4B4-48C2-8615-273B454E0BB4}"/>
    <cellStyle name="Currency 5 3 6 3 5" xfId="13891" xr:uid="{D94B762D-400F-4E72-8D2A-99AAF85ABC2D}"/>
    <cellStyle name="Currency 5 3 6 3 6" xfId="27581" xr:uid="{CD6181B3-9390-40DE-8AA9-B0860EA3F617}"/>
    <cellStyle name="Currency 5 3 6 3 7" xfId="42465" xr:uid="{CDA73CFA-7BDA-4AA1-9137-FDD7CAEBAA00}"/>
    <cellStyle name="Currency 5 3 6 4" xfId="7045" xr:uid="{DC9F3E9E-1EFB-4B71-AEBC-C3620D187098}"/>
    <cellStyle name="Currency 5 3 6 4 2" xfId="8758" xr:uid="{1BD43137-BF61-4DEB-A5B9-B637BFCDE817}"/>
    <cellStyle name="Currency 5 3 6 4 2 2" xfId="12180" xr:uid="{2D449D3A-C9AC-484A-8EF6-552F99135386}"/>
    <cellStyle name="Currency 5 3 6 4 2 2 2" xfId="25870" xr:uid="{44889932-7F70-4822-A49C-2420DD87E315}"/>
    <cellStyle name="Currency 5 3 6 4 2 2 2 2" xfId="39562" xr:uid="{7A5CA229-12A5-4E0B-92B9-BC43CFD698B9}"/>
    <cellStyle name="Currency 5 3 6 4 2 2 2 3" xfId="54446" xr:uid="{996859F1-298A-4CC5-AE56-A47034620363}"/>
    <cellStyle name="Currency 5 3 6 4 2 2 3" xfId="19026" xr:uid="{9CB5145A-ECC1-45E3-9D8E-CB19C6384E07}"/>
    <cellStyle name="Currency 5 3 6 4 2 2 4" xfId="32716" xr:uid="{F44E5771-A223-429F-B557-B87DE450A7B2}"/>
    <cellStyle name="Currency 5 3 6 4 2 2 5" xfId="47600" xr:uid="{7789EB82-D6F4-4877-8EB0-224B0D625A22}"/>
    <cellStyle name="Currency 5 3 6 4 2 3" xfId="22448" xr:uid="{58E01179-6119-4F6D-B98E-61C70C8A6FD7}"/>
    <cellStyle name="Currency 5 3 6 4 2 3 2" xfId="36140" xr:uid="{37628576-D115-42A6-A14C-FB6CC614AB1B}"/>
    <cellStyle name="Currency 5 3 6 4 2 3 3" xfId="51024" xr:uid="{600F0485-1DD2-4992-B0E4-20AB629214F1}"/>
    <cellStyle name="Currency 5 3 6 4 2 4" xfId="15604" xr:uid="{AF0F798F-5C6F-4FFB-9686-256825EEFEED}"/>
    <cellStyle name="Currency 5 3 6 4 2 5" xfId="29294" xr:uid="{83FA766A-DF93-4644-AC06-F51201EC43F9}"/>
    <cellStyle name="Currency 5 3 6 4 2 6" xfId="44178" xr:uid="{409E30E5-D680-437D-BF67-61DDB498B8FA}"/>
    <cellStyle name="Currency 5 3 6 4 3" xfId="10468" xr:uid="{E7E7C938-FB78-4EC8-A009-B123125E8A16}"/>
    <cellStyle name="Currency 5 3 6 4 3 2" xfId="24158" xr:uid="{1F8D2D8F-1F02-42EE-B004-60B992F9588F}"/>
    <cellStyle name="Currency 5 3 6 4 3 2 2" xfId="37850" xr:uid="{24DAA07A-72B0-47DB-877C-C299DB64D3F2}"/>
    <cellStyle name="Currency 5 3 6 4 3 2 3" xfId="52734" xr:uid="{46F2C391-B70B-4226-B79A-8F7AEB0D44D4}"/>
    <cellStyle name="Currency 5 3 6 4 3 3" xfId="17314" xr:uid="{47E7E06C-1ED3-41E7-A11E-934CC754919D}"/>
    <cellStyle name="Currency 5 3 6 4 3 4" xfId="31004" xr:uid="{A3157D96-0253-40A2-B93E-500303E7AE00}"/>
    <cellStyle name="Currency 5 3 6 4 3 5" xfId="45888" xr:uid="{D348EB78-0B9C-4F0C-96C0-6954D5FC3073}"/>
    <cellStyle name="Currency 5 3 6 4 4" xfId="20736" xr:uid="{7868773D-32B0-4E71-AD3A-EDC6B4AD662A}"/>
    <cellStyle name="Currency 5 3 6 4 4 2" xfId="34428" xr:uid="{E030BACA-3066-4BE4-A054-BDEBD21E11A0}"/>
    <cellStyle name="Currency 5 3 6 4 4 3" xfId="49312" xr:uid="{4AE7AEF9-1039-4D4C-B427-554A8F03780C}"/>
    <cellStyle name="Currency 5 3 6 4 5" xfId="13892" xr:uid="{E4331647-5C8D-4486-9E7A-098C819F09DC}"/>
    <cellStyle name="Currency 5 3 6 4 6" xfId="27582" xr:uid="{494D555E-B900-44A7-92E6-5F3DC040C7B6}"/>
    <cellStyle name="Currency 5 3 6 4 7" xfId="42466" xr:uid="{6E36BAAF-A5F9-4870-AC4E-6DB6156DBB21}"/>
    <cellStyle name="Currency 5 3 6 5" xfId="8754" xr:uid="{B5EF4A27-F1DD-4882-84F9-0278A2D03D4B}"/>
    <cellStyle name="Currency 5 3 6 5 2" xfId="12176" xr:uid="{65BA50F7-3357-43BF-B053-CA466AA471F4}"/>
    <cellStyle name="Currency 5 3 6 5 2 2" xfId="25866" xr:uid="{9F6D2128-D885-4D88-A3DC-3C87BCAF2719}"/>
    <cellStyle name="Currency 5 3 6 5 2 2 2" xfId="39558" xr:uid="{90B9FC3B-A7C0-4F42-9BA1-DAB20CF7640E}"/>
    <cellStyle name="Currency 5 3 6 5 2 2 3" xfId="54442" xr:uid="{DB211E34-C9E5-4E79-9225-780834C39C3D}"/>
    <cellStyle name="Currency 5 3 6 5 2 3" xfId="19022" xr:uid="{2F749AB7-959C-41D6-B87D-B2C988DACA27}"/>
    <cellStyle name="Currency 5 3 6 5 2 4" xfId="32712" xr:uid="{1CA41A3B-E52E-4829-BBEC-D7FECAE5AB56}"/>
    <cellStyle name="Currency 5 3 6 5 2 5" xfId="47596" xr:uid="{2ED19737-7A47-4F6F-B7F6-3D474A111CDE}"/>
    <cellStyle name="Currency 5 3 6 5 3" xfId="22444" xr:uid="{78E4ECD2-0894-40EB-96C2-BD90BA57705B}"/>
    <cellStyle name="Currency 5 3 6 5 3 2" xfId="36136" xr:uid="{CE8FB1D0-FB4E-48E6-B91C-C8F0169A1B65}"/>
    <cellStyle name="Currency 5 3 6 5 3 3" xfId="51020" xr:uid="{A8343CD2-3FC9-47F2-883C-9DB25410740F}"/>
    <cellStyle name="Currency 5 3 6 5 4" xfId="15600" xr:uid="{A6380466-7BF4-4FF2-9EF4-A11280D3AEAF}"/>
    <cellStyle name="Currency 5 3 6 5 5" xfId="29290" xr:uid="{0F1D49F9-C989-4F04-978C-BAA046598E5B}"/>
    <cellStyle name="Currency 5 3 6 5 6" xfId="44174" xr:uid="{76701A49-D008-40B0-8F88-D1AB70152D7C}"/>
    <cellStyle name="Currency 5 3 6 6" xfId="10464" xr:uid="{1F0AF1C9-DC17-498B-BB95-9664B21B2AA7}"/>
    <cellStyle name="Currency 5 3 6 6 2" xfId="24154" xr:uid="{6BE31CC9-1A62-44A3-AD36-CD4AF13D9CDC}"/>
    <cellStyle name="Currency 5 3 6 6 2 2" xfId="37846" xr:uid="{16539956-2227-439F-AD48-77B1A70D55B4}"/>
    <cellStyle name="Currency 5 3 6 6 2 3" xfId="52730" xr:uid="{63AAD118-B35B-408D-B99C-EE104D107560}"/>
    <cellStyle name="Currency 5 3 6 6 3" xfId="17310" xr:uid="{77240C14-6807-439B-B587-03E190FCAAD2}"/>
    <cellStyle name="Currency 5 3 6 6 4" xfId="31000" xr:uid="{F118EDE1-AD31-408F-B51B-94E68B1F904C}"/>
    <cellStyle name="Currency 5 3 6 6 5" xfId="45884" xr:uid="{465588B9-01BA-4E1B-9E09-97E120DE14A0}"/>
    <cellStyle name="Currency 5 3 6 7" xfId="20732" xr:uid="{D4E2F0DC-975F-4B01-9BA2-2A5EA68B7C41}"/>
    <cellStyle name="Currency 5 3 6 7 2" xfId="34424" xr:uid="{02676FEB-98DC-4B49-A12D-0C8E113DBD58}"/>
    <cellStyle name="Currency 5 3 6 7 3" xfId="49308" xr:uid="{A33C6CA5-88ED-4746-B9D8-14FAF2809513}"/>
    <cellStyle name="Currency 5 3 6 8" xfId="13888" xr:uid="{1C384DE1-3C6F-423A-A9E9-C956F07D0A39}"/>
    <cellStyle name="Currency 5 3 6 9" xfId="27578" xr:uid="{12E92FDA-CDE4-4CC1-9EAD-25A7E0F83B71}"/>
    <cellStyle name="Currency 5 3 7" xfId="7046" xr:uid="{DCB53A67-D817-4F2F-A5EA-E6F8AB5927B5}"/>
    <cellStyle name="Currency 5 3 7 2" xfId="7047" xr:uid="{244A72B6-0A98-4AF7-AE37-ABD6563E6B42}"/>
    <cellStyle name="Currency 5 3 7 2 2" xfId="8760" xr:uid="{0B8C5336-4449-4E9F-90DA-F1F442A78475}"/>
    <cellStyle name="Currency 5 3 7 2 2 2" xfId="12182" xr:uid="{8A3762C9-5E65-4421-820F-7F3285A2F4F2}"/>
    <cellStyle name="Currency 5 3 7 2 2 2 2" xfId="25872" xr:uid="{F0FA759B-5133-47DC-B19F-E2BDB95BF946}"/>
    <cellStyle name="Currency 5 3 7 2 2 2 2 2" xfId="39564" xr:uid="{FB48FAE8-2121-48FB-8C4C-F46305B9570B}"/>
    <cellStyle name="Currency 5 3 7 2 2 2 2 3" xfId="54448" xr:uid="{84D7A51E-59E1-4A21-9215-8DA361870876}"/>
    <cellStyle name="Currency 5 3 7 2 2 2 3" xfId="19028" xr:uid="{EA2FF6F3-4956-4447-BA75-21EBF59B3191}"/>
    <cellStyle name="Currency 5 3 7 2 2 2 4" xfId="32718" xr:uid="{A2D11067-2437-4268-A9AA-A0581E1D2FDF}"/>
    <cellStyle name="Currency 5 3 7 2 2 2 5" xfId="47602" xr:uid="{A0D8DC99-BF8C-4732-8B77-300C45B8E7B4}"/>
    <cellStyle name="Currency 5 3 7 2 2 3" xfId="22450" xr:uid="{F9F6F74F-2197-4FF5-810F-DB5A00059B97}"/>
    <cellStyle name="Currency 5 3 7 2 2 3 2" xfId="36142" xr:uid="{4E524C21-9802-475F-B50E-8B9B6021D4CB}"/>
    <cellStyle name="Currency 5 3 7 2 2 3 3" xfId="51026" xr:uid="{5CB8CFE2-E765-4F59-9992-83C6F9369A83}"/>
    <cellStyle name="Currency 5 3 7 2 2 4" xfId="15606" xr:uid="{396C3995-7ADE-492C-A7E4-F1E519FD66E8}"/>
    <cellStyle name="Currency 5 3 7 2 2 5" xfId="29296" xr:uid="{2EDED2C1-54E9-40C2-B73B-D6AF1A6DC23A}"/>
    <cellStyle name="Currency 5 3 7 2 2 6" xfId="44180" xr:uid="{CD0DEDE8-4311-45DF-81D4-1A2A160A7DE3}"/>
    <cellStyle name="Currency 5 3 7 2 3" xfId="10470" xr:uid="{9A90DEFF-4556-4204-B273-C840CBC2E313}"/>
    <cellStyle name="Currency 5 3 7 2 3 2" xfId="24160" xr:uid="{4C764C6F-DCFF-4BE4-83DB-A03E69BD7D24}"/>
    <cellStyle name="Currency 5 3 7 2 3 2 2" xfId="37852" xr:uid="{C9D8BCC3-C146-4C26-B857-83A67D795061}"/>
    <cellStyle name="Currency 5 3 7 2 3 2 3" xfId="52736" xr:uid="{26EF3C17-E865-485D-AAFE-DC3479CB1A40}"/>
    <cellStyle name="Currency 5 3 7 2 3 3" xfId="17316" xr:uid="{206608A0-07F3-485F-9885-407E68DF3956}"/>
    <cellStyle name="Currency 5 3 7 2 3 4" xfId="31006" xr:uid="{5CF7B2E2-9ABC-4CC5-A5A4-5F2EA294492C}"/>
    <cellStyle name="Currency 5 3 7 2 3 5" xfId="45890" xr:uid="{A0AE4D8C-D294-432F-9B9A-7889617ADA9B}"/>
    <cellStyle name="Currency 5 3 7 2 4" xfId="20738" xr:uid="{504B7DFC-6BF6-4C4B-BC8D-1F0AAC97D2D8}"/>
    <cellStyle name="Currency 5 3 7 2 4 2" xfId="34430" xr:uid="{8DC8BAB5-1E15-4C6A-A494-143E6EAF2B63}"/>
    <cellStyle name="Currency 5 3 7 2 4 3" xfId="49314" xr:uid="{C1DF3F44-FECC-4144-9F0C-CCFF35D3E115}"/>
    <cellStyle name="Currency 5 3 7 2 5" xfId="13894" xr:uid="{936BDE2D-9999-41A4-8629-06B7DA65E141}"/>
    <cellStyle name="Currency 5 3 7 2 6" xfId="27584" xr:uid="{998409EB-A3AE-4E7E-B5F5-BB411113704A}"/>
    <cellStyle name="Currency 5 3 7 2 7" xfId="42468" xr:uid="{A88D5021-8A2E-4300-B571-CAB72D606418}"/>
    <cellStyle name="Currency 5 3 7 3" xfId="8759" xr:uid="{2682E696-1B3F-4CB2-8A8A-7BD2AD32043D}"/>
    <cellStyle name="Currency 5 3 7 3 2" xfId="12181" xr:uid="{A0BBFB47-FDC7-433B-9CCF-B09C079359B5}"/>
    <cellStyle name="Currency 5 3 7 3 2 2" xfId="25871" xr:uid="{926B2131-D44D-4A83-826B-DF75CB7686E7}"/>
    <cellStyle name="Currency 5 3 7 3 2 2 2" xfId="39563" xr:uid="{B9C89102-2EB5-4F3B-830E-905C424FDF32}"/>
    <cellStyle name="Currency 5 3 7 3 2 2 3" xfId="54447" xr:uid="{186A88BD-0EE8-459E-B6E9-41564FA8E23D}"/>
    <cellStyle name="Currency 5 3 7 3 2 3" xfId="19027" xr:uid="{1333C3A2-F159-4B3F-B815-D7504ED372E5}"/>
    <cellStyle name="Currency 5 3 7 3 2 4" xfId="32717" xr:uid="{A4252878-FA59-4405-8BA6-C85A7F86BC41}"/>
    <cellStyle name="Currency 5 3 7 3 2 5" xfId="47601" xr:uid="{4D544E84-44C5-468C-B58D-BDD1345B44B0}"/>
    <cellStyle name="Currency 5 3 7 3 3" xfId="22449" xr:uid="{6C43775A-E493-49A6-B485-BB081E729F7A}"/>
    <cellStyle name="Currency 5 3 7 3 3 2" xfId="36141" xr:uid="{E20A1398-839D-4BE7-B47E-C0AF642510A9}"/>
    <cellStyle name="Currency 5 3 7 3 3 3" xfId="51025" xr:uid="{6D444401-4F2B-4459-A0F0-55EB941ACADF}"/>
    <cellStyle name="Currency 5 3 7 3 4" xfId="15605" xr:uid="{A979E555-2D01-4E4A-AA90-FF29338C2094}"/>
    <cellStyle name="Currency 5 3 7 3 5" xfId="29295" xr:uid="{3C299286-059A-44BE-A545-262F3C57C31A}"/>
    <cellStyle name="Currency 5 3 7 3 6" xfId="44179" xr:uid="{6920919F-039A-41A2-8EB2-B5E56C367943}"/>
    <cellStyle name="Currency 5 3 7 4" xfId="10469" xr:uid="{0C8DFE63-028B-43C6-B42B-F7AE71418524}"/>
    <cellStyle name="Currency 5 3 7 4 2" xfId="24159" xr:uid="{4E8A89D4-80B3-4B67-9847-B84E4545019A}"/>
    <cellStyle name="Currency 5 3 7 4 2 2" xfId="37851" xr:uid="{C739EBFE-F7A7-4A50-AB0E-5158A9DB79E4}"/>
    <cellStyle name="Currency 5 3 7 4 2 3" xfId="52735" xr:uid="{170A426F-87FE-43B3-9685-3772FEBBC413}"/>
    <cellStyle name="Currency 5 3 7 4 3" xfId="17315" xr:uid="{18AEF745-ED83-4AC1-9F66-A108A03A9EFD}"/>
    <cellStyle name="Currency 5 3 7 4 4" xfId="31005" xr:uid="{47C4BE3D-834A-45C7-B5EA-3920493B0727}"/>
    <cellStyle name="Currency 5 3 7 4 5" xfId="45889" xr:uid="{F8EEC9D8-22A4-4676-941E-3A8A84C1D154}"/>
    <cellStyle name="Currency 5 3 7 5" xfId="20737" xr:uid="{F1F0D0DD-50C7-40DD-B9C0-736144EF3588}"/>
    <cellStyle name="Currency 5 3 7 5 2" xfId="34429" xr:uid="{C9948512-9FDC-4FB0-B2FF-6F73A0AEF37B}"/>
    <cellStyle name="Currency 5 3 7 5 3" xfId="49313" xr:uid="{7FE64531-8F54-472A-A3A7-E547472AFC03}"/>
    <cellStyle name="Currency 5 3 7 6" xfId="13893" xr:uid="{5BE5F962-BF5E-4176-A82F-E795DADEFFBB}"/>
    <cellStyle name="Currency 5 3 7 7" xfId="27583" xr:uid="{AF50FAB4-29D8-45FF-8224-BE8DAC5AC0B4}"/>
    <cellStyle name="Currency 5 3 7 8" xfId="42467" xr:uid="{3C0D9EB9-6D57-4AB1-9DCD-13358008536B}"/>
    <cellStyle name="Currency 5 3 8" xfId="7048" xr:uid="{E4888CD1-5A49-4724-8AD0-9D51CEA37807}"/>
    <cellStyle name="Currency 5 3 8 2" xfId="8761" xr:uid="{28D849C4-988C-4FD9-9A13-B4B7A59B33E2}"/>
    <cellStyle name="Currency 5 3 8 2 2" xfId="12183" xr:uid="{9769AC48-8B91-4787-9079-4761750A383A}"/>
    <cellStyle name="Currency 5 3 8 2 2 2" xfId="25873" xr:uid="{4CFC8A73-D144-4AE1-87E2-C3469004E93D}"/>
    <cellStyle name="Currency 5 3 8 2 2 2 2" xfId="39565" xr:uid="{17EB5D02-2288-47AB-90DE-B7727270856A}"/>
    <cellStyle name="Currency 5 3 8 2 2 2 3" xfId="54449" xr:uid="{1B014BBB-AEFD-4F1E-A2B6-533797D34925}"/>
    <cellStyle name="Currency 5 3 8 2 2 3" xfId="19029" xr:uid="{6D04D1FB-597D-40AD-8308-A67A7B3FB56B}"/>
    <cellStyle name="Currency 5 3 8 2 2 4" xfId="32719" xr:uid="{77135D3E-D933-4662-9DB1-8617C5904884}"/>
    <cellStyle name="Currency 5 3 8 2 2 5" xfId="47603" xr:uid="{E5EA171C-4858-4A8E-948B-4099B157EB99}"/>
    <cellStyle name="Currency 5 3 8 2 3" xfId="22451" xr:uid="{D87ECEA4-8C68-4B6C-ACFE-133E3BE1FE22}"/>
    <cellStyle name="Currency 5 3 8 2 3 2" xfId="36143" xr:uid="{4AFA3F72-A02C-42C7-B75B-B58348446038}"/>
    <cellStyle name="Currency 5 3 8 2 3 3" xfId="51027" xr:uid="{4B6D82A2-0FD4-4CF1-85CC-14D95B47DC16}"/>
    <cellStyle name="Currency 5 3 8 2 4" xfId="15607" xr:uid="{0530F362-DD4A-4F32-80E1-08A20FDFA35E}"/>
    <cellStyle name="Currency 5 3 8 2 5" xfId="29297" xr:uid="{0423304E-D9D7-4225-B7AA-6FA70385F805}"/>
    <cellStyle name="Currency 5 3 8 2 6" xfId="44181" xr:uid="{D3DE5085-EAE3-4BA9-A3A3-2DB48A59E2A7}"/>
    <cellStyle name="Currency 5 3 8 3" xfId="10471" xr:uid="{01B70942-D5C7-4FD1-B0FD-70728A99D882}"/>
    <cellStyle name="Currency 5 3 8 3 2" xfId="24161" xr:uid="{13FBB3C3-765C-4096-9762-12E8A2327670}"/>
    <cellStyle name="Currency 5 3 8 3 2 2" xfId="37853" xr:uid="{E6C33629-EF4E-4C2D-B62F-4ECC130EAA18}"/>
    <cellStyle name="Currency 5 3 8 3 2 3" xfId="52737" xr:uid="{78410543-AAFD-4C15-B3A9-5901EE2F94E9}"/>
    <cellStyle name="Currency 5 3 8 3 3" xfId="17317" xr:uid="{81513186-4CA8-4256-AC23-0B35941E5538}"/>
    <cellStyle name="Currency 5 3 8 3 4" xfId="31007" xr:uid="{1E2C11CC-5D7E-4462-BF34-7AE063DA1ADB}"/>
    <cellStyle name="Currency 5 3 8 3 5" xfId="45891" xr:uid="{6DFB9A4D-1A94-4A3D-A500-DC1A6A0B0BD2}"/>
    <cellStyle name="Currency 5 3 8 4" xfId="20739" xr:uid="{FD2E4374-FB8F-4128-B18C-F6313E51D741}"/>
    <cellStyle name="Currency 5 3 8 4 2" xfId="34431" xr:uid="{043CF436-DEE4-4A43-96C1-D84B26951E29}"/>
    <cellStyle name="Currency 5 3 8 4 3" xfId="49315" xr:uid="{78CCFCF5-65CF-4C9A-AB60-B2442E72D7E7}"/>
    <cellStyle name="Currency 5 3 8 5" xfId="13895" xr:uid="{D1CFE47D-979D-41D8-AA6F-3CBB9DF952CB}"/>
    <cellStyle name="Currency 5 3 8 6" xfId="27585" xr:uid="{8ACFB11F-045A-44F0-AC3A-D47B92FF33F2}"/>
    <cellStyle name="Currency 5 3 8 7" xfId="42469" xr:uid="{16B3AC6C-FF4E-4949-934D-3791CF9C25F5}"/>
    <cellStyle name="Currency 5 3 9" xfId="7049" xr:uid="{29EE4861-688D-457A-95D2-376CC57C1673}"/>
    <cellStyle name="Currency 5 3 9 2" xfId="8762" xr:uid="{8CB8ABE9-ED0D-4D0D-9828-CA19ED9158E0}"/>
    <cellStyle name="Currency 5 3 9 2 2" xfId="12184" xr:uid="{DC101F9E-F35D-4DB9-8692-1C0B17D6B0E3}"/>
    <cellStyle name="Currency 5 3 9 2 2 2" xfId="25874" xr:uid="{DEBDA09C-C4FE-4204-8AC2-6A924B9A5AEF}"/>
    <cellStyle name="Currency 5 3 9 2 2 2 2" xfId="39566" xr:uid="{9530D260-03B1-43ED-A7C6-156687D7F04A}"/>
    <cellStyle name="Currency 5 3 9 2 2 2 3" xfId="54450" xr:uid="{73007B89-9442-4FB8-A943-073619B59651}"/>
    <cellStyle name="Currency 5 3 9 2 2 3" xfId="19030" xr:uid="{E4209755-A082-43B4-B51C-9E643A54B76A}"/>
    <cellStyle name="Currency 5 3 9 2 2 4" xfId="32720" xr:uid="{5C789D13-5D83-4495-9BD1-83A130929F67}"/>
    <cellStyle name="Currency 5 3 9 2 2 5" xfId="47604" xr:uid="{67370194-CC10-4B2C-A517-B119A0AF200A}"/>
    <cellStyle name="Currency 5 3 9 2 3" xfId="22452" xr:uid="{7B14DB8B-61B2-4630-920F-7F07C0031AD5}"/>
    <cellStyle name="Currency 5 3 9 2 3 2" xfId="36144" xr:uid="{381EBF3A-ABC2-4481-8235-5DE911C5B1F0}"/>
    <cellStyle name="Currency 5 3 9 2 3 3" xfId="51028" xr:uid="{C5812C6B-1071-46D4-9541-0D36E130CB4B}"/>
    <cellStyle name="Currency 5 3 9 2 4" xfId="15608" xr:uid="{021C46B4-3188-41AA-AE42-C7E039EC90BF}"/>
    <cellStyle name="Currency 5 3 9 2 5" xfId="29298" xr:uid="{9DE8B161-ADD0-43F0-8B5C-F76D6C6561AB}"/>
    <cellStyle name="Currency 5 3 9 2 6" xfId="44182" xr:uid="{9E28322D-8181-4CFB-8D51-0DB20329FED2}"/>
    <cellStyle name="Currency 5 3 9 3" xfId="10472" xr:uid="{557F75D9-9D3E-4B42-998B-5A3F1C78A4FB}"/>
    <cellStyle name="Currency 5 3 9 3 2" xfId="24162" xr:uid="{C7A3EDE5-D31A-4F38-80BE-62823DFC6972}"/>
    <cellStyle name="Currency 5 3 9 3 2 2" xfId="37854" xr:uid="{01BECA57-CA98-4EA4-B82B-E0C2FD6FBD58}"/>
    <cellStyle name="Currency 5 3 9 3 2 3" xfId="52738" xr:uid="{AB0E463B-5B0B-44D7-8342-85EFE3272630}"/>
    <cellStyle name="Currency 5 3 9 3 3" xfId="17318" xr:uid="{D8B896B7-8B6B-4913-829B-31B5FCC0D0EC}"/>
    <cellStyle name="Currency 5 3 9 3 4" xfId="31008" xr:uid="{FE43CE33-2304-40DB-A491-F7792F08E71C}"/>
    <cellStyle name="Currency 5 3 9 3 5" xfId="45892" xr:uid="{F7361327-D5E9-4FC3-B45D-4EE355C2C1B2}"/>
    <cellStyle name="Currency 5 3 9 4" xfId="20740" xr:uid="{90B52DFF-65A4-4055-96B2-35DD7D855D9D}"/>
    <cellStyle name="Currency 5 3 9 4 2" xfId="34432" xr:uid="{C4198AFB-4CC2-4740-992A-803109C824B3}"/>
    <cellStyle name="Currency 5 3 9 4 3" xfId="49316" xr:uid="{C961EFC7-E877-46C8-8861-6FAB42A3FDE1}"/>
    <cellStyle name="Currency 5 3 9 5" xfId="13896" xr:uid="{D5D21AF0-EF0B-47B4-940C-EA15D4C75549}"/>
    <cellStyle name="Currency 5 3 9 6" xfId="27586" xr:uid="{20AFB95E-33AC-458E-B340-731613545B11}"/>
    <cellStyle name="Currency 5 3 9 7" xfId="42470" xr:uid="{D0D342F4-D7B9-404C-BC09-0F21CB5570F3}"/>
    <cellStyle name="Currency 5 4" xfId="4765" xr:uid="{6A011CA6-49BB-408D-B131-B592FF7F8993}"/>
    <cellStyle name="Currency 5 4 10" xfId="20741" xr:uid="{25E28946-009C-496C-BD06-911A986D879C}"/>
    <cellStyle name="Currency 5 4 10 2" xfId="34433" xr:uid="{D7EA9233-8C8E-4330-A462-E9A836FB1D93}"/>
    <cellStyle name="Currency 5 4 10 3" xfId="49317" xr:uid="{C4187E71-CCE7-4155-89BF-3D881C4B5D6F}"/>
    <cellStyle name="Currency 5 4 11" xfId="13897" xr:uid="{DB32F813-CE53-4979-B829-CCF2E709EA4F}"/>
    <cellStyle name="Currency 5 4 11 2" xfId="41393" xr:uid="{5CF08E1D-5BB4-4CEE-86D6-9384E1391CD1}"/>
    <cellStyle name="Currency 5 4 12" xfId="27587" xr:uid="{C81A8420-A87B-495D-A4E4-8F3A9D9867BF}"/>
    <cellStyle name="Currency 5 4 13" xfId="42471" xr:uid="{A68B2588-77C1-4D8C-A0D2-F150A7DBDE9C}"/>
    <cellStyle name="Currency 5 4 14" xfId="7050" xr:uid="{16E7040C-1664-4CDB-8A23-35310FED87C1}"/>
    <cellStyle name="Currency 5 4 2" xfId="7051" xr:uid="{61CF7185-E5DE-4266-A8CE-6A1C0C3E3BB1}"/>
    <cellStyle name="Currency 5 4 2 10" xfId="13898" xr:uid="{1277C7E6-C6B4-4FC1-A423-EA5507D5C4A4}"/>
    <cellStyle name="Currency 5 4 2 11" xfId="27588" xr:uid="{07F45B7D-9D6B-436F-A5FD-FC98BDF81155}"/>
    <cellStyle name="Currency 5 4 2 12" xfId="42472" xr:uid="{071405BA-F262-4F32-8A98-43C31639DA6F}"/>
    <cellStyle name="Currency 5 4 2 2" xfId="7052" xr:uid="{3E1AD586-FDEF-49D2-AFCE-09D350208176}"/>
    <cellStyle name="Currency 5 4 2 2 10" xfId="42473" xr:uid="{513B78AC-8B80-4E9C-8306-2233FFD95F09}"/>
    <cellStyle name="Currency 5 4 2 2 2" xfId="7053" xr:uid="{B6E76619-B668-497B-99A2-A8FC57060A27}"/>
    <cellStyle name="Currency 5 4 2 2 2 2" xfId="7054" xr:uid="{5C5CC665-A444-43F3-8D61-C63533C314A4}"/>
    <cellStyle name="Currency 5 4 2 2 2 2 2" xfId="8767" xr:uid="{B8F49AF6-3CF9-41EF-BE4B-AAD0B6EA0B08}"/>
    <cellStyle name="Currency 5 4 2 2 2 2 2 2" xfId="12189" xr:uid="{C3918133-AFC4-40E8-9347-A1F175242FF5}"/>
    <cellStyle name="Currency 5 4 2 2 2 2 2 2 2" xfId="25879" xr:uid="{E2110632-E73E-46B2-A189-DC7E0092BEE6}"/>
    <cellStyle name="Currency 5 4 2 2 2 2 2 2 2 2" xfId="39571" xr:uid="{254515D2-546E-467D-9407-85B971957180}"/>
    <cellStyle name="Currency 5 4 2 2 2 2 2 2 2 3" xfId="54455" xr:uid="{6710EAC6-6742-4FF0-A19E-6D619CC2B0F0}"/>
    <cellStyle name="Currency 5 4 2 2 2 2 2 2 3" xfId="19035" xr:uid="{7A6149E6-00E4-4403-9E1E-045417B1C137}"/>
    <cellStyle name="Currency 5 4 2 2 2 2 2 2 4" xfId="32725" xr:uid="{0B46151F-7FEE-4762-BF43-11760E9D81B8}"/>
    <cellStyle name="Currency 5 4 2 2 2 2 2 2 5" xfId="47609" xr:uid="{6C30E0B5-C9F7-4A21-8610-E0EADF7DBFA3}"/>
    <cellStyle name="Currency 5 4 2 2 2 2 2 3" xfId="22457" xr:uid="{75F844BD-C9D6-46FC-A262-2976099C6D2C}"/>
    <cellStyle name="Currency 5 4 2 2 2 2 2 3 2" xfId="36149" xr:uid="{F4DEBE83-739D-425E-96C9-6E0D781030DF}"/>
    <cellStyle name="Currency 5 4 2 2 2 2 2 3 3" xfId="51033" xr:uid="{6924A8B4-E431-4695-BBB4-3082A0CE58AC}"/>
    <cellStyle name="Currency 5 4 2 2 2 2 2 4" xfId="15613" xr:uid="{30200E31-2FF3-4606-9668-C216FEC7DD87}"/>
    <cellStyle name="Currency 5 4 2 2 2 2 2 5" xfId="29303" xr:uid="{19AC6CF8-598F-4904-838C-0A4A078028CB}"/>
    <cellStyle name="Currency 5 4 2 2 2 2 2 6" xfId="44187" xr:uid="{C6C534FD-B45E-4BFC-80C4-C2B5DD81F32F}"/>
    <cellStyle name="Currency 5 4 2 2 2 2 3" xfId="10477" xr:uid="{879F637A-DF0C-4B01-805B-14F2968146EC}"/>
    <cellStyle name="Currency 5 4 2 2 2 2 3 2" xfId="24167" xr:uid="{3D91896E-AA67-4708-A802-AF653E48B113}"/>
    <cellStyle name="Currency 5 4 2 2 2 2 3 2 2" xfId="37859" xr:uid="{00D71C67-248F-45CB-82E5-973D396C822E}"/>
    <cellStyle name="Currency 5 4 2 2 2 2 3 2 3" xfId="52743" xr:uid="{A85D09D7-3AE1-41E0-A18D-8CD88BCB1316}"/>
    <cellStyle name="Currency 5 4 2 2 2 2 3 3" xfId="17323" xr:uid="{A5FD0A76-BB1D-41B6-B7DA-07BFDD3754E9}"/>
    <cellStyle name="Currency 5 4 2 2 2 2 3 4" xfId="31013" xr:uid="{2F849F98-23CD-46C6-9EF4-C05E74635E1E}"/>
    <cellStyle name="Currency 5 4 2 2 2 2 3 5" xfId="45897" xr:uid="{5D65C02C-FFF5-4089-B45B-0C6B640B86E4}"/>
    <cellStyle name="Currency 5 4 2 2 2 2 4" xfId="20745" xr:uid="{3E5273C0-1337-4902-9BD8-1ADE3B57EC53}"/>
    <cellStyle name="Currency 5 4 2 2 2 2 4 2" xfId="34437" xr:uid="{72FE7656-9F7A-40C1-9C17-250B22CCEF78}"/>
    <cellStyle name="Currency 5 4 2 2 2 2 4 3" xfId="49321" xr:uid="{1F00BD31-26FC-4F16-AD92-57372C1D5A3D}"/>
    <cellStyle name="Currency 5 4 2 2 2 2 5" xfId="13901" xr:uid="{F6557AAA-D2F1-4F14-8B13-5C72B0CB1964}"/>
    <cellStyle name="Currency 5 4 2 2 2 2 6" xfId="27591" xr:uid="{13B94911-8EA9-4A3F-986B-D61B1ED84E98}"/>
    <cellStyle name="Currency 5 4 2 2 2 2 7" xfId="42475" xr:uid="{F4B68FB7-4397-4B33-84D4-B9938078FDB1}"/>
    <cellStyle name="Currency 5 4 2 2 2 3" xfId="8766" xr:uid="{F817BD6C-5A9D-4088-A34B-2C70ABDF1379}"/>
    <cellStyle name="Currency 5 4 2 2 2 3 2" xfId="12188" xr:uid="{5CFC3F4D-BFF7-466A-B8C7-090FDE673953}"/>
    <cellStyle name="Currency 5 4 2 2 2 3 2 2" xfId="25878" xr:uid="{18E03582-EB4D-4ECD-B053-FE0DB0C4841F}"/>
    <cellStyle name="Currency 5 4 2 2 2 3 2 2 2" xfId="39570" xr:uid="{CCA6E0D1-29E2-40D9-83FA-FF1DFB9425E8}"/>
    <cellStyle name="Currency 5 4 2 2 2 3 2 2 3" xfId="54454" xr:uid="{70567E03-3BE4-460E-A320-5D23B8C9E606}"/>
    <cellStyle name="Currency 5 4 2 2 2 3 2 3" xfId="19034" xr:uid="{B2F54704-4BC5-4638-9B0C-768EABF1C349}"/>
    <cellStyle name="Currency 5 4 2 2 2 3 2 4" xfId="32724" xr:uid="{C4E602C4-3858-46D3-8565-D794384B1A4A}"/>
    <cellStyle name="Currency 5 4 2 2 2 3 2 5" xfId="47608" xr:uid="{5552A045-BA52-4F50-8256-2387A599866E}"/>
    <cellStyle name="Currency 5 4 2 2 2 3 3" xfId="22456" xr:uid="{7FFB8233-D6CD-41C0-9493-B7C4460D9A44}"/>
    <cellStyle name="Currency 5 4 2 2 2 3 3 2" xfId="36148" xr:uid="{DD984FCB-C1A5-4819-B87C-15465C712FBE}"/>
    <cellStyle name="Currency 5 4 2 2 2 3 3 3" xfId="51032" xr:uid="{0784A0EF-6B79-4438-A7D9-7A65024E484F}"/>
    <cellStyle name="Currency 5 4 2 2 2 3 4" xfId="15612" xr:uid="{8024B98E-12B6-49F8-9858-935475858E13}"/>
    <cellStyle name="Currency 5 4 2 2 2 3 5" xfId="29302" xr:uid="{2B51673C-BC56-47D4-8D40-BDC694BD48F4}"/>
    <cellStyle name="Currency 5 4 2 2 2 3 6" xfId="44186" xr:uid="{0C383970-FBD0-4D8D-B5A9-F82D1275B271}"/>
    <cellStyle name="Currency 5 4 2 2 2 4" xfId="10476" xr:uid="{DC37C063-EA9C-4A63-800F-7CB00B59F266}"/>
    <cellStyle name="Currency 5 4 2 2 2 4 2" xfId="24166" xr:uid="{5ABCF76F-2D69-43C0-A74F-E7F7090502F4}"/>
    <cellStyle name="Currency 5 4 2 2 2 4 2 2" xfId="37858" xr:uid="{C9284945-D6DB-45EB-9040-6880E96BF12C}"/>
    <cellStyle name="Currency 5 4 2 2 2 4 2 3" xfId="52742" xr:uid="{7C42EFDA-5E4B-4967-8477-75799380E359}"/>
    <cellStyle name="Currency 5 4 2 2 2 4 3" xfId="17322" xr:uid="{78662700-0BCE-445E-96E4-4EA4A9F5615B}"/>
    <cellStyle name="Currency 5 4 2 2 2 4 4" xfId="31012" xr:uid="{C5349385-D639-4F11-A9EC-CA12761A7C33}"/>
    <cellStyle name="Currency 5 4 2 2 2 4 5" xfId="45896" xr:uid="{2E7F081D-4601-477D-82B8-134B905390C8}"/>
    <cellStyle name="Currency 5 4 2 2 2 5" xfId="20744" xr:uid="{B5C6152B-6010-4E37-A3CA-1F14D8079833}"/>
    <cellStyle name="Currency 5 4 2 2 2 5 2" xfId="34436" xr:uid="{BC744F50-7352-40E9-870A-800704BF1E14}"/>
    <cellStyle name="Currency 5 4 2 2 2 5 3" xfId="49320" xr:uid="{62ED720C-E875-4EC8-ACFB-63B2A768BAF0}"/>
    <cellStyle name="Currency 5 4 2 2 2 6" xfId="13900" xr:uid="{0BCD68A6-73F2-4688-8A57-F8335170368B}"/>
    <cellStyle name="Currency 5 4 2 2 2 7" xfId="27590" xr:uid="{AF939420-FB44-4EC0-BA6D-4942776E7A2D}"/>
    <cellStyle name="Currency 5 4 2 2 2 8" xfId="42474" xr:uid="{1CE3BFE4-B80A-426F-B621-053FB79947D6}"/>
    <cellStyle name="Currency 5 4 2 2 3" xfId="7055" xr:uid="{79F69B89-0637-49FC-A136-1AD52A507600}"/>
    <cellStyle name="Currency 5 4 2 2 3 2" xfId="8768" xr:uid="{DAB40D3F-F678-498A-B220-1DE172152CC4}"/>
    <cellStyle name="Currency 5 4 2 2 3 2 2" xfId="12190" xr:uid="{94A6BB67-0609-40B0-BA83-4C24F730D231}"/>
    <cellStyle name="Currency 5 4 2 2 3 2 2 2" xfId="25880" xr:uid="{7A667A82-3B54-4BEE-93B8-F4AA3F358C11}"/>
    <cellStyle name="Currency 5 4 2 2 3 2 2 2 2" xfId="39572" xr:uid="{A5C190B4-3B4B-48EE-B2C7-C00BBC061B24}"/>
    <cellStyle name="Currency 5 4 2 2 3 2 2 2 3" xfId="54456" xr:uid="{A91EEE76-554C-4FA5-A07B-11D2B3B568D4}"/>
    <cellStyle name="Currency 5 4 2 2 3 2 2 3" xfId="19036" xr:uid="{AF55F2DA-F57C-436A-84EB-99EB9D9E4BF7}"/>
    <cellStyle name="Currency 5 4 2 2 3 2 2 4" xfId="32726" xr:uid="{B031A97E-B5CA-40E9-8601-EED7E4294605}"/>
    <cellStyle name="Currency 5 4 2 2 3 2 2 5" xfId="47610" xr:uid="{A1409B8D-7F97-440A-8523-9049BDA4326C}"/>
    <cellStyle name="Currency 5 4 2 2 3 2 3" xfId="22458" xr:uid="{770825E4-F512-43C8-A7DF-C5BE36782FDA}"/>
    <cellStyle name="Currency 5 4 2 2 3 2 3 2" xfId="36150" xr:uid="{5F00027A-1305-4841-8610-2E5925E2CC10}"/>
    <cellStyle name="Currency 5 4 2 2 3 2 3 3" xfId="51034" xr:uid="{20CB19AB-2C3D-45D4-A111-BE1091DC46B6}"/>
    <cellStyle name="Currency 5 4 2 2 3 2 4" xfId="15614" xr:uid="{3FCDD2BC-D54C-48DD-99E1-749BD3BE9794}"/>
    <cellStyle name="Currency 5 4 2 2 3 2 5" xfId="29304" xr:uid="{F50B904E-21C3-419B-9915-55F8B6ED2E09}"/>
    <cellStyle name="Currency 5 4 2 2 3 2 6" xfId="44188" xr:uid="{DD3367ED-60B2-478F-A0E2-BFA8F5104E17}"/>
    <cellStyle name="Currency 5 4 2 2 3 3" xfId="10478" xr:uid="{11C2C076-F0AF-476A-BE8E-57FFA6553F98}"/>
    <cellStyle name="Currency 5 4 2 2 3 3 2" xfId="24168" xr:uid="{80F6F749-7CFB-4824-86A3-9692AD039691}"/>
    <cellStyle name="Currency 5 4 2 2 3 3 2 2" xfId="37860" xr:uid="{98A8D022-4376-45FE-A0EB-380F55474485}"/>
    <cellStyle name="Currency 5 4 2 2 3 3 2 3" xfId="52744" xr:uid="{F91AF068-E00D-4EF3-A139-44AC46A338B8}"/>
    <cellStyle name="Currency 5 4 2 2 3 3 3" xfId="17324" xr:uid="{036269DB-09A6-4FE5-B6F0-EF3DBFF7C529}"/>
    <cellStyle name="Currency 5 4 2 2 3 3 4" xfId="31014" xr:uid="{9AC815B5-E6EA-4DCE-8321-E8EDCC1D73BA}"/>
    <cellStyle name="Currency 5 4 2 2 3 3 5" xfId="45898" xr:uid="{92C99440-A115-4AA6-AC31-1687D18A35D6}"/>
    <cellStyle name="Currency 5 4 2 2 3 4" xfId="20746" xr:uid="{B67C23F6-7D88-4F36-BCC7-988439422767}"/>
    <cellStyle name="Currency 5 4 2 2 3 4 2" xfId="34438" xr:uid="{EBE91FF9-B55E-4551-8025-57A5EE5DA2A7}"/>
    <cellStyle name="Currency 5 4 2 2 3 4 3" xfId="49322" xr:uid="{BE20BE1D-9CE3-4667-A3F1-EEFC7501950D}"/>
    <cellStyle name="Currency 5 4 2 2 3 5" xfId="13902" xr:uid="{CE670E8F-168B-48E2-B00E-3492D38B5012}"/>
    <cellStyle name="Currency 5 4 2 2 3 6" xfId="27592" xr:uid="{FAF7E4CD-98A3-429E-AE35-5F8864631978}"/>
    <cellStyle name="Currency 5 4 2 2 3 7" xfId="42476" xr:uid="{D05D6245-0E7A-434E-AC0C-4DE044C64DDA}"/>
    <cellStyle name="Currency 5 4 2 2 4" xfId="7056" xr:uid="{656FBD97-5408-47A1-9CB3-8E704AEF611D}"/>
    <cellStyle name="Currency 5 4 2 2 4 2" xfId="8769" xr:uid="{D3D21EF2-0F8F-4865-81A3-A806EDB48995}"/>
    <cellStyle name="Currency 5 4 2 2 4 2 2" xfId="12191" xr:uid="{8DD2F799-9A14-45DC-8424-5A7E0E9AE36F}"/>
    <cellStyle name="Currency 5 4 2 2 4 2 2 2" xfId="25881" xr:uid="{E58BB0DE-24D3-4F88-8F17-B09F5C824638}"/>
    <cellStyle name="Currency 5 4 2 2 4 2 2 2 2" xfId="39573" xr:uid="{68B9D9BA-6BCF-4378-84B2-D087E2B03AC8}"/>
    <cellStyle name="Currency 5 4 2 2 4 2 2 2 3" xfId="54457" xr:uid="{4B904659-2B51-4D48-BE6A-668EDA41EBB1}"/>
    <cellStyle name="Currency 5 4 2 2 4 2 2 3" xfId="19037" xr:uid="{F98A8264-F5A2-4485-900F-DFBFA8B4A4F2}"/>
    <cellStyle name="Currency 5 4 2 2 4 2 2 4" xfId="32727" xr:uid="{ECF5F427-459F-4843-AEA9-CCAA75B86D62}"/>
    <cellStyle name="Currency 5 4 2 2 4 2 2 5" xfId="47611" xr:uid="{6671C0CF-BAA0-4C41-8E9E-6AA144C3CC98}"/>
    <cellStyle name="Currency 5 4 2 2 4 2 3" xfId="22459" xr:uid="{24221C48-1365-4663-BC8F-F8C742F0123E}"/>
    <cellStyle name="Currency 5 4 2 2 4 2 3 2" xfId="36151" xr:uid="{CA76CABD-B720-4148-A381-E88B928EAD01}"/>
    <cellStyle name="Currency 5 4 2 2 4 2 3 3" xfId="51035" xr:uid="{B3B7D82E-2E84-4DBB-AC2D-A8461F38A4B8}"/>
    <cellStyle name="Currency 5 4 2 2 4 2 4" xfId="15615" xr:uid="{37548355-DF03-4BA6-8EFB-B7D5ABA2677B}"/>
    <cellStyle name="Currency 5 4 2 2 4 2 5" xfId="29305" xr:uid="{16FA0A68-C5E8-4101-BC64-50851284CF44}"/>
    <cellStyle name="Currency 5 4 2 2 4 2 6" xfId="44189" xr:uid="{64894EBC-377D-4970-8430-EF07134184F8}"/>
    <cellStyle name="Currency 5 4 2 2 4 3" xfId="10479" xr:uid="{FD68AF46-5EAA-4325-8F8A-A67FC81CC085}"/>
    <cellStyle name="Currency 5 4 2 2 4 3 2" xfId="24169" xr:uid="{E5B14EA8-C227-410D-A69F-C5A2B6EECACE}"/>
    <cellStyle name="Currency 5 4 2 2 4 3 2 2" xfId="37861" xr:uid="{70D5A200-ADAF-4E8A-9DEE-6077277846CB}"/>
    <cellStyle name="Currency 5 4 2 2 4 3 2 3" xfId="52745" xr:uid="{9E361733-7003-4FE9-A573-21C9F08F25E7}"/>
    <cellStyle name="Currency 5 4 2 2 4 3 3" xfId="17325" xr:uid="{12D8B365-6325-4BDE-981A-11CF7A7AF583}"/>
    <cellStyle name="Currency 5 4 2 2 4 3 4" xfId="31015" xr:uid="{4CE82880-415B-4272-8EB5-177706FBADB6}"/>
    <cellStyle name="Currency 5 4 2 2 4 3 5" xfId="45899" xr:uid="{E4B6DC34-A8F2-4872-BC87-D732254FE299}"/>
    <cellStyle name="Currency 5 4 2 2 4 4" xfId="20747" xr:uid="{BFD69443-A991-4FCD-846E-EAF08C740CD3}"/>
    <cellStyle name="Currency 5 4 2 2 4 4 2" xfId="34439" xr:uid="{9E75BC3D-7339-4975-BE0A-2AEE5B451AA7}"/>
    <cellStyle name="Currency 5 4 2 2 4 4 3" xfId="49323" xr:uid="{E2B6D99A-75E8-465F-BE18-53124DAAF9E7}"/>
    <cellStyle name="Currency 5 4 2 2 4 5" xfId="13903" xr:uid="{80820D1F-C93A-45C3-8298-2A05F01B15CB}"/>
    <cellStyle name="Currency 5 4 2 2 4 6" xfId="27593" xr:uid="{93DC6136-8993-4C9C-9C78-F412C9F9D1DF}"/>
    <cellStyle name="Currency 5 4 2 2 4 7" xfId="42477" xr:uid="{4D99BCED-984A-47D6-B52B-3F59D9682DB4}"/>
    <cellStyle name="Currency 5 4 2 2 5" xfId="8765" xr:uid="{A2DFEA64-FF37-44D4-9487-76815DD2E7D6}"/>
    <cellStyle name="Currency 5 4 2 2 5 2" xfId="12187" xr:uid="{0016AFA6-A515-4058-9261-98DD22B7F95A}"/>
    <cellStyle name="Currency 5 4 2 2 5 2 2" xfId="25877" xr:uid="{24CCD812-BB89-44F4-8198-E3C077A7D875}"/>
    <cellStyle name="Currency 5 4 2 2 5 2 2 2" xfId="39569" xr:uid="{1BF348BF-867A-4009-A479-B42A689BF5F9}"/>
    <cellStyle name="Currency 5 4 2 2 5 2 2 3" xfId="54453" xr:uid="{A714960E-84DD-4154-8D45-E042DEAC8831}"/>
    <cellStyle name="Currency 5 4 2 2 5 2 3" xfId="19033" xr:uid="{0EA1E9A2-1F27-471D-A37A-8AB5F0F28058}"/>
    <cellStyle name="Currency 5 4 2 2 5 2 4" xfId="32723" xr:uid="{54FFB104-19B5-4FDF-8E8A-20263B3D4B69}"/>
    <cellStyle name="Currency 5 4 2 2 5 2 5" xfId="47607" xr:uid="{11CD1BE7-F89F-4342-92C8-C0FDD2F43809}"/>
    <cellStyle name="Currency 5 4 2 2 5 3" xfId="22455" xr:uid="{1771F263-F2BE-47E8-A827-32CCB5F3C993}"/>
    <cellStyle name="Currency 5 4 2 2 5 3 2" xfId="36147" xr:uid="{DD0FCB8F-8DCF-4FCE-AA37-90BE45F124B7}"/>
    <cellStyle name="Currency 5 4 2 2 5 3 3" xfId="51031" xr:uid="{486F7041-1C67-4E74-B058-7537BE6FB649}"/>
    <cellStyle name="Currency 5 4 2 2 5 4" xfId="15611" xr:uid="{C7F650CD-66E7-4728-87F6-50D505DC6F72}"/>
    <cellStyle name="Currency 5 4 2 2 5 5" xfId="29301" xr:uid="{F9D4FAB1-9DD6-4539-A17E-393F51AD4834}"/>
    <cellStyle name="Currency 5 4 2 2 5 6" xfId="44185" xr:uid="{8149E0D6-204A-43F6-A85A-12653E8C1BCB}"/>
    <cellStyle name="Currency 5 4 2 2 6" xfId="10475" xr:uid="{306C363F-1826-4541-B74B-1D441FE55DFA}"/>
    <cellStyle name="Currency 5 4 2 2 6 2" xfId="24165" xr:uid="{C8836141-C863-48AD-8519-FE31A6576379}"/>
    <cellStyle name="Currency 5 4 2 2 6 2 2" xfId="37857" xr:uid="{A89610E2-04CF-4198-9B62-7E6242835139}"/>
    <cellStyle name="Currency 5 4 2 2 6 2 3" xfId="52741" xr:uid="{2EF489E2-E3C8-4EC0-9A99-23162AE9B8BC}"/>
    <cellStyle name="Currency 5 4 2 2 6 3" xfId="17321" xr:uid="{FB632198-FB24-42F7-B651-A6A1CECA61A1}"/>
    <cellStyle name="Currency 5 4 2 2 6 4" xfId="31011" xr:uid="{1E16B2BE-27E4-4D49-8F19-85EB95C30B03}"/>
    <cellStyle name="Currency 5 4 2 2 6 5" xfId="45895" xr:uid="{3FAEEF27-9D43-4C8B-91AC-89E7EA86AA9B}"/>
    <cellStyle name="Currency 5 4 2 2 7" xfId="20743" xr:uid="{FB7D8A3E-A741-4734-887F-CB5603D20192}"/>
    <cellStyle name="Currency 5 4 2 2 7 2" xfId="34435" xr:uid="{78BD7F7C-76EB-4B66-8325-58A88DC660F0}"/>
    <cellStyle name="Currency 5 4 2 2 7 3" xfId="49319" xr:uid="{49506BD9-D97A-4F6D-BAA7-BCBF01969CCC}"/>
    <cellStyle name="Currency 5 4 2 2 8" xfId="13899" xr:uid="{AEFBAE90-88B7-45C7-AC99-E2B4D8845FC8}"/>
    <cellStyle name="Currency 5 4 2 2 9" xfId="27589" xr:uid="{F3360219-6E76-4E9E-AF09-6CAB55DAA8C8}"/>
    <cellStyle name="Currency 5 4 2 3" xfId="7057" xr:uid="{B870F226-3C17-4806-B5C0-52352DBB87B7}"/>
    <cellStyle name="Currency 5 4 2 3 10" xfId="42478" xr:uid="{229CC201-0053-4840-A3DD-02186A523000}"/>
    <cellStyle name="Currency 5 4 2 3 2" xfId="7058" xr:uid="{71C67E32-826F-4346-95AF-FB9708B5238A}"/>
    <cellStyle name="Currency 5 4 2 3 2 2" xfId="7059" xr:uid="{F5DA0F78-D67C-4228-9A99-807DB03FC5AD}"/>
    <cellStyle name="Currency 5 4 2 3 2 2 2" xfId="8772" xr:uid="{81FD14C0-8A26-4496-BE98-F796CDD55631}"/>
    <cellStyle name="Currency 5 4 2 3 2 2 2 2" xfId="12194" xr:uid="{99DC1AC4-46EC-4BD2-AB3E-25ED7E2DC9EF}"/>
    <cellStyle name="Currency 5 4 2 3 2 2 2 2 2" xfId="25884" xr:uid="{E15DFDD4-A879-4F45-BE84-E9B4EFD39CA5}"/>
    <cellStyle name="Currency 5 4 2 3 2 2 2 2 2 2" xfId="39576" xr:uid="{467F7D15-1E50-4ACB-AD44-658F73554B67}"/>
    <cellStyle name="Currency 5 4 2 3 2 2 2 2 2 3" xfId="54460" xr:uid="{9E833857-5325-49A9-94E2-A2023E7E891E}"/>
    <cellStyle name="Currency 5 4 2 3 2 2 2 2 3" xfId="19040" xr:uid="{DFB21B4B-8F5C-45BA-B419-C1080CFF72F9}"/>
    <cellStyle name="Currency 5 4 2 3 2 2 2 2 4" xfId="32730" xr:uid="{5C844C6A-0AF1-4DD0-819F-2C07B694B5BF}"/>
    <cellStyle name="Currency 5 4 2 3 2 2 2 2 5" xfId="47614" xr:uid="{6FCDBA8A-E910-470F-B530-DCFFFAC4C47F}"/>
    <cellStyle name="Currency 5 4 2 3 2 2 2 3" xfId="22462" xr:uid="{AED9061E-100F-4C89-9C41-587009F7CF92}"/>
    <cellStyle name="Currency 5 4 2 3 2 2 2 3 2" xfId="36154" xr:uid="{5F8A8A1F-FDBB-4502-9108-258F785421CA}"/>
    <cellStyle name="Currency 5 4 2 3 2 2 2 3 3" xfId="51038" xr:uid="{3AED5288-B3DB-453D-A09A-311D2A36DC37}"/>
    <cellStyle name="Currency 5 4 2 3 2 2 2 4" xfId="15618" xr:uid="{1E7C6362-11A4-4BA5-91AC-192F22754B24}"/>
    <cellStyle name="Currency 5 4 2 3 2 2 2 5" xfId="29308" xr:uid="{5DCCE6E0-E7F2-44CF-9A63-3106C911E587}"/>
    <cellStyle name="Currency 5 4 2 3 2 2 2 6" xfId="44192" xr:uid="{AE8DBDB6-099C-4BBD-B1D2-676B22605B9F}"/>
    <cellStyle name="Currency 5 4 2 3 2 2 3" xfId="10482" xr:uid="{016227B9-6917-4B72-943C-D27F6985ED72}"/>
    <cellStyle name="Currency 5 4 2 3 2 2 3 2" xfId="24172" xr:uid="{CC76DD59-580F-428D-9E0A-50C2A9B1A025}"/>
    <cellStyle name="Currency 5 4 2 3 2 2 3 2 2" xfId="37864" xr:uid="{0598BDB8-3B5F-4EA6-A750-D98E2373E949}"/>
    <cellStyle name="Currency 5 4 2 3 2 2 3 2 3" xfId="52748" xr:uid="{5094BAD0-0E90-4447-B629-B6E3DD65FC06}"/>
    <cellStyle name="Currency 5 4 2 3 2 2 3 3" xfId="17328" xr:uid="{1E6B65E8-3C8C-4ABF-B420-6E8D7A50997E}"/>
    <cellStyle name="Currency 5 4 2 3 2 2 3 4" xfId="31018" xr:uid="{EC65E4A4-4E40-4F88-A2BB-C7F0C738103D}"/>
    <cellStyle name="Currency 5 4 2 3 2 2 3 5" xfId="45902" xr:uid="{0D5F67E7-1045-4C6C-B2EE-78D24CD25034}"/>
    <cellStyle name="Currency 5 4 2 3 2 2 4" xfId="20750" xr:uid="{1EF09637-66F9-4318-8553-4B81B65E488F}"/>
    <cellStyle name="Currency 5 4 2 3 2 2 4 2" xfId="34442" xr:uid="{31779772-1DF4-4EB8-9B74-D0E0D141DD7E}"/>
    <cellStyle name="Currency 5 4 2 3 2 2 4 3" xfId="49326" xr:uid="{091F3F98-9255-431A-B905-5D1267CEF734}"/>
    <cellStyle name="Currency 5 4 2 3 2 2 5" xfId="13906" xr:uid="{52853786-C744-4B1F-879C-6EFB05E7EA94}"/>
    <cellStyle name="Currency 5 4 2 3 2 2 6" xfId="27596" xr:uid="{CBB820D7-8A2F-42B6-8A90-ECA066EF5791}"/>
    <cellStyle name="Currency 5 4 2 3 2 2 7" xfId="42480" xr:uid="{DC578A01-20BF-42F4-8E1E-B9E7360AAE1E}"/>
    <cellStyle name="Currency 5 4 2 3 2 3" xfId="8771" xr:uid="{1A73985F-0B0A-4917-A6B6-9CABDF96D03D}"/>
    <cellStyle name="Currency 5 4 2 3 2 3 2" xfId="12193" xr:uid="{0D4A3A67-7528-4747-B1F1-EC1FE03F1D55}"/>
    <cellStyle name="Currency 5 4 2 3 2 3 2 2" xfId="25883" xr:uid="{87B8F5DE-DBFE-407A-B12A-14D0B1D25933}"/>
    <cellStyle name="Currency 5 4 2 3 2 3 2 2 2" xfId="39575" xr:uid="{6EB3B3ED-B468-46D8-BE5E-A19E59564DA2}"/>
    <cellStyle name="Currency 5 4 2 3 2 3 2 2 3" xfId="54459" xr:uid="{6C705F82-DF3B-4DC6-AC94-9BFAFCB6ED5C}"/>
    <cellStyle name="Currency 5 4 2 3 2 3 2 3" xfId="19039" xr:uid="{FEC0808C-727B-41F1-A93E-9AAFB744CF03}"/>
    <cellStyle name="Currency 5 4 2 3 2 3 2 4" xfId="32729" xr:uid="{D01AD1BE-F1BF-4ACE-B79D-832C28642CB9}"/>
    <cellStyle name="Currency 5 4 2 3 2 3 2 5" xfId="47613" xr:uid="{783AF977-7C3C-4626-887A-295E1A3FB50B}"/>
    <cellStyle name="Currency 5 4 2 3 2 3 3" xfId="22461" xr:uid="{A7160625-5411-471A-B647-AD89F912F033}"/>
    <cellStyle name="Currency 5 4 2 3 2 3 3 2" xfId="36153" xr:uid="{6BF457AC-39CF-4838-AD0D-EC6FF09F6674}"/>
    <cellStyle name="Currency 5 4 2 3 2 3 3 3" xfId="51037" xr:uid="{138FB7D9-ED9F-4445-968A-FB6D897B3E03}"/>
    <cellStyle name="Currency 5 4 2 3 2 3 4" xfId="15617" xr:uid="{BFF4F6BA-49E5-4E3B-9A41-9BBC848D0A9E}"/>
    <cellStyle name="Currency 5 4 2 3 2 3 5" xfId="29307" xr:uid="{25E79AA4-D3FE-4098-9B6C-C12922886788}"/>
    <cellStyle name="Currency 5 4 2 3 2 3 6" xfId="44191" xr:uid="{62CCBEED-A428-4E5C-A7A6-201E85A1B551}"/>
    <cellStyle name="Currency 5 4 2 3 2 4" xfId="10481" xr:uid="{EFEDD71C-1071-45CD-A49B-000098120529}"/>
    <cellStyle name="Currency 5 4 2 3 2 4 2" xfId="24171" xr:uid="{B50FE369-9940-4A6B-B2DE-64F1F2D456CF}"/>
    <cellStyle name="Currency 5 4 2 3 2 4 2 2" xfId="37863" xr:uid="{313C466E-547C-4A05-8975-26282AB75FCC}"/>
    <cellStyle name="Currency 5 4 2 3 2 4 2 3" xfId="52747" xr:uid="{605276C5-6B65-4AC3-AF44-E27A65CE3F10}"/>
    <cellStyle name="Currency 5 4 2 3 2 4 3" xfId="17327" xr:uid="{1DB771C3-D01D-4746-8E62-F6BD49CB8684}"/>
    <cellStyle name="Currency 5 4 2 3 2 4 4" xfId="31017" xr:uid="{C5DD2BDE-BB6D-4FF0-93A8-6F8A28333FB1}"/>
    <cellStyle name="Currency 5 4 2 3 2 4 5" xfId="45901" xr:uid="{985E20CF-A391-4704-BA57-0B40D8C4D7A8}"/>
    <cellStyle name="Currency 5 4 2 3 2 5" xfId="20749" xr:uid="{7398E8F9-3669-4EEC-8167-EC097B8B716C}"/>
    <cellStyle name="Currency 5 4 2 3 2 5 2" xfId="34441" xr:uid="{605E73EA-6767-441E-8EB4-CF7135C1BA82}"/>
    <cellStyle name="Currency 5 4 2 3 2 5 3" xfId="49325" xr:uid="{6BE0336C-102E-45C3-99F3-85008EC1C881}"/>
    <cellStyle name="Currency 5 4 2 3 2 6" xfId="13905" xr:uid="{CBC8512B-47BF-4BE1-A558-EC7CC9C9B980}"/>
    <cellStyle name="Currency 5 4 2 3 2 7" xfId="27595" xr:uid="{86115A4C-7557-43E4-A365-09FF41CE2EB4}"/>
    <cellStyle name="Currency 5 4 2 3 2 8" xfId="42479" xr:uid="{441A6D17-8E72-4A90-B1C4-CBD5170E4368}"/>
    <cellStyle name="Currency 5 4 2 3 3" xfId="7060" xr:uid="{DB9E47D8-3F78-44EE-BAA5-C4FCB37D9701}"/>
    <cellStyle name="Currency 5 4 2 3 3 2" xfId="8773" xr:uid="{4011400F-183A-41F7-894B-968B905106B1}"/>
    <cellStyle name="Currency 5 4 2 3 3 2 2" xfId="12195" xr:uid="{124CA171-D42E-440A-92DF-F764B447E8B5}"/>
    <cellStyle name="Currency 5 4 2 3 3 2 2 2" xfId="25885" xr:uid="{0E414FDF-1368-4124-8D0F-B0BEDAD83891}"/>
    <cellStyle name="Currency 5 4 2 3 3 2 2 2 2" xfId="39577" xr:uid="{9382FD6D-246F-4F8B-A692-C2E6EE3F2003}"/>
    <cellStyle name="Currency 5 4 2 3 3 2 2 2 3" xfId="54461" xr:uid="{CA1A1009-0B1F-4CE7-A94C-A2F168DE5692}"/>
    <cellStyle name="Currency 5 4 2 3 3 2 2 3" xfId="19041" xr:uid="{D3CF717A-102C-4399-A792-606B45605BB9}"/>
    <cellStyle name="Currency 5 4 2 3 3 2 2 4" xfId="32731" xr:uid="{8D5CE3C8-07BC-43E6-9599-BED2A18C880F}"/>
    <cellStyle name="Currency 5 4 2 3 3 2 2 5" xfId="47615" xr:uid="{A78436CC-0536-4D72-9D9B-9AB37DC99065}"/>
    <cellStyle name="Currency 5 4 2 3 3 2 3" xfId="22463" xr:uid="{89A22090-FDD2-4545-AEF6-BEECF3BF4552}"/>
    <cellStyle name="Currency 5 4 2 3 3 2 3 2" xfId="36155" xr:uid="{C9F2F384-BA40-487F-ABB1-1F90B42369C7}"/>
    <cellStyle name="Currency 5 4 2 3 3 2 3 3" xfId="51039" xr:uid="{CF2C8503-1B9F-4E57-B584-7CB427685805}"/>
    <cellStyle name="Currency 5 4 2 3 3 2 4" xfId="15619" xr:uid="{FDF4CC8D-6A42-494E-83AA-E25266600C86}"/>
    <cellStyle name="Currency 5 4 2 3 3 2 5" xfId="29309" xr:uid="{CFEE7592-8F07-4ACD-B36B-AD7FB13D072F}"/>
    <cellStyle name="Currency 5 4 2 3 3 2 6" xfId="44193" xr:uid="{AA907343-2D7F-4029-9C39-CA77FFF65743}"/>
    <cellStyle name="Currency 5 4 2 3 3 3" xfId="10483" xr:uid="{17E625D8-F078-4F27-BCFE-0FB0FECD1879}"/>
    <cellStyle name="Currency 5 4 2 3 3 3 2" xfId="24173" xr:uid="{0A1245C0-5FC4-41E7-8BBA-7E11EA9950CA}"/>
    <cellStyle name="Currency 5 4 2 3 3 3 2 2" xfId="37865" xr:uid="{4D286561-8B0D-4E32-9B8D-4028425AB609}"/>
    <cellStyle name="Currency 5 4 2 3 3 3 2 3" xfId="52749" xr:uid="{1F54A724-B6C6-4381-86C2-B26A939F2FAB}"/>
    <cellStyle name="Currency 5 4 2 3 3 3 3" xfId="17329" xr:uid="{773FE7A5-B046-419A-90AB-4E40BC192AE8}"/>
    <cellStyle name="Currency 5 4 2 3 3 3 4" xfId="31019" xr:uid="{DC20A315-B5A3-4D94-A0A3-B063AEDE2989}"/>
    <cellStyle name="Currency 5 4 2 3 3 3 5" xfId="45903" xr:uid="{23F6D707-11B8-4FFC-8148-7F81774B373A}"/>
    <cellStyle name="Currency 5 4 2 3 3 4" xfId="20751" xr:uid="{D555C4B5-94AE-4751-906E-07A0F9B2FF03}"/>
    <cellStyle name="Currency 5 4 2 3 3 4 2" xfId="34443" xr:uid="{98EFC520-DEAB-47AE-B553-A2BB23467E90}"/>
    <cellStyle name="Currency 5 4 2 3 3 4 3" xfId="49327" xr:uid="{AAADFE0D-742D-46A0-974C-92BFB65F9796}"/>
    <cellStyle name="Currency 5 4 2 3 3 5" xfId="13907" xr:uid="{5BB9EEE9-A9F8-4A09-8CB0-470DDCA2ED98}"/>
    <cellStyle name="Currency 5 4 2 3 3 6" xfId="27597" xr:uid="{A69FBD6A-728B-4E69-8BBD-8E9FA2DFB74D}"/>
    <cellStyle name="Currency 5 4 2 3 3 7" xfId="42481" xr:uid="{4017E20F-6D2C-46CD-9080-B789FF452888}"/>
    <cellStyle name="Currency 5 4 2 3 4" xfId="7061" xr:uid="{D0C29952-76F4-41EB-9024-1E8B38B47596}"/>
    <cellStyle name="Currency 5 4 2 3 4 2" xfId="8774" xr:uid="{154E871E-EB41-4869-87FF-5DC71615EBEF}"/>
    <cellStyle name="Currency 5 4 2 3 4 2 2" xfId="12196" xr:uid="{1DFEB7C6-1E77-4837-8EA6-124F68A184FD}"/>
    <cellStyle name="Currency 5 4 2 3 4 2 2 2" xfId="25886" xr:uid="{3C09C2E7-AB66-4E56-8B25-CF6A0B04D330}"/>
    <cellStyle name="Currency 5 4 2 3 4 2 2 2 2" xfId="39578" xr:uid="{E8802E50-9CA1-4BB2-B2F9-2E2FB7B1595E}"/>
    <cellStyle name="Currency 5 4 2 3 4 2 2 2 3" xfId="54462" xr:uid="{D61D0678-88D6-4D7E-9048-F5247670A024}"/>
    <cellStyle name="Currency 5 4 2 3 4 2 2 3" xfId="19042" xr:uid="{CFA46652-8F52-4F05-B45F-4027BBEE7177}"/>
    <cellStyle name="Currency 5 4 2 3 4 2 2 4" xfId="32732" xr:uid="{E8C16DAB-4311-4FF6-BB51-D1F1A1B6F2D0}"/>
    <cellStyle name="Currency 5 4 2 3 4 2 2 5" xfId="47616" xr:uid="{46F85271-5066-41DD-B62D-7F6B467DF0C8}"/>
    <cellStyle name="Currency 5 4 2 3 4 2 3" xfId="22464" xr:uid="{22161724-15C4-40FB-AF9F-B9AD8D49B0FE}"/>
    <cellStyle name="Currency 5 4 2 3 4 2 3 2" xfId="36156" xr:uid="{42E78AC3-4AE4-4FDF-B887-26CFF33CD357}"/>
    <cellStyle name="Currency 5 4 2 3 4 2 3 3" xfId="51040" xr:uid="{C16375AF-D41F-4FEC-B2B1-83B1077BB57F}"/>
    <cellStyle name="Currency 5 4 2 3 4 2 4" xfId="15620" xr:uid="{CB5E08C9-0078-4D5E-8D46-626C3687436E}"/>
    <cellStyle name="Currency 5 4 2 3 4 2 5" xfId="29310" xr:uid="{81B88FC9-E9C6-48DA-975E-CA39DD13AC73}"/>
    <cellStyle name="Currency 5 4 2 3 4 2 6" xfId="44194" xr:uid="{3CB39FA2-86A7-4F39-A493-A8C728BC3A1A}"/>
    <cellStyle name="Currency 5 4 2 3 4 3" xfId="10484" xr:uid="{F138EAB9-B5A2-4C8E-85B9-6C018301827E}"/>
    <cellStyle name="Currency 5 4 2 3 4 3 2" xfId="24174" xr:uid="{215463F4-D4FA-466F-8969-9F5F88040322}"/>
    <cellStyle name="Currency 5 4 2 3 4 3 2 2" xfId="37866" xr:uid="{E6CE39D7-0653-4D5C-B9A4-8AEECE6C8594}"/>
    <cellStyle name="Currency 5 4 2 3 4 3 2 3" xfId="52750" xr:uid="{EE60FB2E-3B65-4BD4-B641-D328E893EF8F}"/>
    <cellStyle name="Currency 5 4 2 3 4 3 3" xfId="17330" xr:uid="{4E0C5438-5AB7-41AE-AF42-9391129DD536}"/>
    <cellStyle name="Currency 5 4 2 3 4 3 4" xfId="31020" xr:uid="{5E3AAEA6-E03A-484F-8214-017EDC4E2875}"/>
    <cellStyle name="Currency 5 4 2 3 4 3 5" xfId="45904" xr:uid="{16B0D567-DDE2-4749-BE38-4E141D03209F}"/>
    <cellStyle name="Currency 5 4 2 3 4 4" xfId="20752" xr:uid="{F69DD2D5-39B0-404C-860B-D0EBE4B11DB6}"/>
    <cellStyle name="Currency 5 4 2 3 4 4 2" xfId="34444" xr:uid="{EF81AE34-1E26-48BF-A9D7-BFCF4EF9B374}"/>
    <cellStyle name="Currency 5 4 2 3 4 4 3" xfId="49328" xr:uid="{97277403-C119-47FB-BA3E-E5A1962BE836}"/>
    <cellStyle name="Currency 5 4 2 3 4 5" xfId="13908" xr:uid="{88DB2391-F89B-4464-BB8C-1B957B87BFBD}"/>
    <cellStyle name="Currency 5 4 2 3 4 6" xfId="27598" xr:uid="{91B0B034-5356-4305-B374-C82C68083CA1}"/>
    <cellStyle name="Currency 5 4 2 3 4 7" xfId="42482" xr:uid="{4089CCD4-A86A-4803-8533-D8C75125BE45}"/>
    <cellStyle name="Currency 5 4 2 3 5" xfId="8770" xr:uid="{3F19D1F0-4E85-4F90-A784-75D231114B14}"/>
    <cellStyle name="Currency 5 4 2 3 5 2" xfId="12192" xr:uid="{8EB5CACE-2816-4940-862B-285C33917653}"/>
    <cellStyle name="Currency 5 4 2 3 5 2 2" xfId="25882" xr:uid="{5D9173DE-06D6-4741-87E3-CF19F43B86D8}"/>
    <cellStyle name="Currency 5 4 2 3 5 2 2 2" xfId="39574" xr:uid="{BB7936B2-E526-4B41-BF81-94C922C3B224}"/>
    <cellStyle name="Currency 5 4 2 3 5 2 2 3" xfId="54458" xr:uid="{F56FCC2A-7E3E-4A44-9A99-EFFE3BC2A6C1}"/>
    <cellStyle name="Currency 5 4 2 3 5 2 3" xfId="19038" xr:uid="{D6E84468-1682-4608-AE4B-657AE5F52853}"/>
    <cellStyle name="Currency 5 4 2 3 5 2 4" xfId="32728" xr:uid="{21ED0F8B-B6AA-4F74-ABD6-63FCCFB5F0CA}"/>
    <cellStyle name="Currency 5 4 2 3 5 2 5" xfId="47612" xr:uid="{5FB16815-6B8C-41A0-B304-150FA8F5B1EF}"/>
    <cellStyle name="Currency 5 4 2 3 5 3" xfId="22460" xr:uid="{2C5C036D-E161-44FD-9522-7CE3DE14911F}"/>
    <cellStyle name="Currency 5 4 2 3 5 3 2" xfId="36152" xr:uid="{76114141-F765-45C1-A258-351C1CF359CB}"/>
    <cellStyle name="Currency 5 4 2 3 5 3 3" xfId="51036" xr:uid="{4766B2DC-B40E-4FCB-800B-8E0D8A6DF07A}"/>
    <cellStyle name="Currency 5 4 2 3 5 4" xfId="15616" xr:uid="{BD4B3931-9732-4D81-B02D-41AD76F76523}"/>
    <cellStyle name="Currency 5 4 2 3 5 5" xfId="29306" xr:uid="{457423B1-B09A-43A2-9D46-57FD5A15806F}"/>
    <cellStyle name="Currency 5 4 2 3 5 6" xfId="44190" xr:uid="{C1F5108F-4509-4C31-B24B-338AD9CDA27F}"/>
    <cellStyle name="Currency 5 4 2 3 6" xfId="10480" xr:uid="{67025B82-F38F-49A0-B17B-0DE1B3565503}"/>
    <cellStyle name="Currency 5 4 2 3 6 2" xfId="24170" xr:uid="{CBE80D99-306A-46D3-A8BB-3548C836226C}"/>
    <cellStyle name="Currency 5 4 2 3 6 2 2" xfId="37862" xr:uid="{B033508D-213A-4694-A96D-DA2A6599FB6E}"/>
    <cellStyle name="Currency 5 4 2 3 6 2 3" xfId="52746" xr:uid="{61757460-9636-45F3-970B-49A7B39C551A}"/>
    <cellStyle name="Currency 5 4 2 3 6 3" xfId="17326" xr:uid="{10824204-3AF3-4AD1-8F78-1852A67F4613}"/>
    <cellStyle name="Currency 5 4 2 3 6 4" xfId="31016" xr:uid="{43E67A14-C0C8-4576-BDE0-EB9241855F54}"/>
    <cellStyle name="Currency 5 4 2 3 6 5" xfId="45900" xr:uid="{8CC32877-FE24-44D0-B243-8D7C780D47FF}"/>
    <cellStyle name="Currency 5 4 2 3 7" xfId="20748" xr:uid="{3EA4FF67-FFBA-4016-A7BE-51D8352FEAEB}"/>
    <cellStyle name="Currency 5 4 2 3 7 2" xfId="34440" xr:uid="{EC48F2ED-74A5-4043-8EC1-17A8133295E0}"/>
    <cellStyle name="Currency 5 4 2 3 7 3" xfId="49324" xr:uid="{80C0C79B-ECCB-47E5-9DF8-07BA519E7479}"/>
    <cellStyle name="Currency 5 4 2 3 8" xfId="13904" xr:uid="{50C64CA4-ED39-4448-9FBC-CBEC7EDF248B}"/>
    <cellStyle name="Currency 5 4 2 3 9" xfId="27594" xr:uid="{AA964EB1-4628-4876-BD31-C3300231ED8F}"/>
    <cellStyle name="Currency 5 4 2 4" xfId="7062" xr:uid="{A3286896-CCA7-4D3A-B055-35D5BF029962}"/>
    <cellStyle name="Currency 5 4 2 4 2" xfId="7063" xr:uid="{66246E0D-D21A-4E05-A4F2-58EFEA136BD6}"/>
    <cellStyle name="Currency 5 4 2 4 2 2" xfId="8776" xr:uid="{6D27FB5F-F371-430E-A7A5-58980FCDC111}"/>
    <cellStyle name="Currency 5 4 2 4 2 2 2" xfId="12198" xr:uid="{D9DA80C0-AC1D-4C15-9152-73A378DA57D7}"/>
    <cellStyle name="Currency 5 4 2 4 2 2 2 2" xfId="25888" xr:uid="{F1E6E9D4-BE32-41B1-967D-7EC3ECB88994}"/>
    <cellStyle name="Currency 5 4 2 4 2 2 2 2 2" xfId="39580" xr:uid="{BED9AC23-D716-48F2-9E60-383A6DAD6958}"/>
    <cellStyle name="Currency 5 4 2 4 2 2 2 2 3" xfId="54464" xr:uid="{0DDAA191-A1B6-4FBA-A225-4DD20F312742}"/>
    <cellStyle name="Currency 5 4 2 4 2 2 2 3" xfId="19044" xr:uid="{31B878E9-73E8-420E-97B9-85F46B9F8FCC}"/>
    <cellStyle name="Currency 5 4 2 4 2 2 2 4" xfId="32734" xr:uid="{04884B99-AC4C-4B8B-9A20-3442BE1CFAEE}"/>
    <cellStyle name="Currency 5 4 2 4 2 2 2 5" xfId="47618" xr:uid="{7E5D6648-B8C1-43DB-9FA4-5ACBF6ACCDE7}"/>
    <cellStyle name="Currency 5 4 2 4 2 2 3" xfId="22466" xr:uid="{87C2B384-8D79-4B31-AD50-0418A196BBEA}"/>
    <cellStyle name="Currency 5 4 2 4 2 2 3 2" xfId="36158" xr:uid="{D32507E2-2032-4798-A03B-381924D500C8}"/>
    <cellStyle name="Currency 5 4 2 4 2 2 3 3" xfId="51042" xr:uid="{06C62F3B-555C-4A0C-AAB5-7E6BCF3A82CF}"/>
    <cellStyle name="Currency 5 4 2 4 2 2 4" xfId="15622" xr:uid="{336C655D-56B8-4418-8896-922FD511BAE1}"/>
    <cellStyle name="Currency 5 4 2 4 2 2 5" xfId="29312" xr:uid="{AAC84CE2-AF37-4B68-901A-672AC7790E37}"/>
    <cellStyle name="Currency 5 4 2 4 2 2 6" xfId="44196" xr:uid="{CB63C78B-A5BB-41E3-8106-F4860063B620}"/>
    <cellStyle name="Currency 5 4 2 4 2 3" xfId="10486" xr:uid="{CC6FFDC3-F016-47D7-A1A3-51537C2DFC0D}"/>
    <cellStyle name="Currency 5 4 2 4 2 3 2" xfId="24176" xr:uid="{F7ECCF3C-72B4-4EC0-9565-2293C72FABE2}"/>
    <cellStyle name="Currency 5 4 2 4 2 3 2 2" xfId="37868" xr:uid="{4102C99C-7D4D-4373-8C43-103DB7DF094A}"/>
    <cellStyle name="Currency 5 4 2 4 2 3 2 3" xfId="52752" xr:uid="{A7D59A44-F8EC-49F8-9E18-FB4DB5DFE8F2}"/>
    <cellStyle name="Currency 5 4 2 4 2 3 3" xfId="17332" xr:uid="{2579909D-8AD9-4142-9B33-4C8F1E5CB487}"/>
    <cellStyle name="Currency 5 4 2 4 2 3 4" xfId="31022" xr:uid="{4D3A247D-EF21-4E30-8F3F-878F01E81637}"/>
    <cellStyle name="Currency 5 4 2 4 2 3 5" xfId="45906" xr:uid="{A0758619-32C7-45F6-B7BE-8A7027F2F1FA}"/>
    <cellStyle name="Currency 5 4 2 4 2 4" xfId="20754" xr:uid="{08EA77D2-DC00-4F80-A3B1-DE4E34744173}"/>
    <cellStyle name="Currency 5 4 2 4 2 4 2" xfId="34446" xr:uid="{E84F920B-5A42-419E-85E3-1E60C2E1C68B}"/>
    <cellStyle name="Currency 5 4 2 4 2 4 3" xfId="49330" xr:uid="{20E7EF54-E289-45CE-8EBA-55731BCB765D}"/>
    <cellStyle name="Currency 5 4 2 4 2 5" xfId="13910" xr:uid="{83C6153E-8D29-4213-B6D1-1E2CC49E089A}"/>
    <cellStyle name="Currency 5 4 2 4 2 6" xfId="27600" xr:uid="{BB436D4A-3EC8-4869-A98A-219ACFFA1B5C}"/>
    <cellStyle name="Currency 5 4 2 4 2 7" xfId="42484" xr:uid="{0A4506EC-4A8B-4E36-8A53-F4AD2F9F2421}"/>
    <cellStyle name="Currency 5 4 2 4 3" xfId="8775" xr:uid="{A8E9C01A-95CA-41E2-B302-0CD8882F63ED}"/>
    <cellStyle name="Currency 5 4 2 4 3 2" xfId="12197" xr:uid="{960644BF-AAC8-48C9-98E6-ABE02AA8CD55}"/>
    <cellStyle name="Currency 5 4 2 4 3 2 2" xfId="25887" xr:uid="{ADFEEA88-C3B0-4A5F-A23A-0B48DBDB6C54}"/>
    <cellStyle name="Currency 5 4 2 4 3 2 2 2" xfId="39579" xr:uid="{6456707E-E8E9-4FCB-918B-200DCBF01E7B}"/>
    <cellStyle name="Currency 5 4 2 4 3 2 2 3" xfId="54463" xr:uid="{80D01B83-E78F-4597-AEA7-CD05099AECEC}"/>
    <cellStyle name="Currency 5 4 2 4 3 2 3" xfId="19043" xr:uid="{F44A9469-2C65-49E2-9C60-E9FCCB7C84B1}"/>
    <cellStyle name="Currency 5 4 2 4 3 2 4" xfId="32733" xr:uid="{F1A8C2F1-6C7D-4918-A722-8C42DDFFF540}"/>
    <cellStyle name="Currency 5 4 2 4 3 2 5" xfId="47617" xr:uid="{E8461DBF-88B9-4459-BEFC-D3BC1E541AF3}"/>
    <cellStyle name="Currency 5 4 2 4 3 3" xfId="22465" xr:uid="{0398E2E6-B015-4F9F-B15C-3F8461E981F0}"/>
    <cellStyle name="Currency 5 4 2 4 3 3 2" xfId="36157" xr:uid="{E3BF067C-DE35-4741-BB1C-9664877CA8C1}"/>
    <cellStyle name="Currency 5 4 2 4 3 3 3" xfId="51041" xr:uid="{20C9585F-FF81-4FB6-A767-660954278B71}"/>
    <cellStyle name="Currency 5 4 2 4 3 4" xfId="15621" xr:uid="{D15E4235-6615-4A1A-BF71-81CF31F90D81}"/>
    <cellStyle name="Currency 5 4 2 4 3 5" xfId="29311" xr:uid="{D06056CB-E257-4C0B-85A1-18A3976A195A}"/>
    <cellStyle name="Currency 5 4 2 4 3 6" xfId="44195" xr:uid="{69F660C0-9EEB-42C5-A956-C68FB93A003D}"/>
    <cellStyle name="Currency 5 4 2 4 4" xfId="10485" xr:uid="{22618367-5198-43BB-B68C-7A29E4F3492D}"/>
    <cellStyle name="Currency 5 4 2 4 4 2" xfId="24175" xr:uid="{EA725F81-4AC4-47B8-9161-347E68F81297}"/>
    <cellStyle name="Currency 5 4 2 4 4 2 2" xfId="37867" xr:uid="{5A03CD75-0B03-4917-8390-701E2479D87D}"/>
    <cellStyle name="Currency 5 4 2 4 4 2 3" xfId="52751" xr:uid="{C8854D48-3B5F-4121-BDF7-8F5243A1BD5D}"/>
    <cellStyle name="Currency 5 4 2 4 4 3" xfId="17331" xr:uid="{B6C15D1E-E090-40DD-8EC0-4A91582FF4A4}"/>
    <cellStyle name="Currency 5 4 2 4 4 4" xfId="31021" xr:uid="{D44BFFDD-B54B-4293-A186-7688EE770EAD}"/>
    <cellStyle name="Currency 5 4 2 4 4 5" xfId="45905" xr:uid="{E1897A38-DEC6-4EF4-AEBB-9AF503DDBFD2}"/>
    <cellStyle name="Currency 5 4 2 4 5" xfId="20753" xr:uid="{3C748DF3-B495-4449-BA87-627C497D6A96}"/>
    <cellStyle name="Currency 5 4 2 4 5 2" xfId="34445" xr:uid="{398E148C-9142-4471-AA73-72323370DCE2}"/>
    <cellStyle name="Currency 5 4 2 4 5 3" xfId="49329" xr:uid="{1D05D019-8AFC-46D9-B0B8-96964B8096B2}"/>
    <cellStyle name="Currency 5 4 2 4 6" xfId="13909" xr:uid="{D753BB42-51D3-49A4-A157-44220E1481D7}"/>
    <cellStyle name="Currency 5 4 2 4 7" xfId="27599" xr:uid="{BE62085A-827E-42E0-97BF-E612698BCC53}"/>
    <cellStyle name="Currency 5 4 2 4 8" xfId="42483" xr:uid="{4FBA0A0B-9FFA-424E-9764-790D8B5CFE8A}"/>
    <cellStyle name="Currency 5 4 2 5" xfId="7064" xr:uid="{223037E9-A909-4140-A720-729EF95B09D2}"/>
    <cellStyle name="Currency 5 4 2 5 2" xfId="8777" xr:uid="{C95DC283-6978-4EBC-B88C-5BB60DAA5755}"/>
    <cellStyle name="Currency 5 4 2 5 2 2" xfId="12199" xr:uid="{AA31E362-51A8-4463-9386-6DEC29C07A0C}"/>
    <cellStyle name="Currency 5 4 2 5 2 2 2" xfId="25889" xr:uid="{247CCED0-560A-4FD0-BCD8-44D0DF386126}"/>
    <cellStyle name="Currency 5 4 2 5 2 2 2 2" xfId="39581" xr:uid="{7C3A2BD6-C030-41A2-AD62-F785B6AC8A22}"/>
    <cellStyle name="Currency 5 4 2 5 2 2 2 3" xfId="54465" xr:uid="{F25D4BC9-A5FC-4E74-81E1-5E89B341AC07}"/>
    <cellStyle name="Currency 5 4 2 5 2 2 3" xfId="19045" xr:uid="{58493602-D11C-487C-9768-7CB5678A8127}"/>
    <cellStyle name="Currency 5 4 2 5 2 2 4" xfId="32735" xr:uid="{DCD555B0-2E60-4461-90C4-9BBA55244DE8}"/>
    <cellStyle name="Currency 5 4 2 5 2 2 5" xfId="47619" xr:uid="{5DD3D443-BDAC-457D-A822-8F351AE68BFF}"/>
    <cellStyle name="Currency 5 4 2 5 2 3" xfId="22467" xr:uid="{31AB2D85-E832-493F-922D-91B06983DDE3}"/>
    <cellStyle name="Currency 5 4 2 5 2 3 2" xfId="36159" xr:uid="{FADBC50F-548D-4C7C-908E-22120CE9456D}"/>
    <cellStyle name="Currency 5 4 2 5 2 3 3" xfId="51043" xr:uid="{97E85B06-63F5-42D0-A189-0607D9354CC1}"/>
    <cellStyle name="Currency 5 4 2 5 2 4" xfId="15623" xr:uid="{A665D286-7C67-4679-8648-13788D964495}"/>
    <cellStyle name="Currency 5 4 2 5 2 5" xfId="29313" xr:uid="{9132A7A8-23C3-414D-B9C2-D0C30C4D24E5}"/>
    <cellStyle name="Currency 5 4 2 5 2 6" xfId="44197" xr:uid="{56CDAFF0-725A-4F27-8534-34A3A53F7F8D}"/>
    <cellStyle name="Currency 5 4 2 5 3" xfId="10487" xr:uid="{DA0F71E3-1FE0-49C4-B6B7-16894691F055}"/>
    <cellStyle name="Currency 5 4 2 5 3 2" xfId="24177" xr:uid="{DCFCE0FC-BFBA-4F59-80C1-7CAF70B03F53}"/>
    <cellStyle name="Currency 5 4 2 5 3 2 2" xfId="37869" xr:uid="{4C504CD8-62C1-4DCF-9CC1-678B1FEF66B8}"/>
    <cellStyle name="Currency 5 4 2 5 3 2 3" xfId="52753" xr:uid="{495ED8E9-38C2-4C8E-B0DF-7042D67E02AA}"/>
    <cellStyle name="Currency 5 4 2 5 3 3" xfId="17333" xr:uid="{AF31E64D-CCD7-4C64-BFC8-A7F2ACDF4DE2}"/>
    <cellStyle name="Currency 5 4 2 5 3 4" xfId="31023" xr:uid="{E2E45FF6-7D43-4400-B828-0B03321339ED}"/>
    <cellStyle name="Currency 5 4 2 5 3 5" xfId="45907" xr:uid="{A6D383F0-E362-4A3D-ABDF-CD504EDC1F56}"/>
    <cellStyle name="Currency 5 4 2 5 4" xfId="20755" xr:uid="{C221F301-843B-4180-9307-077B07E6C1FB}"/>
    <cellStyle name="Currency 5 4 2 5 4 2" xfId="34447" xr:uid="{33513027-B325-461A-BAFA-64670ABB3671}"/>
    <cellStyle name="Currency 5 4 2 5 4 3" xfId="49331" xr:uid="{7183F516-BA33-48D5-BD15-055CE631F078}"/>
    <cellStyle name="Currency 5 4 2 5 5" xfId="13911" xr:uid="{C6C4F788-43CC-421D-B8AC-2C06C7864DD1}"/>
    <cellStyle name="Currency 5 4 2 5 6" xfId="27601" xr:uid="{E3615ED3-5330-4921-AB04-E03C5DE336E4}"/>
    <cellStyle name="Currency 5 4 2 5 7" xfId="42485" xr:uid="{B5278BD6-0CCB-450A-83DC-C09B3867721A}"/>
    <cellStyle name="Currency 5 4 2 6" xfId="7065" xr:uid="{34DB6618-E28E-4CC4-904C-F9DB9855ED9A}"/>
    <cellStyle name="Currency 5 4 2 6 2" xfId="8778" xr:uid="{5291C76B-044F-4359-B14D-4BEFC68426AB}"/>
    <cellStyle name="Currency 5 4 2 6 2 2" xfId="12200" xr:uid="{A4DCE9B0-EA69-47D7-809E-2E6374D3002D}"/>
    <cellStyle name="Currency 5 4 2 6 2 2 2" xfId="25890" xr:uid="{69B28F9A-42EE-4CDD-AEA1-68ACD1F6F7A7}"/>
    <cellStyle name="Currency 5 4 2 6 2 2 2 2" xfId="39582" xr:uid="{388498DE-96B4-4D8C-94B1-4D79A36F2D52}"/>
    <cellStyle name="Currency 5 4 2 6 2 2 2 3" xfId="54466" xr:uid="{BC7C5DF4-B530-4E87-BBCA-E1E93D97C866}"/>
    <cellStyle name="Currency 5 4 2 6 2 2 3" xfId="19046" xr:uid="{195F28BA-5902-4588-A1E2-7A31D01973C6}"/>
    <cellStyle name="Currency 5 4 2 6 2 2 4" xfId="32736" xr:uid="{E82052F3-1ED1-4B18-AB10-259FC614F319}"/>
    <cellStyle name="Currency 5 4 2 6 2 2 5" xfId="47620" xr:uid="{3EDBE4CC-F4C6-4DF8-94AE-B2F5E9D2F026}"/>
    <cellStyle name="Currency 5 4 2 6 2 3" xfId="22468" xr:uid="{B1589B9D-5148-4331-9944-0CBCBC91668D}"/>
    <cellStyle name="Currency 5 4 2 6 2 3 2" xfId="36160" xr:uid="{E820FF03-2D42-4C8B-86E6-806D74648BF7}"/>
    <cellStyle name="Currency 5 4 2 6 2 3 3" xfId="51044" xr:uid="{E4CD31B5-A613-4F80-816A-8EF67BA16728}"/>
    <cellStyle name="Currency 5 4 2 6 2 4" xfId="15624" xr:uid="{6EF13BC9-D70D-44A2-A272-910A42C28561}"/>
    <cellStyle name="Currency 5 4 2 6 2 5" xfId="29314" xr:uid="{A0BD03DC-FB67-41E2-9870-6B011A5FA369}"/>
    <cellStyle name="Currency 5 4 2 6 2 6" xfId="44198" xr:uid="{EC75AEB6-F4FB-42C8-9A4B-6670CEA6EC96}"/>
    <cellStyle name="Currency 5 4 2 6 3" xfId="10488" xr:uid="{219F0497-5DEE-430A-A58F-A6B8B5A11FF0}"/>
    <cellStyle name="Currency 5 4 2 6 3 2" xfId="24178" xr:uid="{92F41E96-95D5-425A-A5A7-BCFE66DB14B4}"/>
    <cellStyle name="Currency 5 4 2 6 3 2 2" xfId="37870" xr:uid="{E486CAE8-D674-4454-B27F-ACDA48445073}"/>
    <cellStyle name="Currency 5 4 2 6 3 2 3" xfId="52754" xr:uid="{F94378A4-2920-4AA8-B2D4-4EACDC91A65D}"/>
    <cellStyle name="Currency 5 4 2 6 3 3" xfId="17334" xr:uid="{BF723C7E-9AF2-476B-8019-552BD0EA7412}"/>
    <cellStyle name="Currency 5 4 2 6 3 4" xfId="31024" xr:uid="{FB0EE4F0-46C9-40E0-82C1-A06DCF94D26F}"/>
    <cellStyle name="Currency 5 4 2 6 3 5" xfId="45908" xr:uid="{E737988A-3324-4E8F-80C6-F162E06090CC}"/>
    <cellStyle name="Currency 5 4 2 6 4" xfId="20756" xr:uid="{E774D51F-AF7B-4F55-8FEF-FAE075AF09A7}"/>
    <cellStyle name="Currency 5 4 2 6 4 2" xfId="34448" xr:uid="{14FFF13D-AD4E-42CA-9445-D7EDF111F0DA}"/>
    <cellStyle name="Currency 5 4 2 6 4 3" xfId="49332" xr:uid="{B4353FB1-8EF3-41CD-A990-174787DE71B9}"/>
    <cellStyle name="Currency 5 4 2 6 5" xfId="13912" xr:uid="{EB5605CD-0AA5-4E53-B220-355939220C0E}"/>
    <cellStyle name="Currency 5 4 2 6 6" xfId="27602" xr:uid="{A174EBEC-F64D-4658-8FD0-E1B3219A0835}"/>
    <cellStyle name="Currency 5 4 2 6 7" xfId="42486" xr:uid="{A741BAD0-B162-44EA-A020-E2E48E90E8C8}"/>
    <cellStyle name="Currency 5 4 2 7" xfId="8764" xr:uid="{1A07EF0A-8AE6-4279-9B32-A4BB3D38AB52}"/>
    <cellStyle name="Currency 5 4 2 7 2" xfId="12186" xr:uid="{48811281-E117-487F-B889-A52998D15EEE}"/>
    <cellStyle name="Currency 5 4 2 7 2 2" xfId="25876" xr:uid="{2C58AC87-1668-49B3-BE45-718114A0BDBC}"/>
    <cellStyle name="Currency 5 4 2 7 2 2 2" xfId="39568" xr:uid="{33139B8D-904A-4464-B075-5EC3703261AE}"/>
    <cellStyle name="Currency 5 4 2 7 2 2 3" xfId="54452" xr:uid="{A8812DEF-FC60-41B6-B6CB-1974321F4D5E}"/>
    <cellStyle name="Currency 5 4 2 7 2 3" xfId="19032" xr:uid="{A13A8051-5A2C-4906-8202-6B278F46915D}"/>
    <cellStyle name="Currency 5 4 2 7 2 4" xfId="32722" xr:uid="{11BAF244-B5B3-4A4F-95B4-0EAF0EF73944}"/>
    <cellStyle name="Currency 5 4 2 7 2 5" xfId="47606" xr:uid="{E76C3354-CB77-43A1-AEFE-B69178A337D1}"/>
    <cellStyle name="Currency 5 4 2 7 3" xfId="22454" xr:uid="{F51734F1-873D-454D-9E80-F2EC2415C93E}"/>
    <cellStyle name="Currency 5 4 2 7 3 2" xfId="36146" xr:uid="{116BAECB-30E6-4701-A9A2-9F1F3E05C327}"/>
    <cellStyle name="Currency 5 4 2 7 3 3" xfId="51030" xr:uid="{8A34EAC3-2F13-4AE0-B89C-FE4E821FC9CA}"/>
    <cellStyle name="Currency 5 4 2 7 4" xfId="15610" xr:uid="{457B9BFF-C504-4974-9C12-FDD08C01622D}"/>
    <cellStyle name="Currency 5 4 2 7 5" xfId="29300" xr:uid="{6AA23338-9C5B-4784-BE44-7836223B8D31}"/>
    <cellStyle name="Currency 5 4 2 7 6" xfId="44184" xr:uid="{C940857E-2BD0-4442-8C0D-2B5D7AD5EB76}"/>
    <cellStyle name="Currency 5 4 2 8" xfId="10474" xr:uid="{3248529A-92AC-4F09-9331-F253D2B7BEC2}"/>
    <cellStyle name="Currency 5 4 2 8 2" xfId="24164" xr:uid="{0A7E1931-609F-42D5-B63E-A1B043868820}"/>
    <cellStyle name="Currency 5 4 2 8 2 2" xfId="37856" xr:uid="{81E3940F-902D-4342-908C-8D93F6CC8829}"/>
    <cellStyle name="Currency 5 4 2 8 2 3" xfId="52740" xr:uid="{4A2355B1-F951-499F-A019-81607A62B446}"/>
    <cellStyle name="Currency 5 4 2 8 3" xfId="17320" xr:uid="{14AA953D-F0F9-46E8-8479-8245D21075B1}"/>
    <cellStyle name="Currency 5 4 2 8 4" xfId="31010" xr:uid="{86D79708-11D9-4872-8023-AAD91A9DDCB8}"/>
    <cellStyle name="Currency 5 4 2 8 5" xfId="45894" xr:uid="{3441BB4A-C455-45B4-BF2E-C9FC8AAFAB12}"/>
    <cellStyle name="Currency 5 4 2 9" xfId="20742" xr:uid="{A15F2D3F-1A79-4CAD-BE73-7617F042A877}"/>
    <cellStyle name="Currency 5 4 2 9 2" xfId="34434" xr:uid="{7E7B32C9-BE4D-4AD8-83D6-C23D8A8F6643}"/>
    <cellStyle name="Currency 5 4 2 9 3" xfId="49318" xr:uid="{95F0EF8F-A6D3-4670-92D9-8BDE366D108A}"/>
    <cellStyle name="Currency 5 4 3" xfId="7066" xr:uid="{3845F1EA-DA2C-40A0-86A2-17A28AF34C05}"/>
    <cellStyle name="Currency 5 4 3 10" xfId="42487" xr:uid="{73A990F7-EE35-4A04-A77C-15D0B2974AC7}"/>
    <cellStyle name="Currency 5 4 3 2" xfId="7067" xr:uid="{26CAF5C7-C22A-4420-8EE3-41F841536F7F}"/>
    <cellStyle name="Currency 5 4 3 2 2" xfId="7068" xr:uid="{D2B98A6F-EA2F-45C6-8004-476279BFB58A}"/>
    <cellStyle name="Currency 5 4 3 2 2 2" xfId="8781" xr:uid="{B55FFF0C-C124-45DB-8867-7041F2368282}"/>
    <cellStyle name="Currency 5 4 3 2 2 2 2" xfId="12203" xr:uid="{B7A675D4-0F4D-4E92-9DB3-9638DD5581A8}"/>
    <cellStyle name="Currency 5 4 3 2 2 2 2 2" xfId="25893" xr:uid="{79278D18-3FD6-47AE-84C0-BE3B7BF0A419}"/>
    <cellStyle name="Currency 5 4 3 2 2 2 2 2 2" xfId="39585" xr:uid="{8FC9FEF9-13D6-4527-B51E-79AD4C770F31}"/>
    <cellStyle name="Currency 5 4 3 2 2 2 2 2 3" xfId="54469" xr:uid="{4F32FC96-8D84-4361-B4C3-F7B69D6B4658}"/>
    <cellStyle name="Currency 5 4 3 2 2 2 2 3" xfId="19049" xr:uid="{52F85792-70AF-4AA6-88B1-5EB8ABA9B12D}"/>
    <cellStyle name="Currency 5 4 3 2 2 2 2 4" xfId="32739" xr:uid="{C7FAC14E-35ED-4670-B446-7C51CE35F34D}"/>
    <cellStyle name="Currency 5 4 3 2 2 2 2 5" xfId="47623" xr:uid="{599E3FD3-E75D-4931-85D6-E211244FC424}"/>
    <cellStyle name="Currency 5 4 3 2 2 2 3" xfId="22471" xr:uid="{84A763B8-B736-4D68-8E26-695EBEA10525}"/>
    <cellStyle name="Currency 5 4 3 2 2 2 3 2" xfId="36163" xr:uid="{D895E3C0-C247-45C8-A3AF-486578673616}"/>
    <cellStyle name="Currency 5 4 3 2 2 2 3 3" xfId="51047" xr:uid="{21BE0E1D-A5E9-45C1-AF39-5D41BD6D7E3F}"/>
    <cellStyle name="Currency 5 4 3 2 2 2 4" xfId="15627" xr:uid="{A196D520-1769-4995-9D0A-D7DED890F429}"/>
    <cellStyle name="Currency 5 4 3 2 2 2 5" xfId="29317" xr:uid="{38BAABDF-80EF-4B94-AE62-70C91937C0CF}"/>
    <cellStyle name="Currency 5 4 3 2 2 2 6" xfId="44201" xr:uid="{CB0F3010-0FD5-4A4C-BB06-FACE372F40E8}"/>
    <cellStyle name="Currency 5 4 3 2 2 3" xfId="10491" xr:uid="{C9E9FD0F-B1F3-4894-8F4B-2A62946A1F07}"/>
    <cellStyle name="Currency 5 4 3 2 2 3 2" xfId="24181" xr:uid="{1593E56E-0C8C-444A-8F8B-AEE11BC6C1B8}"/>
    <cellStyle name="Currency 5 4 3 2 2 3 2 2" xfId="37873" xr:uid="{EECCE0BC-4784-4B8F-8032-579BDB240CAB}"/>
    <cellStyle name="Currency 5 4 3 2 2 3 2 3" xfId="52757" xr:uid="{884846ED-6ACC-4C8B-8FF9-4333EE6F78E7}"/>
    <cellStyle name="Currency 5 4 3 2 2 3 3" xfId="17337" xr:uid="{C2F260B9-579C-43E6-8C5F-FEB60DCB80D8}"/>
    <cellStyle name="Currency 5 4 3 2 2 3 4" xfId="31027" xr:uid="{66FDCB03-70F9-4C25-B326-7BBCE3C6E2CF}"/>
    <cellStyle name="Currency 5 4 3 2 2 3 5" xfId="45911" xr:uid="{68BB3B4C-1DEB-419C-A579-A98F0CE97E19}"/>
    <cellStyle name="Currency 5 4 3 2 2 4" xfId="20759" xr:uid="{1E1A0E89-376C-4DB4-8E9C-E2DE99969353}"/>
    <cellStyle name="Currency 5 4 3 2 2 4 2" xfId="34451" xr:uid="{82ECEFC6-90B2-4116-B502-5102FABA00D2}"/>
    <cellStyle name="Currency 5 4 3 2 2 4 3" xfId="49335" xr:uid="{4A0106B6-A166-4169-982A-EEF60E60903B}"/>
    <cellStyle name="Currency 5 4 3 2 2 5" xfId="13915" xr:uid="{A1E04FBF-7027-4637-9F76-CA586E1E57DD}"/>
    <cellStyle name="Currency 5 4 3 2 2 6" xfId="27605" xr:uid="{4EB418A5-28A9-4D31-A5B9-14A9C629425E}"/>
    <cellStyle name="Currency 5 4 3 2 2 7" xfId="42489" xr:uid="{0FE3DBCF-086A-4354-8856-D903EE7900F3}"/>
    <cellStyle name="Currency 5 4 3 2 3" xfId="8780" xr:uid="{C29E7495-B7DA-4B23-B446-95BA3DD9191A}"/>
    <cellStyle name="Currency 5 4 3 2 3 2" xfId="12202" xr:uid="{A02EC27E-BA17-426E-AF9F-53ACB734FFEE}"/>
    <cellStyle name="Currency 5 4 3 2 3 2 2" xfId="25892" xr:uid="{47831943-47C9-4F4F-B158-7E6394749054}"/>
    <cellStyle name="Currency 5 4 3 2 3 2 2 2" xfId="39584" xr:uid="{BB11AD45-39EB-49AB-8734-95906E109408}"/>
    <cellStyle name="Currency 5 4 3 2 3 2 2 3" xfId="54468" xr:uid="{751B78C6-0CEC-45BA-AF6A-379D1DF018BA}"/>
    <cellStyle name="Currency 5 4 3 2 3 2 3" xfId="19048" xr:uid="{D9461DC7-E1B6-4FD9-B666-AAFE1F005A74}"/>
    <cellStyle name="Currency 5 4 3 2 3 2 4" xfId="32738" xr:uid="{38D8BD44-E06E-49DD-90B8-540D7EC11773}"/>
    <cellStyle name="Currency 5 4 3 2 3 2 5" xfId="47622" xr:uid="{088D574A-A5AA-4BD6-B1BA-098F8E8E03CD}"/>
    <cellStyle name="Currency 5 4 3 2 3 3" xfId="22470" xr:uid="{BA56D475-6FBA-471C-8E64-23C2E93FA909}"/>
    <cellStyle name="Currency 5 4 3 2 3 3 2" xfId="36162" xr:uid="{14A82471-3440-486A-AE10-28CCF6FD3BA7}"/>
    <cellStyle name="Currency 5 4 3 2 3 3 3" xfId="51046" xr:uid="{D6D406DF-3C6A-4B87-A478-B82AF6DEEFEF}"/>
    <cellStyle name="Currency 5 4 3 2 3 4" xfId="15626" xr:uid="{7B0904BC-B792-4030-A909-EC76BF59A67C}"/>
    <cellStyle name="Currency 5 4 3 2 3 5" xfId="29316" xr:uid="{981476E1-BDC9-4228-BCF1-BA1531DBB850}"/>
    <cellStyle name="Currency 5 4 3 2 3 6" xfId="44200" xr:uid="{E69646A5-7A2C-459E-959C-BDE9B9908D6F}"/>
    <cellStyle name="Currency 5 4 3 2 4" xfId="10490" xr:uid="{C3D8C2D7-7C2E-4E1D-B1AB-69740573D313}"/>
    <cellStyle name="Currency 5 4 3 2 4 2" xfId="24180" xr:uid="{7E19D2DE-8315-478B-A22A-1F5D92A40471}"/>
    <cellStyle name="Currency 5 4 3 2 4 2 2" xfId="37872" xr:uid="{4E2F2E6A-90E6-4821-AB56-513D452DB154}"/>
    <cellStyle name="Currency 5 4 3 2 4 2 3" xfId="52756" xr:uid="{EF366374-D6DE-4CD3-871A-F15B10D8A210}"/>
    <cellStyle name="Currency 5 4 3 2 4 3" xfId="17336" xr:uid="{C836CB32-3498-4FDD-9385-A68BE553D4E8}"/>
    <cellStyle name="Currency 5 4 3 2 4 4" xfId="31026" xr:uid="{DF49C13F-DC9C-4892-B99C-BF7A8A0F0FBD}"/>
    <cellStyle name="Currency 5 4 3 2 4 5" xfId="45910" xr:uid="{91C83A0A-E8B8-41D1-9B88-55E13D424562}"/>
    <cellStyle name="Currency 5 4 3 2 5" xfId="20758" xr:uid="{21D3F453-0960-4B8C-ADC6-303FEEE0599F}"/>
    <cellStyle name="Currency 5 4 3 2 5 2" xfId="34450" xr:uid="{2ED89824-DE9F-44CB-96A6-5FA184E946B5}"/>
    <cellStyle name="Currency 5 4 3 2 5 3" xfId="49334" xr:uid="{2C9A3B59-1DCF-474C-935F-7A766102A23B}"/>
    <cellStyle name="Currency 5 4 3 2 6" xfId="13914" xr:uid="{4369C0F8-FCC2-48BF-BD77-4D426A78DD0B}"/>
    <cellStyle name="Currency 5 4 3 2 7" xfId="27604" xr:uid="{6CA2725C-A876-4E8D-A5B3-E244EB9C9409}"/>
    <cellStyle name="Currency 5 4 3 2 8" xfId="42488" xr:uid="{C5148D1A-8647-427C-82A2-07C8609A48FE}"/>
    <cellStyle name="Currency 5 4 3 3" xfId="7069" xr:uid="{61C07484-1D89-4AB2-B57D-26A2F620E2C4}"/>
    <cellStyle name="Currency 5 4 3 3 2" xfId="8782" xr:uid="{9B0E4B18-5350-48E8-8F9F-F70E69932B45}"/>
    <cellStyle name="Currency 5 4 3 3 2 2" xfId="12204" xr:uid="{BE6EEF4E-2382-40D3-A7EB-CBA26271A99C}"/>
    <cellStyle name="Currency 5 4 3 3 2 2 2" xfId="25894" xr:uid="{C47C47E4-F29F-4C21-929F-441DC5DBB1F3}"/>
    <cellStyle name="Currency 5 4 3 3 2 2 2 2" xfId="39586" xr:uid="{6987C5B5-5757-4277-B781-C404ADD43EE0}"/>
    <cellStyle name="Currency 5 4 3 3 2 2 2 3" xfId="54470" xr:uid="{EA2D52D1-528F-42C3-8F33-B8AC425303E0}"/>
    <cellStyle name="Currency 5 4 3 3 2 2 3" xfId="19050" xr:uid="{E8D17A15-3F86-4161-9D6C-3E191E0D5538}"/>
    <cellStyle name="Currency 5 4 3 3 2 2 4" xfId="32740" xr:uid="{60644282-1800-4BFD-8C87-0CA8AFC1FD71}"/>
    <cellStyle name="Currency 5 4 3 3 2 2 5" xfId="47624" xr:uid="{98A8543C-7F2F-4068-B39D-3777549E1A31}"/>
    <cellStyle name="Currency 5 4 3 3 2 3" xfId="22472" xr:uid="{037F5919-84BF-4DD1-89AD-3EFFA440E04F}"/>
    <cellStyle name="Currency 5 4 3 3 2 3 2" xfId="36164" xr:uid="{4E9FA8BF-19BC-4DF9-9C5E-29594E5C890F}"/>
    <cellStyle name="Currency 5 4 3 3 2 3 3" xfId="51048" xr:uid="{B47C7FA1-1FFA-40F2-8907-FF5CBDA99203}"/>
    <cellStyle name="Currency 5 4 3 3 2 4" xfId="15628" xr:uid="{9DDC1B3F-0004-4EC8-A1D6-C6FB61ECBFDC}"/>
    <cellStyle name="Currency 5 4 3 3 2 5" xfId="29318" xr:uid="{343CC26F-A77C-41FE-A617-A107663C6B79}"/>
    <cellStyle name="Currency 5 4 3 3 2 6" xfId="44202" xr:uid="{D9C91F04-8CFE-4A5E-9FDC-5AC7F8736AF4}"/>
    <cellStyle name="Currency 5 4 3 3 3" xfId="10492" xr:uid="{044E63F5-2F43-4EC8-93C0-C7D13AE50501}"/>
    <cellStyle name="Currency 5 4 3 3 3 2" xfId="24182" xr:uid="{75FB2111-0FBF-4233-9569-4CEB6ADE698A}"/>
    <cellStyle name="Currency 5 4 3 3 3 2 2" xfId="37874" xr:uid="{D9347B2F-89C7-4784-91DD-E83FAA5D84C1}"/>
    <cellStyle name="Currency 5 4 3 3 3 2 3" xfId="52758" xr:uid="{80D6C525-6402-4C2F-BAFA-30D6A4BD3A94}"/>
    <cellStyle name="Currency 5 4 3 3 3 3" xfId="17338" xr:uid="{A3EA72C6-A313-4F64-B0A8-DED36084E80D}"/>
    <cellStyle name="Currency 5 4 3 3 3 4" xfId="31028" xr:uid="{F9797552-C877-477E-AFD3-1F0298195A77}"/>
    <cellStyle name="Currency 5 4 3 3 3 5" xfId="45912" xr:uid="{EC995295-942F-4C4A-A777-79D8E7919D12}"/>
    <cellStyle name="Currency 5 4 3 3 4" xfId="20760" xr:uid="{D012392B-DFA2-4F29-AEA0-40E983C21EFC}"/>
    <cellStyle name="Currency 5 4 3 3 4 2" xfId="34452" xr:uid="{0F8C2890-BB45-4DE2-B390-2DC0B54C0093}"/>
    <cellStyle name="Currency 5 4 3 3 4 3" xfId="49336" xr:uid="{D5B67F7B-6C20-46AC-BFF8-4043FFFC432F}"/>
    <cellStyle name="Currency 5 4 3 3 5" xfId="13916" xr:uid="{84A3BE7C-A493-4674-AED9-EEB5538DC669}"/>
    <cellStyle name="Currency 5 4 3 3 6" xfId="27606" xr:uid="{16F4B071-F2EC-42C7-9947-064541BD00BC}"/>
    <cellStyle name="Currency 5 4 3 3 7" xfId="42490" xr:uid="{67ACBF5A-649C-46CD-8802-7DA53545E32B}"/>
    <cellStyle name="Currency 5 4 3 4" xfId="7070" xr:uid="{D11826DD-BE93-4BDC-9C60-BA4365D4584A}"/>
    <cellStyle name="Currency 5 4 3 4 2" xfId="8783" xr:uid="{6F0046C0-5774-4F7C-BD7F-4FD5DECCC0ED}"/>
    <cellStyle name="Currency 5 4 3 4 2 2" xfId="12205" xr:uid="{07185CB7-A54A-4B47-8769-D4325A64E955}"/>
    <cellStyle name="Currency 5 4 3 4 2 2 2" xfId="25895" xr:uid="{32899BEF-019E-420C-A422-272F32D7B4AE}"/>
    <cellStyle name="Currency 5 4 3 4 2 2 2 2" xfId="39587" xr:uid="{0ED13B70-5E5B-411E-9F7A-2D027CAE0288}"/>
    <cellStyle name="Currency 5 4 3 4 2 2 2 3" xfId="54471" xr:uid="{8F8391FE-9BEC-4761-8695-3505CD9AA73E}"/>
    <cellStyle name="Currency 5 4 3 4 2 2 3" xfId="19051" xr:uid="{BE4D301B-45FC-4FAE-9C39-2A483E697639}"/>
    <cellStyle name="Currency 5 4 3 4 2 2 4" xfId="32741" xr:uid="{335D5656-5BF0-4FB0-9625-E8840E685934}"/>
    <cellStyle name="Currency 5 4 3 4 2 2 5" xfId="47625" xr:uid="{EE4C9305-8F94-4CF7-BDF6-9758C69B369B}"/>
    <cellStyle name="Currency 5 4 3 4 2 3" xfId="22473" xr:uid="{723A64F6-E3AD-4B9D-9B3D-F779588ACD14}"/>
    <cellStyle name="Currency 5 4 3 4 2 3 2" xfId="36165" xr:uid="{A7ECE45A-FDB7-4B23-919E-27950C7749DE}"/>
    <cellStyle name="Currency 5 4 3 4 2 3 3" xfId="51049" xr:uid="{B44A5BB9-AF58-4A5A-A286-705C315BCED6}"/>
    <cellStyle name="Currency 5 4 3 4 2 4" xfId="15629" xr:uid="{4077DAF3-610B-4222-9827-32EA735D7CFA}"/>
    <cellStyle name="Currency 5 4 3 4 2 5" xfId="29319" xr:uid="{0DA146A8-2D94-48A6-AB7F-583AC4B197CD}"/>
    <cellStyle name="Currency 5 4 3 4 2 6" xfId="44203" xr:uid="{A3E47361-E5D0-4A15-A157-7764B3D5B1F8}"/>
    <cellStyle name="Currency 5 4 3 4 3" xfId="10493" xr:uid="{9DB48B05-30C3-4A69-84FC-9E5A4994BB91}"/>
    <cellStyle name="Currency 5 4 3 4 3 2" xfId="24183" xr:uid="{3E045B8B-600A-4429-9FF6-4A15C737730D}"/>
    <cellStyle name="Currency 5 4 3 4 3 2 2" xfId="37875" xr:uid="{38F02232-6D01-4ADB-A072-3D17B33BDD96}"/>
    <cellStyle name="Currency 5 4 3 4 3 2 3" xfId="52759" xr:uid="{FDF3559D-AA6D-438D-BE11-D6F31E2EB0FC}"/>
    <cellStyle name="Currency 5 4 3 4 3 3" xfId="17339" xr:uid="{675A3208-74C0-4052-A9E5-4E0FC23D60DD}"/>
    <cellStyle name="Currency 5 4 3 4 3 4" xfId="31029" xr:uid="{FE17F872-417A-413C-B15E-5BFB4905CCBC}"/>
    <cellStyle name="Currency 5 4 3 4 3 5" xfId="45913" xr:uid="{077F17B0-7127-430B-93E9-B899EE0EE3FE}"/>
    <cellStyle name="Currency 5 4 3 4 4" xfId="20761" xr:uid="{70D55F8E-506A-49F0-B4A9-3A0ED078B02F}"/>
    <cellStyle name="Currency 5 4 3 4 4 2" xfId="34453" xr:uid="{91436304-7B6D-4736-8C49-A279B876DBE6}"/>
    <cellStyle name="Currency 5 4 3 4 4 3" xfId="49337" xr:uid="{CD083BDB-9695-427E-8A80-2657FDB6469B}"/>
    <cellStyle name="Currency 5 4 3 4 5" xfId="13917" xr:uid="{192CEF0E-2084-4C16-9C40-DEE091D08D5B}"/>
    <cellStyle name="Currency 5 4 3 4 6" xfId="27607" xr:uid="{1E8008FB-99ED-4C78-AA97-1A451E89AADC}"/>
    <cellStyle name="Currency 5 4 3 4 7" xfId="42491" xr:uid="{DB73A287-7873-4737-A478-81F486C1BCCA}"/>
    <cellStyle name="Currency 5 4 3 5" xfId="8779" xr:uid="{C0056E8C-81D1-49AC-BB3B-F2E88257C863}"/>
    <cellStyle name="Currency 5 4 3 5 2" xfId="12201" xr:uid="{6133C422-8A5D-46C5-927C-5DDD0A7D0EBB}"/>
    <cellStyle name="Currency 5 4 3 5 2 2" xfId="25891" xr:uid="{C8EDA87A-8B99-432A-8841-97AA4FB07956}"/>
    <cellStyle name="Currency 5 4 3 5 2 2 2" xfId="39583" xr:uid="{B420AD49-6324-464A-B6CD-AE6AC053557E}"/>
    <cellStyle name="Currency 5 4 3 5 2 2 3" xfId="54467" xr:uid="{E64F9F24-7FF7-4D90-8AD7-B216BA47FF15}"/>
    <cellStyle name="Currency 5 4 3 5 2 3" xfId="19047" xr:uid="{1D54473C-ED86-49FC-B3A3-BDC51FB55535}"/>
    <cellStyle name="Currency 5 4 3 5 2 4" xfId="32737" xr:uid="{AD07E865-225F-44A4-A733-D62671436AD9}"/>
    <cellStyle name="Currency 5 4 3 5 2 5" xfId="47621" xr:uid="{041BA424-03D5-4507-BED9-EE097B4695AE}"/>
    <cellStyle name="Currency 5 4 3 5 3" xfId="22469" xr:uid="{4C5CA24C-1A0E-4C1B-A663-3448D681CC1D}"/>
    <cellStyle name="Currency 5 4 3 5 3 2" xfId="36161" xr:uid="{7D0D62B5-35E1-463A-A6B2-1CD3CCE1AC65}"/>
    <cellStyle name="Currency 5 4 3 5 3 3" xfId="51045" xr:uid="{9AA738DF-CA46-4443-A84A-A145C18DB8C0}"/>
    <cellStyle name="Currency 5 4 3 5 4" xfId="15625" xr:uid="{265278B6-C29F-4CF9-82AF-F6E991855B94}"/>
    <cellStyle name="Currency 5 4 3 5 5" xfId="29315" xr:uid="{2DE74757-9E78-4A2C-BB0E-E6BF0E87ACB2}"/>
    <cellStyle name="Currency 5 4 3 5 6" xfId="44199" xr:uid="{69B113C2-A282-4CFC-ABB2-70C4CD43BF45}"/>
    <cellStyle name="Currency 5 4 3 6" xfId="10489" xr:uid="{4BA998D7-9E59-4FFA-BD7C-68646633A0FE}"/>
    <cellStyle name="Currency 5 4 3 6 2" xfId="24179" xr:uid="{8201998C-A3AC-4D5B-8D3D-A5AEE646D06E}"/>
    <cellStyle name="Currency 5 4 3 6 2 2" xfId="37871" xr:uid="{A400270E-31CA-494A-A6BE-90E3C98B985C}"/>
    <cellStyle name="Currency 5 4 3 6 2 3" xfId="52755" xr:uid="{90F2C522-440C-4877-A66D-845EEC24FB27}"/>
    <cellStyle name="Currency 5 4 3 6 3" xfId="17335" xr:uid="{D4919AD4-48EC-45E4-BFAD-561AB2D7F9A3}"/>
    <cellStyle name="Currency 5 4 3 6 4" xfId="31025" xr:uid="{632C1AA6-E212-4DAB-9E7F-7777D9F8B7B2}"/>
    <cellStyle name="Currency 5 4 3 6 5" xfId="45909" xr:uid="{5C973D6E-DC92-499E-85CF-23D5670D2F6F}"/>
    <cellStyle name="Currency 5 4 3 7" xfId="20757" xr:uid="{300101CA-62B0-4260-934B-8B5CD3667892}"/>
    <cellStyle name="Currency 5 4 3 7 2" xfId="34449" xr:uid="{DA8F1163-EB2A-414A-896D-8D75D3CA80B5}"/>
    <cellStyle name="Currency 5 4 3 7 3" xfId="49333" xr:uid="{F039C498-E4DD-485C-9E00-5102E4522CAB}"/>
    <cellStyle name="Currency 5 4 3 8" xfId="13913" xr:uid="{2619FC2F-4CB7-430F-AC9E-3C6DACECE23D}"/>
    <cellStyle name="Currency 5 4 3 9" xfId="27603" xr:uid="{86A285ED-31E8-41D3-B260-7493AC8AE43A}"/>
    <cellStyle name="Currency 5 4 4" xfId="7071" xr:uid="{E45958B3-D928-49ED-8CDD-B80F138ABFC5}"/>
    <cellStyle name="Currency 5 4 4 10" xfId="42492" xr:uid="{253EDAD3-C380-435B-9C00-1E32849FD235}"/>
    <cellStyle name="Currency 5 4 4 2" xfId="7072" xr:uid="{A2D6E6F8-A28C-460D-9F1F-2F51AAACDF0C}"/>
    <cellStyle name="Currency 5 4 4 2 2" xfId="7073" xr:uid="{C9477A1E-5275-4C24-A396-9199F412BF28}"/>
    <cellStyle name="Currency 5 4 4 2 2 2" xfId="8786" xr:uid="{D6308B17-C09B-44F5-B59E-86B0E04F3FD7}"/>
    <cellStyle name="Currency 5 4 4 2 2 2 2" xfId="12208" xr:uid="{D9FA4F09-3BA6-4BED-9866-681AD0440B35}"/>
    <cellStyle name="Currency 5 4 4 2 2 2 2 2" xfId="25898" xr:uid="{CC5FDF4C-F4E8-460D-B6CB-DEA9640D0DC8}"/>
    <cellStyle name="Currency 5 4 4 2 2 2 2 2 2" xfId="39590" xr:uid="{C91C998E-0F6C-46AF-93F5-35B53F94B0C2}"/>
    <cellStyle name="Currency 5 4 4 2 2 2 2 2 3" xfId="54474" xr:uid="{0C867E22-1E90-41D2-8BF0-FFF02D5299A0}"/>
    <cellStyle name="Currency 5 4 4 2 2 2 2 3" xfId="19054" xr:uid="{5C3F2FCC-4A2E-45B1-A929-1EE9107B317D}"/>
    <cellStyle name="Currency 5 4 4 2 2 2 2 4" xfId="32744" xr:uid="{E5BE2A4E-686C-4601-B064-8D75BD571D64}"/>
    <cellStyle name="Currency 5 4 4 2 2 2 2 5" xfId="47628" xr:uid="{80D221EB-ED60-4476-8FED-0D4A503A81E0}"/>
    <cellStyle name="Currency 5 4 4 2 2 2 3" xfId="22476" xr:uid="{C37426E8-5CB9-4245-9BF7-8D52C49FCAA3}"/>
    <cellStyle name="Currency 5 4 4 2 2 2 3 2" xfId="36168" xr:uid="{4B604E85-69AA-4300-9914-1F133056321B}"/>
    <cellStyle name="Currency 5 4 4 2 2 2 3 3" xfId="51052" xr:uid="{FB10D9B1-A1F1-426E-80A7-E105B5DB5FE9}"/>
    <cellStyle name="Currency 5 4 4 2 2 2 4" xfId="15632" xr:uid="{9A9DEC21-1D08-44E6-94A5-4FC4C77E6070}"/>
    <cellStyle name="Currency 5 4 4 2 2 2 5" xfId="29322" xr:uid="{0682D3D7-5F65-4DA4-89EF-ABC63358D6A7}"/>
    <cellStyle name="Currency 5 4 4 2 2 2 6" xfId="44206" xr:uid="{BB31D031-4519-45A0-82FA-AF963FAF2353}"/>
    <cellStyle name="Currency 5 4 4 2 2 3" xfId="10496" xr:uid="{DC502FB5-9855-4775-AC9E-93AB1A5381E3}"/>
    <cellStyle name="Currency 5 4 4 2 2 3 2" xfId="24186" xr:uid="{3BBC475F-21AA-4427-A10D-CDFEBD52CA83}"/>
    <cellStyle name="Currency 5 4 4 2 2 3 2 2" xfId="37878" xr:uid="{2A883D01-D279-443E-8961-143907C514E2}"/>
    <cellStyle name="Currency 5 4 4 2 2 3 2 3" xfId="52762" xr:uid="{007E260D-5ABC-4897-8F28-30475AB44952}"/>
    <cellStyle name="Currency 5 4 4 2 2 3 3" xfId="17342" xr:uid="{0BA9F0A4-36AF-404B-9595-20C9368531C6}"/>
    <cellStyle name="Currency 5 4 4 2 2 3 4" xfId="31032" xr:uid="{E2D71EF4-B1D6-4166-88FC-C8BFC4ABE699}"/>
    <cellStyle name="Currency 5 4 4 2 2 3 5" xfId="45916" xr:uid="{DFFC568C-7D18-4A74-8528-0E1A89E459A8}"/>
    <cellStyle name="Currency 5 4 4 2 2 4" xfId="20764" xr:uid="{F7B7C112-3600-4A0B-8308-320BF65BA05A}"/>
    <cellStyle name="Currency 5 4 4 2 2 4 2" xfId="34456" xr:uid="{9EBA3897-7541-464B-A31C-1B4C0DDE67E4}"/>
    <cellStyle name="Currency 5 4 4 2 2 4 3" xfId="49340" xr:uid="{D64E8C6B-142C-4418-8E36-6EF6A7C2CA72}"/>
    <cellStyle name="Currency 5 4 4 2 2 5" xfId="13920" xr:uid="{98475613-4994-4D47-B5A6-846F54B6A9C7}"/>
    <cellStyle name="Currency 5 4 4 2 2 6" xfId="27610" xr:uid="{BFAF9211-0D79-4247-87E4-2F35CB84D566}"/>
    <cellStyle name="Currency 5 4 4 2 2 7" xfId="42494" xr:uid="{8AAB5939-0632-483C-A655-C80E845E133E}"/>
    <cellStyle name="Currency 5 4 4 2 3" xfId="8785" xr:uid="{311D1E66-BFF2-45D5-81B7-D894FD352937}"/>
    <cellStyle name="Currency 5 4 4 2 3 2" xfId="12207" xr:uid="{99E0B767-3F1E-4700-8F0D-B108B64B0559}"/>
    <cellStyle name="Currency 5 4 4 2 3 2 2" xfId="25897" xr:uid="{4B217B84-06D4-446C-B1C4-3C59055F9713}"/>
    <cellStyle name="Currency 5 4 4 2 3 2 2 2" xfId="39589" xr:uid="{CEEAA9C7-CC6E-43AC-8B0C-269199C8FEF5}"/>
    <cellStyle name="Currency 5 4 4 2 3 2 2 3" xfId="54473" xr:uid="{9B38E814-4D5C-49DD-8E56-70A8469DB435}"/>
    <cellStyle name="Currency 5 4 4 2 3 2 3" xfId="19053" xr:uid="{4CA04D41-08E7-4C00-B5A3-2FA0570F50F7}"/>
    <cellStyle name="Currency 5 4 4 2 3 2 4" xfId="32743" xr:uid="{FA40BF1A-E4F4-4913-B70C-FA527AB338A0}"/>
    <cellStyle name="Currency 5 4 4 2 3 2 5" xfId="47627" xr:uid="{B7941F4F-ABA5-41FF-B404-F9E5022CFCF5}"/>
    <cellStyle name="Currency 5 4 4 2 3 3" xfId="22475" xr:uid="{A30E818B-BDE8-4B03-ACEE-A505706DD006}"/>
    <cellStyle name="Currency 5 4 4 2 3 3 2" xfId="36167" xr:uid="{59206E75-380A-410A-A087-700F124A4F06}"/>
    <cellStyle name="Currency 5 4 4 2 3 3 3" xfId="51051" xr:uid="{B1B88B18-0B85-4830-85B9-6E2F2D403AF0}"/>
    <cellStyle name="Currency 5 4 4 2 3 4" xfId="15631" xr:uid="{0807A8D1-852B-4306-9B4B-2C695652583C}"/>
    <cellStyle name="Currency 5 4 4 2 3 5" xfId="29321" xr:uid="{BEB1C0F6-274C-414F-8016-AFA9AA67AC59}"/>
    <cellStyle name="Currency 5 4 4 2 3 6" xfId="44205" xr:uid="{A6D05ECD-FE20-4BD6-B871-A419A0DAEB27}"/>
    <cellStyle name="Currency 5 4 4 2 4" xfId="10495" xr:uid="{796BCFED-EB10-4230-98F5-6F35A7D985D2}"/>
    <cellStyle name="Currency 5 4 4 2 4 2" xfId="24185" xr:uid="{A39758CD-77CC-4526-A300-3BCDC7A00614}"/>
    <cellStyle name="Currency 5 4 4 2 4 2 2" xfId="37877" xr:uid="{80E79993-0B5E-47FE-A573-384E6CBF9BA3}"/>
    <cellStyle name="Currency 5 4 4 2 4 2 3" xfId="52761" xr:uid="{AA5529FC-24DB-4996-8B15-F1A487EA1A0F}"/>
    <cellStyle name="Currency 5 4 4 2 4 3" xfId="17341" xr:uid="{A4CED843-DE78-4E98-A95A-2C064E17A13E}"/>
    <cellStyle name="Currency 5 4 4 2 4 4" xfId="31031" xr:uid="{44701678-0827-4FD8-889E-7C246FFC1BCF}"/>
    <cellStyle name="Currency 5 4 4 2 4 5" xfId="45915" xr:uid="{38528C03-B337-4EA5-A7C2-D0EF620CF664}"/>
    <cellStyle name="Currency 5 4 4 2 5" xfId="20763" xr:uid="{9F40F4CF-89D0-42EA-9534-989B06B46219}"/>
    <cellStyle name="Currency 5 4 4 2 5 2" xfId="34455" xr:uid="{D8FDD090-AB45-4C40-8967-DFABE793888B}"/>
    <cellStyle name="Currency 5 4 4 2 5 3" xfId="49339" xr:uid="{5A458077-642A-4830-AC7E-D534F0B02520}"/>
    <cellStyle name="Currency 5 4 4 2 6" xfId="13919" xr:uid="{5C7ED108-C416-490D-9299-C58280971337}"/>
    <cellStyle name="Currency 5 4 4 2 7" xfId="27609" xr:uid="{130A139D-F355-4468-BECD-3167BE33A489}"/>
    <cellStyle name="Currency 5 4 4 2 8" xfId="42493" xr:uid="{01D5CE2D-DB26-4162-857A-F9092C476B53}"/>
    <cellStyle name="Currency 5 4 4 3" xfId="7074" xr:uid="{68B37CDE-E605-4999-B13A-5F6435B3C20D}"/>
    <cellStyle name="Currency 5 4 4 3 2" xfId="8787" xr:uid="{E59ED9E4-5D6C-4E9F-B71B-44CAF62FD8DE}"/>
    <cellStyle name="Currency 5 4 4 3 2 2" xfId="12209" xr:uid="{D366280C-7880-4D44-B738-F7E6ABF61814}"/>
    <cellStyle name="Currency 5 4 4 3 2 2 2" xfId="25899" xr:uid="{41E4882A-3167-47F3-B7CB-4CF076092206}"/>
    <cellStyle name="Currency 5 4 4 3 2 2 2 2" xfId="39591" xr:uid="{39A89A48-CBEB-4636-96E6-1F41B56DF208}"/>
    <cellStyle name="Currency 5 4 4 3 2 2 2 3" xfId="54475" xr:uid="{38B1F2E2-B033-4AD6-90CF-441B61E347E4}"/>
    <cellStyle name="Currency 5 4 4 3 2 2 3" xfId="19055" xr:uid="{279DE7C9-AE15-43A3-A9F9-DD60E0F9E440}"/>
    <cellStyle name="Currency 5 4 4 3 2 2 4" xfId="32745" xr:uid="{8178018B-B03D-41DE-B5FD-D6E3C402C5C7}"/>
    <cellStyle name="Currency 5 4 4 3 2 2 5" xfId="47629" xr:uid="{9EA7B4BF-08EF-4FDB-B2CA-8C2139099539}"/>
    <cellStyle name="Currency 5 4 4 3 2 3" xfId="22477" xr:uid="{52825E14-0A00-4E06-A80C-2E9AD3CD5CE4}"/>
    <cellStyle name="Currency 5 4 4 3 2 3 2" xfId="36169" xr:uid="{9ED38A21-0224-41EA-87D4-4F7EF5858032}"/>
    <cellStyle name="Currency 5 4 4 3 2 3 3" xfId="51053" xr:uid="{F3314455-1062-4BF6-BF7A-2C821B4F7C31}"/>
    <cellStyle name="Currency 5 4 4 3 2 4" xfId="15633" xr:uid="{461FE1C4-468A-4934-B4D7-F29C7D1AA5AC}"/>
    <cellStyle name="Currency 5 4 4 3 2 5" xfId="29323" xr:uid="{55E20258-25A0-4845-ADA9-1DF1D851DD9B}"/>
    <cellStyle name="Currency 5 4 4 3 2 6" xfId="44207" xr:uid="{A07C76CA-7FE3-4CEA-9F4B-F7A79C3AFE8A}"/>
    <cellStyle name="Currency 5 4 4 3 3" xfId="10497" xr:uid="{D31AB0E2-45BC-46B5-BADC-32E0C0607DA3}"/>
    <cellStyle name="Currency 5 4 4 3 3 2" xfId="24187" xr:uid="{DE30827B-1E23-45A2-B64E-4D0C7CB77F79}"/>
    <cellStyle name="Currency 5 4 4 3 3 2 2" xfId="37879" xr:uid="{6DC19D15-6931-4A2A-B8B9-4C44ADDC094F}"/>
    <cellStyle name="Currency 5 4 4 3 3 2 3" xfId="52763" xr:uid="{AF589167-04B2-4526-9582-F98DB7331744}"/>
    <cellStyle name="Currency 5 4 4 3 3 3" xfId="17343" xr:uid="{17D309F8-379F-4BD6-B6FD-9BCA2A8CF440}"/>
    <cellStyle name="Currency 5 4 4 3 3 4" xfId="31033" xr:uid="{5BDEB00F-B15C-462D-8416-0366599E60A3}"/>
    <cellStyle name="Currency 5 4 4 3 3 5" xfId="45917" xr:uid="{2DEA8826-FCB4-4768-83C1-86F683B1BF28}"/>
    <cellStyle name="Currency 5 4 4 3 4" xfId="20765" xr:uid="{1FF55CB3-C4D9-4CAB-A3C3-BFE46AA364CE}"/>
    <cellStyle name="Currency 5 4 4 3 4 2" xfId="34457" xr:uid="{DCABD376-D676-4986-9AC7-C40AE531BF17}"/>
    <cellStyle name="Currency 5 4 4 3 4 3" xfId="49341" xr:uid="{1569BA34-1C69-45E3-B389-424CBA4BAD59}"/>
    <cellStyle name="Currency 5 4 4 3 5" xfId="13921" xr:uid="{F0C01FC9-5D72-41BE-B386-6BCB69651EF7}"/>
    <cellStyle name="Currency 5 4 4 3 6" xfId="27611" xr:uid="{8C823507-459F-4976-8C2E-DE367228F1AB}"/>
    <cellStyle name="Currency 5 4 4 3 7" xfId="42495" xr:uid="{316BD968-DB7B-41F7-9C74-A8E89D6703FE}"/>
    <cellStyle name="Currency 5 4 4 4" xfId="7075" xr:uid="{A2E73690-E5FA-41FE-A2C7-BB7117487524}"/>
    <cellStyle name="Currency 5 4 4 4 2" xfId="8788" xr:uid="{EBCFD74B-103B-4E12-A408-9BCE31CF6BC6}"/>
    <cellStyle name="Currency 5 4 4 4 2 2" xfId="12210" xr:uid="{1B8107CA-1DF5-4934-8D98-19CBBF9C9F69}"/>
    <cellStyle name="Currency 5 4 4 4 2 2 2" xfId="25900" xr:uid="{FCB36905-F6C0-4FA9-810F-03040BE9A55E}"/>
    <cellStyle name="Currency 5 4 4 4 2 2 2 2" xfId="39592" xr:uid="{8BAFB8D1-311A-42E5-BFB7-DC1B487C14BD}"/>
    <cellStyle name="Currency 5 4 4 4 2 2 2 3" xfId="54476" xr:uid="{37C3F795-CC8A-45E6-96AD-D17BA722603F}"/>
    <cellStyle name="Currency 5 4 4 4 2 2 3" xfId="19056" xr:uid="{2AFC821A-3137-4B3D-ABE5-87AF1A254F75}"/>
    <cellStyle name="Currency 5 4 4 4 2 2 4" xfId="32746" xr:uid="{16F20574-5C86-4A58-9981-FCEFFA7A54A7}"/>
    <cellStyle name="Currency 5 4 4 4 2 2 5" xfId="47630" xr:uid="{270F6BD5-348A-4E57-8971-D86D9439B76B}"/>
    <cellStyle name="Currency 5 4 4 4 2 3" xfId="22478" xr:uid="{4736D5A6-8A6C-4384-89AE-30B877284E81}"/>
    <cellStyle name="Currency 5 4 4 4 2 3 2" xfId="36170" xr:uid="{47EFDD52-4F5C-468A-904E-96819A3A3318}"/>
    <cellStyle name="Currency 5 4 4 4 2 3 3" xfId="51054" xr:uid="{9F3AC713-DD5A-4ECD-BF41-8786184E312F}"/>
    <cellStyle name="Currency 5 4 4 4 2 4" xfId="15634" xr:uid="{A1155FC5-3873-4E2D-9AC4-C856A1C16CD5}"/>
    <cellStyle name="Currency 5 4 4 4 2 5" xfId="29324" xr:uid="{52AB4846-BF47-4926-8781-31346B279263}"/>
    <cellStyle name="Currency 5 4 4 4 2 6" xfId="44208" xr:uid="{E93D425D-5632-4D8C-8BFA-2D6D43F71C38}"/>
    <cellStyle name="Currency 5 4 4 4 3" xfId="10498" xr:uid="{F6B6A502-74A2-4F88-986D-AC556D2A639C}"/>
    <cellStyle name="Currency 5 4 4 4 3 2" xfId="24188" xr:uid="{D58E204B-9929-4B31-8832-F6DD2771022C}"/>
    <cellStyle name="Currency 5 4 4 4 3 2 2" xfId="37880" xr:uid="{28DB74BB-C13B-4862-A9DA-FC3618D136BE}"/>
    <cellStyle name="Currency 5 4 4 4 3 2 3" xfId="52764" xr:uid="{39201778-0E3A-41C7-A5BD-A5F4781298CA}"/>
    <cellStyle name="Currency 5 4 4 4 3 3" xfId="17344" xr:uid="{850F23D6-06D4-403E-910C-6077BA8BD453}"/>
    <cellStyle name="Currency 5 4 4 4 3 4" xfId="31034" xr:uid="{E9650BFC-CD7C-4471-B4AE-38823AAB536C}"/>
    <cellStyle name="Currency 5 4 4 4 3 5" xfId="45918" xr:uid="{269D27B0-3ED0-4934-9712-CE42121820CA}"/>
    <cellStyle name="Currency 5 4 4 4 4" xfId="20766" xr:uid="{845AF8BB-4E47-4017-B902-91F141824EF5}"/>
    <cellStyle name="Currency 5 4 4 4 4 2" xfId="34458" xr:uid="{807CD51F-F223-4EEC-9597-477F701A4384}"/>
    <cellStyle name="Currency 5 4 4 4 4 3" xfId="49342" xr:uid="{9B007EDF-5011-46DE-9042-7F290326AD4C}"/>
    <cellStyle name="Currency 5 4 4 4 5" xfId="13922" xr:uid="{886C5306-BED9-43DB-8C8C-06BA49A50F83}"/>
    <cellStyle name="Currency 5 4 4 4 6" xfId="27612" xr:uid="{9D11D89E-B2CE-4D4F-ADDA-F5A3B8F43B6F}"/>
    <cellStyle name="Currency 5 4 4 4 7" xfId="42496" xr:uid="{8DEC9E57-EA50-4706-96D5-A4E3068A8A5F}"/>
    <cellStyle name="Currency 5 4 4 5" xfId="8784" xr:uid="{9BE5FACC-1BBA-4FBD-B56C-599BD7F72CF0}"/>
    <cellStyle name="Currency 5 4 4 5 2" xfId="12206" xr:uid="{C3FE60E3-64A7-49D0-85D5-FF1CE67AC3E4}"/>
    <cellStyle name="Currency 5 4 4 5 2 2" xfId="25896" xr:uid="{88E6C824-BB3A-4830-96C3-FFE5499A1208}"/>
    <cellStyle name="Currency 5 4 4 5 2 2 2" xfId="39588" xr:uid="{73E60896-D64D-448E-B40F-B4B736052AC5}"/>
    <cellStyle name="Currency 5 4 4 5 2 2 3" xfId="54472" xr:uid="{6255CD25-ACB5-47EE-96C6-40ECF4248594}"/>
    <cellStyle name="Currency 5 4 4 5 2 3" xfId="19052" xr:uid="{851C4F22-27C9-4B00-8CFF-B874107ECF76}"/>
    <cellStyle name="Currency 5 4 4 5 2 4" xfId="32742" xr:uid="{78C0789A-61E1-491A-88D1-93DC5CC10428}"/>
    <cellStyle name="Currency 5 4 4 5 2 5" xfId="47626" xr:uid="{EDED0859-D1A1-4671-AE49-C0A07D6FC1B5}"/>
    <cellStyle name="Currency 5 4 4 5 3" xfId="22474" xr:uid="{362ED492-FACD-4F45-8C94-F127FD1D9948}"/>
    <cellStyle name="Currency 5 4 4 5 3 2" xfId="36166" xr:uid="{D68C788F-31AE-424F-BCD8-C8B88C2D3EE1}"/>
    <cellStyle name="Currency 5 4 4 5 3 3" xfId="51050" xr:uid="{DFDC40BF-9CD3-4297-8EF6-84709FE1BC68}"/>
    <cellStyle name="Currency 5 4 4 5 4" xfId="15630" xr:uid="{4DF1FF94-1CFA-49AF-81C1-589913DB248C}"/>
    <cellStyle name="Currency 5 4 4 5 5" xfId="29320" xr:uid="{EB31A4FF-A03E-48E8-8BF8-8B2F18E85820}"/>
    <cellStyle name="Currency 5 4 4 5 6" xfId="44204" xr:uid="{DF0BB8C5-F086-4B7F-BE6C-526D2D1DF5A4}"/>
    <cellStyle name="Currency 5 4 4 6" xfId="10494" xr:uid="{B0B8A614-6AF8-4BD0-A472-0B8355E59D18}"/>
    <cellStyle name="Currency 5 4 4 6 2" xfId="24184" xr:uid="{E143546A-D07E-4A14-BF7C-C2DF10488C3C}"/>
    <cellStyle name="Currency 5 4 4 6 2 2" xfId="37876" xr:uid="{8C89D496-85DB-46DA-892D-5C5CBC935EBC}"/>
    <cellStyle name="Currency 5 4 4 6 2 3" xfId="52760" xr:uid="{B4C949A1-2C3D-43F1-AE5F-E080D77D37AB}"/>
    <cellStyle name="Currency 5 4 4 6 3" xfId="17340" xr:uid="{40F8F0B2-950D-417F-9722-01F10BF5C290}"/>
    <cellStyle name="Currency 5 4 4 6 4" xfId="31030" xr:uid="{955D7CDE-72DD-45FF-8732-2A2C012466C5}"/>
    <cellStyle name="Currency 5 4 4 6 5" xfId="45914" xr:uid="{27D1860C-419B-40ED-A4A5-740AE44C62EE}"/>
    <cellStyle name="Currency 5 4 4 7" xfId="20762" xr:uid="{2D73D574-E890-4CAF-AEAC-C9FF578790BF}"/>
    <cellStyle name="Currency 5 4 4 7 2" xfId="34454" xr:uid="{0FA33D26-842E-4D55-9EC6-8D450D76D179}"/>
    <cellStyle name="Currency 5 4 4 7 3" xfId="49338" xr:uid="{553F4E61-27E5-4F72-A3E2-D8C7D3DF68F7}"/>
    <cellStyle name="Currency 5 4 4 8" xfId="13918" xr:uid="{5C05097A-6B79-4FC0-A2F0-9DABC33CECF4}"/>
    <cellStyle name="Currency 5 4 4 9" xfId="27608" xr:uid="{C3470F81-58B9-4320-B744-3CC9DCC7F722}"/>
    <cellStyle name="Currency 5 4 5" xfId="7076" xr:uid="{D46D5806-09C4-47B5-9906-80D12B9919AF}"/>
    <cellStyle name="Currency 5 4 5 2" xfId="7077" xr:uid="{C7ACDE81-811A-48E5-B56E-57277D45516C}"/>
    <cellStyle name="Currency 5 4 5 2 2" xfId="8790" xr:uid="{D31E765A-45D4-40D1-BE4F-126B72505770}"/>
    <cellStyle name="Currency 5 4 5 2 2 2" xfId="12212" xr:uid="{B57AE850-A294-4D86-9968-11596D1FFE44}"/>
    <cellStyle name="Currency 5 4 5 2 2 2 2" xfId="25902" xr:uid="{70B12B19-83A2-4FCF-9720-D598B67881CD}"/>
    <cellStyle name="Currency 5 4 5 2 2 2 2 2" xfId="39594" xr:uid="{C60016A5-04D4-4482-9704-59D694F81CC9}"/>
    <cellStyle name="Currency 5 4 5 2 2 2 2 3" xfId="54478" xr:uid="{ED050315-759D-4A95-9703-306649B2B813}"/>
    <cellStyle name="Currency 5 4 5 2 2 2 3" xfId="19058" xr:uid="{1E058FA2-6F73-4606-BA44-7338AD17A423}"/>
    <cellStyle name="Currency 5 4 5 2 2 2 4" xfId="32748" xr:uid="{EA5F3053-1E77-412B-A79A-7BA75A74289F}"/>
    <cellStyle name="Currency 5 4 5 2 2 2 5" xfId="47632" xr:uid="{AD003AC9-F446-4B61-8D33-9720181DEB78}"/>
    <cellStyle name="Currency 5 4 5 2 2 3" xfId="22480" xr:uid="{020BA0CD-072A-4885-A432-5D8269C9EA34}"/>
    <cellStyle name="Currency 5 4 5 2 2 3 2" xfId="36172" xr:uid="{350EA7B2-0C63-4F5A-8687-FDF29BAF36F8}"/>
    <cellStyle name="Currency 5 4 5 2 2 3 3" xfId="51056" xr:uid="{8EC241FF-CCF1-438B-A50D-4F0871C230AD}"/>
    <cellStyle name="Currency 5 4 5 2 2 4" xfId="15636" xr:uid="{A4CC5FE7-D459-43FC-A2F8-4D37E619845E}"/>
    <cellStyle name="Currency 5 4 5 2 2 5" xfId="29326" xr:uid="{4D538885-D19F-47F3-9DA9-B9F66764EF97}"/>
    <cellStyle name="Currency 5 4 5 2 2 6" xfId="44210" xr:uid="{2AE069B9-0A56-49F5-8AFC-0D611238178A}"/>
    <cellStyle name="Currency 5 4 5 2 3" xfId="10500" xr:uid="{5E143A72-2BE0-4DEB-96E3-389A18D2A39D}"/>
    <cellStyle name="Currency 5 4 5 2 3 2" xfId="24190" xr:uid="{06ECC73C-1AFC-4453-A5B4-DBDA7BE93D69}"/>
    <cellStyle name="Currency 5 4 5 2 3 2 2" xfId="37882" xr:uid="{B8225DF9-647F-4BD4-BA3A-215194800E0C}"/>
    <cellStyle name="Currency 5 4 5 2 3 2 3" xfId="52766" xr:uid="{4674A4F7-4362-4ACA-BA4B-E191935EF25F}"/>
    <cellStyle name="Currency 5 4 5 2 3 3" xfId="17346" xr:uid="{75AF4692-3C3B-4B08-BD67-89B12D847C92}"/>
    <cellStyle name="Currency 5 4 5 2 3 4" xfId="31036" xr:uid="{FFA7BFD7-854A-4C27-A377-F72E45B2BEDF}"/>
    <cellStyle name="Currency 5 4 5 2 3 5" xfId="45920" xr:uid="{7C79EC33-F13C-44A8-9A2F-F60439577F83}"/>
    <cellStyle name="Currency 5 4 5 2 4" xfId="20768" xr:uid="{CFF410A7-0E42-4F50-8A78-E25B85499FE1}"/>
    <cellStyle name="Currency 5 4 5 2 4 2" xfId="34460" xr:uid="{DA6802BD-9C58-4B30-835F-C6BE66F0E942}"/>
    <cellStyle name="Currency 5 4 5 2 4 3" xfId="49344" xr:uid="{9D654F9C-64CE-49F7-A0BC-B46A74CF80C3}"/>
    <cellStyle name="Currency 5 4 5 2 5" xfId="13924" xr:uid="{065150CC-61DD-4F69-8D8F-5DFBAF60D6B2}"/>
    <cellStyle name="Currency 5 4 5 2 6" xfId="27614" xr:uid="{8C697CA5-56A8-4AD9-907F-EE2D136C2755}"/>
    <cellStyle name="Currency 5 4 5 2 7" xfId="42498" xr:uid="{3875B8B8-E863-4496-984D-9EFDE3CC4DF7}"/>
    <cellStyle name="Currency 5 4 5 3" xfId="8789" xr:uid="{719F761A-B782-4B10-AD67-D03959C0E482}"/>
    <cellStyle name="Currency 5 4 5 3 2" xfId="12211" xr:uid="{4628C4B8-D8E7-4FF0-A5F5-DB9810920FFF}"/>
    <cellStyle name="Currency 5 4 5 3 2 2" xfId="25901" xr:uid="{06A10786-42D7-4FE1-8184-00712A52A28E}"/>
    <cellStyle name="Currency 5 4 5 3 2 2 2" xfId="39593" xr:uid="{A67FDEC9-DD5D-4749-B11B-ACA8C805A77E}"/>
    <cellStyle name="Currency 5 4 5 3 2 2 3" xfId="54477" xr:uid="{8240DF44-A2E0-4BDE-BBF3-5DB2A4C5D44D}"/>
    <cellStyle name="Currency 5 4 5 3 2 3" xfId="19057" xr:uid="{A49258F4-4BA2-443C-919A-F5F13E612772}"/>
    <cellStyle name="Currency 5 4 5 3 2 4" xfId="32747" xr:uid="{DE835101-9A52-412E-93A4-507D9710B447}"/>
    <cellStyle name="Currency 5 4 5 3 2 5" xfId="47631" xr:uid="{A633A8C8-D981-47AD-BE56-58C51A66AFB0}"/>
    <cellStyle name="Currency 5 4 5 3 3" xfId="22479" xr:uid="{447163C4-EE15-4A4D-A4BB-570D576219CD}"/>
    <cellStyle name="Currency 5 4 5 3 3 2" xfId="36171" xr:uid="{B8704ADB-E239-407F-9466-86B143BF0AA4}"/>
    <cellStyle name="Currency 5 4 5 3 3 3" xfId="51055" xr:uid="{40397FB8-FA4B-429A-BF57-165A2284523E}"/>
    <cellStyle name="Currency 5 4 5 3 4" xfId="15635" xr:uid="{4D56C0AE-1782-4C86-A9E9-5CA87FBA5FEE}"/>
    <cellStyle name="Currency 5 4 5 3 5" xfId="29325" xr:uid="{77E3866C-2E84-46ED-BFE4-7AC902F0344B}"/>
    <cellStyle name="Currency 5 4 5 3 6" xfId="44209" xr:uid="{33E8397D-4DCB-4A1C-96D8-D9C4056875C8}"/>
    <cellStyle name="Currency 5 4 5 4" xfId="10499" xr:uid="{0F98AEF7-A2F2-4324-BF8B-1EF1CA812D48}"/>
    <cellStyle name="Currency 5 4 5 4 2" xfId="24189" xr:uid="{5237256A-D183-4AC6-96DE-8923EA2309EF}"/>
    <cellStyle name="Currency 5 4 5 4 2 2" xfId="37881" xr:uid="{85F41B06-4DD2-443E-8A28-195D20DA9F97}"/>
    <cellStyle name="Currency 5 4 5 4 2 3" xfId="52765" xr:uid="{4E8C357A-9E33-417A-9A37-C520888A9C66}"/>
    <cellStyle name="Currency 5 4 5 4 3" xfId="17345" xr:uid="{23FF84D1-369A-4A5A-9255-E7FF384E2E7C}"/>
    <cellStyle name="Currency 5 4 5 4 4" xfId="31035" xr:uid="{BD4D0FCB-B782-470C-AD68-B5600C2F104D}"/>
    <cellStyle name="Currency 5 4 5 4 5" xfId="45919" xr:uid="{99B7A96A-FF01-400D-8F76-70EE093816A1}"/>
    <cellStyle name="Currency 5 4 5 5" xfId="20767" xr:uid="{956749EA-9EE8-4B7F-950F-EF4BAE22B299}"/>
    <cellStyle name="Currency 5 4 5 5 2" xfId="34459" xr:uid="{52596ECF-3EF6-48DB-8D3F-FEE237901233}"/>
    <cellStyle name="Currency 5 4 5 5 3" xfId="49343" xr:uid="{26AA0D81-85B5-4DBA-B52C-F719F3CDD15C}"/>
    <cellStyle name="Currency 5 4 5 6" xfId="13923" xr:uid="{7951F2EC-B2A0-48CC-A4FB-BDF0FD6427CB}"/>
    <cellStyle name="Currency 5 4 5 7" xfId="27613" xr:uid="{9F57107F-64BC-4449-9533-CFB7F71403B5}"/>
    <cellStyle name="Currency 5 4 5 8" xfId="42497" xr:uid="{E085AED8-A84A-4D47-AC71-4DA70E6C0E1B}"/>
    <cellStyle name="Currency 5 4 6" xfId="7078" xr:uid="{C727B64E-1F7B-4B80-ACAD-6A35CB6E3E5B}"/>
    <cellStyle name="Currency 5 4 6 2" xfId="8791" xr:uid="{2475A542-48BA-4584-B725-BC84386F819B}"/>
    <cellStyle name="Currency 5 4 6 2 2" xfId="12213" xr:uid="{4B5D2C33-B6A7-416C-B686-A6CAA714795E}"/>
    <cellStyle name="Currency 5 4 6 2 2 2" xfId="25903" xr:uid="{474E1ECF-C926-4D54-819C-3A47B6EAA3DD}"/>
    <cellStyle name="Currency 5 4 6 2 2 2 2" xfId="39595" xr:uid="{FDAB4642-5D8E-484F-A7E4-C1DCA0101A32}"/>
    <cellStyle name="Currency 5 4 6 2 2 2 3" xfId="54479" xr:uid="{9E2E8594-D06D-4CC5-A611-5EFCC5F9339B}"/>
    <cellStyle name="Currency 5 4 6 2 2 3" xfId="19059" xr:uid="{F8588A40-6CF9-49C8-A42F-F3C02EA1F2AE}"/>
    <cellStyle name="Currency 5 4 6 2 2 4" xfId="32749" xr:uid="{4C00DE4A-3F47-4707-A073-2D8581B3536B}"/>
    <cellStyle name="Currency 5 4 6 2 2 5" xfId="47633" xr:uid="{8D8D7BA7-30AC-46FE-B850-B8777A63972F}"/>
    <cellStyle name="Currency 5 4 6 2 3" xfId="22481" xr:uid="{88D59AFD-C34F-4535-BB96-A48B474C3574}"/>
    <cellStyle name="Currency 5 4 6 2 3 2" xfId="36173" xr:uid="{6DDC6835-A9C5-4811-9547-9DD80A06C6CF}"/>
    <cellStyle name="Currency 5 4 6 2 3 3" xfId="51057" xr:uid="{B194D7D4-9DBA-4587-846D-08FD75A1462A}"/>
    <cellStyle name="Currency 5 4 6 2 4" xfId="15637" xr:uid="{5D0CB19E-C135-40AE-95C1-DB8198122C9A}"/>
    <cellStyle name="Currency 5 4 6 2 5" xfId="29327" xr:uid="{CED31DE4-C37A-462C-8A30-94CE94846639}"/>
    <cellStyle name="Currency 5 4 6 2 6" xfId="44211" xr:uid="{1A07758F-A2C2-4144-AA9E-886FD760FA7B}"/>
    <cellStyle name="Currency 5 4 6 3" xfId="10501" xr:uid="{7CABCDC8-A035-4636-B75A-2F305CBF15A3}"/>
    <cellStyle name="Currency 5 4 6 3 2" xfId="24191" xr:uid="{B0EF4D22-FCCA-4707-8C4E-0EFEE461F6D8}"/>
    <cellStyle name="Currency 5 4 6 3 2 2" xfId="37883" xr:uid="{130F4CE2-357C-4C85-A9B9-B73DA0042878}"/>
    <cellStyle name="Currency 5 4 6 3 2 3" xfId="52767" xr:uid="{436B463B-6E83-434E-9E5A-63A3F45F57CB}"/>
    <cellStyle name="Currency 5 4 6 3 3" xfId="17347" xr:uid="{E4CB1618-E6F5-4C18-A278-1EF07602373D}"/>
    <cellStyle name="Currency 5 4 6 3 4" xfId="31037" xr:uid="{874CCDDC-E507-461F-934C-D397E61AF622}"/>
    <cellStyle name="Currency 5 4 6 3 5" xfId="45921" xr:uid="{2C720F33-0593-456B-BA9F-8C78EEFD4C72}"/>
    <cellStyle name="Currency 5 4 6 4" xfId="20769" xr:uid="{DCC1D39B-EF3F-42D0-BD3D-226985BBC958}"/>
    <cellStyle name="Currency 5 4 6 4 2" xfId="34461" xr:uid="{DAE37E63-A278-4E46-98D3-8593DAA542DE}"/>
    <cellStyle name="Currency 5 4 6 4 3" xfId="49345" xr:uid="{C3B9EDAA-8393-43F6-9140-6E2D1C32B574}"/>
    <cellStyle name="Currency 5 4 6 5" xfId="13925" xr:uid="{306FA182-4479-4440-98C1-40DD469202E6}"/>
    <cellStyle name="Currency 5 4 6 6" xfId="27615" xr:uid="{AD0430B8-DC66-4901-9E52-16B90F85C538}"/>
    <cellStyle name="Currency 5 4 6 7" xfId="42499" xr:uid="{AADC6FAC-1DCC-4806-B19C-FABF1FD03530}"/>
    <cellStyle name="Currency 5 4 7" xfId="7079" xr:uid="{CB511DB6-BE03-462C-8B0B-A4134D86587C}"/>
    <cellStyle name="Currency 5 4 7 2" xfId="8792" xr:uid="{4EBEEE92-7771-4344-BD27-55560A7FC301}"/>
    <cellStyle name="Currency 5 4 7 2 2" xfId="12214" xr:uid="{58D4742C-3A82-482E-89DE-85D6DBF30776}"/>
    <cellStyle name="Currency 5 4 7 2 2 2" xfId="25904" xr:uid="{E9B97EFA-47AF-4AF9-8CF0-11B5B288282B}"/>
    <cellStyle name="Currency 5 4 7 2 2 2 2" xfId="39596" xr:uid="{A2FF2AF6-1C07-4062-A9D0-727D5E604635}"/>
    <cellStyle name="Currency 5 4 7 2 2 2 3" xfId="54480" xr:uid="{8BA74B46-6F5E-4ABF-9ED3-B62C6A8E16E1}"/>
    <cellStyle name="Currency 5 4 7 2 2 3" xfId="19060" xr:uid="{49D314BF-1ECC-4977-9DB9-3DF2CD688A89}"/>
    <cellStyle name="Currency 5 4 7 2 2 4" xfId="32750" xr:uid="{E9289D63-38AB-4455-9EA1-5A706294A43C}"/>
    <cellStyle name="Currency 5 4 7 2 2 5" xfId="47634" xr:uid="{AB0A58A8-EB5B-4134-BA91-4C97C100E881}"/>
    <cellStyle name="Currency 5 4 7 2 3" xfId="22482" xr:uid="{67ADD16B-8552-485E-A1BB-F53D3C9CC817}"/>
    <cellStyle name="Currency 5 4 7 2 3 2" xfId="36174" xr:uid="{172653A6-C895-4165-9FCA-75BDBB566D3D}"/>
    <cellStyle name="Currency 5 4 7 2 3 3" xfId="51058" xr:uid="{E33ED6E6-CBB7-4447-AA5D-BFADC31D1183}"/>
    <cellStyle name="Currency 5 4 7 2 4" xfId="15638" xr:uid="{E74700AC-EC2C-44C0-B793-12AACF31BA32}"/>
    <cellStyle name="Currency 5 4 7 2 5" xfId="29328" xr:uid="{E31C7F9E-1267-47A3-8467-D78FCDF0DCF1}"/>
    <cellStyle name="Currency 5 4 7 2 6" xfId="44212" xr:uid="{EB32F1D3-6F84-4025-9AA1-ED9A962F755C}"/>
    <cellStyle name="Currency 5 4 7 3" xfId="10502" xr:uid="{AFB49274-C7D6-436D-AABC-5043033E3CD9}"/>
    <cellStyle name="Currency 5 4 7 3 2" xfId="24192" xr:uid="{1462FC10-2D45-4980-AABF-D4C159C05463}"/>
    <cellStyle name="Currency 5 4 7 3 2 2" xfId="37884" xr:uid="{894E458A-03B6-4AF2-BDDD-CB894BE9C3F1}"/>
    <cellStyle name="Currency 5 4 7 3 2 3" xfId="52768" xr:uid="{A2D5ED20-080A-473F-83CC-D601FF22C368}"/>
    <cellStyle name="Currency 5 4 7 3 3" xfId="17348" xr:uid="{43A0360A-5464-40CC-AFBC-9CC1D7179BC3}"/>
    <cellStyle name="Currency 5 4 7 3 4" xfId="31038" xr:uid="{F0605BA4-FCC1-45A2-B4A0-6DEDC7D56E17}"/>
    <cellStyle name="Currency 5 4 7 3 5" xfId="45922" xr:uid="{7636CBCA-DCDD-4E63-AA3C-ECC7495D6E36}"/>
    <cellStyle name="Currency 5 4 7 4" xfId="20770" xr:uid="{57FF4DC7-5C7D-4F66-B946-43D504518B84}"/>
    <cellStyle name="Currency 5 4 7 4 2" xfId="34462" xr:uid="{4B6FC88A-BB4F-4C70-94D1-A206FBA4831C}"/>
    <cellStyle name="Currency 5 4 7 4 3" xfId="49346" xr:uid="{8F01481F-2E4B-4632-BE2C-448CD8631095}"/>
    <cellStyle name="Currency 5 4 7 5" xfId="13926" xr:uid="{B31D2032-BF69-407D-B3DC-5742F270A1AE}"/>
    <cellStyle name="Currency 5 4 7 6" xfId="27616" xr:uid="{9A71592A-23D3-4F02-B972-FF9EF80018C8}"/>
    <cellStyle name="Currency 5 4 7 7" xfId="42500" xr:uid="{159D1201-3499-4272-8BC7-78D65CC474A9}"/>
    <cellStyle name="Currency 5 4 8" xfId="8763" xr:uid="{AD40090E-19C0-4A6C-B59B-8B3EA268E97E}"/>
    <cellStyle name="Currency 5 4 8 2" xfId="12185" xr:uid="{0A1FD466-C9CD-44E0-9347-E0FA0026B3A7}"/>
    <cellStyle name="Currency 5 4 8 2 2" xfId="25875" xr:uid="{39628E32-179E-4B22-86FC-A902589D01F6}"/>
    <cellStyle name="Currency 5 4 8 2 2 2" xfId="39567" xr:uid="{F0698EED-B08B-4794-92D2-43BCB493C7C4}"/>
    <cellStyle name="Currency 5 4 8 2 2 3" xfId="54451" xr:uid="{6512CA24-F3B7-4E1D-9FC3-33D8A9165DE6}"/>
    <cellStyle name="Currency 5 4 8 2 3" xfId="19031" xr:uid="{79E77651-4FCA-4051-B727-3CBC41BEDE98}"/>
    <cellStyle name="Currency 5 4 8 2 4" xfId="32721" xr:uid="{49138C80-A806-464D-9ED6-14E93F3A6A59}"/>
    <cellStyle name="Currency 5 4 8 2 5" xfId="47605" xr:uid="{E3A51A88-4BE0-4146-A155-56477C267F9B}"/>
    <cellStyle name="Currency 5 4 8 3" xfId="22453" xr:uid="{30DDDACB-818B-470B-9BF5-00956DC27618}"/>
    <cellStyle name="Currency 5 4 8 3 2" xfId="36145" xr:uid="{6617E549-6740-4DDD-A668-274FB05409AD}"/>
    <cellStyle name="Currency 5 4 8 3 3" xfId="51029" xr:uid="{737643D1-A559-4F60-94EC-C35A4C8251E7}"/>
    <cellStyle name="Currency 5 4 8 4" xfId="15609" xr:uid="{771F56E1-47E4-4273-BFB7-99082F66EDB9}"/>
    <cellStyle name="Currency 5 4 8 5" xfId="29299" xr:uid="{EA0630AE-CAE5-4939-9B14-84F453A982C0}"/>
    <cellStyle name="Currency 5 4 8 6" xfId="44183" xr:uid="{55C5670B-3EBF-4DBB-8C85-918EBB346EA7}"/>
    <cellStyle name="Currency 5 4 9" xfId="10473" xr:uid="{1857E1EC-F7F2-46FA-A464-C771D6ED89A7}"/>
    <cellStyle name="Currency 5 4 9 2" xfId="24163" xr:uid="{9D9D39C4-C9E0-4184-9F70-5187818F5B8B}"/>
    <cellStyle name="Currency 5 4 9 2 2" xfId="37855" xr:uid="{177912D5-7019-434A-A3E7-51CEA58E50C0}"/>
    <cellStyle name="Currency 5 4 9 2 3" xfId="52739" xr:uid="{31EF4035-8E4E-411D-9D14-A104CFF7799F}"/>
    <cellStyle name="Currency 5 4 9 3" xfId="17319" xr:uid="{65982E39-223C-4891-8D66-D69195DD4302}"/>
    <cellStyle name="Currency 5 4 9 4" xfId="31009" xr:uid="{87024069-1E2A-4A1F-83D2-00B35B5A0113}"/>
    <cellStyle name="Currency 5 4 9 5" xfId="45893" xr:uid="{8912F63A-3D4D-452B-9DD6-90619281F51A}"/>
    <cellStyle name="Currency 5 5" xfId="7080" xr:uid="{FF0D5536-3152-466C-B0ED-123C028DF042}"/>
    <cellStyle name="Currency 5 5 10" xfId="13927" xr:uid="{2A5B31C7-2FCA-49A7-9379-3390ABF11F3C}"/>
    <cellStyle name="Currency 5 5 11" xfId="27617" xr:uid="{6A192743-8EFB-42BA-BAB5-4129CB7FB3AC}"/>
    <cellStyle name="Currency 5 5 12" xfId="42501" xr:uid="{42BBD97D-18D5-43FB-B257-B49B457B209B}"/>
    <cellStyle name="Currency 5 5 2" xfId="7081" xr:uid="{23885FDA-0CC7-4562-AB53-22EE7F6FBC70}"/>
    <cellStyle name="Currency 5 5 2 10" xfId="42502" xr:uid="{BFD9BEE8-174D-48CF-8F29-80059E7EE3C8}"/>
    <cellStyle name="Currency 5 5 2 2" xfId="7082" xr:uid="{D3861F23-373A-4C07-A78D-B57708B9B876}"/>
    <cellStyle name="Currency 5 5 2 2 2" xfId="7083" xr:uid="{941294FD-7AED-4141-94F2-1B1556502379}"/>
    <cellStyle name="Currency 5 5 2 2 2 2" xfId="8796" xr:uid="{D5B844F9-3D3B-481B-915A-E96D636B8420}"/>
    <cellStyle name="Currency 5 5 2 2 2 2 2" xfId="12218" xr:uid="{28D68691-1E55-4E47-AD64-6927FC2C6177}"/>
    <cellStyle name="Currency 5 5 2 2 2 2 2 2" xfId="25908" xr:uid="{1731F613-6935-4F7D-95B5-2CB45DC1F323}"/>
    <cellStyle name="Currency 5 5 2 2 2 2 2 2 2" xfId="39600" xr:uid="{C2B37DF1-E8D4-45D5-96E3-7D099D1C2B9A}"/>
    <cellStyle name="Currency 5 5 2 2 2 2 2 2 3" xfId="54484" xr:uid="{13578FD3-8CF1-4D34-BF47-28E4679BB58B}"/>
    <cellStyle name="Currency 5 5 2 2 2 2 2 3" xfId="19064" xr:uid="{15AB33CC-6BE9-44D2-BADB-E344607CFDF5}"/>
    <cellStyle name="Currency 5 5 2 2 2 2 2 4" xfId="32754" xr:uid="{199D858F-E53C-45A7-AC2C-1CF11220B25A}"/>
    <cellStyle name="Currency 5 5 2 2 2 2 2 5" xfId="47638" xr:uid="{B1562D11-2837-49AF-B31A-BA4BFFC3194F}"/>
    <cellStyle name="Currency 5 5 2 2 2 2 3" xfId="22486" xr:uid="{964ABF63-CF1B-4FF5-BBBF-A51F128AEF07}"/>
    <cellStyle name="Currency 5 5 2 2 2 2 3 2" xfId="36178" xr:uid="{2C1FE27B-CCD1-4C06-A2EB-6532DC56BC0E}"/>
    <cellStyle name="Currency 5 5 2 2 2 2 3 3" xfId="51062" xr:uid="{BACD484E-DDFC-490D-AA65-EDD12102E280}"/>
    <cellStyle name="Currency 5 5 2 2 2 2 4" xfId="15642" xr:uid="{C3741629-A177-4600-AEEE-464B0DD84CA2}"/>
    <cellStyle name="Currency 5 5 2 2 2 2 5" xfId="29332" xr:uid="{1EB6E400-47F2-44FD-890C-7BE64F17C225}"/>
    <cellStyle name="Currency 5 5 2 2 2 2 6" xfId="44216" xr:uid="{EC41E6DE-96F7-47FF-85EB-033BC9573B14}"/>
    <cellStyle name="Currency 5 5 2 2 2 3" xfId="10506" xr:uid="{4EC93572-735F-4CF0-B388-A9EE442BF5E4}"/>
    <cellStyle name="Currency 5 5 2 2 2 3 2" xfId="24196" xr:uid="{07D127EC-4110-4E91-A31C-244D412CC901}"/>
    <cellStyle name="Currency 5 5 2 2 2 3 2 2" xfId="37888" xr:uid="{8212E6F8-474E-4D5D-864A-B6C7CFB04509}"/>
    <cellStyle name="Currency 5 5 2 2 2 3 2 3" xfId="52772" xr:uid="{94B2A313-B630-4F6E-88ED-8C71C904125A}"/>
    <cellStyle name="Currency 5 5 2 2 2 3 3" xfId="17352" xr:uid="{35C46C59-798B-4461-A9F6-30291ECECB89}"/>
    <cellStyle name="Currency 5 5 2 2 2 3 4" xfId="31042" xr:uid="{D5B52527-6D69-4033-B2B4-9CBB114BE634}"/>
    <cellStyle name="Currency 5 5 2 2 2 3 5" xfId="45926" xr:uid="{3F4ACFCD-10C1-4803-94A3-9B702CB0F396}"/>
    <cellStyle name="Currency 5 5 2 2 2 4" xfId="20774" xr:uid="{50337892-3865-4EFC-8310-063CD66AC021}"/>
    <cellStyle name="Currency 5 5 2 2 2 4 2" xfId="34466" xr:uid="{804CD931-1B78-4D29-913D-E87404894C2F}"/>
    <cellStyle name="Currency 5 5 2 2 2 4 3" xfId="49350" xr:uid="{8B2A7AAD-1692-47B0-9136-6862536A7F3E}"/>
    <cellStyle name="Currency 5 5 2 2 2 5" xfId="13930" xr:uid="{E78C3F8B-B197-42EE-A19F-E1CFED8CA00C}"/>
    <cellStyle name="Currency 5 5 2 2 2 6" xfId="27620" xr:uid="{E27AC7F9-3D86-4B3D-AC45-96DAE523ACC4}"/>
    <cellStyle name="Currency 5 5 2 2 2 7" xfId="42504" xr:uid="{EDA511B1-AAA7-4E05-9418-B9B420979D96}"/>
    <cellStyle name="Currency 5 5 2 2 3" xfId="8795" xr:uid="{3602C3FC-9579-4D03-8C96-7DCC75B2F3D0}"/>
    <cellStyle name="Currency 5 5 2 2 3 2" xfId="12217" xr:uid="{E9BE8355-0AF1-4116-AA70-D3236AE11642}"/>
    <cellStyle name="Currency 5 5 2 2 3 2 2" xfId="25907" xr:uid="{281178F0-114D-44A6-B3BA-22424B4BE362}"/>
    <cellStyle name="Currency 5 5 2 2 3 2 2 2" xfId="39599" xr:uid="{A0C8A1D4-0B5D-4260-99D4-982F1082EF5E}"/>
    <cellStyle name="Currency 5 5 2 2 3 2 2 3" xfId="54483" xr:uid="{B9A93D78-CBB6-4DE8-83BC-5CF8272E4202}"/>
    <cellStyle name="Currency 5 5 2 2 3 2 3" xfId="19063" xr:uid="{7E91E1ED-BF40-4524-964E-B52E7D8F73D3}"/>
    <cellStyle name="Currency 5 5 2 2 3 2 4" xfId="32753" xr:uid="{481F6A50-3527-4535-9E09-E67AF65F39F9}"/>
    <cellStyle name="Currency 5 5 2 2 3 2 5" xfId="47637" xr:uid="{0E23197E-0D3A-4BD1-818D-5263FE9A275A}"/>
    <cellStyle name="Currency 5 5 2 2 3 3" xfId="22485" xr:uid="{21A3F387-66FA-414A-9A3E-CC22D7557CBB}"/>
    <cellStyle name="Currency 5 5 2 2 3 3 2" xfId="36177" xr:uid="{F0FE6C3D-5294-4C1D-A676-C2848F3BB52F}"/>
    <cellStyle name="Currency 5 5 2 2 3 3 3" xfId="51061" xr:uid="{3FE0BD6B-20E4-407A-9DDF-DD0ED08C8731}"/>
    <cellStyle name="Currency 5 5 2 2 3 4" xfId="15641" xr:uid="{6EA1667C-2395-43D8-BBE2-41C2FE7650E3}"/>
    <cellStyle name="Currency 5 5 2 2 3 5" xfId="29331" xr:uid="{9A2FA12A-C77A-411E-9A03-C725980150E6}"/>
    <cellStyle name="Currency 5 5 2 2 3 6" xfId="44215" xr:uid="{C3FB6968-A005-481B-8DC9-702F69ABE464}"/>
    <cellStyle name="Currency 5 5 2 2 4" xfId="10505" xr:uid="{83D15689-89B0-464F-9522-4B4A1A22304C}"/>
    <cellStyle name="Currency 5 5 2 2 4 2" xfId="24195" xr:uid="{636D450A-472F-4267-812F-1F074F7F9AAE}"/>
    <cellStyle name="Currency 5 5 2 2 4 2 2" xfId="37887" xr:uid="{77A94056-6BFB-48FA-915B-2D8884D1FCC8}"/>
    <cellStyle name="Currency 5 5 2 2 4 2 3" xfId="52771" xr:uid="{95BAF0AD-87E8-49F0-AC31-8285E52B39EA}"/>
    <cellStyle name="Currency 5 5 2 2 4 3" xfId="17351" xr:uid="{7F0D4ED9-3BEE-4D3B-A424-08A57EA05DB5}"/>
    <cellStyle name="Currency 5 5 2 2 4 4" xfId="31041" xr:uid="{DDC4474A-7086-4E17-B4FF-CACC08D39448}"/>
    <cellStyle name="Currency 5 5 2 2 4 5" xfId="45925" xr:uid="{C5D766D7-89A5-439F-9979-EA9C43C01649}"/>
    <cellStyle name="Currency 5 5 2 2 5" xfId="20773" xr:uid="{EB1BFBC9-6ECE-4F56-AC1F-ED2DC33FEE7D}"/>
    <cellStyle name="Currency 5 5 2 2 5 2" xfId="34465" xr:uid="{E7C4899E-5F4E-4456-893B-3BF625B71980}"/>
    <cellStyle name="Currency 5 5 2 2 5 3" xfId="49349" xr:uid="{89174EE7-9908-41A1-B6B2-F13FAD126DD1}"/>
    <cellStyle name="Currency 5 5 2 2 6" xfId="13929" xr:uid="{1671EF43-EFC7-43DD-BD03-16A8AC79C1B0}"/>
    <cellStyle name="Currency 5 5 2 2 7" xfId="27619" xr:uid="{B8F9161F-84DD-4EEA-821C-150CB444036E}"/>
    <cellStyle name="Currency 5 5 2 2 8" xfId="42503" xr:uid="{4F5CA5FF-87E8-49D8-9BB3-65E798B50D9E}"/>
    <cellStyle name="Currency 5 5 2 3" xfId="7084" xr:uid="{AB6A8770-EB25-4221-A757-93F2CF6DCC7A}"/>
    <cellStyle name="Currency 5 5 2 3 2" xfId="8797" xr:uid="{5B5D8F42-006D-4A41-992B-F61C27D9CAAB}"/>
    <cellStyle name="Currency 5 5 2 3 2 2" xfId="12219" xr:uid="{1FDDB172-CE6A-4FD1-97F7-30C65EFB56C3}"/>
    <cellStyle name="Currency 5 5 2 3 2 2 2" xfId="25909" xr:uid="{0F6D1263-D356-4EA0-9615-290590EA30D5}"/>
    <cellStyle name="Currency 5 5 2 3 2 2 2 2" xfId="39601" xr:uid="{D04084F3-E898-480D-AA8B-2F73A76A5AFF}"/>
    <cellStyle name="Currency 5 5 2 3 2 2 2 3" xfId="54485" xr:uid="{9E3847BA-710B-4CC5-A7F4-601848D114B8}"/>
    <cellStyle name="Currency 5 5 2 3 2 2 3" xfId="19065" xr:uid="{FFB97618-AA4D-40E7-B4D1-23222B3A873A}"/>
    <cellStyle name="Currency 5 5 2 3 2 2 4" xfId="32755" xr:uid="{FF15858B-C03B-41DD-B57C-F4270444C41F}"/>
    <cellStyle name="Currency 5 5 2 3 2 2 5" xfId="47639" xr:uid="{E5BCBFF3-E09E-49B1-8876-FAEC1FED9786}"/>
    <cellStyle name="Currency 5 5 2 3 2 3" xfId="22487" xr:uid="{053B7085-83F7-4FBD-951A-EECDFF124DE5}"/>
    <cellStyle name="Currency 5 5 2 3 2 3 2" xfId="36179" xr:uid="{87D4AC77-C4A0-4375-BB76-1B6CF959E3F2}"/>
    <cellStyle name="Currency 5 5 2 3 2 3 3" xfId="51063" xr:uid="{06E82C5E-C93B-4FB5-A06D-DCB5FB9EBFD3}"/>
    <cellStyle name="Currency 5 5 2 3 2 4" xfId="15643" xr:uid="{64C98AF1-A4AD-447A-AD9F-514C32A6EEF4}"/>
    <cellStyle name="Currency 5 5 2 3 2 5" xfId="29333" xr:uid="{EAE8AEA2-0F5C-4927-9F4D-EEC0D9F0C410}"/>
    <cellStyle name="Currency 5 5 2 3 2 6" xfId="44217" xr:uid="{F7496F2D-5636-4231-85D8-817A5D881CD7}"/>
    <cellStyle name="Currency 5 5 2 3 3" xfId="10507" xr:uid="{425E672B-0F6A-4411-95F1-E28A00048628}"/>
    <cellStyle name="Currency 5 5 2 3 3 2" xfId="24197" xr:uid="{DC1ED2AC-6EBE-45A7-80B4-715E1522B67D}"/>
    <cellStyle name="Currency 5 5 2 3 3 2 2" xfId="37889" xr:uid="{5395202C-11B9-4A7E-A9FB-3841C9CF0A85}"/>
    <cellStyle name="Currency 5 5 2 3 3 2 3" xfId="52773" xr:uid="{4C7A4EED-7C5F-4F0B-AEE7-34BC9E0BCDA6}"/>
    <cellStyle name="Currency 5 5 2 3 3 3" xfId="17353" xr:uid="{88D09233-F995-4ADE-9597-0756F2B615BF}"/>
    <cellStyle name="Currency 5 5 2 3 3 4" xfId="31043" xr:uid="{039EB5C0-267D-438C-A377-C3A1AEEBA8F5}"/>
    <cellStyle name="Currency 5 5 2 3 3 5" xfId="45927" xr:uid="{F2C09D42-2B66-41BE-9868-45B0B1BDE023}"/>
    <cellStyle name="Currency 5 5 2 3 4" xfId="20775" xr:uid="{CD99BADC-5103-4C69-B781-31662A7269EB}"/>
    <cellStyle name="Currency 5 5 2 3 4 2" xfId="34467" xr:uid="{BECE6AE3-CFFF-4587-ACE2-AF9C5571B3CA}"/>
    <cellStyle name="Currency 5 5 2 3 4 3" xfId="49351" xr:uid="{C29E962F-E28B-4010-B06C-18553F4F37B6}"/>
    <cellStyle name="Currency 5 5 2 3 5" xfId="13931" xr:uid="{071DB332-8FD2-49EF-8E5E-74D4C10A7241}"/>
    <cellStyle name="Currency 5 5 2 3 6" xfId="27621" xr:uid="{5E9299E6-2F11-4695-9A95-01219758AAFB}"/>
    <cellStyle name="Currency 5 5 2 3 7" xfId="42505" xr:uid="{50DC9CD5-FA65-4B37-BCA8-C53399981F47}"/>
    <cellStyle name="Currency 5 5 2 4" xfId="7085" xr:uid="{BC3EC274-C5D9-462B-94B5-5D483CCFF524}"/>
    <cellStyle name="Currency 5 5 2 4 2" xfId="8798" xr:uid="{FE334A1E-B270-4CDA-A07B-F8787230D77A}"/>
    <cellStyle name="Currency 5 5 2 4 2 2" xfId="12220" xr:uid="{4AF0E452-9214-4728-8059-9B35C9DF61BC}"/>
    <cellStyle name="Currency 5 5 2 4 2 2 2" xfId="25910" xr:uid="{7EBA0BAF-0354-4A7E-8011-37E30F774F55}"/>
    <cellStyle name="Currency 5 5 2 4 2 2 2 2" xfId="39602" xr:uid="{3A9BCFB5-9DFD-4141-BE4C-3ED76FE68070}"/>
    <cellStyle name="Currency 5 5 2 4 2 2 2 3" xfId="54486" xr:uid="{817E26AC-63B4-4237-B1BB-24075D67104B}"/>
    <cellStyle name="Currency 5 5 2 4 2 2 3" xfId="19066" xr:uid="{7A9F460D-5A14-4BC7-B0A1-10C6D544F2A9}"/>
    <cellStyle name="Currency 5 5 2 4 2 2 4" xfId="32756" xr:uid="{50C03874-AB97-4ED6-973D-6688F729F582}"/>
    <cellStyle name="Currency 5 5 2 4 2 2 5" xfId="47640" xr:uid="{9E597537-D516-4A33-B82D-4736939FAC14}"/>
    <cellStyle name="Currency 5 5 2 4 2 3" xfId="22488" xr:uid="{BC918EAA-53E3-423B-B07A-BFAFA717004D}"/>
    <cellStyle name="Currency 5 5 2 4 2 3 2" xfId="36180" xr:uid="{2054EB74-D512-4DF5-8A77-CC8816F7F2A2}"/>
    <cellStyle name="Currency 5 5 2 4 2 3 3" xfId="51064" xr:uid="{4CE8812C-2A28-469A-B4C3-8303CA42D98C}"/>
    <cellStyle name="Currency 5 5 2 4 2 4" xfId="15644" xr:uid="{34C97935-9743-4642-A641-EE87651FB678}"/>
    <cellStyle name="Currency 5 5 2 4 2 5" xfId="29334" xr:uid="{FCE5D94E-4820-42E2-9D08-EB49C3B4DDED}"/>
    <cellStyle name="Currency 5 5 2 4 2 6" xfId="44218" xr:uid="{959F0462-8CEA-48AA-8C12-3DC1A9B28862}"/>
    <cellStyle name="Currency 5 5 2 4 3" xfId="10508" xr:uid="{706CB77C-5B4A-470F-A5A5-BD611243D8C9}"/>
    <cellStyle name="Currency 5 5 2 4 3 2" xfId="24198" xr:uid="{E5D54B72-60DD-4108-A1A4-C9AB8B2DD856}"/>
    <cellStyle name="Currency 5 5 2 4 3 2 2" xfId="37890" xr:uid="{AAF61A47-EEEB-4627-B490-EFDEE468BB83}"/>
    <cellStyle name="Currency 5 5 2 4 3 2 3" xfId="52774" xr:uid="{023F4A20-76E3-452D-A31F-1D922BB46EB7}"/>
    <cellStyle name="Currency 5 5 2 4 3 3" xfId="17354" xr:uid="{9B893C41-1351-466A-AC45-DC745729482C}"/>
    <cellStyle name="Currency 5 5 2 4 3 4" xfId="31044" xr:uid="{EB952659-1E17-40A5-8676-C8C9DF944393}"/>
    <cellStyle name="Currency 5 5 2 4 3 5" xfId="45928" xr:uid="{1553E0D7-F3A0-484A-B17D-22455C7CC7CF}"/>
    <cellStyle name="Currency 5 5 2 4 4" xfId="20776" xr:uid="{78263784-5BBF-42F3-B740-F983C2D98D4F}"/>
    <cellStyle name="Currency 5 5 2 4 4 2" xfId="34468" xr:uid="{8BC16F8E-26CB-4EE4-8764-BC30DCE5CE88}"/>
    <cellStyle name="Currency 5 5 2 4 4 3" xfId="49352" xr:uid="{A5D4AC34-62DD-4FAC-9E0B-F777844F3CCA}"/>
    <cellStyle name="Currency 5 5 2 4 5" xfId="13932" xr:uid="{4C06D821-B864-44CE-BBC3-4DC3996A1507}"/>
    <cellStyle name="Currency 5 5 2 4 6" xfId="27622" xr:uid="{5000F3DA-E582-4B31-AB9A-B48CF740D1D8}"/>
    <cellStyle name="Currency 5 5 2 4 7" xfId="42506" xr:uid="{60E3A8D8-4253-41D2-9C3E-64FBA4182594}"/>
    <cellStyle name="Currency 5 5 2 5" xfId="8794" xr:uid="{0D44A99D-8544-4FB3-A2CF-E7661E79AF14}"/>
    <cellStyle name="Currency 5 5 2 5 2" xfId="12216" xr:uid="{C765AC63-18B0-44C3-914D-7C3E5600228D}"/>
    <cellStyle name="Currency 5 5 2 5 2 2" xfId="25906" xr:uid="{8527DAB7-BB3F-4083-8963-0728B82ECD43}"/>
    <cellStyle name="Currency 5 5 2 5 2 2 2" xfId="39598" xr:uid="{8F13DABC-6F08-4BF8-A1FA-5220DA1BDE6F}"/>
    <cellStyle name="Currency 5 5 2 5 2 2 3" xfId="54482" xr:uid="{D175E48F-9F4D-424A-A337-299BFE2241FB}"/>
    <cellStyle name="Currency 5 5 2 5 2 3" xfId="19062" xr:uid="{28AFBFBF-26FD-40E7-A6A6-3E7670826897}"/>
    <cellStyle name="Currency 5 5 2 5 2 4" xfId="32752" xr:uid="{53F31A5A-E642-4FCF-8B05-FFD19F2301F6}"/>
    <cellStyle name="Currency 5 5 2 5 2 5" xfId="47636" xr:uid="{8BFE9BA0-D02F-4E82-8E51-F6E29C1B4DD5}"/>
    <cellStyle name="Currency 5 5 2 5 3" xfId="22484" xr:uid="{F5C2E294-3532-4704-92BC-A836EA7E5823}"/>
    <cellStyle name="Currency 5 5 2 5 3 2" xfId="36176" xr:uid="{551E17FB-6237-420F-8250-86A593EF0DDA}"/>
    <cellStyle name="Currency 5 5 2 5 3 3" xfId="51060" xr:uid="{017064B8-71A6-47DF-833B-E981D8E327B8}"/>
    <cellStyle name="Currency 5 5 2 5 4" xfId="15640" xr:uid="{765BAECA-5858-41F4-AC86-E47E54E58E24}"/>
    <cellStyle name="Currency 5 5 2 5 5" xfId="29330" xr:uid="{2FCA4C68-41C7-4D7B-B6F9-3C71279E290A}"/>
    <cellStyle name="Currency 5 5 2 5 6" xfId="44214" xr:uid="{77E7EC05-EE10-4F4F-A02D-922AC6402FD1}"/>
    <cellStyle name="Currency 5 5 2 6" xfId="10504" xr:uid="{95BDA0D6-1B72-4E6C-A535-B7F84A44DD2E}"/>
    <cellStyle name="Currency 5 5 2 6 2" xfId="24194" xr:uid="{B4B35CA6-C6BF-4415-9200-44369CEA27E8}"/>
    <cellStyle name="Currency 5 5 2 6 2 2" xfId="37886" xr:uid="{9F987F59-4869-4423-A656-8FC62773E2D5}"/>
    <cellStyle name="Currency 5 5 2 6 2 3" xfId="52770" xr:uid="{C92DE643-B1B9-4502-86EF-D96D16946F93}"/>
    <cellStyle name="Currency 5 5 2 6 3" xfId="17350" xr:uid="{D95B1321-BE92-414B-93AD-15A1BB5D909C}"/>
    <cellStyle name="Currency 5 5 2 6 4" xfId="31040" xr:uid="{CB3EFA4B-7E9C-4649-A670-C9658FFAA4F4}"/>
    <cellStyle name="Currency 5 5 2 6 5" xfId="45924" xr:uid="{5BEF86FB-2CCE-4049-9755-9B53C4C28DB2}"/>
    <cellStyle name="Currency 5 5 2 7" xfId="20772" xr:uid="{869D0A4B-F144-47F0-98FC-DBB7D6D1C1E7}"/>
    <cellStyle name="Currency 5 5 2 7 2" xfId="34464" xr:uid="{E950B95C-8002-4A29-A0AA-0EC68A3FBC4E}"/>
    <cellStyle name="Currency 5 5 2 7 3" xfId="49348" xr:uid="{1C5B1ADA-262A-42CF-B619-15A2C8EA7BA5}"/>
    <cellStyle name="Currency 5 5 2 8" xfId="13928" xr:uid="{38EA4DB4-4CD8-4CF3-B0E9-3061206290A3}"/>
    <cellStyle name="Currency 5 5 2 9" xfId="27618" xr:uid="{0C3F2ED9-3BBD-4A2D-BC70-B466C425F5E3}"/>
    <cellStyle name="Currency 5 5 3" xfId="7086" xr:uid="{404BBF9B-8010-443F-9DBC-4B014104B684}"/>
    <cellStyle name="Currency 5 5 3 10" xfId="42507" xr:uid="{E8E7369E-12A7-4A67-A28E-7BEFBA31EC53}"/>
    <cellStyle name="Currency 5 5 3 2" xfId="7087" xr:uid="{81235FC7-859E-40E6-8483-05DDC1AD8570}"/>
    <cellStyle name="Currency 5 5 3 2 2" xfId="7088" xr:uid="{924DD9EE-DF81-45B5-9956-91AF219E525D}"/>
    <cellStyle name="Currency 5 5 3 2 2 2" xfId="8801" xr:uid="{9E41318E-7445-4B18-A32A-7F453F5F4FC9}"/>
    <cellStyle name="Currency 5 5 3 2 2 2 2" xfId="12223" xr:uid="{CA6EA2C7-EF6A-4B44-B94B-53C9F884B420}"/>
    <cellStyle name="Currency 5 5 3 2 2 2 2 2" xfId="25913" xr:uid="{9DE46AF5-A2B6-40B9-A9C0-3AC587A48F47}"/>
    <cellStyle name="Currency 5 5 3 2 2 2 2 2 2" xfId="39605" xr:uid="{08290738-B795-4239-9614-403DF4AD820A}"/>
    <cellStyle name="Currency 5 5 3 2 2 2 2 2 3" xfId="54489" xr:uid="{55EA8D3B-B7F9-4DF3-81C1-2C8107CBAD48}"/>
    <cellStyle name="Currency 5 5 3 2 2 2 2 3" xfId="19069" xr:uid="{9FD7E087-DE7B-4DB0-864F-82623533FFD2}"/>
    <cellStyle name="Currency 5 5 3 2 2 2 2 4" xfId="32759" xr:uid="{C90F2F21-3517-4D9E-88E3-D81DE428FA4C}"/>
    <cellStyle name="Currency 5 5 3 2 2 2 2 5" xfId="47643" xr:uid="{108894FF-0C13-4908-9125-389FC738EA5E}"/>
    <cellStyle name="Currency 5 5 3 2 2 2 3" xfId="22491" xr:uid="{D64235A3-95B3-4035-87EE-1F61591027A6}"/>
    <cellStyle name="Currency 5 5 3 2 2 2 3 2" xfId="36183" xr:uid="{6B52A688-403F-4679-8B98-9B20C01EDE6B}"/>
    <cellStyle name="Currency 5 5 3 2 2 2 3 3" xfId="51067" xr:uid="{35927B2A-15E2-4398-A8E0-3EA7A26286D0}"/>
    <cellStyle name="Currency 5 5 3 2 2 2 4" xfId="15647" xr:uid="{1C319192-21FA-41C9-9146-5111A9344AF5}"/>
    <cellStyle name="Currency 5 5 3 2 2 2 5" xfId="29337" xr:uid="{B87D64BF-104F-49F5-89E6-DC5BEE6F9C41}"/>
    <cellStyle name="Currency 5 5 3 2 2 2 6" xfId="44221" xr:uid="{D6AD9892-742D-40C6-9666-E9EBBC2B435B}"/>
    <cellStyle name="Currency 5 5 3 2 2 3" xfId="10511" xr:uid="{24F293D3-7F74-47DB-AD2A-17DCEA6EF21D}"/>
    <cellStyle name="Currency 5 5 3 2 2 3 2" xfId="24201" xr:uid="{2BC8ADFC-D1A6-4718-9632-01B8B73E4DAA}"/>
    <cellStyle name="Currency 5 5 3 2 2 3 2 2" xfId="37893" xr:uid="{7F3815F4-A692-4371-A7BA-BD2CBE41552B}"/>
    <cellStyle name="Currency 5 5 3 2 2 3 2 3" xfId="52777" xr:uid="{E4AC670B-524A-49D1-9404-36799D9E9D3D}"/>
    <cellStyle name="Currency 5 5 3 2 2 3 3" xfId="17357" xr:uid="{A1A8E8F5-7B1D-4DAD-945D-B43D636487AE}"/>
    <cellStyle name="Currency 5 5 3 2 2 3 4" xfId="31047" xr:uid="{A85B1BB4-0C5C-4983-B4BF-83A36D589C7A}"/>
    <cellStyle name="Currency 5 5 3 2 2 3 5" xfId="45931" xr:uid="{2F94F2D0-EB1C-4D8A-83E3-744B856A8345}"/>
    <cellStyle name="Currency 5 5 3 2 2 4" xfId="20779" xr:uid="{F19FE6B5-5827-42D2-B93E-DCAFE570D09A}"/>
    <cellStyle name="Currency 5 5 3 2 2 4 2" xfId="34471" xr:uid="{D526D374-594C-46CE-B414-3175C345B209}"/>
    <cellStyle name="Currency 5 5 3 2 2 4 3" xfId="49355" xr:uid="{6788BE34-42FE-4D65-AD87-35B81E608242}"/>
    <cellStyle name="Currency 5 5 3 2 2 5" xfId="13935" xr:uid="{92ECEDC6-F750-4630-B601-5F77F44CF642}"/>
    <cellStyle name="Currency 5 5 3 2 2 6" xfId="27625" xr:uid="{E9BD281B-757D-4D01-B2BA-86DE59075475}"/>
    <cellStyle name="Currency 5 5 3 2 2 7" xfId="42509" xr:uid="{B75766D9-7002-4A2D-A8E9-94D83DEEABF8}"/>
    <cellStyle name="Currency 5 5 3 2 3" xfId="8800" xr:uid="{CC52A523-C785-418A-A82B-3E311FD9602B}"/>
    <cellStyle name="Currency 5 5 3 2 3 2" xfId="12222" xr:uid="{B9629E63-7674-4D08-A44A-7AF794338D17}"/>
    <cellStyle name="Currency 5 5 3 2 3 2 2" xfId="25912" xr:uid="{6BA3C1E6-2BB2-4B49-B716-CBC3DF40745B}"/>
    <cellStyle name="Currency 5 5 3 2 3 2 2 2" xfId="39604" xr:uid="{3CE01986-399B-4BC4-905F-CB520741563E}"/>
    <cellStyle name="Currency 5 5 3 2 3 2 2 3" xfId="54488" xr:uid="{C8433138-FEC4-40A1-85FC-D4D2ED4579BB}"/>
    <cellStyle name="Currency 5 5 3 2 3 2 3" xfId="19068" xr:uid="{D5D1C9A5-0897-4A9D-8A82-E82E2A4553EF}"/>
    <cellStyle name="Currency 5 5 3 2 3 2 4" xfId="32758" xr:uid="{0B1A9165-AA25-4418-8AF1-CDE1AC1F4A89}"/>
    <cellStyle name="Currency 5 5 3 2 3 2 5" xfId="47642" xr:uid="{FE1F4F92-60B4-4943-A34D-BE48324AF5A1}"/>
    <cellStyle name="Currency 5 5 3 2 3 3" xfId="22490" xr:uid="{71360E57-F9DA-46C3-8BBF-37F9E32CA55B}"/>
    <cellStyle name="Currency 5 5 3 2 3 3 2" xfId="36182" xr:uid="{BC78175B-545B-4C8B-B0AC-C65C1578508A}"/>
    <cellStyle name="Currency 5 5 3 2 3 3 3" xfId="51066" xr:uid="{F0EDB7FC-6402-4D14-8C0F-09DAE2B20E81}"/>
    <cellStyle name="Currency 5 5 3 2 3 4" xfId="15646" xr:uid="{21BDF505-B6AC-4E5D-902E-C484BA352B31}"/>
    <cellStyle name="Currency 5 5 3 2 3 5" xfId="29336" xr:uid="{F3014113-F113-42BC-858B-A66DAEC918E1}"/>
    <cellStyle name="Currency 5 5 3 2 3 6" xfId="44220" xr:uid="{EBE7E3E0-2E2F-4095-8B17-E1E8E71460F2}"/>
    <cellStyle name="Currency 5 5 3 2 4" xfId="10510" xr:uid="{2AE74D3B-C125-4A43-97B2-13DC20E39B49}"/>
    <cellStyle name="Currency 5 5 3 2 4 2" xfId="24200" xr:uid="{A0091CDA-E3D7-4333-8CC1-9A19D5213A8D}"/>
    <cellStyle name="Currency 5 5 3 2 4 2 2" xfId="37892" xr:uid="{5EEDB952-93D8-4DA8-8C6C-E89BB1ED43BD}"/>
    <cellStyle name="Currency 5 5 3 2 4 2 3" xfId="52776" xr:uid="{97B50083-9882-476F-8980-20079ADB6426}"/>
    <cellStyle name="Currency 5 5 3 2 4 3" xfId="17356" xr:uid="{445C4F75-7486-4F35-9BB5-84292D113C5F}"/>
    <cellStyle name="Currency 5 5 3 2 4 4" xfId="31046" xr:uid="{FD0A5157-CF9F-4532-B96A-7B8580779AF9}"/>
    <cellStyle name="Currency 5 5 3 2 4 5" xfId="45930" xr:uid="{B2AF7DE0-B205-4880-BB3D-28E29D83AF72}"/>
    <cellStyle name="Currency 5 5 3 2 5" xfId="20778" xr:uid="{78C3544E-7690-4B31-80AE-DA41C2640628}"/>
    <cellStyle name="Currency 5 5 3 2 5 2" xfId="34470" xr:uid="{D8ACA1E2-36C3-4A70-99EA-58DB347B409C}"/>
    <cellStyle name="Currency 5 5 3 2 5 3" xfId="49354" xr:uid="{033D8757-00C6-4C4D-AF8A-5131411AF067}"/>
    <cellStyle name="Currency 5 5 3 2 6" xfId="13934" xr:uid="{5E5906FD-0EB4-42C4-A99C-DC9DAB607524}"/>
    <cellStyle name="Currency 5 5 3 2 7" xfId="27624" xr:uid="{3E834ACF-FC02-47FE-B556-711D0449BF00}"/>
    <cellStyle name="Currency 5 5 3 2 8" xfId="42508" xr:uid="{B3193671-5AAD-4FE9-888C-8771D51F96E6}"/>
    <cellStyle name="Currency 5 5 3 3" xfId="7089" xr:uid="{26148B8A-3735-46D4-8013-3C7A3D664F34}"/>
    <cellStyle name="Currency 5 5 3 3 2" xfId="8802" xr:uid="{5FEBC3F6-DBEF-4DAC-AB6D-188F43BD04DF}"/>
    <cellStyle name="Currency 5 5 3 3 2 2" xfId="12224" xr:uid="{6135F506-7C21-43EA-BAC7-B1C5F6098042}"/>
    <cellStyle name="Currency 5 5 3 3 2 2 2" xfId="25914" xr:uid="{DAFFEC69-4725-42C4-8FD6-97EAF6C3B365}"/>
    <cellStyle name="Currency 5 5 3 3 2 2 2 2" xfId="39606" xr:uid="{174DFB53-A7CF-444E-A8F0-17FB3530F972}"/>
    <cellStyle name="Currency 5 5 3 3 2 2 2 3" xfId="54490" xr:uid="{89D69690-CE2D-428D-BED7-AADF47E056B5}"/>
    <cellStyle name="Currency 5 5 3 3 2 2 3" xfId="19070" xr:uid="{C5D0D093-A2DF-4DDD-B6A2-C9E11BE0B43C}"/>
    <cellStyle name="Currency 5 5 3 3 2 2 4" xfId="32760" xr:uid="{3DE445C7-5853-493A-9EC5-F45866FF25E0}"/>
    <cellStyle name="Currency 5 5 3 3 2 2 5" xfId="47644" xr:uid="{8C7CF9F7-CC48-4295-BC3B-D1E53C6E5D37}"/>
    <cellStyle name="Currency 5 5 3 3 2 3" xfId="22492" xr:uid="{1A23D373-8B44-4177-AB7C-11CD18A4D8DC}"/>
    <cellStyle name="Currency 5 5 3 3 2 3 2" xfId="36184" xr:uid="{BF7A1F51-C285-45B1-9B41-4AE75B616CEA}"/>
    <cellStyle name="Currency 5 5 3 3 2 3 3" xfId="51068" xr:uid="{75FA702D-7877-40B6-B8E7-9156CCD1957F}"/>
    <cellStyle name="Currency 5 5 3 3 2 4" xfId="15648" xr:uid="{4EA873FB-C526-49AC-A9CC-D93CBA9A5614}"/>
    <cellStyle name="Currency 5 5 3 3 2 5" xfId="29338" xr:uid="{61633D22-BECE-4CBF-88D4-A39ABA394E1C}"/>
    <cellStyle name="Currency 5 5 3 3 2 6" xfId="44222" xr:uid="{A2DCDBB9-55E1-4C62-9F78-D41D61A46E1B}"/>
    <cellStyle name="Currency 5 5 3 3 3" xfId="10512" xr:uid="{B76BA637-9164-439C-992F-622A65FC4931}"/>
    <cellStyle name="Currency 5 5 3 3 3 2" xfId="24202" xr:uid="{7A250B02-2231-4886-BF5D-4F37BA32D08E}"/>
    <cellStyle name="Currency 5 5 3 3 3 2 2" xfId="37894" xr:uid="{A68D83AE-6488-4EBF-B186-72933B869560}"/>
    <cellStyle name="Currency 5 5 3 3 3 2 3" xfId="52778" xr:uid="{7CD5C405-98D6-41B4-A0FB-A9D7CB0A5755}"/>
    <cellStyle name="Currency 5 5 3 3 3 3" xfId="17358" xr:uid="{04D0D733-2103-40F0-B0E2-9187DA08EB75}"/>
    <cellStyle name="Currency 5 5 3 3 3 4" xfId="31048" xr:uid="{5770BC39-EF96-414F-B0A4-F97BE0101D14}"/>
    <cellStyle name="Currency 5 5 3 3 3 5" xfId="45932" xr:uid="{7A6D603F-F3CB-4603-A489-1E7A5257EC0F}"/>
    <cellStyle name="Currency 5 5 3 3 4" xfId="20780" xr:uid="{9D5123AC-FAE1-43F8-AB15-F3F065DAD8B1}"/>
    <cellStyle name="Currency 5 5 3 3 4 2" xfId="34472" xr:uid="{EB835D1A-F484-4E7D-B9A1-795B42071BF7}"/>
    <cellStyle name="Currency 5 5 3 3 4 3" xfId="49356" xr:uid="{5A55CD7F-EF96-4F42-9E4E-4AFFEE6A2CCD}"/>
    <cellStyle name="Currency 5 5 3 3 5" xfId="13936" xr:uid="{7121D4A4-02E6-4478-A097-1D6F1F55C29F}"/>
    <cellStyle name="Currency 5 5 3 3 6" xfId="27626" xr:uid="{373139AC-52E2-432E-A2D6-5D0C5956EDC1}"/>
    <cellStyle name="Currency 5 5 3 3 7" xfId="42510" xr:uid="{E0257A80-734D-4BB9-8AEC-A1E3DB021575}"/>
    <cellStyle name="Currency 5 5 3 4" xfId="7090" xr:uid="{5896F1AF-D0BB-47D7-AAA2-B0C50242E2DC}"/>
    <cellStyle name="Currency 5 5 3 4 2" xfId="8803" xr:uid="{6BB0233E-E89A-4314-BAB6-A45650E7F738}"/>
    <cellStyle name="Currency 5 5 3 4 2 2" xfId="12225" xr:uid="{8ECD8B9E-E38B-4279-BD3C-A0F3EFBCF066}"/>
    <cellStyle name="Currency 5 5 3 4 2 2 2" xfId="25915" xr:uid="{10240DF5-CABF-4427-801B-773D7F10E077}"/>
    <cellStyle name="Currency 5 5 3 4 2 2 2 2" xfId="39607" xr:uid="{7402D7F0-D5D1-4F62-9BAC-A48F6D00DE4F}"/>
    <cellStyle name="Currency 5 5 3 4 2 2 2 3" xfId="54491" xr:uid="{36571BF5-887A-4169-B1DC-9BCF2F012D07}"/>
    <cellStyle name="Currency 5 5 3 4 2 2 3" xfId="19071" xr:uid="{D1B83A47-DA98-4FFE-B319-989D818B082F}"/>
    <cellStyle name="Currency 5 5 3 4 2 2 4" xfId="32761" xr:uid="{2B60A17B-65E2-4E77-9D54-C2BAE8F70FBD}"/>
    <cellStyle name="Currency 5 5 3 4 2 2 5" xfId="47645" xr:uid="{3C675BC4-2630-4030-ACED-CD69B45C942D}"/>
    <cellStyle name="Currency 5 5 3 4 2 3" xfId="22493" xr:uid="{45134F07-8787-412D-A167-199A9FB189A7}"/>
    <cellStyle name="Currency 5 5 3 4 2 3 2" xfId="36185" xr:uid="{4364A136-C63D-4FB7-A31C-431873A44E6A}"/>
    <cellStyle name="Currency 5 5 3 4 2 3 3" xfId="51069" xr:uid="{D09F3DC4-F458-4034-9D21-828866DCDCE4}"/>
    <cellStyle name="Currency 5 5 3 4 2 4" xfId="15649" xr:uid="{36C9C6C8-55BF-471E-8A9F-BE2106737066}"/>
    <cellStyle name="Currency 5 5 3 4 2 5" xfId="29339" xr:uid="{CD5CF561-6813-4F62-BE18-9C6508C24ED2}"/>
    <cellStyle name="Currency 5 5 3 4 2 6" xfId="44223" xr:uid="{8A512A8D-DDF4-4DB8-B54F-FF84CD61D4E6}"/>
    <cellStyle name="Currency 5 5 3 4 3" xfId="10513" xr:uid="{3D4CC0D9-A1AF-435A-A6D6-1DBD7ED74F43}"/>
    <cellStyle name="Currency 5 5 3 4 3 2" xfId="24203" xr:uid="{A60E42A6-A76B-40B3-880D-359848D17B3C}"/>
    <cellStyle name="Currency 5 5 3 4 3 2 2" xfId="37895" xr:uid="{C23A58A7-2343-44EC-B950-38D0971EC472}"/>
    <cellStyle name="Currency 5 5 3 4 3 2 3" xfId="52779" xr:uid="{BC99E7E5-FFBD-45E0-A29A-448697702E2D}"/>
    <cellStyle name="Currency 5 5 3 4 3 3" xfId="17359" xr:uid="{2C713D1E-9593-46F1-927B-F995F9924C93}"/>
    <cellStyle name="Currency 5 5 3 4 3 4" xfId="31049" xr:uid="{C1A0F39A-A2E9-4459-9314-F99A478803CA}"/>
    <cellStyle name="Currency 5 5 3 4 3 5" xfId="45933" xr:uid="{7F40A7EB-6EC5-4FB0-AF58-74238C8D3F0C}"/>
    <cellStyle name="Currency 5 5 3 4 4" xfId="20781" xr:uid="{96F717B0-B749-4418-AFF8-5B9E209EF91C}"/>
    <cellStyle name="Currency 5 5 3 4 4 2" xfId="34473" xr:uid="{DEC5D4AD-9440-4E5E-B999-621CAF32B014}"/>
    <cellStyle name="Currency 5 5 3 4 4 3" xfId="49357" xr:uid="{25EC7CC6-0CF0-4779-9F6A-F52C5E49426D}"/>
    <cellStyle name="Currency 5 5 3 4 5" xfId="13937" xr:uid="{E6A1D1CD-3B8F-4006-9B53-6A376E342451}"/>
    <cellStyle name="Currency 5 5 3 4 6" xfId="27627" xr:uid="{C7E3F00C-A2CE-4B2C-8129-543C9A562E9E}"/>
    <cellStyle name="Currency 5 5 3 4 7" xfId="42511" xr:uid="{5DF7D9D9-8820-4FE0-A9C4-8E79B6909954}"/>
    <cellStyle name="Currency 5 5 3 5" xfId="8799" xr:uid="{862FF880-3D64-4A27-90B3-83655DAA66F7}"/>
    <cellStyle name="Currency 5 5 3 5 2" xfId="12221" xr:uid="{3D8DCCBC-4036-41EB-A9FE-A5445135558C}"/>
    <cellStyle name="Currency 5 5 3 5 2 2" xfId="25911" xr:uid="{293306A7-BF9A-469D-9CCF-EFB1373A9CB7}"/>
    <cellStyle name="Currency 5 5 3 5 2 2 2" xfId="39603" xr:uid="{C86271A2-957F-43C2-85FF-C379DF827355}"/>
    <cellStyle name="Currency 5 5 3 5 2 2 3" xfId="54487" xr:uid="{379B4A41-B282-4142-9A66-D9301A361AE0}"/>
    <cellStyle name="Currency 5 5 3 5 2 3" xfId="19067" xr:uid="{446D43F9-B516-44E4-8B44-AC109D3F3624}"/>
    <cellStyle name="Currency 5 5 3 5 2 4" xfId="32757" xr:uid="{1B3330BF-2325-4530-9EE3-90B499F69D88}"/>
    <cellStyle name="Currency 5 5 3 5 2 5" xfId="47641" xr:uid="{5092112B-F713-4FC6-B329-26C9A62FA54C}"/>
    <cellStyle name="Currency 5 5 3 5 3" xfId="22489" xr:uid="{3F78ABB1-7F0A-4CEF-A27D-27AF3A057323}"/>
    <cellStyle name="Currency 5 5 3 5 3 2" xfId="36181" xr:uid="{C11D0062-C40F-449D-A0D2-26640CC164F6}"/>
    <cellStyle name="Currency 5 5 3 5 3 3" xfId="51065" xr:uid="{E385AD61-8BE8-42D9-88C3-E3EC3D7F90E6}"/>
    <cellStyle name="Currency 5 5 3 5 4" xfId="15645" xr:uid="{4F9A1BEF-B63B-4130-A475-9220AEA8B0FB}"/>
    <cellStyle name="Currency 5 5 3 5 5" xfId="29335" xr:uid="{9F1229A1-75C1-48E8-8849-445C349A817A}"/>
    <cellStyle name="Currency 5 5 3 5 6" xfId="44219" xr:uid="{D043B70E-9B7A-4D71-8E67-262710A6FA33}"/>
    <cellStyle name="Currency 5 5 3 6" xfId="10509" xr:uid="{D16435E5-FCF5-4984-A018-8A8FDD4AE0A8}"/>
    <cellStyle name="Currency 5 5 3 6 2" xfId="24199" xr:uid="{A7055554-8D00-4908-817D-40A615F07E58}"/>
    <cellStyle name="Currency 5 5 3 6 2 2" xfId="37891" xr:uid="{6463C08A-AA32-4C2D-AD7B-A752B45948CD}"/>
    <cellStyle name="Currency 5 5 3 6 2 3" xfId="52775" xr:uid="{EF485E43-B519-4541-8ED4-1955A5175CD9}"/>
    <cellStyle name="Currency 5 5 3 6 3" xfId="17355" xr:uid="{BEE8C537-CC0E-497B-B267-3EF63F5A961B}"/>
    <cellStyle name="Currency 5 5 3 6 4" xfId="31045" xr:uid="{A9648116-12F0-4B52-A831-76024EB5CF51}"/>
    <cellStyle name="Currency 5 5 3 6 5" xfId="45929" xr:uid="{6ACB6985-7536-46A7-9C07-CCD6033A21F3}"/>
    <cellStyle name="Currency 5 5 3 7" xfId="20777" xr:uid="{37EF9480-6A30-4594-BB54-7BF9D7DF0F2E}"/>
    <cellStyle name="Currency 5 5 3 7 2" xfId="34469" xr:uid="{3BADB062-79F5-43BD-A27F-339741DBEBF6}"/>
    <cellStyle name="Currency 5 5 3 7 3" xfId="49353" xr:uid="{18BD4374-8C50-4E45-8018-1DCDC147CF06}"/>
    <cellStyle name="Currency 5 5 3 8" xfId="13933" xr:uid="{5A62FBDD-87C8-453D-A6F5-6282216B67AB}"/>
    <cellStyle name="Currency 5 5 3 9" xfId="27623" xr:uid="{1988F3B5-3C35-416C-A7FD-2AE71E48ED7A}"/>
    <cellStyle name="Currency 5 5 4" xfId="7091" xr:uid="{1A4A0228-1E11-41F4-998E-30361E7C788B}"/>
    <cellStyle name="Currency 5 5 4 2" xfId="7092" xr:uid="{DC182390-E071-4F7B-B6A6-E5009A13D31B}"/>
    <cellStyle name="Currency 5 5 4 2 2" xfId="8805" xr:uid="{99440200-9402-4184-96F2-95C78E2D65A1}"/>
    <cellStyle name="Currency 5 5 4 2 2 2" xfId="12227" xr:uid="{3643BC72-7D67-4E2B-A176-4D3145D276E3}"/>
    <cellStyle name="Currency 5 5 4 2 2 2 2" xfId="25917" xr:uid="{5EC6AA64-CD41-4547-9765-325D712433B5}"/>
    <cellStyle name="Currency 5 5 4 2 2 2 2 2" xfId="39609" xr:uid="{7DB8A250-43AF-47A4-B57E-1519CF895421}"/>
    <cellStyle name="Currency 5 5 4 2 2 2 2 3" xfId="54493" xr:uid="{224A79A7-3449-42CD-B9CB-CB8B5C03439E}"/>
    <cellStyle name="Currency 5 5 4 2 2 2 3" xfId="19073" xr:uid="{AE3C7955-BCDF-480A-AA64-CA8632D8FFE2}"/>
    <cellStyle name="Currency 5 5 4 2 2 2 4" xfId="32763" xr:uid="{C7622F91-BB31-4179-87F7-AD7A6B9A912C}"/>
    <cellStyle name="Currency 5 5 4 2 2 2 5" xfId="47647" xr:uid="{D3B8173D-ACB7-4128-82ED-07FD85A0C8B4}"/>
    <cellStyle name="Currency 5 5 4 2 2 3" xfId="22495" xr:uid="{AC5DFA1F-EFAE-4679-B499-A485E9BA51ED}"/>
    <cellStyle name="Currency 5 5 4 2 2 3 2" xfId="36187" xr:uid="{158E3CFE-4C7E-4BF1-BCA5-7728554E124E}"/>
    <cellStyle name="Currency 5 5 4 2 2 3 3" xfId="51071" xr:uid="{FC328C46-ACCF-469B-9272-875D07DF4F56}"/>
    <cellStyle name="Currency 5 5 4 2 2 4" xfId="15651" xr:uid="{06F5AA77-21B1-45A1-AD42-0452347C4A31}"/>
    <cellStyle name="Currency 5 5 4 2 2 5" xfId="29341" xr:uid="{51E7688A-9FF9-4FD0-94C7-2F414B10684E}"/>
    <cellStyle name="Currency 5 5 4 2 2 6" xfId="44225" xr:uid="{2BE8F644-E3F4-4780-A476-78B67E12AEF2}"/>
    <cellStyle name="Currency 5 5 4 2 3" xfId="10515" xr:uid="{DC7F1B69-8362-49BB-B435-006DA6DDBC57}"/>
    <cellStyle name="Currency 5 5 4 2 3 2" xfId="24205" xr:uid="{5B006C6B-45CE-405B-881A-15DDD19E7BE0}"/>
    <cellStyle name="Currency 5 5 4 2 3 2 2" xfId="37897" xr:uid="{F38D6761-C2E4-4AF0-9CA4-C1BC3B6FDAA0}"/>
    <cellStyle name="Currency 5 5 4 2 3 2 3" xfId="52781" xr:uid="{2BF70CCE-2348-4423-A642-99CAD4FDCF37}"/>
    <cellStyle name="Currency 5 5 4 2 3 3" xfId="17361" xr:uid="{70E22D99-25C3-4C16-93A2-EA008012F917}"/>
    <cellStyle name="Currency 5 5 4 2 3 4" xfId="31051" xr:uid="{CF7CA548-1931-48F0-A1D0-922324F5B593}"/>
    <cellStyle name="Currency 5 5 4 2 3 5" xfId="45935" xr:uid="{DB6E4AD6-47E7-4F64-B5E0-AF0815E70DC1}"/>
    <cellStyle name="Currency 5 5 4 2 4" xfId="20783" xr:uid="{5547F6DE-C73F-40C0-BCA3-7EF7D581BBFB}"/>
    <cellStyle name="Currency 5 5 4 2 4 2" xfId="34475" xr:uid="{1705537B-0B1D-4947-A438-D5B4D7921569}"/>
    <cellStyle name="Currency 5 5 4 2 4 3" xfId="49359" xr:uid="{BA5A88A9-CCAE-4BD7-8F09-0F75A48B3FB7}"/>
    <cellStyle name="Currency 5 5 4 2 5" xfId="13939" xr:uid="{9D134EB9-B0E0-4C94-B89F-5A911FB82761}"/>
    <cellStyle name="Currency 5 5 4 2 6" xfId="27629" xr:uid="{555859FE-9D4A-4603-B80F-9D124646794B}"/>
    <cellStyle name="Currency 5 5 4 2 7" xfId="42513" xr:uid="{44D27F9B-B7BD-4956-94ED-94C78C37432A}"/>
    <cellStyle name="Currency 5 5 4 3" xfId="8804" xr:uid="{190F4655-15D7-470E-92C1-C4213B062875}"/>
    <cellStyle name="Currency 5 5 4 3 2" xfId="12226" xr:uid="{DAC1A381-0DEF-437E-888F-8494B63D9DBD}"/>
    <cellStyle name="Currency 5 5 4 3 2 2" xfId="25916" xr:uid="{396AD8CE-81C5-44F9-8830-5B8A142C2C8A}"/>
    <cellStyle name="Currency 5 5 4 3 2 2 2" xfId="39608" xr:uid="{6A147CA6-A5D8-4C5F-937C-54F2F63F6BB6}"/>
    <cellStyle name="Currency 5 5 4 3 2 2 3" xfId="54492" xr:uid="{518CF5AF-2858-4B9F-BEC2-27C44AEB1931}"/>
    <cellStyle name="Currency 5 5 4 3 2 3" xfId="19072" xr:uid="{12969CFA-C25C-42CE-A6E8-02B954066D7D}"/>
    <cellStyle name="Currency 5 5 4 3 2 4" xfId="32762" xr:uid="{E714454B-EF1B-40BD-B81E-4AFE9F1C2301}"/>
    <cellStyle name="Currency 5 5 4 3 2 5" xfId="47646" xr:uid="{1C143491-23ED-47EC-B6F9-FCE0BC905B57}"/>
    <cellStyle name="Currency 5 5 4 3 3" xfId="22494" xr:uid="{98B5AD5A-4357-4C58-B08C-E6FA968A35FB}"/>
    <cellStyle name="Currency 5 5 4 3 3 2" xfId="36186" xr:uid="{ABD5CE3C-C213-4C18-9760-382AC1443B10}"/>
    <cellStyle name="Currency 5 5 4 3 3 3" xfId="51070" xr:uid="{72152FA1-78C4-47D5-AD86-43279CEC4B46}"/>
    <cellStyle name="Currency 5 5 4 3 4" xfId="15650" xr:uid="{D205635A-5635-4463-9991-E768BC5FBAB4}"/>
    <cellStyle name="Currency 5 5 4 3 5" xfId="29340" xr:uid="{424E71FD-F62D-4893-8FBE-8C86A8BEB878}"/>
    <cellStyle name="Currency 5 5 4 3 6" xfId="44224" xr:uid="{B7040820-92F7-45C6-B98E-6362440BBCDE}"/>
    <cellStyle name="Currency 5 5 4 4" xfId="10514" xr:uid="{CF983948-337C-4E40-92A4-D23760E16BD4}"/>
    <cellStyle name="Currency 5 5 4 4 2" xfId="24204" xr:uid="{843BC95D-F02E-4D02-94B1-C9F5AF35B748}"/>
    <cellStyle name="Currency 5 5 4 4 2 2" xfId="37896" xr:uid="{145FC17A-289F-4B49-8926-E176518900B7}"/>
    <cellStyle name="Currency 5 5 4 4 2 3" xfId="52780" xr:uid="{151241F1-7FB3-4005-95E7-5B61D7DBC392}"/>
    <cellStyle name="Currency 5 5 4 4 3" xfId="17360" xr:uid="{16216A72-3E5B-4CE8-A41D-EBC0B52BB316}"/>
    <cellStyle name="Currency 5 5 4 4 4" xfId="31050" xr:uid="{CC0EA561-DAD2-4DB6-8DED-02610C99BE5C}"/>
    <cellStyle name="Currency 5 5 4 4 5" xfId="45934" xr:uid="{08729914-4E84-4892-A071-34A09274A0C7}"/>
    <cellStyle name="Currency 5 5 4 5" xfId="20782" xr:uid="{D6089CA8-5426-4B78-B1FD-351F5209101C}"/>
    <cellStyle name="Currency 5 5 4 5 2" xfId="34474" xr:uid="{9EF00655-121B-40C7-958E-52F7E622A2C7}"/>
    <cellStyle name="Currency 5 5 4 5 3" xfId="49358" xr:uid="{D9188C57-0AF5-4322-B9FA-89869B65CC21}"/>
    <cellStyle name="Currency 5 5 4 6" xfId="13938" xr:uid="{18648A34-1999-4B63-B007-DE1820BF0A19}"/>
    <cellStyle name="Currency 5 5 4 7" xfId="27628" xr:uid="{4C5D9F89-1CB2-48F7-BDDF-75DF8156334D}"/>
    <cellStyle name="Currency 5 5 4 8" xfId="42512" xr:uid="{6D7F4F88-EB1B-4173-B82F-D51BEFA82B6B}"/>
    <cellStyle name="Currency 5 5 5" xfId="7093" xr:uid="{DED09ABD-5E94-41E6-8497-A1ECF935A08B}"/>
    <cellStyle name="Currency 5 5 5 2" xfId="8806" xr:uid="{6BAB1629-3AF3-4BA3-90E9-1EBDC2DFACEC}"/>
    <cellStyle name="Currency 5 5 5 2 2" xfId="12228" xr:uid="{94D9F86E-0A5F-45A0-951B-7FBDCB4E592E}"/>
    <cellStyle name="Currency 5 5 5 2 2 2" xfId="25918" xr:uid="{7AADA3B3-BA06-4547-B414-2993024AAA4B}"/>
    <cellStyle name="Currency 5 5 5 2 2 2 2" xfId="39610" xr:uid="{6EC3942A-2608-4955-856C-2EA4FA1845C3}"/>
    <cellStyle name="Currency 5 5 5 2 2 2 3" xfId="54494" xr:uid="{ADCD1DE5-0B5D-482E-A12D-7E7CBA830BEF}"/>
    <cellStyle name="Currency 5 5 5 2 2 3" xfId="19074" xr:uid="{D52A691B-B4FF-4CFB-AD11-F5AF5A2635C9}"/>
    <cellStyle name="Currency 5 5 5 2 2 4" xfId="32764" xr:uid="{A951CE16-7168-4C37-BEDE-3ECE2B71A773}"/>
    <cellStyle name="Currency 5 5 5 2 2 5" xfId="47648" xr:uid="{8718DCB9-E012-4DFD-8DEE-3B78644CBC70}"/>
    <cellStyle name="Currency 5 5 5 2 3" xfId="22496" xr:uid="{A2A73C0F-5488-4130-B784-3C6508F42BDF}"/>
    <cellStyle name="Currency 5 5 5 2 3 2" xfId="36188" xr:uid="{33623327-693A-4394-9543-CD573A24BB41}"/>
    <cellStyle name="Currency 5 5 5 2 3 3" xfId="51072" xr:uid="{515B8989-D5F1-4533-BAAD-544D7A4949B6}"/>
    <cellStyle name="Currency 5 5 5 2 4" xfId="15652" xr:uid="{1AEE7DF6-37DC-46D4-A290-F322E7CAC1D3}"/>
    <cellStyle name="Currency 5 5 5 2 5" xfId="29342" xr:uid="{2CFE5196-3354-4D4E-8E6C-B9F8858F1316}"/>
    <cellStyle name="Currency 5 5 5 2 6" xfId="44226" xr:uid="{B100E529-77F8-41C9-A30B-81EFC097FCB0}"/>
    <cellStyle name="Currency 5 5 5 3" xfId="10516" xr:uid="{A22B63D0-53B4-4F6B-A606-6DCD9DE70236}"/>
    <cellStyle name="Currency 5 5 5 3 2" xfId="24206" xr:uid="{D808295E-A837-4F0B-A3FD-487A281DF4B3}"/>
    <cellStyle name="Currency 5 5 5 3 2 2" xfId="37898" xr:uid="{C26C7285-941F-40A4-B732-72F81E6243E0}"/>
    <cellStyle name="Currency 5 5 5 3 2 3" xfId="52782" xr:uid="{95E951A6-412C-41B9-8C7A-4263F5B43C07}"/>
    <cellStyle name="Currency 5 5 5 3 3" xfId="17362" xr:uid="{6CCE4AA0-B710-47EF-B6F7-0501214A37FE}"/>
    <cellStyle name="Currency 5 5 5 3 4" xfId="31052" xr:uid="{4853CAA3-A8EA-4E98-B984-DF9173D98F91}"/>
    <cellStyle name="Currency 5 5 5 3 5" xfId="45936" xr:uid="{48A1824E-F171-4918-832C-7460D29D9031}"/>
    <cellStyle name="Currency 5 5 5 4" xfId="20784" xr:uid="{B20DE7D1-3679-4478-BF1A-6E96A8FAA348}"/>
    <cellStyle name="Currency 5 5 5 4 2" xfId="34476" xr:uid="{1E5A196B-0704-456E-AFE3-E7E98B39CCC1}"/>
    <cellStyle name="Currency 5 5 5 4 3" xfId="49360" xr:uid="{6AE911CA-F58D-44AA-BC7F-E4C9E87995C5}"/>
    <cellStyle name="Currency 5 5 5 5" xfId="13940" xr:uid="{0F850A13-49D2-4BF2-AACA-6C0CCB37D6BE}"/>
    <cellStyle name="Currency 5 5 5 6" xfId="27630" xr:uid="{E6E6793A-462E-4896-8006-11C6EEC446C7}"/>
    <cellStyle name="Currency 5 5 5 7" xfId="42514" xr:uid="{C9ED092A-50B7-4975-89CB-2B797E1275F4}"/>
    <cellStyle name="Currency 5 5 6" xfId="7094" xr:uid="{75E6B774-6946-4757-A621-07E08B964A50}"/>
    <cellStyle name="Currency 5 5 6 2" xfId="8807" xr:uid="{D8159EBB-419A-4E14-B198-2211F64326EA}"/>
    <cellStyle name="Currency 5 5 6 2 2" xfId="12229" xr:uid="{88C958A4-F1DC-4FBB-BB44-B56098966FB7}"/>
    <cellStyle name="Currency 5 5 6 2 2 2" xfId="25919" xr:uid="{846C19E6-1249-4FC4-8C1D-71B6DC6632BC}"/>
    <cellStyle name="Currency 5 5 6 2 2 2 2" xfId="39611" xr:uid="{5B5C849A-9DCF-4E26-85F5-56D52DB480A0}"/>
    <cellStyle name="Currency 5 5 6 2 2 2 3" xfId="54495" xr:uid="{4E38EEBA-E8DA-44C9-A2CD-669294276083}"/>
    <cellStyle name="Currency 5 5 6 2 2 3" xfId="19075" xr:uid="{C2E11EAA-D046-4A7F-A05B-D48A7B1E9BA0}"/>
    <cellStyle name="Currency 5 5 6 2 2 4" xfId="32765" xr:uid="{99E7B0F9-C335-419D-935C-0C5D4D0CFB46}"/>
    <cellStyle name="Currency 5 5 6 2 2 5" xfId="47649" xr:uid="{74306029-89E4-4D00-ACA8-DB86232BA0E2}"/>
    <cellStyle name="Currency 5 5 6 2 3" xfId="22497" xr:uid="{42CEC5CD-E875-492E-9013-0648FD14D31B}"/>
    <cellStyle name="Currency 5 5 6 2 3 2" xfId="36189" xr:uid="{614D96D7-7240-4D34-8EE4-2516C508E891}"/>
    <cellStyle name="Currency 5 5 6 2 3 3" xfId="51073" xr:uid="{2EF9EC66-F72F-4D5F-92E4-6256E3AA0DDB}"/>
    <cellStyle name="Currency 5 5 6 2 4" xfId="15653" xr:uid="{B71EA483-8500-4A19-B073-EC77700ABC02}"/>
    <cellStyle name="Currency 5 5 6 2 5" xfId="29343" xr:uid="{1AF10090-EF86-47E8-9070-D6C32EED03B5}"/>
    <cellStyle name="Currency 5 5 6 2 6" xfId="44227" xr:uid="{5E20EE2B-7E74-4362-9A8F-0A1706A6A9D8}"/>
    <cellStyle name="Currency 5 5 6 3" xfId="10517" xr:uid="{FC75BD36-C0F7-418A-B420-EF3259B21EF4}"/>
    <cellStyle name="Currency 5 5 6 3 2" xfId="24207" xr:uid="{0198AB67-55BC-4B5A-9065-CC4D3E1B3A1F}"/>
    <cellStyle name="Currency 5 5 6 3 2 2" xfId="37899" xr:uid="{74206800-8C46-4918-8C65-39A706816D05}"/>
    <cellStyle name="Currency 5 5 6 3 2 3" xfId="52783" xr:uid="{70F24BDE-0A3A-4243-B66F-C94929BE21CD}"/>
    <cellStyle name="Currency 5 5 6 3 3" xfId="17363" xr:uid="{F0699131-3052-4ECB-8C6A-BF4D6096CD30}"/>
    <cellStyle name="Currency 5 5 6 3 4" xfId="31053" xr:uid="{EDE53F7E-E38B-42A5-9E6B-FBB1F69FC81A}"/>
    <cellStyle name="Currency 5 5 6 3 5" xfId="45937" xr:uid="{DBF66B8D-9CFA-48F8-8076-6BD0E3DE2013}"/>
    <cellStyle name="Currency 5 5 6 4" xfId="20785" xr:uid="{E28DDE18-1660-4939-BFDC-11E20F9C2626}"/>
    <cellStyle name="Currency 5 5 6 4 2" xfId="34477" xr:uid="{3555AA42-24C1-469C-816C-3D034F013440}"/>
    <cellStyle name="Currency 5 5 6 4 3" xfId="49361" xr:uid="{1115C628-942F-4EF4-8529-F7D141D65077}"/>
    <cellStyle name="Currency 5 5 6 5" xfId="13941" xr:uid="{967814DE-4983-426E-98A3-5F447EBD9460}"/>
    <cellStyle name="Currency 5 5 6 6" xfId="27631" xr:uid="{5D76849C-002F-4DE1-B77D-B6ADE032901D}"/>
    <cellStyle name="Currency 5 5 6 7" xfId="42515" xr:uid="{2C5B1869-9C61-43CD-98DA-C0F0AE4ABA0A}"/>
    <cellStyle name="Currency 5 5 7" xfId="8793" xr:uid="{36BC81A1-3A29-4300-A8CB-29101D30E994}"/>
    <cellStyle name="Currency 5 5 7 2" xfId="12215" xr:uid="{908464A6-EF66-497E-BC68-5EDEDA5A88D8}"/>
    <cellStyle name="Currency 5 5 7 2 2" xfId="25905" xr:uid="{0BEF1362-DC15-4EDE-85E0-27370C116DF5}"/>
    <cellStyle name="Currency 5 5 7 2 2 2" xfId="39597" xr:uid="{3C8BD03A-B340-46AA-AA71-E0C46E91A636}"/>
    <cellStyle name="Currency 5 5 7 2 2 3" xfId="54481" xr:uid="{2019399F-44C7-477D-AA5A-5DC9282F00C1}"/>
    <cellStyle name="Currency 5 5 7 2 3" xfId="19061" xr:uid="{71BAED57-6433-489D-B32A-9673ED4BE67E}"/>
    <cellStyle name="Currency 5 5 7 2 4" xfId="32751" xr:uid="{8000C9F9-D8F9-4700-9F59-BD153166EFBC}"/>
    <cellStyle name="Currency 5 5 7 2 5" xfId="47635" xr:uid="{CA1038A9-0A8D-4C4A-8B32-1876D526ECFF}"/>
    <cellStyle name="Currency 5 5 7 3" xfId="22483" xr:uid="{F9860D1C-FCDF-45F1-8DF3-E314CB200500}"/>
    <cellStyle name="Currency 5 5 7 3 2" xfId="36175" xr:uid="{7A5A50DF-1915-4F42-B55F-445CB17F8667}"/>
    <cellStyle name="Currency 5 5 7 3 3" xfId="51059" xr:uid="{E0EB3BED-7D12-491A-AC31-26BA106075C3}"/>
    <cellStyle name="Currency 5 5 7 4" xfId="15639" xr:uid="{4A6F42EE-52D3-453F-AECC-8ADFB4B32BBD}"/>
    <cellStyle name="Currency 5 5 7 5" xfId="29329" xr:uid="{EF9C8546-0352-4A27-B776-5ACDF660BEE3}"/>
    <cellStyle name="Currency 5 5 7 6" xfId="44213" xr:uid="{03046719-685F-45B5-8739-CED0496F3E27}"/>
    <cellStyle name="Currency 5 5 8" xfId="10503" xr:uid="{251FAF8C-6AAB-4F16-9B0D-44CB5760B9DD}"/>
    <cellStyle name="Currency 5 5 8 2" xfId="24193" xr:uid="{795C13E1-5E2C-4D65-91DF-7C108F17374C}"/>
    <cellStyle name="Currency 5 5 8 2 2" xfId="37885" xr:uid="{AA9AF8E3-3B9A-495C-A268-AA93F6D80ACE}"/>
    <cellStyle name="Currency 5 5 8 2 3" xfId="52769" xr:uid="{FE0771E2-D42A-44F2-AB64-547F141D80BB}"/>
    <cellStyle name="Currency 5 5 8 3" xfId="17349" xr:uid="{442CEBB9-E0A3-43CA-9C29-8E747D3C2182}"/>
    <cellStyle name="Currency 5 5 8 4" xfId="31039" xr:uid="{50DB059E-E064-411C-94A3-6C435BA27E19}"/>
    <cellStyle name="Currency 5 5 8 5" xfId="45923" xr:uid="{4D3659E7-8468-4BE1-97F0-7DD37D567ABE}"/>
    <cellStyle name="Currency 5 5 9" xfId="20771" xr:uid="{6B3330CD-34B2-409A-B563-C72BFD9216B3}"/>
    <cellStyle name="Currency 5 5 9 2" xfId="34463" xr:uid="{273F3C4F-1D04-4A70-8C21-BAA44A6C93D2}"/>
    <cellStyle name="Currency 5 5 9 3" xfId="49347" xr:uid="{7D664A6D-A74E-433A-B43E-6E69E8BE4AD9}"/>
    <cellStyle name="Currency 5 6" xfId="7095" xr:uid="{4D4D9555-BAF0-478C-B566-321A0613C34D}"/>
    <cellStyle name="Currency 5 6 10" xfId="13942" xr:uid="{7056FE92-11E8-4B4E-80B8-B53A793E7B65}"/>
    <cellStyle name="Currency 5 6 11" xfId="27632" xr:uid="{2C1C7CEC-9A86-4B85-88FD-9D6352E4EAFF}"/>
    <cellStyle name="Currency 5 6 12" xfId="42516" xr:uid="{695E9096-0620-4CDD-B9F5-F805D54589B8}"/>
    <cellStyle name="Currency 5 6 2" xfId="7096" xr:uid="{BEDDC4E5-5D18-46DD-84C8-2E20559D086A}"/>
    <cellStyle name="Currency 5 6 2 10" xfId="42517" xr:uid="{A6CBD437-60EE-49AF-B1E4-33C699BFF6E1}"/>
    <cellStyle name="Currency 5 6 2 2" xfId="7097" xr:uid="{AA650137-1E5E-4242-B350-61B22C64AE6B}"/>
    <cellStyle name="Currency 5 6 2 2 2" xfId="7098" xr:uid="{FAA3E892-218E-4369-9110-484739BA22A4}"/>
    <cellStyle name="Currency 5 6 2 2 2 2" xfId="8811" xr:uid="{23806EA4-2A73-4E2B-B094-055D1DB024C8}"/>
    <cellStyle name="Currency 5 6 2 2 2 2 2" xfId="12233" xr:uid="{4C60F78D-EBC8-448B-BB48-084BDB984724}"/>
    <cellStyle name="Currency 5 6 2 2 2 2 2 2" xfId="25923" xr:uid="{A671DFC6-7CB8-4EB4-90C4-6E0EE8A71E09}"/>
    <cellStyle name="Currency 5 6 2 2 2 2 2 2 2" xfId="39615" xr:uid="{4F4BFA52-214B-49A6-A719-75843141425A}"/>
    <cellStyle name="Currency 5 6 2 2 2 2 2 2 3" xfId="54499" xr:uid="{0121454F-B3E1-418F-AFED-1E53F3D6ED43}"/>
    <cellStyle name="Currency 5 6 2 2 2 2 2 3" xfId="19079" xr:uid="{DA0768EA-D467-4BD9-9096-F35A05C34FFC}"/>
    <cellStyle name="Currency 5 6 2 2 2 2 2 4" xfId="32769" xr:uid="{DCB484D3-7949-4BA2-BC39-01A84A9EE568}"/>
    <cellStyle name="Currency 5 6 2 2 2 2 2 5" xfId="47653" xr:uid="{3EA1C3D0-BC67-4BBB-AC77-26C3E62A834B}"/>
    <cellStyle name="Currency 5 6 2 2 2 2 3" xfId="22501" xr:uid="{F22876E3-2BB7-4E76-B506-93665B7699E9}"/>
    <cellStyle name="Currency 5 6 2 2 2 2 3 2" xfId="36193" xr:uid="{276E77D7-7AAC-459F-B334-9DB35848FC19}"/>
    <cellStyle name="Currency 5 6 2 2 2 2 3 3" xfId="51077" xr:uid="{EB4F3AB1-85B7-4782-BEE6-05F08B971B0D}"/>
    <cellStyle name="Currency 5 6 2 2 2 2 4" xfId="15657" xr:uid="{F2495E7F-6F5B-4927-ADD7-FB4CF8CFFEAD}"/>
    <cellStyle name="Currency 5 6 2 2 2 2 5" xfId="29347" xr:uid="{8BF42C77-6337-4D1E-98C6-26781C151097}"/>
    <cellStyle name="Currency 5 6 2 2 2 2 6" xfId="44231" xr:uid="{5E262D5F-FF93-469C-A2FC-F89CBEFC740A}"/>
    <cellStyle name="Currency 5 6 2 2 2 3" xfId="10521" xr:uid="{F1F16B70-09BD-41B7-8B09-2ED5B4D60AA4}"/>
    <cellStyle name="Currency 5 6 2 2 2 3 2" xfId="24211" xr:uid="{DC9C2E68-A1F5-4CA9-8B2C-62CA41E6A61B}"/>
    <cellStyle name="Currency 5 6 2 2 2 3 2 2" xfId="37903" xr:uid="{74404F65-129E-4D0C-9371-ACA211A3857B}"/>
    <cellStyle name="Currency 5 6 2 2 2 3 2 3" xfId="52787" xr:uid="{6F8CAA76-A834-4CC8-A96F-9F55CEF1079B}"/>
    <cellStyle name="Currency 5 6 2 2 2 3 3" xfId="17367" xr:uid="{95B23E08-8232-46B7-B22F-C98D621A2430}"/>
    <cellStyle name="Currency 5 6 2 2 2 3 4" xfId="31057" xr:uid="{D6B319B0-280D-466A-9A6C-C28DBDCDA303}"/>
    <cellStyle name="Currency 5 6 2 2 2 3 5" xfId="45941" xr:uid="{3E6917F0-B4D8-4AAF-8095-FB8886EDAC27}"/>
    <cellStyle name="Currency 5 6 2 2 2 4" xfId="20789" xr:uid="{DAF2C8F2-4F5D-414B-B843-BCEA6FB0A3DE}"/>
    <cellStyle name="Currency 5 6 2 2 2 4 2" xfId="34481" xr:uid="{D5882B56-5639-4FC7-9EFD-E1F80C67299C}"/>
    <cellStyle name="Currency 5 6 2 2 2 4 3" xfId="49365" xr:uid="{318C7612-D673-4781-97DA-1709A76A3EAC}"/>
    <cellStyle name="Currency 5 6 2 2 2 5" xfId="13945" xr:uid="{533E544B-DC38-4D77-BE1C-7836C790D997}"/>
    <cellStyle name="Currency 5 6 2 2 2 6" xfId="27635" xr:uid="{CD48044D-B52C-4152-B2FB-34244727FCBB}"/>
    <cellStyle name="Currency 5 6 2 2 2 7" xfId="42519" xr:uid="{BE72EB1A-56DD-4946-8B5B-63177FF4DF46}"/>
    <cellStyle name="Currency 5 6 2 2 3" xfId="8810" xr:uid="{4A7C547A-F6D6-416A-B49B-937B4D85EA84}"/>
    <cellStyle name="Currency 5 6 2 2 3 2" xfId="12232" xr:uid="{F6938B1D-7829-4498-B938-3D2A45604E9E}"/>
    <cellStyle name="Currency 5 6 2 2 3 2 2" xfId="25922" xr:uid="{7BF87C37-0408-458C-86BE-C93204904FE5}"/>
    <cellStyle name="Currency 5 6 2 2 3 2 2 2" xfId="39614" xr:uid="{413CD639-49C6-41B9-895D-31036AC050F7}"/>
    <cellStyle name="Currency 5 6 2 2 3 2 2 3" xfId="54498" xr:uid="{8C773B54-B106-44B9-A54B-3ABC34E4768D}"/>
    <cellStyle name="Currency 5 6 2 2 3 2 3" xfId="19078" xr:uid="{4988FE18-0FF9-4284-8821-6A4C98836D5F}"/>
    <cellStyle name="Currency 5 6 2 2 3 2 4" xfId="32768" xr:uid="{4B2848E0-5C9C-4D1A-9B11-DA854AAEDC5A}"/>
    <cellStyle name="Currency 5 6 2 2 3 2 5" xfId="47652" xr:uid="{9737195F-1DAE-48B9-95AC-71D2BED60BA0}"/>
    <cellStyle name="Currency 5 6 2 2 3 3" xfId="22500" xr:uid="{89F84E24-5AAD-4C4A-813B-85811C88BB4A}"/>
    <cellStyle name="Currency 5 6 2 2 3 3 2" xfId="36192" xr:uid="{0CBEB656-C394-45A4-8C36-928C03789674}"/>
    <cellStyle name="Currency 5 6 2 2 3 3 3" xfId="51076" xr:uid="{2650D343-9987-4F94-A1F9-418399CCE5F0}"/>
    <cellStyle name="Currency 5 6 2 2 3 4" xfId="15656" xr:uid="{A047130F-175F-4AFE-9F39-116F2CFB0E9F}"/>
    <cellStyle name="Currency 5 6 2 2 3 5" xfId="29346" xr:uid="{FAB9BAFA-602D-4082-A71A-640C787021B5}"/>
    <cellStyle name="Currency 5 6 2 2 3 6" xfId="44230" xr:uid="{DC9B5601-8584-48FF-AAA4-F36C164681A3}"/>
    <cellStyle name="Currency 5 6 2 2 4" xfId="10520" xr:uid="{AB8E1A26-6CC8-4B2F-8BF8-11614C86D880}"/>
    <cellStyle name="Currency 5 6 2 2 4 2" xfId="24210" xr:uid="{CCA40778-9DB3-48B5-8375-716D33CB55CE}"/>
    <cellStyle name="Currency 5 6 2 2 4 2 2" xfId="37902" xr:uid="{7E0B2845-7E47-4D08-96A1-4A0804B9D0C6}"/>
    <cellStyle name="Currency 5 6 2 2 4 2 3" xfId="52786" xr:uid="{F0F306AC-08CF-4187-97DE-9F07B1ECE5B8}"/>
    <cellStyle name="Currency 5 6 2 2 4 3" xfId="17366" xr:uid="{899B0BF5-3242-4324-AB48-D2C584C2CC6C}"/>
    <cellStyle name="Currency 5 6 2 2 4 4" xfId="31056" xr:uid="{35C250F9-A3ED-41BF-8A46-C36312D9E470}"/>
    <cellStyle name="Currency 5 6 2 2 4 5" xfId="45940" xr:uid="{235A4556-4CDB-4395-9031-ECE2FFE112B1}"/>
    <cellStyle name="Currency 5 6 2 2 5" xfId="20788" xr:uid="{2314AE1F-165C-49CE-BB61-FF720BD6FE9A}"/>
    <cellStyle name="Currency 5 6 2 2 5 2" xfId="34480" xr:uid="{ED1D39E5-23D1-4B66-8D2A-7E8336A227F3}"/>
    <cellStyle name="Currency 5 6 2 2 5 3" xfId="49364" xr:uid="{680867B0-A0E0-4FC3-AA59-B6FD1F7FB107}"/>
    <cellStyle name="Currency 5 6 2 2 6" xfId="13944" xr:uid="{D036B393-C651-498B-A185-C4E8E93E5F66}"/>
    <cellStyle name="Currency 5 6 2 2 7" xfId="27634" xr:uid="{3E61D811-9E10-4CCF-A1D3-A6907F276EEA}"/>
    <cellStyle name="Currency 5 6 2 2 8" xfId="42518" xr:uid="{52A9A52B-5586-4C05-902F-9066E67BF5C7}"/>
    <cellStyle name="Currency 5 6 2 3" xfId="7099" xr:uid="{1F499B43-9544-4E46-9A2D-524DE958AA11}"/>
    <cellStyle name="Currency 5 6 2 3 2" xfId="8812" xr:uid="{DB593A6F-0F3A-415F-8993-6F24D01FCA79}"/>
    <cellStyle name="Currency 5 6 2 3 2 2" xfId="12234" xr:uid="{D33207C8-91F5-4365-94DC-F5BAD54329DA}"/>
    <cellStyle name="Currency 5 6 2 3 2 2 2" xfId="25924" xr:uid="{D55DFE45-2A5D-4DD2-A38E-5096BDF9EDBB}"/>
    <cellStyle name="Currency 5 6 2 3 2 2 2 2" xfId="39616" xr:uid="{43703BDC-7D61-42D8-9DBB-3BD516783417}"/>
    <cellStyle name="Currency 5 6 2 3 2 2 2 3" xfId="54500" xr:uid="{548DE6F3-EEDA-4E1E-BF18-AD6556327746}"/>
    <cellStyle name="Currency 5 6 2 3 2 2 3" xfId="19080" xr:uid="{0E0575C3-63EB-463C-B201-B9A1FC267014}"/>
    <cellStyle name="Currency 5 6 2 3 2 2 4" xfId="32770" xr:uid="{3900BBC6-E20B-4948-9785-AB4A5D4E1E19}"/>
    <cellStyle name="Currency 5 6 2 3 2 2 5" xfId="47654" xr:uid="{6EBDE257-17B3-482F-B0A3-5CE429E04FFA}"/>
    <cellStyle name="Currency 5 6 2 3 2 3" xfId="22502" xr:uid="{44ED8C3A-488D-4C22-B3F6-A4D5159BF6E9}"/>
    <cellStyle name="Currency 5 6 2 3 2 3 2" xfId="36194" xr:uid="{3117671C-B54C-4E6B-B0B9-ECE65A00B9CB}"/>
    <cellStyle name="Currency 5 6 2 3 2 3 3" xfId="51078" xr:uid="{A3C49912-841D-4268-926B-9CEC79960D25}"/>
    <cellStyle name="Currency 5 6 2 3 2 4" xfId="15658" xr:uid="{4E3A9570-CD49-4D87-91A3-B03B104D4009}"/>
    <cellStyle name="Currency 5 6 2 3 2 5" xfId="29348" xr:uid="{9A20547A-2530-43D0-AD88-4CB1A98BF660}"/>
    <cellStyle name="Currency 5 6 2 3 2 6" xfId="44232" xr:uid="{29521E3A-1CE7-4280-8402-DF1966D72C92}"/>
    <cellStyle name="Currency 5 6 2 3 3" xfId="10522" xr:uid="{3E4D406F-980D-4187-B262-11A2DB899CA9}"/>
    <cellStyle name="Currency 5 6 2 3 3 2" xfId="24212" xr:uid="{E2A29924-4A05-4FB5-869F-009973652BC1}"/>
    <cellStyle name="Currency 5 6 2 3 3 2 2" xfId="37904" xr:uid="{2F6E80C9-E10A-4C29-9124-A2D5490AB032}"/>
    <cellStyle name="Currency 5 6 2 3 3 2 3" xfId="52788" xr:uid="{F9639D72-6AC2-4EB4-B82E-6C409B80ECAE}"/>
    <cellStyle name="Currency 5 6 2 3 3 3" xfId="17368" xr:uid="{95F701B5-A86C-4248-8468-E62A1F74B124}"/>
    <cellStyle name="Currency 5 6 2 3 3 4" xfId="31058" xr:uid="{98B15EA7-73B1-429E-919E-BE73189C2744}"/>
    <cellStyle name="Currency 5 6 2 3 3 5" xfId="45942" xr:uid="{311B7011-94E1-40E8-89B4-B0A277377CF4}"/>
    <cellStyle name="Currency 5 6 2 3 4" xfId="20790" xr:uid="{2C8DF931-807A-487E-A008-0992D9D4B7C9}"/>
    <cellStyle name="Currency 5 6 2 3 4 2" xfId="34482" xr:uid="{26619E64-5840-498D-BCBE-6F7F7C7BC761}"/>
    <cellStyle name="Currency 5 6 2 3 4 3" xfId="49366" xr:uid="{1182CC7F-D021-41F6-BDB5-F33F09D2CEC2}"/>
    <cellStyle name="Currency 5 6 2 3 5" xfId="13946" xr:uid="{D068E02F-DAAE-4677-BC00-32EA720AE6D6}"/>
    <cellStyle name="Currency 5 6 2 3 6" xfId="27636" xr:uid="{9A8D704C-240C-4366-8963-E12E2FB5DF0A}"/>
    <cellStyle name="Currency 5 6 2 3 7" xfId="42520" xr:uid="{E47ADF71-284D-48BA-A6DE-25FBDC7ED851}"/>
    <cellStyle name="Currency 5 6 2 4" xfId="7100" xr:uid="{B5E640FF-0120-42D5-A005-AD8D0117B5A9}"/>
    <cellStyle name="Currency 5 6 2 4 2" xfId="8813" xr:uid="{AB60E701-F788-49CD-B7B3-F7DE02E98B5B}"/>
    <cellStyle name="Currency 5 6 2 4 2 2" xfId="12235" xr:uid="{8DA3B75F-05D8-41A3-95B1-6F80CAC7888C}"/>
    <cellStyle name="Currency 5 6 2 4 2 2 2" xfId="25925" xr:uid="{0ED44C13-C31D-487E-8270-A9E7B7C615CD}"/>
    <cellStyle name="Currency 5 6 2 4 2 2 2 2" xfId="39617" xr:uid="{671FF32C-48F2-449A-994C-90870599713A}"/>
    <cellStyle name="Currency 5 6 2 4 2 2 2 3" xfId="54501" xr:uid="{15D39BB8-FC3E-47BB-83CE-1C0DEB918B82}"/>
    <cellStyle name="Currency 5 6 2 4 2 2 3" xfId="19081" xr:uid="{D4957FD6-93F0-4711-A792-89C5FD640014}"/>
    <cellStyle name="Currency 5 6 2 4 2 2 4" xfId="32771" xr:uid="{207B99F5-019B-4369-BACB-1E352781A4C5}"/>
    <cellStyle name="Currency 5 6 2 4 2 2 5" xfId="47655" xr:uid="{8C047117-1D02-4501-8F86-2823CF652EF3}"/>
    <cellStyle name="Currency 5 6 2 4 2 3" xfId="22503" xr:uid="{9A94DAF1-F12C-49A2-9C0E-4C16BB8D453F}"/>
    <cellStyle name="Currency 5 6 2 4 2 3 2" xfId="36195" xr:uid="{79C3A71E-CACA-4FE0-9C54-E33B178BFF2D}"/>
    <cellStyle name="Currency 5 6 2 4 2 3 3" xfId="51079" xr:uid="{C23571AD-1D8B-4E0A-A6F9-E35D03610F8B}"/>
    <cellStyle name="Currency 5 6 2 4 2 4" xfId="15659" xr:uid="{135105C2-6F22-4FF9-9ED3-F5D583354B6D}"/>
    <cellStyle name="Currency 5 6 2 4 2 5" xfId="29349" xr:uid="{B7EEF8D2-98CE-47AB-BFC2-9D17315DDC7E}"/>
    <cellStyle name="Currency 5 6 2 4 2 6" xfId="44233" xr:uid="{4EA440C3-0F3B-4178-B5CB-58B11DE86719}"/>
    <cellStyle name="Currency 5 6 2 4 3" xfId="10523" xr:uid="{B75C178E-A757-4D67-A3F0-C4319ABF0A72}"/>
    <cellStyle name="Currency 5 6 2 4 3 2" xfId="24213" xr:uid="{8342B1E3-F8D6-4D55-8F44-20B41BCF930B}"/>
    <cellStyle name="Currency 5 6 2 4 3 2 2" xfId="37905" xr:uid="{3EF0F4BF-6037-476F-9756-54F8572E264B}"/>
    <cellStyle name="Currency 5 6 2 4 3 2 3" xfId="52789" xr:uid="{CCFB5764-4F39-4100-A835-1F255CD970AC}"/>
    <cellStyle name="Currency 5 6 2 4 3 3" xfId="17369" xr:uid="{D2643687-EA22-417F-A91F-CBF2899B0788}"/>
    <cellStyle name="Currency 5 6 2 4 3 4" xfId="31059" xr:uid="{0305BA7F-0057-4BC3-AFCE-6BD0B74A066A}"/>
    <cellStyle name="Currency 5 6 2 4 3 5" xfId="45943" xr:uid="{313F9F86-59B7-4484-A22B-67BFF531236A}"/>
    <cellStyle name="Currency 5 6 2 4 4" xfId="20791" xr:uid="{5FE2C057-D278-48A4-A31C-DD026EDA486D}"/>
    <cellStyle name="Currency 5 6 2 4 4 2" xfId="34483" xr:uid="{1B01AC67-EB0A-4A36-8B9E-29211035C64E}"/>
    <cellStyle name="Currency 5 6 2 4 4 3" xfId="49367" xr:uid="{C7B1AB93-6D3A-4666-B3F6-D40862C2D4E1}"/>
    <cellStyle name="Currency 5 6 2 4 5" xfId="13947" xr:uid="{AC48B0FF-FE61-4894-A5FE-BDE75AE2D8C2}"/>
    <cellStyle name="Currency 5 6 2 4 6" xfId="27637" xr:uid="{F709F2E5-9785-4CAC-8BE6-AD6D017B7C8A}"/>
    <cellStyle name="Currency 5 6 2 4 7" xfId="42521" xr:uid="{5FA90562-FEC9-45B0-AD56-E947D18886C2}"/>
    <cellStyle name="Currency 5 6 2 5" xfId="8809" xr:uid="{D763AC19-0F6F-4F80-88AA-B5FD2F3B811C}"/>
    <cellStyle name="Currency 5 6 2 5 2" xfId="12231" xr:uid="{37572772-A5F9-4C63-A723-E0C125770972}"/>
    <cellStyle name="Currency 5 6 2 5 2 2" xfId="25921" xr:uid="{1E281366-84A3-4D19-8D79-E63DBD530AE3}"/>
    <cellStyle name="Currency 5 6 2 5 2 2 2" xfId="39613" xr:uid="{F56F9C38-718A-4D0B-B24A-0EA54D862FF4}"/>
    <cellStyle name="Currency 5 6 2 5 2 2 3" xfId="54497" xr:uid="{50608B60-F89A-4D7D-9F1D-6732D96865FE}"/>
    <cellStyle name="Currency 5 6 2 5 2 3" xfId="19077" xr:uid="{06F4239B-334F-4290-81E1-2E2E0DD62618}"/>
    <cellStyle name="Currency 5 6 2 5 2 4" xfId="32767" xr:uid="{DC414B8E-32C6-495B-8D76-2D8D79A5B8D0}"/>
    <cellStyle name="Currency 5 6 2 5 2 5" xfId="47651" xr:uid="{07E6D566-1CFA-4DE0-9B0E-00780FA4E90D}"/>
    <cellStyle name="Currency 5 6 2 5 3" xfId="22499" xr:uid="{189724DB-AA41-449F-983C-1D864F5CC3DF}"/>
    <cellStyle name="Currency 5 6 2 5 3 2" xfId="36191" xr:uid="{CDA8C196-1917-4FC7-9B3C-C89CF7AF96EF}"/>
    <cellStyle name="Currency 5 6 2 5 3 3" xfId="51075" xr:uid="{46032F02-3CC4-4E4B-91C4-DB87070CEBAE}"/>
    <cellStyle name="Currency 5 6 2 5 4" xfId="15655" xr:uid="{19CFDFE0-3D3C-4B63-8695-EE68358E7834}"/>
    <cellStyle name="Currency 5 6 2 5 5" xfId="29345" xr:uid="{0F5E0AFA-5930-4D58-B2CB-0A4420226381}"/>
    <cellStyle name="Currency 5 6 2 5 6" xfId="44229" xr:uid="{6868C42B-F078-403B-A30D-996A87D70BA7}"/>
    <cellStyle name="Currency 5 6 2 6" xfId="10519" xr:uid="{C7377B29-93D0-42AA-A3DC-82CD1BEAC89F}"/>
    <cellStyle name="Currency 5 6 2 6 2" xfId="24209" xr:uid="{6737E253-D88E-43DD-AEEC-C0D81C4C3315}"/>
    <cellStyle name="Currency 5 6 2 6 2 2" xfId="37901" xr:uid="{FA3CEC94-26A2-4F23-8CFA-A15841919801}"/>
    <cellStyle name="Currency 5 6 2 6 2 3" xfId="52785" xr:uid="{CDBBA8D0-A564-468A-84E7-DAA322D96D9F}"/>
    <cellStyle name="Currency 5 6 2 6 3" xfId="17365" xr:uid="{DDBC33B1-A68D-439F-9D15-4A21BF70FB6C}"/>
    <cellStyle name="Currency 5 6 2 6 4" xfId="31055" xr:uid="{412BC05C-1D62-4342-AFD0-C18C4D64E1CB}"/>
    <cellStyle name="Currency 5 6 2 6 5" xfId="45939" xr:uid="{17B613CF-FC12-4D51-B5E8-5934A0DFA27D}"/>
    <cellStyle name="Currency 5 6 2 7" xfId="20787" xr:uid="{AAE7F7D4-D031-4598-92B1-23274B97B457}"/>
    <cellStyle name="Currency 5 6 2 7 2" xfId="34479" xr:uid="{33296016-928D-48AF-812F-C79532F41C1A}"/>
    <cellStyle name="Currency 5 6 2 7 3" xfId="49363" xr:uid="{253B3D2E-4947-460C-BCC6-AC9F1F9BEF93}"/>
    <cellStyle name="Currency 5 6 2 8" xfId="13943" xr:uid="{C89E6DB3-A267-4499-8D4E-A4C326132B19}"/>
    <cellStyle name="Currency 5 6 2 9" xfId="27633" xr:uid="{6251B75D-5142-43B5-BFCA-52DD177FFFD1}"/>
    <cellStyle name="Currency 5 6 3" xfId="7101" xr:uid="{0906404F-5441-4F2D-A9DA-5E3A3F6BE0DB}"/>
    <cellStyle name="Currency 5 6 3 10" xfId="42522" xr:uid="{EEB1C673-1705-4E65-AAE7-B05DA89F9A67}"/>
    <cellStyle name="Currency 5 6 3 2" xfId="7102" xr:uid="{ECE09690-6DBB-455E-8F78-84C5A57D5BF4}"/>
    <cellStyle name="Currency 5 6 3 2 2" xfId="7103" xr:uid="{240ACD74-1FE5-4B04-96CC-94D886C53BA7}"/>
    <cellStyle name="Currency 5 6 3 2 2 2" xfId="8816" xr:uid="{69E8208E-EEC1-435D-85DC-6C68AC706BD4}"/>
    <cellStyle name="Currency 5 6 3 2 2 2 2" xfId="12238" xr:uid="{A08BB029-6F54-4752-8812-4FBD10BD2235}"/>
    <cellStyle name="Currency 5 6 3 2 2 2 2 2" xfId="25928" xr:uid="{5B825B99-FFE4-49FF-806E-F7DE808865BA}"/>
    <cellStyle name="Currency 5 6 3 2 2 2 2 2 2" xfId="39620" xr:uid="{D2264BC4-C18B-4CD3-8A83-546C5AB7F5E8}"/>
    <cellStyle name="Currency 5 6 3 2 2 2 2 2 3" xfId="54504" xr:uid="{581CC9DF-884E-4C1A-B9EF-B5718118279D}"/>
    <cellStyle name="Currency 5 6 3 2 2 2 2 3" xfId="19084" xr:uid="{7055CD19-F06F-45EB-8E49-06669D9E9AEA}"/>
    <cellStyle name="Currency 5 6 3 2 2 2 2 4" xfId="32774" xr:uid="{4B5FD0B9-1576-4ED4-9673-83A52A3B0B21}"/>
    <cellStyle name="Currency 5 6 3 2 2 2 2 5" xfId="47658" xr:uid="{2ABBEC6A-339F-45DF-80B4-2AFB8D07914D}"/>
    <cellStyle name="Currency 5 6 3 2 2 2 3" xfId="22506" xr:uid="{57686123-AE0E-44B0-956C-106D1865CA37}"/>
    <cellStyle name="Currency 5 6 3 2 2 2 3 2" xfId="36198" xr:uid="{BD0C8A04-B77E-41DC-A4D3-66B6E7E630B4}"/>
    <cellStyle name="Currency 5 6 3 2 2 2 3 3" xfId="51082" xr:uid="{E80E352D-7419-442B-9EE0-E90B71DBB604}"/>
    <cellStyle name="Currency 5 6 3 2 2 2 4" xfId="15662" xr:uid="{E6F58133-27E2-4404-8B4F-78C9B8DD4329}"/>
    <cellStyle name="Currency 5 6 3 2 2 2 5" xfId="29352" xr:uid="{2B564738-FF66-4F39-975C-BCE3C22F31DB}"/>
    <cellStyle name="Currency 5 6 3 2 2 2 6" xfId="44236" xr:uid="{24FE2438-15FE-475A-A52F-2E807EF10C28}"/>
    <cellStyle name="Currency 5 6 3 2 2 3" xfId="10526" xr:uid="{A731875D-14E4-4804-8A9B-F67D222F6715}"/>
    <cellStyle name="Currency 5 6 3 2 2 3 2" xfId="24216" xr:uid="{8DCD4962-78AA-4976-BC5E-1C82A64D036C}"/>
    <cellStyle name="Currency 5 6 3 2 2 3 2 2" xfId="37908" xr:uid="{E463A4E4-B409-44A1-BA9B-D6A59A42C084}"/>
    <cellStyle name="Currency 5 6 3 2 2 3 2 3" xfId="52792" xr:uid="{A158892D-A305-4DE6-98EF-55F0D9583C47}"/>
    <cellStyle name="Currency 5 6 3 2 2 3 3" xfId="17372" xr:uid="{69D6075E-DE55-45A2-B413-A7A552053B6E}"/>
    <cellStyle name="Currency 5 6 3 2 2 3 4" xfId="31062" xr:uid="{897FEF4A-0649-44C9-ACA8-C49DFE9B8D9E}"/>
    <cellStyle name="Currency 5 6 3 2 2 3 5" xfId="45946" xr:uid="{60AA0973-C44F-47E6-A48E-71541203FB75}"/>
    <cellStyle name="Currency 5 6 3 2 2 4" xfId="20794" xr:uid="{BBE82D91-9E19-4388-BB71-AA8C1C0B4DA0}"/>
    <cellStyle name="Currency 5 6 3 2 2 4 2" xfId="34486" xr:uid="{AB00DF31-5869-4386-A4CE-8C4E61D397C4}"/>
    <cellStyle name="Currency 5 6 3 2 2 4 3" xfId="49370" xr:uid="{CFE43B97-0794-4F87-9CF8-DB277FCF0DBE}"/>
    <cellStyle name="Currency 5 6 3 2 2 5" xfId="13950" xr:uid="{285BC944-604D-49A9-A6D4-3761E19BBB05}"/>
    <cellStyle name="Currency 5 6 3 2 2 6" xfId="27640" xr:uid="{DD4D502C-7B6F-41EF-B499-6F0BECC81AE3}"/>
    <cellStyle name="Currency 5 6 3 2 2 7" xfId="42524" xr:uid="{37A663ED-11F9-4CB7-9411-A02466198B29}"/>
    <cellStyle name="Currency 5 6 3 2 3" xfId="8815" xr:uid="{2B24A7A4-78E0-46DE-AF4E-2B3C71F826FF}"/>
    <cellStyle name="Currency 5 6 3 2 3 2" xfId="12237" xr:uid="{894EFFBB-F998-4838-AF2F-68EA6C13C3C8}"/>
    <cellStyle name="Currency 5 6 3 2 3 2 2" xfId="25927" xr:uid="{6936C89E-2D82-423C-A1B4-2A59092A3651}"/>
    <cellStyle name="Currency 5 6 3 2 3 2 2 2" xfId="39619" xr:uid="{1E31A5A0-D300-4C0A-B46B-EDE9B0FEAAC8}"/>
    <cellStyle name="Currency 5 6 3 2 3 2 2 3" xfId="54503" xr:uid="{3D74B06D-065D-4543-8AE6-A8C00AD18AA1}"/>
    <cellStyle name="Currency 5 6 3 2 3 2 3" xfId="19083" xr:uid="{3E7D4025-5794-4DDC-AAA0-FF27F4AF63EC}"/>
    <cellStyle name="Currency 5 6 3 2 3 2 4" xfId="32773" xr:uid="{71221852-C19D-4A76-8AB9-74B62B7309FE}"/>
    <cellStyle name="Currency 5 6 3 2 3 2 5" xfId="47657" xr:uid="{AB64D4F8-586E-4945-BEE0-1F248FF8F88F}"/>
    <cellStyle name="Currency 5 6 3 2 3 3" xfId="22505" xr:uid="{73C8D1BD-EE6F-4F30-A2E3-CDF93CE8DE60}"/>
    <cellStyle name="Currency 5 6 3 2 3 3 2" xfId="36197" xr:uid="{B8027D77-EB86-4979-A9F3-BC9B5D5F3DE0}"/>
    <cellStyle name="Currency 5 6 3 2 3 3 3" xfId="51081" xr:uid="{62875A97-6DAF-4679-9ECF-64E218B24A25}"/>
    <cellStyle name="Currency 5 6 3 2 3 4" xfId="15661" xr:uid="{99F8BE0F-152C-4E0B-90C6-C5CC1AA541E2}"/>
    <cellStyle name="Currency 5 6 3 2 3 5" xfId="29351" xr:uid="{CFF5BFAD-AF7D-4DB7-BA7A-8E40617B1576}"/>
    <cellStyle name="Currency 5 6 3 2 3 6" xfId="44235" xr:uid="{672C4546-B238-4BF8-A202-8E550848903E}"/>
    <cellStyle name="Currency 5 6 3 2 4" xfId="10525" xr:uid="{3F38BC65-5776-403F-A15D-C26AE4E4ABB4}"/>
    <cellStyle name="Currency 5 6 3 2 4 2" xfId="24215" xr:uid="{6C15AC9B-9D9C-4845-9590-7DD7E0EFEDDA}"/>
    <cellStyle name="Currency 5 6 3 2 4 2 2" xfId="37907" xr:uid="{E8F7751A-F013-47CF-B876-B636034617AB}"/>
    <cellStyle name="Currency 5 6 3 2 4 2 3" xfId="52791" xr:uid="{21AB9740-6A08-4EA0-AB5D-3B0CC572F4F1}"/>
    <cellStyle name="Currency 5 6 3 2 4 3" xfId="17371" xr:uid="{EA94DACC-A69F-465D-BFF9-0B037A73FC19}"/>
    <cellStyle name="Currency 5 6 3 2 4 4" xfId="31061" xr:uid="{FD7BEBF9-377E-4C6C-9FD1-AAB82CFDA79B}"/>
    <cellStyle name="Currency 5 6 3 2 4 5" xfId="45945" xr:uid="{1F2B6FCC-3069-4097-A324-E92D04161C03}"/>
    <cellStyle name="Currency 5 6 3 2 5" xfId="20793" xr:uid="{BBF67C42-E4DB-4EE0-9245-C519D5AA6E16}"/>
    <cellStyle name="Currency 5 6 3 2 5 2" xfId="34485" xr:uid="{3754DD74-1B77-4691-B2FF-BC7302DE55D5}"/>
    <cellStyle name="Currency 5 6 3 2 5 3" xfId="49369" xr:uid="{0C1EB0B3-38D1-4ED7-A1FD-9E9A748E5E43}"/>
    <cellStyle name="Currency 5 6 3 2 6" xfId="13949" xr:uid="{7B81AFCE-BD89-4EFA-AA1C-2489B2F1640A}"/>
    <cellStyle name="Currency 5 6 3 2 7" xfId="27639" xr:uid="{C5BE8671-6654-42E0-BA7F-A6025BB67146}"/>
    <cellStyle name="Currency 5 6 3 2 8" xfId="42523" xr:uid="{22B333FB-7BBA-4F98-8658-B8474071293E}"/>
    <cellStyle name="Currency 5 6 3 3" xfId="7104" xr:uid="{0A7FB846-D274-4ADB-9508-3BD4CF89FC2D}"/>
    <cellStyle name="Currency 5 6 3 3 2" xfId="8817" xr:uid="{6B0EB50C-ABDC-40CA-9EB7-FCCB6B31D53E}"/>
    <cellStyle name="Currency 5 6 3 3 2 2" xfId="12239" xr:uid="{AB3F099D-D364-4D94-B84F-73BA7A74BA0B}"/>
    <cellStyle name="Currency 5 6 3 3 2 2 2" xfId="25929" xr:uid="{4123AC8F-CBD5-4371-9190-09FE4BC2637F}"/>
    <cellStyle name="Currency 5 6 3 3 2 2 2 2" xfId="39621" xr:uid="{A36FE8FD-1017-4438-9D5D-0D43622AD465}"/>
    <cellStyle name="Currency 5 6 3 3 2 2 2 3" xfId="54505" xr:uid="{DCD69157-44C2-4298-96E9-B2A6393C6956}"/>
    <cellStyle name="Currency 5 6 3 3 2 2 3" xfId="19085" xr:uid="{9ECC6E88-F61F-4C71-BB16-08D65320C20F}"/>
    <cellStyle name="Currency 5 6 3 3 2 2 4" xfId="32775" xr:uid="{067DC075-840D-4E27-BE4E-F14CF1382D04}"/>
    <cellStyle name="Currency 5 6 3 3 2 2 5" xfId="47659" xr:uid="{845B9660-38C6-4CF5-81CE-CF0626748232}"/>
    <cellStyle name="Currency 5 6 3 3 2 3" xfId="22507" xr:uid="{1B218C38-073A-4FE0-8374-06F50FE92347}"/>
    <cellStyle name="Currency 5 6 3 3 2 3 2" xfId="36199" xr:uid="{7DE8F1F3-7BC0-4658-88AA-30B9CDA32058}"/>
    <cellStyle name="Currency 5 6 3 3 2 3 3" xfId="51083" xr:uid="{51D32C9F-E491-480F-B006-7D199291A4E8}"/>
    <cellStyle name="Currency 5 6 3 3 2 4" xfId="15663" xr:uid="{851B430A-FB39-4503-AA89-25C0E1C3327E}"/>
    <cellStyle name="Currency 5 6 3 3 2 5" xfId="29353" xr:uid="{220E21F1-28B9-47D2-A4B7-D4FB74B3CE0A}"/>
    <cellStyle name="Currency 5 6 3 3 2 6" xfId="44237" xr:uid="{3B00BF89-DA6B-40CA-B3EE-B54908AB6F7F}"/>
    <cellStyle name="Currency 5 6 3 3 3" xfId="10527" xr:uid="{12A8085A-2FC4-4DB9-9C95-F38B3D9A0D01}"/>
    <cellStyle name="Currency 5 6 3 3 3 2" xfId="24217" xr:uid="{5654B1A9-EDE8-46B0-B1C9-935275D4A11D}"/>
    <cellStyle name="Currency 5 6 3 3 3 2 2" xfId="37909" xr:uid="{606836AF-F8EB-4EA5-8368-97A96ECAD784}"/>
    <cellStyle name="Currency 5 6 3 3 3 2 3" xfId="52793" xr:uid="{E4278F80-D53E-4663-8F82-9FB688F6334F}"/>
    <cellStyle name="Currency 5 6 3 3 3 3" xfId="17373" xr:uid="{9B2787CB-5151-46AD-8977-59636B7AF079}"/>
    <cellStyle name="Currency 5 6 3 3 3 4" xfId="31063" xr:uid="{2D3FF8DA-8E91-42EF-9A9C-1C648B67B7F9}"/>
    <cellStyle name="Currency 5 6 3 3 3 5" xfId="45947" xr:uid="{FFBFCDEB-8DDE-4B8B-8035-4DB4B4E0D9C6}"/>
    <cellStyle name="Currency 5 6 3 3 4" xfId="20795" xr:uid="{4AE8244E-01E3-4390-B3A6-43C132611AB0}"/>
    <cellStyle name="Currency 5 6 3 3 4 2" xfId="34487" xr:uid="{3CC310D3-CF1E-4889-9644-3EFAA9526235}"/>
    <cellStyle name="Currency 5 6 3 3 4 3" xfId="49371" xr:uid="{4BCC8B19-AD5F-4A81-8F86-4F9A68E21100}"/>
    <cellStyle name="Currency 5 6 3 3 5" xfId="13951" xr:uid="{4B26ED32-EDA2-4A47-9A5A-09CFAD7E2FAB}"/>
    <cellStyle name="Currency 5 6 3 3 6" xfId="27641" xr:uid="{1014CCDF-0497-49A0-9031-BEC242FCAB9E}"/>
    <cellStyle name="Currency 5 6 3 3 7" xfId="42525" xr:uid="{49CF937F-DDD1-4CB3-958B-64D75904CE58}"/>
    <cellStyle name="Currency 5 6 3 4" xfId="7105" xr:uid="{FE6D3511-AED7-46D2-BE87-F99E456B1A02}"/>
    <cellStyle name="Currency 5 6 3 4 2" xfId="8818" xr:uid="{3F0047BD-4705-4967-89D5-AE542476B3D6}"/>
    <cellStyle name="Currency 5 6 3 4 2 2" xfId="12240" xr:uid="{AA48A0B2-44D9-43E4-92CF-4DB49960718B}"/>
    <cellStyle name="Currency 5 6 3 4 2 2 2" xfId="25930" xr:uid="{750E444F-1220-4FBC-A232-67A62877AC8B}"/>
    <cellStyle name="Currency 5 6 3 4 2 2 2 2" xfId="39622" xr:uid="{3D10BAF1-3A6C-4E45-A490-669AE8C1A3FF}"/>
    <cellStyle name="Currency 5 6 3 4 2 2 2 3" xfId="54506" xr:uid="{62835526-C3C4-4822-9156-8A02B0B2C61D}"/>
    <cellStyle name="Currency 5 6 3 4 2 2 3" xfId="19086" xr:uid="{4D82AD46-DBD5-436C-8C6F-02EAC1CE95AF}"/>
    <cellStyle name="Currency 5 6 3 4 2 2 4" xfId="32776" xr:uid="{DA1E40D2-3185-44F2-BF9F-51E57F76BA5C}"/>
    <cellStyle name="Currency 5 6 3 4 2 2 5" xfId="47660" xr:uid="{63774FE3-EAF5-4825-B418-7D466A74D0E9}"/>
    <cellStyle name="Currency 5 6 3 4 2 3" xfId="22508" xr:uid="{710314CC-76F5-4B06-84B0-B37D4C49EC6A}"/>
    <cellStyle name="Currency 5 6 3 4 2 3 2" xfId="36200" xr:uid="{E3DED8DE-8AC5-4DFB-A716-C1D153C66974}"/>
    <cellStyle name="Currency 5 6 3 4 2 3 3" xfId="51084" xr:uid="{F0B51A3D-E466-42C9-92B1-3ECE455D5A34}"/>
    <cellStyle name="Currency 5 6 3 4 2 4" xfId="15664" xr:uid="{A2833D0D-A4C9-4BFB-B80F-2036E644747D}"/>
    <cellStyle name="Currency 5 6 3 4 2 5" xfId="29354" xr:uid="{29F9AEC9-749A-4451-AFCB-C269F8A0070D}"/>
    <cellStyle name="Currency 5 6 3 4 2 6" xfId="44238" xr:uid="{72910412-A6C6-4F7C-95A8-B14E3EBED420}"/>
    <cellStyle name="Currency 5 6 3 4 3" xfId="10528" xr:uid="{014FD328-23D4-4EBC-B05C-BE46C0DA945B}"/>
    <cellStyle name="Currency 5 6 3 4 3 2" xfId="24218" xr:uid="{56C83335-9737-443F-904A-206B51E9EAC0}"/>
    <cellStyle name="Currency 5 6 3 4 3 2 2" xfId="37910" xr:uid="{BD9436DA-2C9B-4F1E-A59A-39F293CB4C1F}"/>
    <cellStyle name="Currency 5 6 3 4 3 2 3" xfId="52794" xr:uid="{A7C5A5F0-6FFA-4D5A-BE9B-8C96B3CB78E1}"/>
    <cellStyle name="Currency 5 6 3 4 3 3" xfId="17374" xr:uid="{ED71474D-81AB-4C96-AF35-E558C57BB29E}"/>
    <cellStyle name="Currency 5 6 3 4 3 4" xfId="31064" xr:uid="{33254EB8-A8AF-410C-8B47-498C801B8368}"/>
    <cellStyle name="Currency 5 6 3 4 3 5" xfId="45948" xr:uid="{298344E5-EB63-46B8-9932-59BB82FD9644}"/>
    <cellStyle name="Currency 5 6 3 4 4" xfId="20796" xr:uid="{917873DB-BE4D-498F-890D-EDEB7D9D30D7}"/>
    <cellStyle name="Currency 5 6 3 4 4 2" xfId="34488" xr:uid="{C8923897-7F7C-466E-8619-A603A0A64A1B}"/>
    <cellStyle name="Currency 5 6 3 4 4 3" xfId="49372" xr:uid="{1819937B-3747-41D0-900F-A430D4999A7E}"/>
    <cellStyle name="Currency 5 6 3 4 5" xfId="13952" xr:uid="{29C3FCD3-4906-4FB9-B88E-E423915F81C4}"/>
    <cellStyle name="Currency 5 6 3 4 6" xfId="27642" xr:uid="{3FFEEBB9-C08C-4C85-A53A-4159A560D535}"/>
    <cellStyle name="Currency 5 6 3 4 7" xfId="42526" xr:uid="{0F96BAB6-8D65-49BD-859F-5523AC1B43D4}"/>
    <cellStyle name="Currency 5 6 3 5" xfId="8814" xr:uid="{4FDBD245-0766-4811-AB19-CAE53A7E5408}"/>
    <cellStyle name="Currency 5 6 3 5 2" xfId="12236" xr:uid="{81BD2000-495D-472C-A7D9-A038CF1304FB}"/>
    <cellStyle name="Currency 5 6 3 5 2 2" xfId="25926" xr:uid="{F7D4B62B-A4A0-422B-B333-D0C482685F9D}"/>
    <cellStyle name="Currency 5 6 3 5 2 2 2" xfId="39618" xr:uid="{A71BCEF3-A28A-4705-8BA5-AB1C341F1247}"/>
    <cellStyle name="Currency 5 6 3 5 2 2 3" xfId="54502" xr:uid="{9FD28276-5E76-4046-81FC-E46BBCBB58F0}"/>
    <cellStyle name="Currency 5 6 3 5 2 3" xfId="19082" xr:uid="{A7E50767-C774-440F-BB07-72416BB8B906}"/>
    <cellStyle name="Currency 5 6 3 5 2 4" xfId="32772" xr:uid="{765F5E55-B6C1-4EB6-90A3-C2FC87DE957C}"/>
    <cellStyle name="Currency 5 6 3 5 2 5" xfId="47656" xr:uid="{56EE0BA3-7879-4520-96E4-1C5469850CC3}"/>
    <cellStyle name="Currency 5 6 3 5 3" xfId="22504" xr:uid="{CA666D9C-B433-409E-AAD4-BFDABCD8DD93}"/>
    <cellStyle name="Currency 5 6 3 5 3 2" xfId="36196" xr:uid="{488E26BF-904B-42BE-BD82-7A830B566FA4}"/>
    <cellStyle name="Currency 5 6 3 5 3 3" xfId="51080" xr:uid="{40C0980A-05D1-4EA6-B113-6B880C0AE328}"/>
    <cellStyle name="Currency 5 6 3 5 4" xfId="15660" xr:uid="{41844B10-2425-42D0-8267-844243D695C0}"/>
    <cellStyle name="Currency 5 6 3 5 5" xfId="29350" xr:uid="{AC3A1A1E-74DA-4129-94F9-44E73A3C99A3}"/>
    <cellStyle name="Currency 5 6 3 5 6" xfId="44234" xr:uid="{12B1FB40-C01F-4078-A7DB-38A989006C2D}"/>
    <cellStyle name="Currency 5 6 3 6" xfId="10524" xr:uid="{BAA78ED6-E51C-4E8F-BD35-0835E731B9D3}"/>
    <cellStyle name="Currency 5 6 3 6 2" xfId="24214" xr:uid="{1482BEBD-DC8B-4FEB-B748-5296168897E4}"/>
    <cellStyle name="Currency 5 6 3 6 2 2" xfId="37906" xr:uid="{F9CCE6F7-B1CA-4437-B8F5-69524FFF9DBB}"/>
    <cellStyle name="Currency 5 6 3 6 2 3" xfId="52790" xr:uid="{E6316253-8BA6-4688-BC92-611CA9E07474}"/>
    <cellStyle name="Currency 5 6 3 6 3" xfId="17370" xr:uid="{B3AD34FA-B7CF-4F24-96C5-1E70610704A4}"/>
    <cellStyle name="Currency 5 6 3 6 4" xfId="31060" xr:uid="{5189BF4E-A6F9-4B8C-A0A1-753ED5591D15}"/>
    <cellStyle name="Currency 5 6 3 6 5" xfId="45944" xr:uid="{D578DE00-53FA-4C63-A5A0-24CCC3A27952}"/>
    <cellStyle name="Currency 5 6 3 7" xfId="20792" xr:uid="{DB25CE47-86D6-4920-80C0-4AC81BEA460F}"/>
    <cellStyle name="Currency 5 6 3 7 2" xfId="34484" xr:uid="{91B10722-588A-4096-9085-922459F4A392}"/>
    <cellStyle name="Currency 5 6 3 7 3" xfId="49368" xr:uid="{FC729B90-D3D9-47D9-9F91-D41742A59B08}"/>
    <cellStyle name="Currency 5 6 3 8" xfId="13948" xr:uid="{9BD365C7-BE4E-4E4F-81AC-3C371C35FDBA}"/>
    <cellStyle name="Currency 5 6 3 9" xfId="27638" xr:uid="{1F78B3C0-2A4C-4BBF-89F2-6ED78196960C}"/>
    <cellStyle name="Currency 5 6 4" xfId="7106" xr:uid="{F0B6FD09-277F-4B1A-82DE-7CD4125C9785}"/>
    <cellStyle name="Currency 5 6 4 2" xfId="7107" xr:uid="{FA0E7E1E-EA4D-415F-BF81-B1532602E96B}"/>
    <cellStyle name="Currency 5 6 4 2 2" xfId="8820" xr:uid="{AA966883-AC31-4DDC-BF77-E4F7CA01B091}"/>
    <cellStyle name="Currency 5 6 4 2 2 2" xfId="12242" xr:uid="{C5A3EB28-3CB7-4A02-B73D-4C3608D57D30}"/>
    <cellStyle name="Currency 5 6 4 2 2 2 2" xfId="25932" xr:uid="{3F689C39-BFD2-43BB-BC02-3D7387539266}"/>
    <cellStyle name="Currency 5 6 4 2 2 2 2 2" xfId="39624" xr:uid="{6B16DD90-40D2-47CE-A715-13380F3992D5}"/>
    <cellStyle name="Currency 5 6 4 2 2 2 2 3" xfId="54508" xr:uid="{86E9BE1C-8972-43B7-AACC-22D5B8B5703D}"/>
    <cellStyle name="Currency 5 6 4 2 2 2 3" xfId="19088" xr:uid="{911B70F7-A603-4A02-80ED-CA223F65529F}"/>
    <cellStyle name="Currency 5 6 4 2 2 2 4" xfId="32778" xr:uid="{2F7C3373-42AC-4898-931A-26A484A48236}"/>
    <cellStyle name="Currency 5 6 4 2 2 2 5" xfId="47662" xr:uid="{2FF9A739-5CAE-4B05-875A-CF23724218AD}"/>
    <cellStyle name="Currency 5 6 4 2 2 3" xfId="22510" xr:uid="{F68BB034-609B-47F0-8118-19DDDAF5A98A}"/>
    <cellStyle name="Currency 5 6 4 2 2 3 2" xfId="36202" xr:uid="{05A8B8CC-1F77-438A-8096-205A62F11ACE}"/>
    <cellStyle name="Currency 5 6 4 2 2 3 3" xfId="51086" xr:uid="{5A587504-E2F4-4319-83E0-75AD64D2687F}"/>
    <cellStyle name="Currency 5 6 4 2 2 4" xfId="15666" xr:uid="{CE86ACAB-00B4-4467-9714-7C358CC1F862}"/>
    <cellStyle name="Currency 5 6 4 2 2 5" xfId="29356" xr:uid="{CB143410-563E-445E-9C41-99467DF3B625}"/>
    <cellStyle name="Currency 5 6 4 2 2 6" xfId="44240" xr:uid="{A88E5A86-441C-44A6-80EA-5E39AF441E53}"/>
    <cellStyle name="Currency 5 6 4 2 3" xfId="10530" xr:uid="{9F9EF797-CE4A-4D4F-8612-12326ACEEBE2}"/>
    <cellStyle name="Currency 5 6 4 2 3 2" xfId="24220" xr:uid="{D2210785-DEE1-4D48-A761-8E905EF51F41}"/>
    <cellStyle name="Currency 5 6 4 2 3 2 2" xfId="37912" xr:uid="{D2E4B262-C58D-440F-975F-AACF80FB7F57}"/>
    <cellStyle name="Currency 5 6 4 2 3 2 3" xfId="52796" xr:uid="{EE0563A4-0F62-4170-A587-72580DE9AA76}"/>
    <cellStyle name="Currency 5 6 4 2 3 3" xfId="17376" xr:uid="{572E591A-7DEF-40B9-B0A1-F9FE3978C139}"/>
    <cellStyle name="Currency 5 6 4 2 3 4" xfId="31066" xr:uid="{E68B2979-751E-46FD-BEB1-F4582641D6A7}"/>
    <cellStyle name="Currency 5 6 4 2 3 5" xfId="45950" xr:uid="{9A1DA51B-1D8B-47ED-A2FF-F38F67757C6A}"/>
    <cellStyle name="Currency 5 6 4 2 4" xfId="20798" xr:uid="{FC099C94-A42B-4ACD-9FE6-A390DE639EBE}"/>
    <cellStyle name="Currency 5 6 4 2 4 2" xfId="34490" xr:uid="{9F01393A-76FD-4BC8-967B-B909DB8E225C}"/>
    <cellStyle name="Currency 5 6 4 2 4 3" xfId="49374" xr:uid="{11C8DD5F-C39E-4606-85F3-CB62A4D2481E}"/>
    <cellStyle name="Currency 5 6 4 2 5" xfId="13954" xr:uid="{E0CA2EE5-9313-44FA-9F7E-D1C98F0C9ECC}"/>
    <cellStyle name="Currency 5 6 4 2 6" xfId="27644" xr:uid="{5A3476F5-D0A5-4891-86E1-6DE65138F114}"/>
    <cellStyle name="Currency 5 6 4 2 7" xfId="42528" xr:uid="{EE446032-40B4-4313-904F-E9AE7F182EF5}"/>
    <cellStyle name="Currency 5 6 4 3" xfId="8819" xr:uid="{41A6349B-D4DE-4A01-BDDB-119EBF3CC4B6}"/>
    <cellStyle name="Currency 5 6 4 3 2" xfId="12241" xr:uid="{2AB42A81-DF36-413C-9D3D-25496AEBED33}"/>
    <cellStyle name="Currency 5 6 4 3 2 2" xfId="25931" xr:uid="{607FFD22-3EB6-48B7-893D-C051576462F5}"/>
    <cellStyle name="Currency 5 6 4 3 2 2 2" xfId="39623" xr:uid="{7D663785-40BD-474E-8EDA-596BE2DC9543}"/>
    <cellStyle name="Currency 5 6 4 3 2 2 3" xfId="54507" xr:uid="{81AB183A-D88C-4C5D-9CAE-C53D65EA9725}"/>
    <cellStyle name="Currency 5 6 4 3 2 3" xfId="19087" xr:uid="{6D46A5CF-0ADE-4F27-A726-B4D7C8C3BF9E}"/>
    <cellStyle name="Currency 5 6 4 3 2 4" xfId="32777" xr:uid="{674B01A7-5D8E-434D-87A5-00C598BB1737}"/>
    <cellStyle name="Currency 5 6 4 3 2 5" xfId="47661" xr:uid="{F5C66D61-4054-43F5-95AB-DEBCC2784904}"/>
    <cellStyle name="Currency 5 6 4 3 3" xfId="22509" xr:uid="{852013FA-26CA-466B-B0DA-1435A2722D9E}"/>
    <cellStyle name="Currency 5 6 4 3 3 2" xfId="36201" xr:uid="{50DD514B-6B2F-4BEB-A971-8E5301E41687}"/>
    <cellStyle name="Currency 5 6 4 3 3 3" xfId="51085" xr:uid="{0DA7F1E2-9DE5-4731-BEF5-C9F7701E68F5}"/>
    <cellStyle name="Currency 5 6 4 3 4" xfId="15665" xr:uid="{1E013AA5-DAB1-4A2B-B6C2-7DB65E5E7158}"/>
    <cellStyle name="Currency 5 6 4 3 5" xfId="29355" xr:uid="{F7342178-9AD2-4470-B3A7-77F1D4FE2820}"/>
    <cellStyle name="Currency 5 6 4 3 6" xfId="44239" xr:uid="{63149376-5788-4C1D-BA88-118E1BAD0AFC}"/>
    <cellStyle name="Currency 5 6 4 4" xfId="10529" xr:uid="{ED2C5DAA-C10E-42C7-B9A9-297842969028}"/>
    <cellStyle name="Currency 5 6 4 4 2" xfId="24219" xr:uid="{42F6291F-3AF8-448A-B4ED-46A1FFAB761B}"/>
    <cellStyle name="Currency 5 6 4 4 2 2" xfId="37911" xr:uid="{8A7222DB-1B18-4D5B-A17E-7B0BE4A7DE52}"/>
    <cellStyle name="Currency 5 6 4 4 2 3" xfId="52795" xr:uid="{440AEECF-966C-4619-A4FE-45BBDE236FF7}"/>
    <cellStyle name="Currency 5 6 4 4 3" xfId="17375" xr:uid="{3FB6697B-A5C7-49E6-B209-ADAF0CFF52A0}"/>
    <cellStyle name="Currency 5 6 4 4 4" xfId="31065" xr:uid="{7C917D11-1912-48DD-9719-EC40AAD61E07}"/>
    <cellStyle name="Currency 5 6 4 4 5" xfId="45949" xr:uid="{C8D23BB5-DB9B-41DE-96E0-74EDF8A0DBE2}"/>
    <cellStyle name="Currency 5 6 4 5" xfId="20797" xr:uid="{AB1B5D5A-0A40-419A-A801-EAE79B768FD9}"/>
    <cellStyle name="Currency 5 6 4 5 2" xfId="34489" xr:uid="{19C2B127-87BE-4CE0-B01E-655FDFE8D284}"/>
    <cellStyle name="Currency 5 6 4 5 3" xfId="49373" xr:uid="{AC1D44E7-A436-402A-9044-5F12E5C437CD}"/>
    <cellStyle name="Currency 5 6 4 6" xfId="13953" xr:uid="{7DE83642-87D9-4462-B266-2991F7F31BB8}"/>
    <cellStyle name="Currency 5 6 4 7" xfId="27643" xr:uid="{0076C7DF-56D1-426B-A25C-7D9373AEA4D3}"/>
    <cellStyle name="Currency 5 6 4 8" xfId="42527" xr:uid="{6D419EDB-C6ED-49E7-B247-B31A7EF03830}"/>
    <cellStyle name="Currency 5 6 5" xfId="7108" xr:uid="{410F1801-88E6-428C-8FD8-E2B76192A736}"/>
    <cellStyle name="Currency 5 6 5 2" xfId="8821" xr:uid="{3F6D60D6-AA0A-45CD-A933-39E116431A0A}"/>
    <cellStyle name="Currency 5 6 5 2 2" xfId="12243" xr:uid="{7C42F57A-5781-4432-8107-57E1BECC465C}"/>
    <cellStyle name="Currency 5 6 5 2 2 2" xfId="25933" xr:uid="{987A3908-70E9-4C1C-BC2C-251EA6A013CC}"/>
    <cellStyle name="Currency 5 6 5 2 2 2 2" xfId="39625" xr:uid="{8EAF7070-E6C4-452A-AE1E-5124008E3B20}"/>
    <cellStyle name="Currency 5 6 5 2 2 2 3" xfId="54509" xr:uid="{A9AC597A-4897-48E3-BFFD-01005856D7A6}"/>
    <cellStyle name="Currency 5 6 5 2 2 3" xfId="19089" xr:uid="{91D7749A-91C0-425B-A8A3-5BFD63CDC687}"/>
    <cellStyle name="Currency 5 6 5 2 2 4" xfId="32779" xr:uid="{72BA7FD9-A90F-4626-ABB0-1131E3E562CA}"/>
    <cellStyle name="Currency 5 6 5 2 2 5" xfId="47663" xr:uid="{49F762F1-42EA-4F9B-9020-DEE8EBBB9413}"/>
    <cellStyle name="Currency 5 6 5 2 3" xfId="22511" xr:uid="{ACFA741D-4A06-49CB-ACB6-60984D20D8FE}"/>
    <cellStyle name="Currency 5 6 5 2 3 2" xfId="36203" xr:uid="{D1E24F38-828C-4E82-9E3D-64F66D9980C9}"/>
    <cellStyle name="Currency 5 6 5 2 3 3" xfId="51087" xr:uid="{1CE2EAE3-76BF-41A5-850C-DB3D7424BE61}"/>
    <cellStyle name="Currency 5 6 5 2 4" xfId="15667" xr:uid="{BD16F7D2-9715-470A-ADAA-AFF429E3FE24}"/>
    <cellStyle name="Currency 5 6 5 2 5" xfId="29357" xr:uid="{A9F18E7E-F21A-47BB-B2EE-D8CF5FD9019A}"/>
    <cellStyle name="Currency 5 6 5 2 6" xfId="44241" xr:uid="{24C17CDE-809D-496F-A42E-181BA30D1A28}"/>
    <cellStyle name="Currency 5 6 5 3" xfId="10531" xr:uid="{222761A5-E7C8-42A9-8D7A-90025DBE04F0}"/>
    <cellStyle name="Currency 5 6 5 3 2" xfId="24221" xr:uid="{717315E7-8DA4-49D3-AE9A-6DE490A2C97F}"/>
    <cellStyle name="Currency 5 6 5 3 2 2" xfId="37913" xr:uid="{8E92C3A2-0C47-4444-9058-325C525A3DCC}"/>
    <cellStyle name="Currency 5 6 5 3 2 3" xfId="52797" xr:uid="{3E4D4F69-0242-4370-89B7-914277734001}"/>
    <cellStyle name="Currency 5 6 5 3 3" xfId="17377" xr:uid="{13AF2DEC-EBE9-49B5-BF16-2230F48116B3}"/>
    <cellStyle name="Currency 5 6 5 3 4" xfId="31067" xr:uid="{A9290330-58E2-41F1-A40A-F2BC9024D3EE}"/>
    <cellStyle name="Currency 5 6 5 3 5" xfId="45951" xr:uid="{415C759D-3F7A-42DB-A6D9-3FD0C1D3F5A6}"/>
    <cellStyle name="Currency 5 6 5 4" xfId="20799" xr:uid="{E0361431-3531-490E-B7C7-E8056FEB11AC}"/>
    <cellStyle name="Currency 5 6 5 4 2" xfId="34491" xr:uid="{EA2F7C47-17CD-4B67-B865-DF60406A4794}"/>
    <cellStyle name="Currency 5 6 5 4 3" xfId="49375" xr:uid="{96B480E3-E054-45EF-89E6-FCDFEB24E858}"/>
    <cellStyle name="Currency 5 6 5 5" xfId="13955" xr:uid="{6549343D-A2ED-4E90-ADBE-95CACC9D4B26}"/>
    <cellStyle name="Currency 5 6 5 6" xfId="27645" xr:uid="{D4DAA861-194F-46E9-9FD8-72FB05B6DC55}"/>
    <cellStyle name="Currency 5 6 5 7" xfId="42529" xr:uid="{0CD4714E-68DB-499F-BF4A-1BFAFA9E4ACC}"/>
    <cellStyle name="Currency 5 6 6" xfId="7109" xr:uid="{6B134AF5-4B7C-4BF5-8BB9-C2841F7A2287}"/>
    <cellStyle name="Currency 5 6 6 2" xfId="8822" xr:uid="{8BCBCACE-B595-47A6-88B0-D89B7A4E0D23}"/>
    <cellStyle name="Currency 5 6 6 2 2" xfId="12244" xr:uid="{CFF2BDEF-8340-45D3-B841-79E2B5B692D9}"/>
    <cellStyle name="Currency 5 6 6 2 2 2" xfId="25934" xr:uid="{84E819FF-C2EF-4109-90D2-900C2857E56B}"/>
    <cellStyle name="Currency 5 6 6 2 2 2 2" xfId="39626" xr:uid="{7F801124-500F-4498-9989-986D5F1AAB43}"/>
    <cellStyle name="Currency 5 6 6 2 2 2 3" xfId="54510" xr:uid="{2F86F7B9-DDAE-4C54-B721-3ACB9F9C7D66}"/>
    <cellStyle name="Currency 5 6 6 2 2 3" xfId="19090" xr:uid="{9EB57A84-3954-4230-AF6F-89C4F36B5375}"/>
    <cellStyle name="Currency 5 6 6 2 2 4" xfId="32780" xr:uid="{0F6E6A72-0DA8-4728-9D35-D3D82A7917D1}"/>
    <cellStyle name="Currency 5 6 6 2 2 5" xfId="47664" xr:uid="{915418CF-C2FA-46C5-A595-76ECBED4C707}"/>
    <cellStyle name="Currency 5 6 6 2 3" xfId="22512" xr:uid="{F7C021B5-8FDB-4B01-804D-BAA548B1700C}"/>
    <cellStyle name="Currency 5 6 6 2 3 2" xfId="36204" xr:uid="{BB2A66A4-16CF-453B-A9C2-F06233B29C8D}"/>
    <cellStyle name="Currency 5 6 6 2 3 3" xfId="51088" xr:uid="{100C8188-34AF-4F5E-876D-75907FF3C72F}"/>
    <cellStyle name="Currency 5 6 6 2 4" xfId="15668" xr:uid="{034B5268-2E62-48DF-A3CE-B8D372552842}"/>
    <cellStyle name="Currency 5 6 6 2 5" xfId="29358" xr:uid="{7FB278A0-31EB-4A6F-ABA2-A4BAE2B46E07}"/>
    <cellStyle name="Currency 5 6 6 2 6" xfId="44242" xr:uid="{499344C6-F624-40BD-A92B-45C24837F738}"/>
    <cellStyle name="Currency 5 6 6 3" xfId="10532" xr:uid="{62E0105D-960B-4886-9D07-C9AB27061B69}"/>
    <cellStyle name="Currency 5 6 6 3 2" xfId="24222" xr:uid="{96C266F5-FD68-441D-9B6C-EFA6485C5410}"/>
    <cellStyle name="Currency 5 6 6 3 2 2" xfId="37914" xr:uid="{BCF19C22-7EC6-4F9B-98D3-A9D14FEBB0F7}"/>
    <cellStyle name="Currency 5 6 6 3 2 3" xfId="52798" xr:uid="{16BEB585-B3A5-4841-8541-6A24A59E0E70}"/>
    <cellStyle name="Currency 5 6 6 3 3" xfId="17378" xr:uid="{A856D48D-1926-48C9-9CFE-EEC2D81EBAD9}"/>
    <cellStyle name="Currency 5 6 6 3 4" xfId="31068" xr:uid="{D0D26F75-5E01-45A8-A1EE-20728C381F25}"/>
    <cellStyle name="Currency 5 6 6 3 5" xfId="45952" xr:uid="{7F44130B-AA07-444A-BDB3-26C843D40E73}"/>
    <cellStyle name="Currency 5 6 6 4" xfId="20800" xr:uid="{C0CADB58-A28B-4B57-A1D6-4D710E242C68}"/>
    <cellStyle name="Currency 5 6 6 4 2" xfId="34492" xr:uid="{7CE1CB7D-03D7-4C5A-A67C-CCE7CA679346}"/>
    <cellStyle name="Currency 5 6 6 4 3" xfId="49376" xr:uid="{2B57A6DF-92A3-40EC-9FA9-244E8304EC77}"/>
    <cellStyle name="Currency 5 6 6 5" xfId="13956" xr:uid="{DA8CB55D-2B65-4A00-A2F6-7E7D89345373}"/>
    <cellStyle name="Currency 5 6 6 6" xfId="27646" xr:uid="{9AF60D1A-028F-4C46-9DAF-BB00BE637F17}"/>
    <cellStyle name="Currency 5 6 6 7" xfId="42530" xr:uid="{AE4CB01D-10AE-45B6-A8E8-22856C758CF9}"/>
    <cellStyle name="Currency 5 6 7" xfId="8808" xr:uid="{243D9541-CC45-4DD3-B166-DC7726F0C8C8}"/>
    <cellStyle name="Currency 5 6 7 2" xfId="12230" xr:uid="{64C20BD6-6FA3-4FD0-9BC1-3B536C953CB7}"/>
    <cellStyle name="Currency 5 6 7 2 2" xfId="25920" xr:uid="{679E3514-1CDB-4AC6-A3A1-F8593C774B5C}"/>
    <cellStyle name="Currency 5 6 7 2 2 2" xfId="39612" xr:uid="{F9415114-F65E-4E61-B6DA-E4050CC959D8}"/>
    <cellStyle name="Currency 5 6 7 2 2 3" xfId="54496" xr:uid="{2613B124-4DD5-418C-B7D3-3ED2A2B01F80}"/>
    <cellStyle name="Currency 5 6 7 2 3" xfId="19076" xr:uid="{581680D3-4772-451A-B970-F0B9EBFDA99F}"/>
    <cellStyle name="Currency 5 6 7 2 4" xfId="32766" xr:uid="{8B43F3EF-45C8-4EA3-8384-EC496782B1F2}"/>
    <cellStyle name="Currency 5 6 7 2 5" xfId="47650" xr:uid="{E6717B0B-3EB3-4EA6-9641-E3F6B7EAF237}"/>
    <cellStyle name="Currency 5 6 7 3" xfId="22498" xr:uid="{4FC41BCB-B52D-4630-B21D-732FD06046FF}"/>
    <cellStyle name="Currency 5 6 7 3 2" xfId="36190" xr:uid="{2FC7B443-A1CF-4242-B076-90A99F0431C2}"/>
    <cellStyle name="Currency 5 6 7 3 3" xfId="51074" xr:uid="{FE908BE5-9634-4766-B4AD-4A224EC24A2D}"/>
    <cellStyle name="Currency 5 6 7 4" xfId="15654" xr:uid="{F1EF59EC-28B8-4BDF-9053-BD4FC0B3AA73}"/>
    <cellStyle name="Currency 5 6 7 5" xfId="29344" xr:uid="{F99E0FBF-0C7C-42F2-BB8F-B491A873640B}"/>
    <cellStyle name="Currency 5 6 7 6" xfId="44228" xr:uid="{626E7B22-6366-43BB-B6E4-3B3522FBAA05}"/>
    <cellStyle name="Currency 5 6 8" xfId="10518" xr:uid="{0104634F-FD0B-4623-A1DF-209B399F60EC}"/>
    <cellStyle name="Currency 5 6 8 2" xfId="24208" xr:uid="{5DDCC3A6-B606-41C7-B47C-C49A283C5C79}"/>
    <cellStyle name="Currency 5 6 8 2 2" xfId="37900" xr:uid="{E1411D22-DE23-4267-9A69-F639F0938C9F}"/>
    <cellStyle name="Currency 5 6 8 2 3" xfId="52784" xr:uid="{C1E44008-16FE-4D8D-9182-7D454CEB9F83}"/>
    <cellStyle name="Currency 5 6 8 3" xfId="17364" xr:uid="{64DF24CD-3D70-45E8-9AEE-6D04EFE974E7}"/>
    <cellStyle name="Currency 5 6 8 4" xfId="31054" xr:uid="{957366BA-EA05-43E4-B557-BCAAA40B0D11}"/>
    <cellStyle name="Currency 5 6 8 5" xfId="45938" xr:uid="{48029013-39FA-4599-9AF7-5FFFFC8019C4}"/>
    <cellStyle name="Currency 5 6 9" xfId="20786" xr:uid="{09EDAED6-F37A-433C-9903-D4111A316696}"/>
    <cellStyle name="Currency 5 6 9 2" xfId="34478" xr:uid="{3AB3941C-1A2A-48DD-A8B1-825A2C9B0DCC}"/>
    <cellStyle name="Currency 5 6 9 3" xfId="49362" xr:uid="{B82A7E1A-53C9-435E-B55F-3D70DE2C78BA}"/>
    <cellStyle name="Currency 5 7" xfId="7110" xr:uid="{88B7DBA0-557F-4B6F-969A-7DC2A29E4C3F}"/>
    <cellStyle name="Currency 5 7 10" xfId="42531" xr:uid="{0A567923-B30B-4CF7-9F1F-CF54B791C2D4}"/>
    <cellStyle name="Currency 5 7 2" xfId="7111" xr:uid="{E02297B1-568F-4E2F-A583-1A369816B0F2}"/>
    <cellStyle name="Currency 5 7 2 2" xfId="7112" xr:uid="{A2AA66D5-5E54-4261-B2E6-A1A41A89DFE4}"/>
    <cellStyle name="Currency 5 7 2 2 2" xfId="8825" xr:uid="{DC32001B-532F-4320-922A-8D1DEA80D9CC}"/>
    <cellStyle name="Currency 5 7 2 2 2 2" xfId="12247" xr:uid="{C36E1202-8F82-4DE3-B559-AD41FE092D4A}"/>
    <cellStyle name="Currency 5 7 2 2 2 2 2" xfId="25937" xr:uid="{7731C2F7-CD00-447A-B066-486C9A207674}"/>
    <cellStyle name="Currency 5 7 2 2 2 2 2 2" xfId="39629" xr:uid="{3056E261-D8F6-420C-B288-3954DAC5B2E4}"/>
    <cellStyle name="Currency 5 7 2 2 2 2 2 3" xfId="54513" xr:uid="{05C34BE8-AF8A-4595-9AB9-6A0C7B184CA2}"/>
    <cellStyle name="Currency 5 7 2 2 2 2 3" xfId="19093" xr:uid="{387F12C9-B2B0-4D89-BB1F-59303BF94A01}"/>
    <cellStyle name="Currency 5 7 2 2 2 2 4" xfId="32783" xr:uid="{9C603C41-389D-4808-9F26-B1CBF752FFFC}"/>
    <cellStyle name="Currency 5 7 2 2 2 2 5" xfId="47667" xr:uid="{3B34F352-03FF-468C-A8B5-15557070D12A}"/>
    <cellStyle name="Currency 5 7 2 2 2 3" xfId="22515" xr:uid="{98FF4CD4-2718-4719-879B-037C81D2E103}"/>
    <cellStyle name="Currency 5 7 2 2 2 3 2" xfId="36207" xr:uid="{DBC3E13C-491E-4117-BB5B-AC6D37B86D3C}"/>
    <cellStyle name="Currency 5 7 2 2 2 3 3" xfId="51091" xr:uid="{1D76AD44-32F3-49D2-991C-445FC4EC1E9E}"/>
    <cellStyle name="Currency 5 7 2 2 2 4" xfId="15671" xr:uid="{1118B687-6653-4877-B073-57381F51337B}"/>
    <cellStyle name="Currency 5 7 2 2 2 5" xfId="29361" xr:uid="{1BA9CD3C-0B27-4228-BF69-1D7FB9ED6556}"/>
    <cellStyle name="Currency 5 7 2 2 2 6" xfId="44245" xr:uid="{C9741F3A-17D9-4DE5-96A7-ACC895950F30}"/>
    <cellStyle name="Currency 5 7 2 2 3" xfId="10535" xr:uid="{E9248B26-3AC3-43D6-AA67-22A1D9DB3020}"/>
    <cellStyle name="Currency 5 7 2 2 3 2" xfId="24225" xr:uid="{4D3CF1CE-A4AF-4D84-BCCB-698C4A39B912}"/>
    <cellStyle name="Currency 5 7 2 2 3 2 2" xfId="37917" xr:uid="{4014B76C-6DA3-41F6-838A-47D30D5B2AA2}"/>
    <cellStyle name="Currency 5 7 2 2 3 2 3" xfId="52801" xr:uid="{F1373AE2-8BCB-40F1-BFBD-B585BD6BEA6D}"/>
    <cellStyle name="Currency 5 7 2 2 3 3" xfId="17381" xr:uid="{4F2F5257-A1EC-4106-AAA2-FB38B787EF9A}"/>
    <cellStyle name="Currency 5 7 2 2 3 4" xfId="31071" xr:uid="{0D437570-AA84-406F-A21C-1F744095A368}"/>
    <cellStyle name="Currency 5 7 2 2 3 5" xfId="45955" xr:uid="{812AB40C-DAD6-4CEC-8AC0-AC5168522BDF}"/>
    <cellStyle name="Currency 5 7 2 2 4" xfId="20803" xr:uid="{C131ADC0-896D-469E-8784-EE4D8634FEC6}"/>
    <cellStyle name="Currency 5 7 2 2 4 2" xfId="34495" xr:uid="{293F4AF0-1F17-402A-8805-34C6DAB5CC7C}"/>
    <cellStyle name="Currency 5 7 2 2 4 3" xfId="49379" xr:uid="{E387F0BD-4DEB-4B06-9EDA-D62551A14A3A}"/>
    <cellStyle name="Currency 5 7 2 2 5" xfId="13959" xr:uid="{93F8E644-1FCA-4A99-99C2-9B96F7B74FDD}"/>
    <cellStyle name="Currency 5 7 2 2 6" xfId="27649" xr:uid="{9C418B37-9C20-41A6-BE58-5D4F41F5ACE5}"/>
    <cellStyle name="Currency 5 7 2 2 7" xfId="42533" xr:uid="{03EFFFCB-EBAB-45F7-A5A4-D6B791D1C2A9}"/>
    <cellStyle name="Currency 5 7 2 3" xfId="8824" xr:uid="{FA1498DE-6B5A-402C-A1DC-E79AD9657829}"/>
    <cellStyle name="Currency 5 7 2 3 2" xfId="12246" xr:uid="{10272F97-BC74-4CE4-9F01-161C9C6FA9C8}"/>
    <cellStyle name="Currency 5 7 2 3 2 2" xfId="25936" xr:uid="{CC8725F3-5C5A-49F2-8A58-AE2641899624}"/>
    <cellStyle name="Currency 5 7 2 3 2 2 2" xfId="39628" xr:uid="{2292775C-19A2-46E3-8657-7725222C3230}"/>
    <cellStyle name="Currency 5 7 2 3 2 2 3" xfId="54512" xr:uid="{D2B18601-58FF-43A8-BF5C-7A90B05606CD}"/>
    <cellStyle name="Currency 5 7 2 3 2 3" xfId="19092" xr:uid="{E75CA2CA-B3FB-4354-9E27-11ADA71239AA}"/>
    <cellStyle name="Currency 5 7 2 3 2 4" xfId="32782" xr:uid="{815661B3-09DB-4E37-B4A2-AF3EF8014F61}"/>
    <cellStyle name="Currency 5 7 2 3 2 5" xfId="47666" xr:uid="{68D83057-14B2-46D7-A649-22942DA7F5B1}"/>
    <cellStyle name="Currency 5 7 2 3 3" xfId="22514" xr:uid="{5C13A561-20C9-475E-AEEA-4743C470AAFB}"/>
    <cellStyle name="Currency 5 7 2 3 3 2" xfId="36206" xr:uid="{53EF411D-DF28-482B-A932-ED849F12B0F9}"/>
    <cellStyle name="Currency 5 7 2 3 3 3" xfId="51090" xr:uid="{19D831C2-6339-44D1-814B-5945192CA231}"/>
    <cellStyle name="Currency 5 7 2 3 4" xfId="15670" xr:uid="{067A2761-FE80-4E1A-B6D1-624E7566015D}"/>
    <cellStyle name="Currency 5 7 2 3 5" xfId="29360" xr:uid="{D2AEFEBD-32C1-486A-AA9C-3DC62502C291}"/>
    <cellStyle name="Currency 5 7 2 3 6" xfId="44244" xr:uid="{F5B51764-66B6-48A4-83C1-43F116DB1543}"/>
    <cellStyle name="Currency 5 7 2 4" xfId="10534" xr:uid="{DA514B0A-EDB5-423D-9FBC-24FA24C49332}"/>
    <cellStyle name="Currency 5 7 2 4 2" xfId="24224" xr:uid="{664574B4-3662-4BFD-B158-A0730438EA73}"/>
    <cellStyle name="Currency 5 7 2 4 2 2" xfId="37916" xr:uid="{B2C03FC2-0C56-4DF8-A833-86EF2BFA3CA7}"/>
    <cellStyle name="Currency 5 7 2 4 2 3" xfId="52800" xr:uid="{AA230106-23CB-47A1-BD9B-76ECCC7F174D}"/>
    <cellStyle name="Currency 5 7 2 4 3" xfId="17380" xr:uid="{1CD9C76C-DF8D-42CD-BC95-0769CF3EF9EE}"/>
    <cellStyle name="Currency 5 7 2 4 4" xfId="31070" xr:uid="{3CC080E5-EEF0-458A-873A-B0CDE446522B}"/>
    <cellStyle name="Currency 5 7 2 4 5" xfId="45954" xr:uid="{8EEF1BB7-70B5-4F37-9AEB-9E168C19A9BD}"/>
    <cellStyle name="Currency 5 7 2 5" xfId="20802" xr:uid="{B82EF053-6D1A-45B3-B0A7-A212FA1A9559}"/>
    <cellStyle name="Currency 5 7 2 5 2" xfId="34494" xr:uid="{22AD94EE-E8DF-47C8-A257-67030EADB642}"/>
    <cellStyle name="Currency 5 7 2 5 3" xfId="49378" xr:uid="{C04D71CE-4A67-463C-8EE9-6432FAE2B51B}"/>
    <cellStyle name="Currency 5 7 2 6" xfId="13958" xr:uid="{2870B697-F049-49DB-ABDB-0F461E0268C6}"/>
    <cellStyle name="Currency 5 7 2 7" xfId="27648" xr:uid="{9E6DB8F1-B1CF-4155-80E8-01D04490B631}"/>
    <cellStyle name="Currency 5 7 2 8" xfId="42532" xr:uid="{D9CB988F-6FA2-4922-897E-A3DAFABDA857}"/>
    <cellStyle name="Currency 5 7 3" xfId="7113" xr:uid="{73A58FD2-594D-4DBA-9E9F-F49A0C1ADA30}"/>
    <cellStyle name="Currency 5 7 3 2" xfId="8826" xr:uid="{45A4B6F9-C3BB-4AD8-B814-D8C857E13FB3}"/>
    <cellStyle name="Currency 5 7 3 2 2" xfId="12248" xr:uid="{92795E73-554C-4026-88D0-32444E331B87}"/>
    <cellStyle name="Currency 5 7 3 2 2 2" xfId="25938" xr:uid="{63AEC2C9-939A-485D-809A-C09FD810D1F2}"/>
    <cellStyle name="Currency 5 7 3 2 2 2 2" xfId="39630" xr:uid="{6442D63E-877F-49B5-BCD9-6EE9A4BDF2DC}"/>
    <cellStyle name="Currency 5 7 3 2 2 2 3" xfId="54514" xr:uid="{C3E6FF4A-F2BC-4816-A67D-D01766F65A29}"/>
    <cellStyle name="Currency 5 7 3 2 2 3" xfId="19094" xr:uid="{EE0E3059-6492-4B3C-9530-C17E9047DC1D}"/>
    <cellStyle name="Currency 5 7 3 2 2 4" xfId="32784" xr:uid="{26D4269C-255E-4746-91B4-843D9933B33C}"/>
    <cellStyle name="Currency 5 7 3 2 2 5" xfId="47668" xr:uid="{65B04613-7D5B-402D-A7CB-F8C2ABDF6361}"/>
    <cellStyle name="Currency 5 7 3 2 3" xfId="22516" xr:uid="{C44F61CF-B719-43B8-8466-A399BC5578A7}"/>
    <cellStyle name="Currency 5 7 3 2 3 2" xfId="36208" xr:uid="{AE9431ED-57EE-43AC-ABF2-EBBBADDE0C91}"/>
    <cellStyle name="Currency 5 7 3 2 3 3" xfId="51092" xr:uid="{6F399A3E-0A4C-4F95-9CEC-E252B2E15F63}"/>
    <cellStyle name="Currency 5 7 3 2 4" xfId="15672" xr:uid="{B2BBA880-687A-4409-A689-A7D40F5BDD56}"/>
    <cellStyle name="Currency 5 7 3 2 5" xfId="29362" xr:uid="{65E41F27-2211-48E5-A9F8-00B8A821132C}"/>
    <cellStyle name="Currency 5 7 3 2 6" xfId="44246" xr:uid="{E89EBC4C-6890-4F14-B89F-E717FC24FF29}"/>
    <cellStyle name="Currency 5 7 3 3" xfId="10536" xr:uid="{0911325B-27EC-43A0-9777-85D4184FB777}"/>
    <cellStyle name="Currency 5 7 3 3 2" xfId="24226" xr:uid="{9B799FFF-F231-49FE-83DD-33CEBE736A4A}"/>
    <cellStyle name="Currency 5 7 3 3 2 2" xfId="37918" xr:uid="{B65FF64B-425D-4D69-BB33-18A33D898E07}"/>
    <cellStyle name="Currency 5 7 3 3 2 3" xfId="52802" xr:uid="{11F1A4BC-67C8-4510-9E4E-5C5CF9A72585}"/>
    <cellStyle name="Currency 5 7 3 3 3" xfId="17382" xr:uid="{E31B6F12-7D01-4519-8268-C3D7F9274EA4}"/>
    <cellStyle name="Currency 5 7 3 3 4" xfId="31072" xr:uid="{C0BDD5D0-0A8E-4096-97E4-B3A9595A0750}"/>
    <cellStyle name="Currency 5 7 3 3 5" xfId="45956" xr:uid="{C462F6BF-1E00-4C32-BE70-31637B90097F}"/>
    <cellStyle name="Currency 5 7 3 4" xfId="20804" xr:uid="{B65DD6FD-3362-46E1-A4BC-C6C447E70C7E}"/>
    <cellStyle name="Currency 5 7 3 4 2" xfId="34496" xr:uid="{A326E232-3207-4D86-BB49-24A48193B80C}"/>
    <cellStyle name="Currency 5 7 3 4 3" xfId="49380" xr:uid="{FD948F22-0E4C-43EF-BE54-5610EA55F248}"/>
    <cellStyle name="Currency 5 7 3 5" xfId="13960" xr:uid="{8E2CCAE0-A171-468B-8C39-4C9C22BFB5E4}"/>
    <cellStyle name="Currency 5 7 3 6" xfId="27650" xr:uid="{B82CED17-C22E-4743-8AF5-2D384628C773}"/>
    <cellStyle name="Currency 5 7 3 7" xfId="42534" xr:uid="{B2FFE447-DEAD-4A91-A8C3-E13FE2C24FF4}"/>
    <cellStyle name="Currency 5 7 4" xfId="7114" xr:uid="{07144259-A025-4A45-B9F6-74C0CDB056B4}"/>
    <cellStyle name="Currency 5 7 4 2" xfId="8827" xr:uid="{B3443966-7D3D-4A84-AA10-0EB32458A324}"/>
    <cellStyle name="Currency 5 7 4 2 2" xfId="12249" xr:uid="{9099B041-406E-4E08-A22F-8718740D618B}"/>
    <cellStyle name="Currency 5 7 4 2 2 2" xfId="25939" xr:uid="{DEDE6D8E-0E99-4205-89C0-2337E360ACC9}"/>
    <cellStyle name="Currency 5 7 4 2 2 2 2" xfId="39631" xr:uid="{82AB12E5-9786-489A-A727-88509E551985}"/>
    <cellStyle name="Currency 5 7 4 2 2 2 3" xfId="54515" xr:uid="{3B4B87A6-13F4-496A-B366-63DBC8FE4DEB}"/>
    <cellStyle name="Currency 5 7 4 2 2 3" xfId="19095" xr:uid="{1A1FF0EA-2446-455C-8178-8C82B971EFF6}"/>
    <cellStyle name="Currency 5 7 4 2 2 4" xfId="32785" xr:uid="{0D617285-9B05-47E2-93BA-BAF80F7CD54D}"/>
    <cellStyle name="Currency 5 7 4 2 2 5" xfId="47669" xr:uid="{CD51883F-2756-48F6-A14B-0B8595C28A08}"/>
    <cellStyle name="Currency 5 7 4 2 3" xfId="22517" xr:uid="{1C6EF8CB-5E17-430D-8E32-09DD1D1EAF0B}"/>
    <cellStyle name="Currency 5 7 4 2 3 2" xfId="36209" xr:uid="{6C7EE351-4995-413C-9236-3203E1F88533}"/>
    <cellStyle name="Currency 5 7 4 2 3 3" xfId="51093" xr:uid="{69EE2CD6-50F7-4C46-AAD0-4C84CA0FB477}"/>
    <cellStyle name="Currency 5 7 4 2 4" xfId="15673" xr:uid="{6E931CAB-03E4-4CC3-B804-517D6E90ABB1}"/>
    <cellStyle name="Currency 5 7 4 2 5" xfId="29363" xr:uid="{1D4F339F-D810-438E-91DB-23F72977B109}"/>
    <cellStyle name="Currency 5 7 4 2 6" xfId="44247" xr:uid="{AE0A5222-E859-4BCF-B33B-CB0143062DC3}"/>
    <cellStyle name="Currency 5 7 4 3" xfId="10537" xr:uid="{32432FEA-BE49-4A46-AFC1-A1D38292B5F2}"/>
    <cellStyle name="Currency 5 7 4 3 2" xfId="24227" xr:uid="{F332930F-BB23-40F3-8C0A-4F017E77C745}"/>
    <cellStyle name="Currency 5 7 4 3 2 2" xfId="37919" xr:uid="{8E0DA5E8-B0D5-477D-A5BB-4657AB050A3D}"/>
    <cellStyle name="Currency 5 7 4 3 2 3" xfId="52803" xr:uid="{C9D352C6-4750-4849-889B-C87E52850C12}"/>
    <cellStyle name="Currency 5 7 4 3 3" xfId="17383" xr:uid="{783FA971-37DD-4546-9336-CF2C751320FA}"/>
    <cellStyle name="Currency 5 7 4 3 4" xfId="31073" xr:uid="{6D69F39D-6E31-405E-B35D-942109CABE13}"/>
    <cellStyle name="Currency 5 7 4 3 5" xfId="45957" xr:uid="{D77C964D-EA62-4652-B71D-D488010FA27F}"/>
    <cellStyle name="Currency 5 7 4 4" xfId="20805" xr:uid="{0536A728-6835-44D6-90C8-1314A0C5546D}"/>
    <cellStyle name="Currency 5 7 4 4 2" xfId="34497" xr:uid="{9C8DC2A8-6511-494D-8451-3A7BE1575306}"/>
    <cellStyle name="Currency 5 7 4 4 3" xfId="49381" xr:uid="{E449FC85-09A3-4BF6-BC0A-A41B849790F6}"/>
    <cellStyle name="Currency 5 7 4 5" xfId="13961" xr:uid="{76514E8F-8974-43E9-9540-29F5360EE7FC}"/>
    <cellStyle name="Currency 5 7 4 6" xfId="27651" xr:uid="{2C3C0818-D7B8-4F79-8C4B-500F5FEC13E0}"/>
    <cellStyle name="Currency 5 7 4 7" xfId="42535" xr:uid="{36151B85-FA52-41DD-A0EF-B3507B44C139}"/>
    <cellStyle name="Currency 5 7 5" xfId="8823" xr:uid="{745507F2-B299-421A-B1BB-994CF2C2E658}"/>
    <cellStyle name="Currency 5 7 5 2" xfId="12245" xr:uid="{565B7FBE-E898-4C00-B3C8-1AF226AB8641}"/>
    <cellStyle name="Currency 5 7 5 2 2" xfId="25935" xr:uid="{7B449B5C-5874-41DD-9905-D90971AD1C96}"/>
    <cellStyle name="Currency 5 7 5 2 2 2" xfId="39627" xr:uid="{B4B0B62B-6DB6-4111-BE43-B4A759B66D4B}"/>
    <cellStyle name="Currency 5 7 5 2 2 3" xfId="54511" xr:uid="{26C5F3C3-325A-40C9-8B42-997CA9846BC4}"/>
    <cellStyle name="Currency 5 7 5 2 3" xfId="19091" xr:uid="{34FF3B3D-A125-4744-8C68-5A3B1357FA52}"/>
    <cellStyle name="Currency 5 7 5 2 4" xfId="32781" xr:uid="{0FF180B2-3B28-44CD-8821-B6C4C3FC838D}"/>
    <cellStyle name="Currency 5 7 5 2 5" xfId="47665" xr:uid="{C7506A6B-0D01-4574-9C38-C0E87E1A2502}"/>
    <cellStyle name="Currency 5 7 5 3" xfId="22513" xr:uid="{08764A14-BCD5-49C4-96C3-099E6B455057}"/>
    <cellStyle name="Currency 5 7 5 3 2" xfId="36205" xr:uid="{3A3FC73E-CD9A-4519-8CE8-5F3D4983CC30}"/>
    <cellStyle name="Currency 5 7 5 3 3" xfId="51089" xr:uid="{7A7EF19C-6A14-4A4A-94D9-B3BB9B4816D3}"/>
    <cellStyle name="Currency 5 7 5 4" xfId="15669" xr:uid="{2866CCAA-3566-4A35-A57B-BBAE6DF5CDD4}"/>
    <cellStyle name="Currency 5 7 5 5" xfId="29359" xr:uid="{0203C77A-D127-4F3A-8BE9-41CAA14051DC}"/>
    <cellStyle name="Currency 5 7 5 6" xfId="44243" xr:uid="{E81202D3-9EA4-40AA-B1E4-702F28501F89}"/>
    <cellStyle name="Currency 5 7 6" xfId="10533" xr:uid="{2BB91D60-4489-4B1A-A6A9-BE60ECF40B46}"/>
    <cellStyle name="Currency 5 7 6 2" xfId="24223" xr:uid="{F11619F3-2523-4D99-BF17-5D1048224725}"/>
    <cellStyle name="Currency 5 7 6 2 2" xfId="37915" xr:uid="{07D08312-39A4-4E43-A038-31ED932581BF}"/>
    <cellStyle name="Currency 5 7 6 2 3" xfId="52799" xr:uid="{4E72A21D-AAAD-4DD9-9271-4A5C3B43804E}"/>
    <cellStyle name="Currency 5 7 6 3" xfId="17379" xr:uid="{1A044B2F-A5AC-4FB3-8147-816C79D592F2}"/>
    <cellStyle name="Currency 5 7 6 4" xfId="31069" xr:uid="{0394B42F-DF6F-4D6B-BAE2-D32AB2879705}"/>
    <cellStyle name="Currency 5 7 6 5" xfId="45953" xr:uid="{79000484-D54B-41B1-B310-875104DCE844}"/>
    <cellStyle name="Currency 5 7 7" xfId="20801" xr:uid="{368B0F69-F2FA-4CA7-9025-EEB292E73D09}"/>
    <cellStyle name="Currency 5 7 7 2" xfId="34493" xr:uid="{62BD324F-D591-4206-8518-3AAB01EC2BD5}"/>
    <cellStyle name="Currency 5 7 7 3" xfId="49377" xr:uid="{B65E0F59-84FB-4358-A469-CF581408177B}"/>
    <cellStyle name="Currency 5 7 8" xfId="13957" xr:uid="{745BE6FF-C19A-448F-B232-91B6B9A4AE69}"/>
    <cellStyle name="Currency 5 7 9" xfId="27647" xr:uid="{C411C3D2-2373-4DBF-8095-AAA78004C87C}"/>
    <cellStyle name="Currency 5 8" xfId="7115" xr:uid="{7EA79ACE-866E-4B82-87F7-8F61F1A38349}"/>
    <cellStyle name="Currency 5 8 10" xfId="42536" xr:uid="{BF19BF5C-2F4F-41A4-855D-26A9E4771122}"/>
    <cellStyle name="Currency 5 8 2" xfId="7116" xr:uid="{A7D610E9-F5C1-4C4A-9D4C-FEDFBE3CCB00}"/>
    <cellStyle name="Currency 5 8 2 2" xfId="7117" xr:uid="{3EB8E8F3-1077-4FD2-A29D-706415098DA4}"/>
    <cellStyle name="Currency 5 8 2 2 2" xfId="8830" xr:uid="{B6D97506-4555-48D1-B9F6-BB3B288458BE}"/>
    <cellStyle name="Currency 5 8 2 2 2 2" xfId="12252" xr:uid="{E4DEC31C-9ABD-481D-82A7-9DC79551F058}"/>
    <cellStyle name="Currency 5 8 2 2 2 2 2" xfId="25942" xr:uid="{1CC6F100-2A0F-4E2D-8539-A5661DC420F2}"/>
    <cellStyle name="Currency 5 8 2 2 2 2 2 2" xfId="39634" xr:uid="{532E1F00-9AE7-4055-A8E3-134270DD1078}"/>
    <cellStyle name="Currency 5 8 2 2 2 2 2 3" xfId="54518" xr:uid="{2AD5989C-6D49-48E2-B3FD-3F1972452ED3}"/>
    <cellStyle name="Currency 5 8 2 2 2 2 3" xfId="19098" xr:uid="{3E233D89-9CDB-4473-9BF2-631474B39DF3}"/>
    <cellStyle name="Currency 5 8 2 2 2 2 4" xfId="32788" xr:uid="{868DC85D-6498-4E7C-8D33-556CDC45A2CD}"/>
    <cellStyle name="Currency 5 8 2 2 2 2 5" xfId="47672" xr:uid="{021993E9-4F84-4F33-BF46-22D6DE9D5CCA}"/>
    <cellStyle name="Currency 5 8 2 2 2 3" xfId="22520" xr:uid="{B79E8B29-B547-44E4-8036-454E6A2538A7}"/>
    <cellStyle name="Currency 5 8 2 2 2 3 2" xfId="36212" xr:uid="{ED08B1D2-5589-4A8D-A260-BA2A3F27E0D9}"/>
    <cellStyle name="Currency 5 8 2 2 2 3 3" xfId="51096" xr:uid="{4EF44379-87B6-4C08-935D-2E453EE2C0A4}"/>
    <cellStyle name="Currency 5 8 2 2 2 4" xfId="15676" xr:uid="{04F3A2D7-1634-4037-9741-1BF963593DD9}"/>
    <cellStyle name="Currency 5 8 2 2 2 5" xfId="29366" xr:uid="{490ABBE4-3D0A-4CF6-8BF1-B66D56C4E04D}"/>
    <cellStyle name="Currency 5 8 2 2 2 6" xfId="44250" xr:uid="{BB4C3FDC-779A-43DB-9659-FD15AE229949}"/>
    <cellStyle name="Currency 5 8 2 2 3" xfId="10540" xr:uid="{849D9B56-B0BB-4238-B3D2-061757B74DF6}"/>
    <cellStyle name="Currency 5 8 2 2 3 2" xfId="24230" xr:uid="{F1C1D1D6-83FD-4EC8-819B-1D07B557B5FE}"/>
    <cellStyle name="Currency 5 8 2 2 3 2 2" xfId="37922" xr:uid="{43267C33-8187-47A8-B653-37B5E48BE3BC}"/>
    <cellStyle name="Currency 5 8 2 2 3 2 3" xfId="52806" xr:uid="{A90FC144-36E0-4E38-AF2A-FCBD64E1C14D}"/>
    <cellStyle name="Currency 5 8 2 2 3 3" xfId="17386" xr:uid="{0AD77CA9-A33F-4747-A919-11D226AA9112}"/>
    <cellStyle name="Currency 5 8 2 2 3 4" xfId="31076" xr:uid="{CED19848-83B9-4179-83EF-B950BC6E960E}"/>
    <cellStyle name="Currency 5 8 2 2 3 5" xfId="45960" xr:uid="{0AB1A1E1-F3F6-4795-ADEE-FF502478EFCE}"/>
    <cellStyle name="Currency 5 8 2 2 4" xfId="20808" xr:uid="{1F5E65BE-3AF9-4433-B76F-77F3F6965B74}"/>
    <cellStyle name="Currency 5 8 2 2 4 2" xfId="34500" xr:uid="{99212100-A0FE-4390-805C-5160E1988A02}"/>
    <cellStyle name="Currency 5 8 2 2 4 3" xfId="49384" xr:uid="{11165387-AC39-4794-B462-B3BA8EB0CD0F}"/>
    <cellStyle name="Currency 5 8 2 2 5" xfId="13964" xr:uid="{89ECE263-4C2E-435E-BAD5-A1EA14428EDD}"/>
    <cellStyle name="Currency 5 8 2 2 6" xfId="27654" xr:uid="{B6D873DB-8DCD-4BAB-9998-5A11498DB6D6}"/>
    <cellStyle name="Currency 5 8 2 2 7" xfId="42538" xr:uid="{84EA7CBC-0900-4F96-8FB5-FF91F33553C5}"/>
    <cellStyle name="Currency 5 8 2 3" xfId="8829" xr:uid="{43041B04-38BB-466B-B837-94822342750B}"/>
    <cellStyle name="Currency 5 8 2 3 2" xfId="12251" xr:uid="{4824F401-6258-47A3-8F54-15A7BBDF36F8}"/>
    <cellStyle name="Currency 5 8 2 3 2 2" xfId="25941" xr:uid="{03DB7DED-8F8B-4765-9603-EFF83DC26E16}"/>
    <cellStyle name="Currency 5 8 2 3 2 2 2" xfId="39633" xr:uid="{429D5FC2-60CB-49B7-9051-F3A2EB57C214}"/>
    <cellStyle name="Currency 5 8 2 3 2 2 3" xfId="54517" xr:uid="{5DD219FD-1DE6-498D-A944-59640E0A319D}"/>
    <cellStyle name="Currency 5 8 2 3 2 3" xfId="19097" xr:uid="{3DDFA9AE-E041-4D60-BFCE-9E2C94A172E5}"/>
    <cellStyle name="Currency 5 8 2 3 2 4" xfId="32787" xr:uid="{B20332E3-2A40-44A0-9D39-F1D28F1CA8C7}"/>
    <cellStyle name="Currency 5 8 2 3 2 5" xfId="47671" xr:uid="{B8395B04-963F-44D1-B836-EB7971153A82}"/>
    <cellStyle name="Currency 5 8 2 3 3" xfId="22519" xr:uid="{E46A8945-873D-41E3-936D-CCF84BB5E41D}"/>
    <cellStyle name="Currency 5 8 2 3 3 2" xfId="36211" xr:uid="{C35632A7-D1FF-48E9-9908-2BDF4C7AF263}"/>
    <cellStyle name="Currency 5 8 2 3 3 3" xfId="51095" xr:uid="{7D7DB25E-C467-43FD-9E48-57A4C42F8484}"/>
    <cellStyle name="Currency 5 8 2 3 4" xfId="15675" xr:uid="{3B6F26D6-70FB-4C07-86CC-99C446A34809}"/>
    <cellStyle name="Currency 5 8 2 3 5" xfId="29365" xr:uid="{DDF8068F-01F7-4A8F-948E-34C17C98A5E3}"/>
    <cellStyle name="Currency 5 8 2 3 6" xfId="44249" xr:uid="{2068A93B-CEAC-48D5-817C-F873837015D3}"/>
    <cellStyle name="Currency 5 8 2 4" xfId="10539" xr:uid="{B92E5340-D303-44E5-A086-FEFB72594A47}"/>
    <cellStyle name="Currency 5 8 2 4 2" xfId="24229" xr:uid="{9D05EE85-0C28-4DDE-9748-DFF0C6C28E7B}"/>
    <cellStyle name="Currency 5 8 2 4 2 2" xfId="37921" xr:uid="{DDE15C40-4B30-46AD-8B8E-C74D46F26C52}"/>
    <cellStyle name="Currency 5 8 2 4 2 3" xfId="52805" xr:uid="{6C434F38-BA4B-49AD-BF1C-C33C98B1524C}"/>
    <cellStyle name="Currency 5 8 2 4 3" xfId="17385" xr:uid="{C7821E9B-024D-4972-B755-1D203FB75C35}"/>
    <cellStyle name="Currency 5 8 2 4 4" xfId="31075" xr:uid="{A325F270-33D3-4214-AA18-BBD9AACDB1B9}"/>
    <cellStyle name="Currency 5 8 2 4 5" xfId="45959" xr:uid="{3CDBD1B3-92A3-43CE-A1F2-1D977FD2E0F9}"/>
    <cellStyle name="Currency 5 8 2 5" xfId="20807" xr:uid="{6DDAC55B-7EBD-4059-84FE-DB29C728BC08}"/>
    <cellStyle name="Currency 5 8 2 5 2" xfId="34499" xr:uid="{24962B06-D4F6-47AA-BAB3-05BCCFC09452}"/>
    <cellStyle name="Currency 5 8 2 5 3" xfId="49383" xr:uid="{D6BCB6BA-299C-407F-8E20-E69FC8D0405A}"/>
    <cellStyle name="Currency 5 8 2 6" xfId="13963" xr:uid="{DF59C694-BA8A-4FC5-BB26-1C02C4C78AC2}"/>
    <cellStyle name="Currency 5 8 2 7" xfId="27653" xr:uid="{80F720A3-6FCD-4A40-83D4-385C6C170E48}"/>
    <cellStyle name="Currency 5 8 2 8" xfId="42537" xr:uid="{D168FF49-ECCE-4BC0-8757-56CBB8AE58CD}"/>
    <cellStyle name="Currency 5 8 3" xfId="7118" xr:uid="{171FD27D-E435-44DC-BD5B-45C558BE3347}"/>
    <cellStyle name="Currency 5 8 3 2" xfId="8831" xr:uid="{5D707B4C-F344-4EF4-92DD-248EAA18516E}"/>
    <cellStyle name="Currency 5 8 3 2 2" xfId="12253" xr:uid="{E99988BC-37C0-4E48-BC68-B02AC1903CBE}"/>
    <cellStyle name="Currency 5 8 3 2 2 2" xfId="25943" xr:uid="{37E18E74-F3E3-478B-ABFB-3523F9F1C52C}"/>
    <cellStyle name="Currency 5 8 3 2 2 2 2" xfId="39635" xr:uid="{659086E1-FDF7-41C8-86A8-79DAFEDE4575}"/>
    <cellStyle name="Currency 5 8 3 2 2 2 3" xfId="54519" xr:uid="{C6EF7E37-C074-41EA-820F-EB5C6A6B61CE}"/>
    <cellStyle name="Currency 5 8 3 2 2 3" xfId="19099" xr:uid="{C3CFB3AF-65E7-4D2F-B6AC-2C20342F8CD0}"/>
    <cellStyle name="Currency 5 8 3 2 2 4" xfId="32789" xr:uid="{59B61606-8BC4-4A4C-8668-A865E52315E4}"/>
    <cellStyle name="Currency 5 8 3 2 2 5" xfId="47673" xr:uid="{9F0B0B54-3D8B-4517-805D-A00CC3616074}"/>
    <cellStyle name="Currency 5 8 3 2 3" xfId="22521" xr:uid="{7B0FB34F-3152-43B6-8DEC-49F049AAB404}"/>
    <cellStyle name="Currency 5 8 3 2 3 2" xfId="36213" xr:uid="{9F85F6E2-81BA-4E1E-B0C8-22331B0EC3E0}"/>
    <cellStyle name="Currency 5 8 3 2 3 3" xfId="51097" xr:uid="{3AABC0CB-507B-480F-B330-28985EF4C0D3}"/>
    <cellStyle name="Currency 5 8 3 2 4" xfId="15677" xr:uid="{8D5F66AB-E881-459E-B209-5406EE5C80E9}"/>
    <cellStyle name="Currency 5 8 3 2 5" xfId="29367" xr:uid="{1C4170AB-1268-48FC-8948-EC0CC7DD4562}"/>
    <cellStyle name="Currency 5 8 3 2 6" xfId="44251" xr:uid="{E37E50E9-0EAF-43DA-B651-FC28187945FD}"/>
    <cellStyle name="Currency 5 8 3 3" xfId="10541" xr:uid="{C07F5C94-E406-497C-8EF4-771CEDF6A48D}"/>
    <cellStyle name="Currency 5 8 3 3 2" xfId="24231" xr:uid="{6A225453-092E-4972-A5B0-E75251DE8282}"/>
    <cellStyle name="Currency 5 8 3 3 2 2" xfId="37923" xr:uid="{35D6BACE-6EB1-4B9D-B91D-0527AF7BD5B6}"/>
    <cellStyle name="Currency 5 8 3 3 2 3" xfId="52807" xr:uid="{6C8EF5D3-69A4-4D88-BD94-4D087D49928C}"/>
    <cellStyle name="Currency 5 8 3 3 3" xfId="17387" xr:uid="{1FB533D8-E398-4677-82E6-EC540D6D6C85}"/>
    <cellStyle name="Currency 5 8 3 3 4" xfId="31077" xr:uid="{28FAA918-0A41-4DF2-86D8-1FE6C57EEDDC}"/>
    <cellStyle name="Currency 5 8 3 3 5" xfId="45961" xr:uid="{1B644AEF-479A-478D-A501-FBDEB5EF2C2F}"/>
    <cellStyle name="Currency 5 8 3 4" xfId="20809" xr:uid="{F85F2B1B-CD4A-428C-8D48-1DB91DB330F1}"/>
    <cellStyle name="Currency 5 8 3 4 2" xfId="34501" xr:uid="{13B19BE1-814A-417C-A025-D26E767A456A}"/>
    <cellStyle name="Currency 5 8 3 4 3" xfId="49385" xr:uid="{CED4DEE4-23C2-4926-A4C2-BFA3B286DF91}"/>
    <cellStyle name="Currency 5 8 3 5" xfId="13965" xr:uid="{5DCDEDC1-B6FF-4FCF-B235-AC5CA21540D1}"/>
    <cellStyle name="Currency 5 8 3 6" xfId="27655" xr:uid="{4D93DDDC-3D83-4D13-AD33-DA693BE9A434}"/>
    <cellStyle name="Currency 5 8 3 7" xfId="42539" xr:uid="{F32A2039-1ED0-43E4-A43B-AA26F762270D}"/>
    <cellStyle name="Currency 5 8 4" xfId="7119" xr:uid="{2AB14B48-879B-4AEE-BC01-BD149E5D89C2}"/>
    <cellStyle name="Currency 5 8 4 2" xfId="8832" xr:uid="{DF12F208-9AD1-4BCF-84E2-41BBCDE6EC55}"/>
    <cellStyle name="Currency 5 8 4 2 2" xfId="12254" xr:uid="{369D900C-D095-4A15-AFD7-7F01A88A29EB}"/>
    <cellStyle name="Currency 5 8 4 2 2 2" xfId="25944" xr:uid="{2944DF11-F3B8-48C3-9534-B36105FD0A35}"/>
    <cellStyle name="Currency 5 8 4 2 2 2 2" xfId="39636" xr:uid="{1069A690-0FAE-4D01-AD1B-A1800821F48D}"/>
    <cellStyle name="Currency 5 8 4 2 2 2 3" xfId="54520" xr:uid="{6566C72C-27A7-47BD-BFB6-2684EB0E46C2}"/>
    <cellStyle name="Currency 5 8 4 2 2 3" xfId="19100" xr:uid="{16E84678-B8A9-41CD-BE6E-214A7F107B16}"/>
    <cellStyle name="Currency 5 8 4 2 2 4" xfId="32790" xr:uid="{7C8A0DBD-5CAC-4FC9-BE29-2FC85D951AA5}"/>
    <cellStyle name="Currency 5 8 4 2 2 5" xfId="47674" xr:uid="{182B6D66-BE99-4779-86D3-251D9F309EDD}"/>
    <cellStyle name="Currency 5 8 4 2 3" xfId="22522" xr:uid="{FBC9F56C-F44C-47C9-A42D-BC2C416D97BE}"/>
    <cellStyle name="Currency 5 8 4 2 3 2" xfId="36214" xr:uid="{65B51366-C02B-4325-BC3E-160BDD4851BF}"/>
    <cellStyle name="Currency 5 8 4 2 3 3" xfId="51098" xr:uid="{1A4FFF93-8CEF-4821-B412-578873AB233F}"/>
    <cellStyle name="Currency 5 8 4 2 4" xfId="15678" xr:uid="{ACFEAC6F-7BFE-49DD-9871-E6CEDA7D5BA4}"/>
    <cellStyle name="Currency 5 8 4 2 5" xfId="29368" xr:uid="{E898FA48-7C34-4643-961E-24EBFD01C7CF}"/>
    <cellStyle name="Currency 5 8 4 2 6" xfId="44252" xr:uid="{DC92B095-416C-453C-A6DF-D46EDE919D44}"/>
    <cellStyle name="Currency 5 8 4 3" xfId="10542" xr:uid="{DD6AF4D1-C023-4A08-AC64-EF98A8912DCD}"/>
    <cellStyle name="Currency 5 8 4 3 2" xfId="24232" xr:uid="{3B86F1A4-374C-4287-9AE4-ABABCB524F3A}"/>
    <cellStyle name="Currency 5 8 4 3 2 2" xfId="37924" xr:uid="{EEB17C88-4778-4C7A-918A-A48CE495EE79}"/>
    <cellStyle name="Currency 5 8 4 3 2 3" xfId="52808" xr:uid="{25D21A61-570C-4DEA-9A57-61491DCD2FBF}"/>
    <cellStyle name="Currency 5 8 4 3 3" xfId="17388" xr:uid="{AAA071C2-89F8-4201-ADD9-756D6FCF7DF5}"/>
    <cellStyle name="Currency 5 8 4 3 4" xfId="31078" xr:uid="{A99EC603-81F4-4985-92DA-E3DE7A09ECF8}"/>
    <cellStyle name="Currency 5 8 4 3 5" xfId="45962" xr:uid="{9F5BE5F7-6948-4620-90FA-BC1FA074B4C1}"/>
    <cellStyle name="Currency 5 8 4 4" xfId="20810" xr:uid="{C7F359B6-BD1D-4E62-BB70-5385E7A01C08}"/>
    <cellStyle name="Currency 5 8 4 4 2" xfId="34502" xr:uid="{85A9D6B8-77D6-4F92-9119-4731DA3696FE}"/>
    <cellStyle name="Currency 5 8 4 4 3" xfId="49386" xr:uid="{A63A31E7-26FF-41DB-9532-A1FA1D32ABC1}"/>
    <cellStyle name="Currency 5 8 4 5" xfId="13966" xr:uid="{E56CFF89-E843-4476-AAF8-6271357935B6}"/>
    <cellStyle name="Currency 5 8 4 6" xfId="27656" xr:uid="{5F43876B-9441-43EA-BA48-2C0C4972D015}"/>
    <cellStyle name="Currency 5 8 4 7" xfId="42540" xr:uid="{5AADA3EF-1B67-4BBE-83E3-02F90476B1A9}"/>
    <cellStyle name="Currency 5 8 5" xfId="8828" xr:uid="{63431B9B-4E76-46FE-8311-44EC6F79513E}"/>
    <cellStyle name="Currency 5 8 5 2" xfId="12250" xr:uid="{70EF81DF-D042-4F3F-BB8D-3FB34B2675DE}"/>
    <cellStyle name="Currency 5 8 5 2 2" xfId="25940" xr:uid="{2FC4A117-3A6C-4D87-A56D-FB8B10FCF0DD}"/>
    <cellStyle name="Currency 5 8 5 2 2 2" xfId="39632" xr:uid="{31B0F222-5D1D-4AED-B78A-9284D325B3A9}"/>
    <cellStyle name="Currency 5 8 5 2 2 3" xfId="54516" xr:uid="{28AC6591-0988-4D73-A966-F1A7249A9ECC}"/>
    <cellStyle name="Currency 5 8 5 2 3" xfId="19096" xr:uid="{EC82397E-B432-4350-A139-138857FB8550}"/>
    <cellStyle name="Currency 5 8 5 2 4" xfId="32786" xr:uid="{5A37AED2-8A29-46E3-BF15-8F2251EB5DC8}"/>
    <cellStyle name="Currency 5 8 5 2 5" xfId="47670" xr:uid="{078F6BE1-5916-42F6-A01D-E016145C3423}"/>
    <cellStyle name="Currency 5 8 5 3" xfId="22518" xr:uid="{5F769DA6-CC1B-48FE-AE33-DC14B1C9C6D7}"/>
    <cellStyle name="Currency 5 8 5 3 2" xfId="36210" xr:uid="{CC975EFC-BDE7-4F54-9B9D-AA593B0C9E92}"/>
    <cellStyle name="Currency 5 8 5 3 3" xfId="51094" xr:uid="{90C8DFAF-9C3C-4872-8984-8E56A43B6003}"/>
    <cellStyle name="Currency 5 8 5 4" xfId="15674" xr:uid="{A5205436-D269-44EA-AECF-0C6E87292B9E}"/>
    <cellStyle name="Currency 5 8 5 5" xfId="29364" xr:uid="{220D4659-1070-4996-A0CD-E5101D9C0189}"/>
    <cellStyle name="Currency 5 8 5 6" xfId="44248" xr:uid="{1C1B3FAC-7C16-4927-8C50-E721CEB5BB11}"/>
    <cellStyle name="Currency 5 8 6" xfId="10538" xr:uid="{E239109D-C546-4263-8951-7713F3400BB4}"/>
    <cellStyle name="Currency 5 8 6 2" xfId="24228" xr:uid="{39BF8B11-707E-43DC-8AFA-6578D2658C23}"/>
    <cellStyle name="Currency 5 8 6 2 2" xfId="37920" xr:uid="{87C68506-D6D1-4666-825D-DB8406F2F83B}"/>
    <cellStyle name="Currency 5 8 6 2 3" xfId="52804" xr:uid="{740580BB-1DE3-4895-BC20-EDC5528615EB}"/>
    <cellStyle name="Currency 5 8 6 3" xfId="17384" xr:uid="{F5B31011-F0EB-4985-A73A-D7F230F3F01B}"/>
    <cellStyle name="Currency 5 8 6 4" xfId="31074" xr:uid="{DE20028D-F77B-4F6F-9816-B00B98B3F332}"/>
    <cellStyle name="Currency 5 8 6 5" xfId="45958" xr:uid="{170E1086-F15E-4BB4-9918-149A621812B2}"/>
    <cellStyle name="Currency 5 8 7" xfId="20806" xr:uid="{CE74AF31-9C7B-4978-B35E-681663F71258}"/>
    <cellStyle name="Currency 5 8 7 2" xfId="34498" xr:uid="{9E505C98-C57E-4C75-8E21-53BB1DA15BAC}"/>
    <cellStyle name="Currency 5 8 7 3" xfId="49382" xr:uid="{E7CE990B-B797-45A8-BAF1-9C5901D29A13}"/>
    <cellStyle name="Currency 5 8 8" xfId="13962" xr:uid="{294E1FFA-6EAD-4C65-A5AD-89D272B26B09}"/>
    <cellStyle name="Currency 5 8 9" xfId="27652" xr:uid="{307F075A-D7A0-4003-A2FF-EF0073631316}"/>
    <cellStyle name="Currency 5 9" xfId="7120" xr:uid="{B519C2CF-8219-47D8-A66C-CC1D7209A3FE}"/>
    <cellStyle name="Currency 5 9 2" xfId="7121" xr:uid="{E3B9B832-BE62-4DC9-9238-E409D208BB6B}"/>
    <cellStyle name="Currency 5 9 2 2" xfId="8834" xr:uid="{751BA341-D01D-49C6-8A2F-44C5E51FAF2D}"/>
    <cellStyle name="Currency 5 9 2 2 2" xfId="12256" xr:uid="{E4631297-BD77-41D3-9097-9E827F1D1E7E}"/>
    <cellStyle name="Currency 5 9 2 2 2 2" xfId="25946" xr:uid="{B0554976-8119-4240-9C3C-AE821C71CCBF}"/>
    <cellStyle name="Currency 5 9 2 2 2 2 2" xfId="39638" xr:uid="{62FE6B19-1A88-4CA5-987B-17C7B2DA6324}"/>
    <cellStyle name="Currency 5 9 2 2 2 2 3" xfId="54522" xr:uid="{A4F493B1-2F39-497B-B903-A264B2091031}"/>
    <cellStyle name="Currency 5 9 2 2 2 3" xfId="19102" xr:uid="{B54C5E7A-77E6-4CB9-A877-551224B347D5}"/>
    <cellStyle name="Currency 5 9 2 2 2 4" xfId="32792" xr:uid="{356B81B6-5133-438B-9898-298E8BAEC243}"/>
    <cellStyle name="Currency 5 9 2 2 2 5" xfId="47676" xr:uid="{85EC0692-5F33-4755-9D70-BF0391C1A469}"/>
    <cellStyle name="Currency 5 9 2 2 3" xfId="22524" xr:uid="{183FAA1E-7C27-4278-B081-5ACDC42EF38C}"/>
    <cellStyle name="Currency 5 9 2 2 3 2" xfId="36216" xr:uid="{5C44BD67-B665-4762-A1BC-F9857FD3C832}"/>
    <cellStyle name="Currency 5 9 2 2 3 3" xfId="51100" xr:uid="{345B923F-880A-4CAB-B3EC-3680EC2C51AA}"/>
    <cellStyle name="Currency 5 9 2 2 4" xfId="15680" xr:uid="{06257582-0709-48F8-927C-13AC3C720BCA}"/>
    <cellStyle name="Currency 5 9 2 2 5" xfId="29370" xr:uid="{A8F3F4DF-F76C-44BF-BB6D-5335E83C710E}"/>
    <cellStyle name="Currency 5 9 2 2 6" xfId="44254" xr:uid="{83987A23-A6DA-484D-952A-8B339E41647E}"/>
    <cellStyle name="Currency 5 9 2 3" xfId="10544" xr:uid="{8CC5E808-095E-4347-B9E9-1821ED02D192}"/>
    <cellStyle name="Currency 5 9 2 3 2" xfId="24234" xr:uid="{C734C2B2-95D2-4EEA-B4F5-711C2E5AAB1C}"/>
    <cellStyle name="Currency 5 9 2 3 2 2" xfId="37926" xr:uid="{662B6E4B-70B3-4909-94AD-DDA3DCD42560}"/>
    <cellStyle name="Currency 5 9 2 3 2 3" xfId="52810" xr:uid="{E8ADCC8B-3938-4BF2-81AB-34794A62FFC4}"/>
    <cellStyle name="Currency 5 9 2 3 3" xfId="17390" xr:uid="{27CA02BE-EFBD-4B58-A810-5A7C900DA1ED}"/>
    <cellStyle name="Currency 5 9 2 3 4" xfId="31080" xr:uid="{28D27EF6-E55E-4F9C-8B60-4B195FE2B11E}"/>
    <cellStyle name="Currency 5 9 2 3 5" xfId="45964" xr:uid="{B5994214-57FE-4720-AFB9-2046CAFA7B8A}"/>
    <cellStyle name="Currency 5 9 2 4" xfId="20812" xr:uid="{C6DAEA07-CFE6-4AC8-A424-84B72EC84880}"/>
    <cellStyle name="Currency 5 9 2 4 2" xfId="34504" xr:uid="{BC3005D1-381B-4D83-976B-EF6892221AEE}"/>
    <cellStyle name="Currency 5 9 2 4 3" xfId="49388" xr:uid="{200DD746-08D1-4D2C-B379-3AAEE1A7B3FD}"/>
    <cellStyle name="Currency 5 9 2 5" xfId="13968" xr:uid="{758C1C1D-14F2-4D72-8394-7F7FFF9C6241}"/>
    <cellStyle name="Currency 5 9 2 6" xfId="27658" xr:uid="{C2267739-AE03-47F4-B113-0E82B257D301}"/>
    <cellStyle name="Currency 5 9 2 7" xfId="42542" xr:uid="{6EADD4A9-6294-467F-9446-C104A05E73A5}"/>
    <cellStyle name="Currency 5 9 3" xfId="8833" xr:uid="{4269EA3E-2B11-4805-85E9-F02E8A5C90EF}"/>
    <cellStyle name="Currency 5 9 3 2" xfId="12255" xr:uid="{DFB16351-2380-4256-9A49-C260C63F8323}"/>
    <cellStyle name="Currency 5 9 3 2 2" xfId="25945" xr:uid="{BE486839-80D9-4A68-8D7E-522284C5DD30}"/>
    <cellStyle name="Currency 5 9 3 2 2 2" xfId="39637" xr:uid="{31DE766A-45C3-4DE9-96FA-D377C6BF08D4}"/>
    <cellStyle name="Currency 5 9 3 2 2 3" xfId="54521" xr:uid="{2500572E-290D-4E8A-A0A8-30C76D10F9B5}"/>
    <cellStyle name="Currency 5 9 3 2 3" xfId="19101" xr:uid="{B3C6AF3D-016E-493E-B5C0-3A45B9E346F8}"/>
    <cellStyle name="Currency 5 9 3 2 4" xfId="32791" xr:uid="{FDDC2927-4840-48BA-94F2-46E82ED1AC0C}"/>
    <cellStyle name="Currency 5 9 3 2 5" xfId="47675" xr:uid="{43CDA40F-90CC-463B-B751-288B91B1B5B7}"/>
    <cellStyle name="Currency 5 9 3 3" xfId="22523" xr:uid="{3140F24C-B101-4D8B-9549-920BFA3912E6}"/>
    <cellStyle name="Currency 5 9 3 3 2" xfId="36215" xr:uid="{627D0BB1-693E-4A41-A951-A5D8D07ACA6C}"/>
    <cellStyle name="Currency 5 9 3 3 3" xfId="51099" xr:uid="{711AF905-5916-4C60-9BF4-43AB2438FF22}"/>
    <cellStyle name="Currency 5 9 3 4" xfId="15679" xr:uid="{C132AD21-2B27-4BCD-98B4-3C4E43C33EDF}"/>
    <cellStyle name="Currency 5 9 3 5" xfId="29369" xr:uid="{76556444-BAB8-495C-AE2A-16EC9CEBE540}"/>
    <cellStyle name="Currency 5 9 3 6" xfId="44253" xr:uid="{A02EE67D-CD8A-40A6-AA75-9DC313AFE41F}"/>
    <cellStyle name="Currency 5 9 4" xfId="10543" xr:uid="{6EB04F30-723C-4C4A-8903-CF8170BE9C88}"/>
    <cellStyle name="Currency 5 9 4 2" xfId="24233" xr:uid="{35D76450-2F78-4702-92E1-E511825F53F9}"/>
    <cellStyle name="Currency 5 9 4 2 2" xfId="37925" xr:uid="{E15F0EA6-6FD6-4368-98BF-B60E708448F8}"/>
    <cellStyle name="Currency 5 9 4 2 3" xfId="52809" xr:uid="{BD3B6963-D599-427E-8F64-7D1066C5E3CD}"/>
    <cellStyle name="Currency 5 9 4 3" xfId="17389" xr:uid="{61CFEABD-8746-4AF0-A95A-07D6EA83ADE3}"/>
    <cellStyle name="Currency 5 9 4 4" xfId="31079" xr:uid="{B0EA9BFE-8306-4D4C-87C5-0786493040EC}"/>
    <cellStyle name="Currency 5 9 4 5" xfId="45963" xr:uid="{1BE2BE13-84D8-4EDA-91AE-CB098E16D84B}"/>
    <cellStyle name="Currency 5 9 5" xfId="20811" xr:uid="{3EEC9D60-9D7B-4F23-BB8C-076A4BD459EA}"/>
    <cellStyle name="Currency 5 9 5 2" xfId="34503" xr:uid="{2D76868E-62FA-44EF-ABBA-4CA070B181FD}"/>
    <cellStyle name="Currency 5 9 5 3" xfId="49387" xr:uid="{4D3EEAEF-9080-4D09-9003-7C5F437C5F7E}"/>
    <cellStyle name="Currency 5 9 6" xfId="13967" xr:uid="{C25FFE1A-732E-4AB8-9C2E-CFA4886392D7}"/>
    <cellStyle name="Currency 5 9 7" xfId="27657" xr:uid="{8356F079-D537-4B60-8B0D-21ABDB01A82C}"/>
    <cellStyle name="Currency 5 9 8" xfId="42541" xr:uid="{D2472B33-2E81-4838-AE77-B8673071BE3F}"/>
    <cellStyle name="Currency 6" xfId="37" xr:uid="{360E4962-F10A-452A-AA13-414A45B5E294}"/>
    <cellStyle name="Currency 6 2" xfId="233" xr:uid="{2FC83A36-9F63-434C-94C0-ACD149CB369F}"/>
    <cellStyle name="Currency 6 2 2" xfId="4640" xr:uid="{4B321F1C-513A-489E-AA64-29C570F81454}"/>
    <cellStyle name="Currency 6 3" xfId="4330" xr:uid="{E794993D-A169-48E6-A28E-C546D8F28782}"/>
    <cellStyle name="Currency 6 3 2" xfId="4444" xr:uid="{A8D67636-40A7-4949-A0FA-63A61E54B182}"/>
    <cellStyle name="Currency 6 3 3" xfId="4725" xr:uid="{A9345BB2-8FB2-46B2-855A-70EF27D90E81}"/>
    <cellStyle name="Currency 6 3 3 2" xfId="5320" xr:uid="{F1FFCD7B-8994-47FF-ABC1-75F056D43FD6}"/>
    <cellStyle name="Currency 6 3 3 2 2" xfId="41934" xr:uid="{DE874E3B-93A8-4DD9-9680-68858E4D90ED}"/>
    <cellStyle name="Currency 6 3 3 2 3" xfId="6517" xr:uid="{6BF29B95-A81A-4486-99CA-F48323C00CC3}"/>
    <cellStyle name="Currency 6 3 3 2 4" xfId="5925" xr:uid="{3A8E00DB-D936-44FE-AC57-F7B055984C9F}"/>
    <cellStyle name="Currency 6 3 3 3" xfId="4767" xr:uid="{D445BDD3-25E9-4730-B695-652F8E6A09FA}"/>
    <cellStyle name="Currency 6 3 3 4" xfId="41382" xr:uid="{F7B39D16-D5B4-4765-8196-B93A969F209E}"/>
    <cellStyle name="Currency 6 3 3 5" xfId="5973" xr:uid="{8302CEF8-C765-4163-A1D2-BADC0DF37752}"/>
    <cellStyle name="Currency 6 3 3 6" xfId="5381" xr:uid="{835C902C-D39D-441B-AD91-7F73BEE0E5BB}"/>
    <cellStyle name="Currency 6 3 4" xfId="4702" xr:uid="{8B7ED9F5-7A92-4E2C-B32D-4CE59157559D}"/>
    <cellStyle name="Currency 6 3 5" xfId="41329" xr:uid="{798F5338-76EA-4CD7-8486-133134C9554B}"/>
    <cellStyle name="Currency 6 3 6" xfId="5951" xr:uid="{05359ECD-72EA-44E2-9BB6-6CA8D9923175}"/>
    <cellStyle name="Currency 6 3 7" xfId="5359" xr:uid="{F847D62C-CD04-42B6-8A0C-498C68A59D9D}"/>
    <cellStyle name="Currency 6 4" xfId="4534" xr:uid="{DC33D9DC-BE8F-4792-847B-D79E6A74E811}"/>
    <cellStyle name="Currency 7" xfId="38" xr:uid="{7094586C-7988-45EF-8E56-E7BFEE877A26}"/>
    <cellStyle name="Currency 7 2" xfId="39" xr:uid="{114EDEAB-97CD-4ABD-9C8E-FD63623F66F9}"/>
    <cellStyle name="Currency 7 2 2" xfId="254" xr:uid="{553D7D7E-7B14-4817-82F0-3940EF41DE4B}"/>
    <cellStyle name="Currency 7 2 2 2" xfId="4641" xr:uid="{5DE92597-B1E2-4B0D-BCA9-7F6016C69BC5}"/>
    <cellStyle name="Currency 7 2 3" xfId="4536" xr:uid="{36AD025E-1353-441C-8017-6018DF21034F}"/>
    <cellStyle name="Currency 7 3" xfId="234" xr:uid="{D6E566B3-7D2E-4B6E-86C6-65F31F1C8160}"/>
    <cellStyle name="Currency 7 3 2" xfId="4642" xr:uid="{91A7B6EC-7528-4DEE-A46A-C3829910BD17}"/>
    <cellStyle name="Currency 7 4" xfId="4445" xr:uid="{E25FFDA8-E759-41A3-90D3-3D5E238CDD2D}"/>
    <cellStyle name="Currency 7 5" xfId="4535" xr:uid="{FF8A9733-6197-4388-87BE-AE39A02EEF53}"/>
    <cellStyle name="Currency 8" xfId="40" xr:uid="{017AC53E-9F45-4369-8DA2-DE715853F97C}"/>
    <cellStyle name="Currency 8 2" xfId="41" xr:uid="{3ACD5DF0-0D9C-459E-83A1-29C1F04D604F}"/>
    <cellStyle name="Currency 8 2 2" xfId="235" xr:uid="{F69EF7FA-E9AA-4174-AA39-8347A2779887}"/>
    <cellStyle name="Currency 8 2 2 2" xfId="4643" xr:uid="{804E2D67-7FD8-4DEB-8C78-3BF0C411B99E}"/>
    <cellStyle name="Currency 8 2 3" xfId="4538" xr:uid="{C96E452D-A3AB-4AA5-9ED1-7BFD20D2DA22}"/>
    <cellStyle name="Currency 8 3" xfId="42" xr:uid="{81ED1947-8E54-4F52-BDF0-67833B890864}"/>
    <cellStyle name="Currency 8 3 2" xfId="236" xr:uid="{3475CAD0-1D5F-4E1D-815D-30190000FF4D}"/>
    <cellStyle name="Currency 8 3 2 2" xfId="4644" xr:uid="{605ED753-3670-4FDE-AAC7-0AF4FA039803}"/>
    <cellStyle name="Currency 8 3 3" xfId="4539" xr:uid="{9540ECCD-6A64-4BC9-8B6B-F91CDEB9BEC3}"/>
    <cellStyle name="Currency 8 4" xfId="43" xr:uid="{90894C9D-E777-4E38-ADF3-CF50DC7E2D29}"/>
    <cellStyle name="Currency 8 4 2" xfId="237" xr:uid="{ECE3E545-85C1-4E07-9073-7C36EA0C751E}"/>
    <cellStyle name="Currency 8 4 2 2" xfId="4645" xr:uid="{E2D2964C-7D08-4C1E-B5D3-EDF1E7CE00C5}"/>
    <cellStyle name="Currency 8 4 3" xfId="4540" xr:uid="{AFEC417E-4A24-4617-8776-241FB227A7C6}"/>
    <cellStyle name="Currency 8 5" xfId="238" xr:uid="{110B4E21-4FB1-4C15-8CCE-336E0CA4259D}"/>
    <cellStyle name="Currency 8 5 2" xfId="4646" xr:uid="{BFE2E569-76F0-4B46-AE59-43F3B0316069}"/>
    <cellStyle name="Currency 8 6" xfId="4446" xr:uid="{7EE14E7F-9BFD-4059-A716-EF7347EB0B98}"/>
    <cellStyle name="Currency 8 7" xfId="4537" xr:uid="{F5B6F32D-7DD6-4FA2-ADED-03306C05EB1A}"/>
    <cellStyle name="Currency 9" xfId="44" xr:uid="{790EF098-ABF4-4B38-88EF-09298C06588B}"/>
    <cellStyle name="Currency 9 2" xfId="45" xr:uid="{E089E345-7EEB-4DC4-B8E6-7D17A48503F3}"/>
    <cellStyle name="Currency 9 2 2" xfId="239" xr:uid="{3E8890BF-25FC-418A-A0AD-B87E175AD4A7}"/>
    <cellStyle name="Currency 9 2 2 2" xfId="4647" xr:uid="{983F5986-1F31-4B48-A799-36482145BCB3}"/>
    <cellStyle name="Currency 9 2 3" xfId="4542" xr:uid="{E9E9F39D-D5EF-43B1-B5B5-ED0B5D4375CD}"/>
    <cellStyle name="Currency 9 3" xfId="46" xr:uid="{DB09EA5F-B0F0-42B9-8FA7-83865F281DB2}"/>
    <cellStyle name="Currency 9 3 2" xfId="240" xr:uid="{BB08A636-837B-4258-B99E-770DE9BBDC25}"/>
    <cellStyle name="Currency 9 3 2 2" xfId="4648" xr:uid="{D6DAB145-C7F2-448F-8441-1A042A371CED}"/>
    <cellStyle name="Currency 9 3 3" xfId="4543" xr:uid="{0CC447D8-35A2-4AAD-A784-C0928423AF81}"/>
    <cellStyle name="Currency 9 4" xfId="241" xr:uid="{0607D6F6-7511-49D7-A556-6C7C6BDC08CA}"/>
    <cellStyle name="Currency 9 4 2" xfId="4649" xr:uid="{BC7B9176-3919-4DCE-BD26-A587D3CE9571}"/>
    <cellStyle name="Currency 9 5" xfId="4331" xr:uid="{64CEDCED-23C1-4839-A280-9270ECD531C0}"/>
    <cellStyle name="Currency 9 5 2" xfId="4447" xr:uid="{D68941A6-59D2-4698-9941-9C9D5FD75309}"/>
    <cellStyle name="Currency 9 5 3" xfId="4726" xr:uid="{EE2A8C65-BDE4-48B7-B73B-FBF6379A0C36}"/>
    <cellStyle name="Currency 9 5 4" xfId="4703" xr:uid="{8AC3CB73-9347-4349-9520-EB841D67C0FE}"/>
    <cellStyle name="Currency 9 6" xfId="4541" xr:uid="{1DD6CF64-2F5E-45FA-A93F-DC2636A10E3D}"/>
    <cellStyle name="Hyperlink" xfId="1" builtinId="8"/>
    <cellStyle name="Hyperlink 2" xfId="10" xr:uid="{9D611D77-D0A7-4EF6-8681-C3A6FAEB1BFC}"/>
    <cellStyle name="Hyperlink 3" xfId="206" xr:uid="{09CE1A33-B922-4EAD-8F2F-9DF63E8BAF24}"/>
    <cellStyle name="Hyperlink 3 2" xfId="4418" xr:uid="{D7F83192-9C06-4622-A648-07A780941ACD}"/>
    <cellStyle name="Hyperlink 3 3" xfId="4332" xr:uid="{89D47947-E77D-4965-81F8-5CE7433AB847}"/>
    <cellStyle name="Hyperlink 4" xfId="4333" xr:uid="{04D72F0F-4F70-48DC-B2E1-98A34AAA73DF}"/>
    <cellStyle name="Normal" xfId="0" builtinId="0"/>
    <cellStyle name="Normal 10" xfId="47" xr:uid="{13D2613D-FBAC-46D9-BA64-493A1D94B49F}"/>
    <cellStyle name="Normal 10 10" xfId="907" xr:uid="{BAFC666F-83BD-40FE-A518-EFD9DD383025}"/>
    <cellStyle name="Normal 10 10 2" xfId="2512" xr:uid="{4D2858FF-0376-48DB-83ED-A711470735B5}"/>
    <cellStyle name="Normal 10 10 2 2" xfId="4335" xr:uid="{0EA4E51D-2323-4B3C-99AA-CAA2D6C2C77A}"/>
    <cellStyle name="Normal 10 10 2 3" xfId="4678" xr:uid="{2F4D78FC-CA8A-4043-9BBF-0EA307430CFB}"/>
    <cellStyle name="Normal 10 10 3" xfId="2513" xr:uid="{BFE146A9-59A2-45A2-A180-1D4301E66629}"/>
    <cellStyle name="Normal 10 10 4" xfId="2514" xr:uid="{8179A893-DE84-484D-866F-A3A7429C896A}"/>
    <cellStyle name="Normal 10 11" xfId="2515" xr:uid="{CC1CD6FA-4F48-496C-A63F-F055BC7139D6}"/>
    <cellStyle name="Normal 10 11 2" xfId="2516" xr:uid="{91C58185-FEAF-4F47-B8E9-AA7D0F45481E}"/>
    <cellStyle name="Normal 10 11 3" xfId="2517" xr:uid="{38FAE483-6779-4987-AE0F-A1EAF7E511AF}"/>
    <cellStyle name="Normal 10 11 4" xfId="2518" xr:uid="{A3DAC88C-4043-454C-852C-F5BABB7C981C}"/>
    <cellStyle name="Normal 10 12" xfId="2519" xr:uid="{339FE6CE-F26C-46C1-B70E-A687F1EC4514}"/>
    <cellStyle name="Normal 10 12 2" xfId="2520" xr:uid="{6740BE6C-F758-4BEE-86CB-5F67F46B2C49}"/>
    <cellStyle name="Normal 10 13" xfId="2521" xr:uid="{116F307C-B03E-4D1E-A337-C3EA7E1898BB}"/>
    <cellStyle name="Normal 10 14" xfId="2522" xr:uid="{B1D55EAD-0448-4144-A6D6-CEFE4D47B06A}"/>
    <cellStyle name="Normal 10 15" xfId="2523" xr:uid="{5C4B7B56-6243-4D2C-B839-F2199C40C41C}"/>
    <cellStyle name="Normal 10 2" xfId="48" xr:uid="{BE57B948-ABA4-4116-923C-2A7737572250}"/>
    <cellStyle name="Normal 10 2 10" xfId="2524" xr:uid="{7CCA6241-02F2-4BB3-AF47-7CBFC1270952}"/>
    <cellStyle name="Normal 10 2 11" xfId="2525" xr:uid="{AAB7AD58-5A7E-4645-9B57-B47D1750D726}"/>
    <cellStyle name="Normal 10 2 2" xfId="49" xr:uid="{979EC3DB-CCDE-4CE7-9E3C-08DACAE8AD1C}"/>
    <cellStyle name="Normal 10 2 2 2" xfId="50" xr:uid="{53149CC6-73CB-4AFD-BC0D-A25AFEE38732}"/>
    <cellStyle name="Normal 10 2 2 2 2" xfId="242" xr:uid="{E6A9095E-F2CB-45EB-8FA3-70D0DAD7C31A}"/>
    <cellStyle name="Normal 10 2 2 2 2 2" xfId="458" xr:uid="{51977364-C0C4-451C-B180-FEB1D03D4BCE}"/>
    <cellStyle name="Normal 10 2 2 2 2 2 2" xfId="459" xr:uid="{B478FFA7-8742-4542-A49C-13C9304914D7}"/>
    <cellStyle name="Normal 10 2 2 2 2 2 2 2" xfId="908" xr:uid="{9BB4953F-45B2-4FD3-9B89-E2F9F5576BBD}"/>
    <cellStyle name="Normal 10 2 2 2 2 2 2 2 2" xfId="909" xr:uid="{334FC5D4-464E-43C5-BFEA-832ED4D9DF6E}"/>
    <cellStyle name="Normal 10 2 2 2 2 2 2 3" xfId="910" xr:uid="{4C3EC619-0C46-431C-9D7F-2306A05B266E}"/>
    <cellStyle name="Normal 10 2 2 2 2 2 3" xfId="911" xr:uid="{30D72B0A-14A3-4EE3-A584-B36F9A341F67}"/>
    <cellStyle name="Normal 10 2 2 2 2 2 3 2" xfId="912" xr:uid="{9FA78B1D-5E0E-4361-B235-A174268315CB}"/>
    <cellStyle name="Normal 10 2 2 2 2 2 4" xfId="913" xr:uid="{0EBECB39-544F-4158-817D-D220BB7AB155}"/>
    <cellStyle name="Normal 10 2 2 2 2 3" xfId="460" xr:uid="{A38A042A-C930-4172-AF8E-A063A0F9F87D}"/>
    <cellStyle name="Normal 10 2 2 2 2 3 2" xfId="914" xr:uid="{8D853579-A61B-4BE4-BB1E-32ED98F60714}"/>
    <cellStyle name="Normal 10 2 2 2 2 3 2 2" xfId="915" xr:uid="{B9C5900F-7BE0-4DB7-AD4F-4C573922572F}"/>
    <cellStyle name="Normal 10 2 2 2 2 3 3" xfId="916" xr:uid="{ACD8FC9E-32D5-45D8-BDF0-0380B3B3AEA6}"/>
    <cellStyle name="Normal 10 2 2 2 2 3 4" xfId="2526" xr:uid="{4741059D-9F21-4859-A0D5-B85CBCEEE64E}"/>
    <cellStyle name="Normal 10 2 2 2 2 4" xfId="917" xr:uid="{24C4DA94-CD7E-4EAB-AFE7-A7089413DF92}"/>
    <cellStyle name="Normal 10 2 2 2 2 4 2" xfId="918" xr:uid="{CA950D62-59B6-460B-A089-8486F405F8FE}"/>
    <cellStyle name="Normal 10 2 2 2 2 5" xfId="919" xr:uid="{DB836847-79C3-4C85-9EBA-6DA3EF6AABC4}"/>
    <cellStyle name="Normal 10 2 2 2 2 6" xfId="2527" xr:uid="{0FEFCD6B-8918-46D0-AEA8-8D0BFC423289}"/>
    <cellStyle name="Normal 10 2 2 2 3" xfId="243" xr:uid="{833B2F7F-1431-46E9-ABDB-1673CEF1B36D}"/>
    <cellStyle name="Normal 10 2 2 2 3 2" xfId="461" xr:uid="{E9291707-076E-4948-8601-1CA5970FAC85}"/>
    <cellStyle name="Normal 10 2 2 2 3 2 2" xfId="462" xr:uid="{3C54D4D8-E69B-4750-B3AC-806728F3671F}"/>
    <cellStyle name="Normal 10 2 2 2 3 2 2 2" xfId="920" xr:uid="{118F4625-112C-45FD-B878-510D2CBBF2A3}"/>
    <cellStyle name="Normal 10 2 2 2 3 2 2 2 2" xfId="921" xr:uid="{2832AB42-0BF1-4F54-8261-384AAE16BBC6}"/>
    <cellStyle name="Normal 10 2 2 2 3 2 2 3" xfId="922" xr:uid="{B619CC75-B998-48DA-B791-352F554977C3}"/>
    <cellStyle name="Normal 10 2 2 2 3 2 3" xfId="923" xr:uid="{17A61DD2-5325-4537-92C6-8E3635662D1B}"/>
    <cellStyle name="Normal 10 2 2 2 3 2 3 2" xfId="924" xr:uid="{40BEFAB2-F028-45FE-9CF8-2FC018DA3958}"/>
    <cellStyle name="Normal 10 2 2 2 3 2 4" xfId="925" xr:uid="{04488F60-BDB9-4479-8899-E853F01F83C7}"/>
    <cellStyle name="Normal 10 2 2 2 3 3" xfId="463" xr:uid="{C033B4E5-3840-4AEB-AEA4-FA6FE56E2A24}"/>
    <cellStyle name="Normal 10 2 2 2 3 3 2" xfId="926" xr:uid="{B7B20036-65DE-4742-A137-FA9690E7913A}"/>
    <cellStyle name="Normal 10 2 2 2 3 3 2 2" xfId="927" xr:uid="{0E6CB4D6-65B0-4452-A643-C02E9DB80738}"/>
    <cellStyle name="Normal 10 2 2 2 3 3 3" xfId="928" xr:uid="{799AC807-7449-4F1E-B940-07B1251D1A92}"/>
    <cellStyle name="Normal 10 2 2 2 3 4" xfId="929" xr:uid="{6D633F93-2D57-4B3B-A5A3-A37F55A4E352}"/>
    <cellStyle name="Normal 10 2 2 2 3 4 2" xfId="930" xr:uid="{AEEBDDF0-C0B0-4729-9692-3B421D3F30AB}"/>
    <cellStyle name="Normal 10 2 2 2 3 5" xfId="931" xr:uid="{E0486D65-C895-4789-9FA6-9344FFD63328}"/>
    <cellStyle name="Normal 10 2 2 2 4" xfId="464" xr:uid="{51168446-98C8-4A1F-8A3F-DCE865F5233D}"/>
    <cellStyle name="Normal 10 2 2 2 4 2" xfId="465" xr:uid="{80BF3591-F92F-4994-9139-F27DD7FC0155}"/>
    <cellStyle name="Normal 10 2 2 2 4 2 2" xfId="932" xr:uid="{DF49C1AA-5ED4-4175-9E59-ECBF9A07BDD7}"/>
    <cellStyle name="Normal 10 2 2 2 4 2 2 2" xfId="933" xr:uid="{87FAB47D-63B4-41E5-AF33-84C128DCA6FA}"/>
    <cellStyle name="Normal 10 2 2 2 4 2 3" xfId="934" xr:uid="{00DF9790-AC6A-4A13-BA03-14B16E5D7179}"/>
    <cellStyle name="Normal 10 2 2 2 4 3" xfId="935" xr:uid="{D5C01EAC-1B88-4E6A-9C95-482E6B0DF770}"/>
    <cellStyle name="Normal 10 2 2 2 4 3 2" xfId="936" xr:uid="{1AE87AAF-0D0A-47C6-8972-518AA7D42E41}"/>
    <cellStyle name="Normal 10 2 2 2 4 4" xfId="937" xr:uid="{2AEFD1EE-BF7A-459F-95BD-52EDBAC72845}"/>
    <cellStyle name="Normal 10 2 2 2 5" xfId="466" xr:uid="{86F08871-A403-4BF2-832E-4308AF15874B}"/>
    <cellStyle name="Normal 10 2 2 2 5 2" xfId="938" xr:uid="{659AAFE3-8C0D-4069-9EDD-1808DF141DA8}"/>
    <cellStyle name="Normal 10 2 2 2 5 2 2" xfId="939" xr:uid="{679B4F08-36FD-4A88-AF1D-114E0EA9897E}"/>
    <cellStyle name="Normal 10 2 2 2 5 3" xfId="940" xr:uid="{AE69714F-7519-49F2-AAA2-48414F726AC0}"/>
    <cellStyle name="Normal 10 2 2 2 5 4" xfId="2528" xr:uid="{F740CD8B-4760-4065-A6DE-AACB4C3ED5DB}"/>
    <cellStyle name="Normal 10 2 2 2 6" xfId="941" xr:uid="{048448D5-9170-4419-80EB-F6623898F37C}"/>
    <cellStyle name="Normal 10 2 2 2 6 2" xfId="942" xr:uid="{AEDD5F40-C48A-4880-8B07-B7E5728C0A9C}"/>
    <cellStyle name="Normal 10 2 2 2 7" xfId="943" xr:uid="{4FE738A8-A10B-4D1C-A781-110233C3BF53}"/>
    <cellStyle name="Normal 10 2 2 2 8" xfId="2529" xr:uid="{6545133D-9F85-4EAE-ABED-D80AAADF3BA6}"/>
    <cellStyle name="Normal 10 2 2 3" xfId="244" xr:uid="{A231860E-861D-4360-A239-AC97CB1205A1}"/>
    <cellStyle name="Normal 10 2 2 3 2" xfId="467" xr:uid="{6942F15B-FF27-434A-BD83-C37A06640E71}"/>
    <cellStyle name="Normal 10 2 2 3 2 2" xfId="468" xr:uid="{480FEC05-45B9-497F-AE84-A28CAA3B2BFB}"/>
    <cellStyle name="Normal 10 2 2 3 2 2 2" xfId="944" xr:uid="{7C806330-B507-4A03-B839-4827D7E9D111}"/>
    <cellStyle name="Normal 10 2 2 3 2 2 2 2" xfId="945" xr:uid="{83640CBE-168E-470D-AAAB-ED02128732DF}"/>
    <cellStyle name="Normal 10 2 2 3 2 2 3" xfId="946" xr:uid="{026F32CE-BC5B-4998-88B4-CD13C5AEC590}"/>
    <cellStyle name="Normal 10 2 2 3 2 3" xfId="947" xr:uid="{80285E34-6AA1-4FE6-A542-7A12EC3BEC48}"/>
    <cellStyle name="Normal 10 2 2 3 2 3 2" xfId="948" xr:uid="{CC133B7F-26CB-4040-922C-08B43B9D86A5}"/>
    <cellStyle name="Normal 10 2 2 3 2 4" xfId="949" xr:uid="{2B699722-CA65-437A-89DA-B81D2F64863C}"/>
    <cellStyle name="Normal 10 2 2 3 3" xfId="469" xr:uid="{BABF6EC6-3F19-414E-9A99-1B1092004D73}"/>
    <cellStyle name="Normal 10 2 2 3 3 2" xfId="950" xr:uid="{9DD10655-3A59-4EA0-8B6F-EFF2D86C6BC6}"/>
    <cellStyle name="Normal 10 2 2 3 3 2 2" xfId="951" xr:uid="{31DB5396-1AAD-461C-B7CD-4B9A07338EE3}"/>
    <cellStyle name="Normal 10 2 2 3 3 3" xfId="952" xr:uid="{C9E7928C-6A76-4E82-AA88-77EFC7FE7408}"/>
    <cellStyle name="Normal 10 2 2 3 3 4" xfId="2530" xr:uid="{5FF7F00C-DC7F-49B0-BB6C-48534BFF63BE}"/>
    <cellStyle name="Normal 10 2 2 3 4" xfId="953" xr:uid="{9EC51383-9747-4F07-B3E5-1BCD0296805B}"/>
    <cellStyle name="Normal 10 2 2 3 4 2" xfId="954" xr:uid="{FAB833DB-AAD1-4680-977D-D78040FF88A7}"/>
    <cellStyle name="Normal 10 2 2 3 5" xfId="955" xr:uid="{36F328BE-F4BE-41DB-93A8-BE63A693422D}"/>
    <cellStyle name="Normal 10 2 2 3 6" xfId="2531" xr:uid="{68E4CD7F-D22C-4A34-82E9-1B88DB2BB5DF}"/>
    <cellStyle name="Normal 10 2 2 4" xfId="245" xr:uid="{7A5E3BB6-3DC4-475F-8719-D9313F6E58F4}"/>
    <cellStyle name="Normal 10 2 2 4 2" xfId="470" xr:uid="{CEC38B5A-4DD3-467E-A948-AD4DB3DA26B4}"/>
    <cellStyle name="Normal 10 2 2 4 2 2" xfId="471" xr:uid="{8104428F-A9D8-46AC-8273-4D703E21187F}"/>
    <cellStyle name="Normal 10 2 2 4 2 2 2" xfId="956" xr:uid="{8B8EAA87-40FB-492A-965A-844B359BFB3C}"/>
    <cellStyle name="Normal 10 2 2 4 2 2 2 2" xfId="957" xr:uid="{602811C1-E1AF-42BE-A6A0-81A2E3D30E1F}"/>
    <cellStyle name="Normal 10 2 2 4 2 2 3" xfId="958" xr:uid="{BB015D7C-03B4-43AC-B0AD-5980872520C5}"/>
    <cellStyle name="Normal 10 2 2 4 2 3" xfId="959" xr:uid="{904AA957-085C-41ED-A46B-10896588A8CB}"/>
    <cellStyle name="Normal 10 2 2 4 2 3 2" xfId="960" xr:uid="{0831EE30-96CB-47F2-B967-9E6F34D2BA1D}"/>
    <cellStyle name="Normal 10 2 2 4 2 4" xfId="961" xr:uid="{3F851BED-A424-4705-8A45-601DA65BB1B1}"/>
    <cellStyle name="Normal 10 2 2 4 3" xfId="472" xr:uid="{6094AC9B-AAA6-4483-9A1B-3FD4D132E615}"/>
    <cellStyle name="Normal 10 2 2 4 3 2" xfId="962" xr:uid="{66E55CDE-8B31-4DE2-8C5C-D7DAEFE581C9}"/>
    <cellStyle name="Normal 10 2 2 4 3 2 2" xfId="963" xr:uid="{4619F60D-D412-4E43-90B0-ABD732D3EC87}"/>
    <cellStyle name="Normal 10 2 2 4 3 3" xfId="964" xr:uid="{E8FF0C1A-D602-4B92-9630-DF21704D0CA4}"/>
    <cellStyle name="Normal 10 2 2 4 4" xfId="965" xr:uid="{C4F381D5-835A-49BA-9259-5FA4E273D336}"/>
    <cellStyle name="Normal 10 2 2 4 4 2" xfId="966" xr:uid="{45F87C92-76D0-468A-A23B-36362B5C755B}"/>
    <cellStyle name="Normal 10 2 2 4 5" xfId="967" xr:uid="{3CF7D3EA-6695-43F4-A90A-72399B9C42EF}"/>
    <cellStyle name="Normal 10 2 2 5" xfId="246" xr:uid="{E7B5CF82-8579-4069-AE6B-C13D353E606A}"/>
    <cellStyle name="Normal 10 2 2 5 2" xfId="473" xr:uid="{56D9E91F-605A-4EF3-BF47-CED9078724B8}"/>
    <cellStyle name="Normal 10 2 2 5 2 2" xfId="968" xr:uid="{AAD6F0F8-CD09-443A-A4E2-E0E3C4416EA8}"/>
    <cellStyle name="Normal 10 2 2 5 2 2 2" xfId="969" xr:uid="{22B04813-9DDA-4BB2-97DD-19F5A88FA441}"/>
    <cellStyle name="Normal 10 2 2 5 2 3" xfId="970" xr:uid="{C656100A-0E15-46A4-8C6F-35B6C6307207}"/>
    <cellStyle name="Normal 10 2 2 5 3" xfId="971" xr:uid="{24AD6981-9EEC-4FFA-A453-86908351D98C}"/>
    <cellStyle name="Normal 10 2 2 5 3 2" xfId="972" xr:uid="{B7BBE3DB-072D-45F5-B930-9617D220EA49}"/>
    <cellStyle name="Normal 10 2 2 5 4" xfId="973" xr:uid="{C75E521D-158D-4B2D-9103-EABB7B172C87}"/>
    <cellStyle name="Normal 10 2 2 6" xfId="474" xr:uid="{AFF17DC9-9B6A-423F-99A4-0DDCF0682A6C}"/>
    <cellStyle name="Normal 10 2 2 6 2" xfId="974" xr:uid="{D36884D6-695C-4808-8DE4-EBBD1B3227D5}"/>
    <cellStyle name="Normal 10 2 2 6 2 2" xfId="975" xr:uid="{2491DF00-FDBD-4F4A-B071-FCBEB19873FC}"/>
    <cellStyle name="Normal 10 2 2 6 2 3" xfId="4336" xr:uid="{5790772F-9962-4E63-B3E1-FB894E910152}"/>
    <cellStyle name="Normal 10 2 2 6 3" xfId="976" xr:uid="{7B99E2A3-9FED-4861-A661-0AC360778AAA}"/>
    <cellStyle name="Normal 10 2 2 6 4" xfId="2532" xr:uid="{792E1F62-8985-4039-8308-E664EFD2BF86}"/>
    <cellStyle name="Normal 10 2 2 6 4 2" xfId="4567" xr:uid="{5387DC44-ECF0-412C-8451-EE04057C562D}"/>
    <cellStyle name="Normal 10 2 2 6 4 3" xfId="4679" xr:uid="{8F4CCEBC-8CFD-48E5-8C8D-61BD6867CB87}"/>
    <cellStyle name="Normal 10 2 2 6 4 4" xfId="4605" xr:uid="{DC21E528-26E6-4214-BAB5-C0F29BFF1FAB}"/>
    <cellStyle name="Normal 10 2 2 7" xfId="977" xr:uid="{84452D14-CFDC-4901-95DA-BE6DECBD76FB}"/>
    <cellStyle name="Normal 10 2 2 7 2" xfId="978" xr:uid="{342D4131-7A20-4D46-B5DC-FC2FD0A8E824}"/>
    <cellStyle name="Normal 10 2 2 8" xfId="979" xr:uid="{B9113849-2C77-4974-AE0C-17EB11D51C71}"/>
    <cellStyle name="Normal 10 2 2 9" xfId="2533" xr:uid="{3615B430-976C-4EA7-8A7F-CB6EF2BB3A1F}"/>
    <cellStyle name="Normal 10 2 3" xfId="51" xr:uid="{82D5E9D5-8CC5-43AF-A8CC-CA52E791A274}"/>
    <cellStyle name="Normal 10 2 3 2" xfId="52" xr:uid="{868A1CCC-ACD7-45B0-A676-63426D9E66D4}"/>
    <cellStyle name="Normal 10 2 3 2 2" xfId="475" xr:uid="{F9B134B2-2B8C-4630-BCA9-478F2A4EDCB4}"/>
    <cellStyle name="Normal 10 2 3 2 2 2" xfId="476" xr:uid="{01AA57D7-169E-45B9-B308-2D27D8DAF0AA}"/>
    <cellStyle name="Normal 10 2 3 2 2 2 2" xfId="980" xr:uid="{C2031112-8963-4248-8A76-82723711848B}"/>
    <cellStyle name="Normal 10 2 3 2 2 2 2 2" xfId="981" xr:uid="{85697020-DCE9-4454-8C0E-CD653B03359F}"/>
    <cellStyle name="Normal 10 2 3 2 2 2 3" xfId="982" xr:uid="{BD31529F-D09C-4C66-ADD4-64DEB85A9E09}"/>
    <cellStyle name="Normal 10 2 3 2 2 3" xfId="983" xr:uid="{644E906C-C701-42EC-9A4C-DCD47522C6FE}"/>
    <cellStyle name="Normal 10 2 3 2 2 3 2" xfId="984" xr:uid="{DE6C521D-2051-4AFA-9EE8-3F6ED6FA5071}"/>
    <cellStyle name="Normal 10 2 3 2 2 4" xfId="985" xr:uid="{E3A864EC-AA88-4321-B156-F3F7E57DCADB}"/>
    <cellStyle name="Normal 10 2 3 2 3" xfId="477" xr:uid="{CC1590C6-EFC1-41FF-970A-8EE852F07D85}"/>
    <cellStyle name="Normal 10 2 3 2 3 2" xfId="986" xr:uid="{B183F4B7-55A8-4B49-8606-6BF9F098DB8E}"/>
    <cellStyle name="Normal 10 2 3 2 3 2 2" xfId="987" xr:uid="{47FB0471-70A4-4071-A237-521393379050}"/>
    <cellStyle name="Normal 10 2 3 2 3 3" xfId="988" xr:uid="{036A4154-F081-4052-9AE7-774DCA2E7459}"/>
    <cellStyle name="Normal 10 2 3 2 3 4" xfId="2534" xr:uid="{98342543-01A4-405F-99A4-C6D26CA24456}"/>
    <cellStyle name="Normal 10 2 3 2 4" xfId="989" xr:uid="{8741D3C8-434C-480B-A6EA-67367AE9A799}"/>
    <cellStyle name="Normal 10 2 3 2 4 2" xfId="990" xr:uid="{981C396F-AA74-4C4E-848C-4BC859482482}"/>
    <cellStyle name="Normal 10 2 3 2 5" xfId="991" xr:uid="{6D3BA380-8161-4634-A9BC-43F8C27B91D9}"/>
    <cellStyle name="Normal 10 2 3 2 6" xfId="2535" xr:uid="{F079431C-7EE4-418A-B466-64E3ABC7A7A8}"/>
    <cellStyle name="Normal 10 2 3 3" xfId="247" xr:uid="{BCF537BA-1B2C-4C00-85ED-682957454654}"/>
    <cellStyle name="Normal 10 2 3 3 2" xfId="478" xr:uid="{6CD85208-6A68-4CE4-AEDF-FC4A0C0C93A4}"/>
    <cellStyle name="Normal 10 2 3 3 2 2" xfId="479" xr:uid="{BC7CD76A-669D-4EC9-8EFD-D538CCD794A3}"/>
    <cellStyle name="Normal 10 2 3 3 2 2 2" xfId="992" xr:uid="{6C345721-B2C7-4ABC-89EE-ADB4C1D0D55C}"/>
    <cellStyle name="Normal 10 2 3 3 2 2 2 2" xfId="993" xr:uid="{91954383-B50D-40AF-B609-2E06F6F02017}"/>
    <cellStyle name="Normal 10 2 3 3 2 2 3" xfId="994" xr:uid="{85C8CFE5-B3E6-42F3-9C87-E92669DE4D7E}"/>
    <cellStyle name="Normal 10 2 3 3 2 3" xfId="995" xr:uid="{4A7584EA-EE68-4737-8248-13FA73B24E54}"/>
    <cellStyle name="Normal 10 2 3 3 2 3 2" xfId="996" xr:uid="{BEAF6A29-AA33-400F-84E1-89DF8F64B432}"/>
    <cellStyle name="Normal 10 2 3 3 2 4" xfId="997" xr:uid="{81BEE833-E2E3-41A3-8613-DBED59EA655F}"/>
    <cellStyle name="Normal 10 2 3 3 3" xfId="480" xr:uid="{317B74EA-1B7A-4DB5-831C-220EAC1D1215}"/>
    <cellStyle name="Normal 10 2 3 3 3 2" xfId="998" xr:uid="{329F1972-B9D9-40E1-BE6A-5E2B6EDBD5BA}"/>
    <cellStyle name="Normal 10 2 3 3 3 2 2" xfId="999" xr:uid="{559DA9DC-8354-43FC-9A03-2ABC09E5CF37}"/>
    <cellStyle name="Normal 10 2 3 3 3 3" xfId="1000" xr:uid="{E771103C-1743-4A0B-AF7F-62ED72ABAEE2}"/>
    <cellStyle name="Normal 10 2 3 3 4" xfId="1001" xr:uid="{B41D2F5A-E29A-4224-8F5C-0B97839F3C83}"/>
    <cellStyle name="Normal 10 2 3 3 4 2" xfId="1002" xr:uid="{1D79DB74-CE81-4236-9B3A-DFA8D97DC4E4}"/>
    <cellStyle name="Normal 10 2 3 3 5" xfId="1003" xr:uid="{FD00313E-F0D7-43C5-9B87-86C54EAF21C9}"/>
    <cellStyle name="Normal 10 2 3 4" xfId="248" xr:uid="{21387395-FE36-42E9-997A-51B817085175}"/>
    <cellStyle name="Normal 10 2 3 4 2" xfId="481" xr:uid="{A24DC4B6-B258-4665-A8D6-C4D3A3929FD4}"/>
    <cellStyle name="Normal 10 2 3 4 2 2" xfId="1004" xr:uid="{69D49026-CDD9-455C-9027-7222D14EE16F}"/>
    <cellStyle name="Normal 10 2 3 4 2 2 2" xfId="1005" xr:uid="{0F606086-89A0-40A5-888F-DEDEEF3D06EA}"/>
    <cellStyle name="Normal 10 2 3 4 2 3" xfId="1006" xr:uid="{B0AC816C-293F-4EED-B0DB-F0FF3830F2D1}"/>
    <cellStyle name="Normal 10 2 3 4 3" xfId="1007" xr:uid="{2138C06F-30A4-432E-81E4-7BA63B6FD584}"/>
    <cellStyle name="Normal 10 2 3 4 3 2" xfId="1008" xr:uid="{C63C1B42-AACD-4B1A-A7FB-086E8E2C9B24}"/>
    <cellStyle name="Normal 10 2 3 4 4" xfId="1009" xr:uid="{47B1F5CD-7E52-4167-BBF9-E228DD308D5B}"/>
    <cellStyle name="Normal 10 2 3 5" xfId="482" xr:uid="{2ECCF53B-25AC-4FEA-AF80-4716BE21DE3B}"/>
    <cellStyle name="Normal 10 2 3 5 2" xfId="1010" xr:uid="{F380B8D8-AD57-4D95-9E7D-A3FF96C5BCB9}"/>
    <cellStyle name="Normal 10 2 3 5 2 2" xfId="1011" xr:uid="{DBD000E8-14FA-4DBC-BDA1-8DA929DBC9BC}"/>
    <cellStyle name="Normal 10 2 3 5 2 3" xfId="4337" xr:uid="{A6EDDCC2-52E8-45D9-A846-7C8DE63983A7}"/>
    <cellStyle name="Normal 10 2 3 5 3" xfId="1012" xr:uid="{6333D5E3-1BD7-4D2C-BF96-1A30F9A80713}"/>
    <cellStyle name="Normal 10 2 3 5 4" xfId="2536" xr:uid="{00ECE50B-FCCB-49BF-99D9-F469208124AD}"/>
    <cellStyle name="Normal 10 2 3 5 4 2" xfId="4568" xr:uid="{50495F29-1531-41AC-82AE-0D6EFDA7DE5D}"/>
    <cellStyle name="Normal 10 2 3 5 4 3" xfId="4680" xr:uid="{FC4D6596-7389-412E-B71A-BFB6C7040273}"/>
    <cellStyle name="Normal 10 2 3 5 4 4" xfId="4606" xr:uid="{F9D9C5F9-64BA-4D0C-8B7B-CC7FA66F5E12}"/>
    <cellStyle name="Normal 10 2 3 6" xfId="1013" xr:uid="{B268C7F3-5678-433F-97F5-F72F4C82A3CF}"/>
    <cellStyle name="Normal 10 2 3 6 2" xfId="1014" xr:uid="{F4CBFAEA-7F4F-4611-A6FC-E5A0321E1B42}"/>
    <cellStyle name="Normal 10 2 3 7" xfId="1015" xr:uid="{0CAE3A83-6E5B-44DA-BA5A-4FED28A3E064}"/>
    <cellStyle name="Normal 10 2 3 8" xfId="2537" xr:uid="{AC665B5D-DCBB-4983-B383-E16EDB3AE063}"/>
    <cellStyle name="Normal 10 2 4" xfId="53" xr:uid="{04B6DB64-03F0-4B8F-82EE-BBB8BC19A52D}"/>
    <cellStyle name="Normal 10 2 4 2" xfId="433" xr:uid="{60E11AB3-E730-4634-9271-D68DBEC5005E}"/>
    <cellStyle name="Normal 10 2 4 2 2" xfId="483" xr:uid="{9D577DA8-DC48-45CB-BF89-E755CE301360}"/>
    <cellStyle name="Normal 10 2 4 2 2 2" xfId="1016" xr:uid="{27F4C77F-B763-4220-B7E0-8BB35B3EE6E2}"/>
    <cellStyle name="Normal 10 2 4 2 2 2 2" xfId="1017" xr:uid="{C4E3EEDD-105F-41B1-9748-E26CFAAA9101}"/>
    <cellStyle name="Normal 10 2 4 2 2 3" xfId="1018" xr:uid="{16058346-FACD-45DC-82D5-4E061D79CEEA}"/>
    <cellStyle name="Normal 10 2 4 2 2 4" xfId="2538" xr:uid="{A8813480-464A-42C5-B076-2DCE273BCEF4}"/>
    <cellStyle name="Normal 10 2 4 2 3" xfId="1019" xr:uid="{36C021E9-93C0-4A62-8670-FEE32532FD62}"/>
    <cellStyle name="Normal 10 2 4 2 3 2" xfId="1020" xr:uid="{732FD1C3-D73C-454A-B049-9757E6027788}"/>
    <cellStyle name="Normal 10 2 4 2 4" xfId="1021" xr:uid="{C37DE6DE-6ADC-4D2C-A2E2-54047A8346BA}"/>
    <cellStyle name="Normal 10 2 4 2 5" xfId="2539" xr:uid="{DED36D09-2E38-4E88-9D05-3812936703C2}"/>
    <cellStyle name="Normal 10 2 4 3" xfId="484" xr:uid="{BAEA9A19-AF60-4A95-A6AA-223FAFB302AD}"/>
    <cellStyle name="Normal 10 2 4 3 2" xfId="1022" xr:uid="{A80A42E8-0676-4058-913C-4835E46DD600}"/>
    <cellStyle name="Normal 10 2 4 3 2 2" xfId="1023" xr:uid="{1B93FFAE-9FD2-40F6-9009-8C3EF4DDC544}"/>
    <cellStyle name="Normal 10 2 4 3 3" xfId="1024" xr:uid="{B525D20E-B0DB-4D66-97BC-F69BD31A7119}"/>
    <cellStyle name="Normal 10 2 4 3 4" xfId="2540" xr:uid="{364E0974-2C47-4E0B-B07D-8C856CFFE7E6}"/>
    <cellStyle name="Normal 10 2 4 4" xfId="1025" xr:uid="{3BE92D88-4C44-45A9-AE3A-41481F2E435D}"/>
    <cellStyle name="Normal 10 2 4 4 2" xfId="1026" xr:uid="{7671E59E-F32A-4A3F-8625-FA2AA043F876}"/>
    <cellStyle name="Normal 10 2 4 4 3" xfId="2541" xr:uid="{485EDC2C-9F37-4770-ACD2-CE2B3942471E}"/>
    <cellStyle name="Normal 10 2 4 4 4" xfId="2542" xr:uid="{3188FFCE-CD0E-407E-BFC2-EAE3FB1F6EF6}"/>
    <cellStyle name="Normal 10 2 4 5" xfId="1027" xr:uid="{4CF09E5B-E248-4987-905E-1D6D5022892F}"/>
    <cellStyle name="Normal 10 2 4 6" xfId="2543" xr:uid="{6127D7DD-E8D1-4A85-82D7-1F55B40855CB}"/>
    <cellStyle name="Normal 10 2 4 7" xfId="2544" xr:uid="{AE6C4295-32AE-44B7-8CEB-3B2E1C6D597E}"/>
    <cellStyle name="Normal 10 2 5" xfId="249" xr:uid="{E4DA44C8-2EA3-420A-A18E-3A9EF1606EBF}"/>
    <cellStyle name="Normal 10 2 5 2" xfId="485" xr:uid="{BC3B40C2-7797-4B0A-A0BB-F143695ED6D1}"/>
    <cellStyle name="Normal 10 2 5 2 2" xfId="486" xr:uid="{C7699B50-7B38-4740-AFE3-0871468BC200}"/>
    <cellStyle name="Normal 10 2 5 2 2 2" xfId="1028" xr:uid="{DE4ACAAC-9C26-41A3-BD6B-9BF129785594}"/>
    <cellStyle name="Normal 10 2 5 2 2 2 2" xfId="1029" xr:uid="{000988C8-4A19-46CA-A07A-5E07A4AA94D0}"/>
    <cellStyle name="Normal 10 2 5 2 2 3" xfId="1030" xr:uid="{3E0F7112-15CA-4044-9EE3-8C0CFCB3F784}"/>
    <cellStyle name="Normal 10 2 5 2 3" xfId="1031" xr:uid="{E3C20C20-8DB7-4E11-91F5-48F86650EFAF}"/>
    <cellStyle name="Normal 10 2 5 2 3 2" xfId="1032" xr:uid="{B9CA2B2B-3044-4552-9B56-4489AB008F56}"/>
    <cellStyle name="Normal 10 2 5 2 4" xfId="1033" xr:uid="{E152A1AD-3E7A-40C8-930D-4E1118800DA7}"/>
    <cellStyle name="Normal 10 2 5 3" xfId="487" xr:uid="{A08B560C-D6D5-433B-8D3B-441E8CE0DC14}"/>
    <cellStyle name="Normal 10 2 5 3 2" xfId="1034" xr:uid="{8C16587A-24AE-4F4C-8470-6C32C13D112A}"/>
    <cellStyle name="Normal 10 2 5 3 2 2" xfId="1035" xr:uid="{501485CC-AB5F-4104-A215-34195DA3EF03}"/>
    <cellStyle name="Normal 10 2 5 3 3" xfId="1036" xr:uid="{D513D3A1-9CA4-428D-A06C-E3BC5FE6D535}"/>
    <cellStyle name="Normal 10 2 5 3 4" xfId="2545" xr:uid="{7583B6D7-43AA-4ACA-B124-D766D51F6C82}"/>
    <cellStyle name="Normal 10 2 5 4" xfId="1037" xr:uid="{B5DD9E95-AC90-4BB3-852D-C855BC95DC25}"/>
    <cellStyle name="Normal 10 2 5 4 2" xfId="1038" xr:uid="{E856F50E-27B5-4D62-8D16-587D32B29D42}"/>
    <cellStyle name="Normal 10 2 5 5" xfId="1039" xr:uid="{9139E44A-AC45-4F27-9CE3-E85B4549CD4A}"/>
    <cellStyle name="Normal 10 2 5 6" xfId="2546" xr:uid="{1AC45824-507A-4DF0-9044-5AC22D2B83CF}"/>
    <cellStyle name="Normal 10 2 6" xfId="250" xr:uid="{281525E2-710A-4234-A3D0-2AB95DD4E7CB}"/>
    <cellStyle name="Normal 10 2 6 2" xfId="488" xr:uid="{FCCBA250-83A7-4C32-8CE9-44B5480BE8D6}"/>
    <cellStyle name="Normal 10 2 6 2 2" xfId="1040" xr:uid="{B80A8F7E-060F-4BD1-AE1B-FDAFF54CD40F}"/>
    <cellStyle name="Normal 10 2 6 2 2 2" xfId="1041" xr:uid="{D8A387B5-B038-4EA1-BC63-1D55F180DB35}"/>
    <cellStyle name="Normal 10 2 6 2 3" xfId="1042" xr:uid="{95A84E33-A87E-47A4-87B7-9354EB84EA08}"/>
    <cellStyle name="Normal 10 2 6 2 4" xfId="2547" xr:uid="{8F7667C2-271A-4AC9-BBEC-AB8E96B5E5EE}"/>
    <cellStyle name="Normal 10 2 6 3" xfId="1043" xr:uid="{909AFD8A-5E6B-4638-9CC3-E636E17CEBA8}"/>
    <cellStyle name="Normal 10 2 6 3 2" xfId="1044" xr:uid="{7C8D4852-75FF-4067-8B33-396505856C17}"/>
    <cellStyle name="Normal 10 2 6 4" xfId="1045" xr:uid="{2369A11D-17A5-42F7-9DE9-92E238A43A39}"/>
    <cellStyle name="Normal 10 2 6 5" xfId="2548" xr:uid="{62E8646B-746B-4A31-A5A5-4756E08A5271}"/>
    <cellStyle name="Normal 10 2 7" xfId="489" xr:uid="{003F744B-1075-43AD-ADDB-F09A1A3C145F}"/>
    <cellStyle name="Normal 10 2 7 2" xfId="1046" xr:uid="{2A18EA24-D500-4A32-81AF-23DADAAE567F}"/>
    <cellStyle name="Normal 10 2 7 2 2" xfId="1047" xr:uid="{F60BA11A-63BD-47EB-88D3-F811D39B4AFF}"/>
    <cellStyle name="Normal 10 2 7 2 3" xfId="3" xr:uid="{0C46C15A-5C00-4AE1-8545-1196B7048018}"/>
    <cellStyle name="Normal 10 2 7 3" xfId="1048" xr:uid="{CE5DE5B7-3F84-47E6-9247-335C2AA251C0}"/>
    <cellStyle name="Normal 10 2 7 4" xfId="2549" xr:uid="{A61B21E4-1D41-4A16-96A1-AC01BA3F06EC}"/>
    <cellStyle name="Normal 10 2 7 4 2" xfId="4566" xr:uid="{E0ED405C-F0CC-4D1D-A012-F13450881612}"/>
    <cellStyle name="Normal 10 2 7 4 3" xfId="4681" xr:uid="{E25F22E9-4C13-4824-996B-8826131FDA80}"/>
    <cellStyle name="Normal 10 2 7 4 4" xfId="4604" xr:uid="{F4F82F28-EBC7-4890-831F-06E5C248F459}"/>
    <cellStyle name="Normal 10 2 8" xfId="1049" xr:uid="{A4E8A6D6-126D-4C3E-A9C0-E9CDC90640ED}"/>
    <cellStyle name="Normal 10 2 8 2" xfId="1050" xr:uid="{5782E9BE-463C-464C-83EA-49A6C8AD0BF0}"/>
    <cellStyle name="Normal 10 2 8 3" xfId="2550" xr:uid="{E7A8166B-186F-4E34-A7A6-21FD318CC2F8}"/>
    <cellStyle name="Normal 10 2 8 4" xfId="2551" xr:uid="{D0FF79AD-0850-4A1F-82D2-09EAD7E5D524}"/>
    <cellStyle name="Normal 10 2 9" xfId="1051" xr:uid="{0C684238-4316-4482-8BD0-7D2DEAD07ED1}"/>
    <cellStyle name="Normal 10 3" xfId="54" xr:uid="{502293BC-0E36-4834-857F-9C17AFD5E502}"/>
    <cellStyle name="Normal 10 3 10" xfId="2552" xr:uid="{CD487A29-7F6F-4A03-8F94-BE47B12816EC}"/>
    <cellStyle name="Normal 10 3 11" xfId="2553" xr:uid="{81CCAF2F-AE74-4B75-AF64-71D441F9F065}"/>
    <cellStyle name="Normal 10 3 2" xfId="55" xr:uid="{B1157D31-0109-4D59-813E-303FB125EF72}"/>
    <cellStyle name="Normal 10 3 2 2" xfId="56" xr:uid="{90A14E58-7F1E-4F52-9FE5-2C4BAF4948D4}"/>
    <cellStyle name="Normal 10 3 2 2 2" xfId="251" xr:uid="{A0CE2393-4905-4471-9D2E-277D2A312D39}"/>
    <cellStyle name="Normal 10 3 2 2 2 2" xfId="490" xr:uid="{1AF1208B-0BA6-40F0-9BF5-B729F42BABB5}"/>
    <cellStyle name="Normal 10 3 2 2 2 2 2" xfId="1052" xr:uid="{E55DF521-8EF4-4DD5-B5FD-D0C1AA70B869}"/>
    <cellStyle name="Normal 10 3 2 2 2 2 2 2" xfId="1053" xr:uid="{E56DBEBA-8D01-4638-9BAF-EF23AEE4B42C}"/>
    <cellStyle name="Normal 10 3 2 2 2 2 3" xfId="1054" xr:uid="{F568DF30-7D0B-4C49-B63D-8BD3199C1E24}"/>
    <cellStyle name="Normal 10 3 2 2 2 2 4" xfId="2554" xr:uid="{C8A72B3F-F392-4E45-8ED8-7673D899CFD5}"/>
    <cellStyle name="Normal 10 3 2 2 2 3" xfId="1055" xr:uid="{8E49B0F3-4019-4ABF-8760-4889CD67C688}"/>
    <cellStyle name="Normal 10 3 2 2 2 3 2" xfId="1056" xr:uid="{8A2543E5-26EB-4E7F-8D26-FF2079AC5FCF}"/>
    <cellStyle name="Normal 10 3 2 2 2 3 3" xfId="2555" xr:uid="{5A043CDC-0B1D-45E0-BBA1-9D93AE5E59BE}"/>
    <cellStyle name="Normal 10 3 2 2 2 3 4" xfId="2556" xr:uid="{7BF12FC2-9FFE-4F95-B767-BEF4DF79DB39}"/>
    <cellStyle name="Normal 10 3 2 2 2 4" xfId="1057" xr:uid="{A582A152-4CAD-422A-B2D0-937F22767A8A}"/>
    <cellStyle name="Normal 10 3 2 2 2 5" xfId="2557" xr:uid="{029DBFCA-3CFC-4383-BA2B-C3E223F8F15E}"/>
    <cellStyle name="Normal 10 3 2 2 2 6" xfId="2558" xr:uid="{66BFAC49-1C90-48F7-A405-AC030ED48E1F}"/>
    <cellStyle name="Normal 10 3 2 2 3" xfId="491" xr:uid="{D5FE3D34-07E9-4B78-A9EC-16204C0F8A5A}"/>
    <cellStyle name="Normal 10 3 2 2 3 2" xfId="1058" xr:uid="{9997B2EA-B2D7-4C84-9A6F-312B7672A4BF}"/>
    <cellStyle name="Normal 10 3 2 2 3 2 2" xfId="1059" xr:uid="{9795941D-1F62-4F9D-BEDF-5B9C5B3E2AF7}"/>
    <cellStyle name="Normal 10 3 2 2 3 2 3" xfId="2559" xr:uid="{D3BF2B90-D378-4199-99EA-272CAEAB2CCB}"/>
    <cellStyle name="Normal 10 3 2 2 3 2 4" xfId="2560" xr:uid="{14557A1C-D9C8-43F8-8137-09EDD6959203}"/>
    <cellStyle name="Normal 10 3 2 2 3 3" xfId="1060" xr:uid="{71EED445-402A-41BC-8553-0C66B72FC66F}"/>
    <cellStyle name="Normal 10 3 2 2 3 4" xfId="2561" xr:uid="{9F30D2B4-6EFA-4856-AE78-383512A6269D}"/>
    <cellStyle name="Normal 10 3 2 2 3 5" xfId="2562" xr:uid="{A7BE9F06-7947-48A0-AA14-8687489D9F84}"/>
    <cellStyle name="Normal 10 3 2 2 4" xfId="1061" xr:uid="{E87A88D0-0078-4127-8E05-150AA69CFCDA}"/>
    <cellStyle name="Normal 10 3 2 2 4 2" xfId="1062" xr:uid="{9B05D8D9-CA9B-485A-9D51-D570A5464FE4}"/>
    <cellStyle name="Normal 10 3 2 2 4 3" xfId="2563" xr:uid="{4C9A2034-176C-474E-8291-01D84B2A214E}"/>
    <cellStyle name="Normal 10 3 2 2 4 4" xfId="2564" xr:uid="{376B82AD-F58D-4C3E-A60A-3930FB6461DB}"/>
    <cellStyle name="Normal 10 3 2 2 5" xfId="1063" xr:uid="{C04E9547-6266-4630-98D4-743ABAEB1492}"/>
    <cellStyle name="Normal 10 3 2 2 5 2" xfId="2565" xr:uid="{7086BAD1-ECB3-4466-A986-57D004AC2F0A}"/>
    <cellStyle name="Normal 10 3 2 2 5 3" xfId="2566" xr:uid="{71F3DC86-1D12-4159-A9D3-3ED525C1B1F7}"/>
    <cellStyle name="Normal 10 3 2 2 5 4" xfId="2567" xr:uid="{7D2F31A8-806F-4BFD-92D6-9CDF4B407FD1}"/>
    <cellStyle name="Normal 10 3 2 2 6" xfId="2568" xr:uid="{AC11A854-034E-4AA0-94D3-92119A635EC9}"/>
    <cellStyle name="Normal 10 3 2 2 7" xfId="2569" xr:uid="{9BEF57FE-F3C5-44CD-B452-753081A9EEA4}"/>
    <cellStyle name="Normal 10 3 2 2 8" xfId="2570" xr:uid="{5EE5908B-A3F9-4779-AED7-12F7DD431796}"/>
    <cellStyle name="Normal 10 3 2 3" xfId="252" xr:uid="{8FE2B765-358B-4C4A-8FA6-8AC865B2D6D1}"/>
    <cellStyle name="Normal 10 3 2 3 2" xfId="492" xr:uid="{F9C3C4F7-DCCB-455E-BE5C-D3ECAA22A6DB}"/>
    <cellStyle name="Normal 10 3 2 3 2 2" xfId="493" xr:uid="{2D52182F-A193-4F3F-BE5B-72F23166EA58}"/>
    <cellStyle name="Normal 10 3 2 3 2 2 2" xfId="1064" xr:uid="{0E663230-5CE8-4734-81C0-BC2186EDF059}"/>
    <cellStyle name="Normal 10 3 2 3 2 2 2 2" xfId="1065" xr:uid="{CB530C65-380B-4036-A6F9-39D66A287F72}"/>
    <cellStyle name="Normal 10 3 2 3 2 2 3" xfId="1066" xr:uid="{504DAA79-5756-4DAE-822B-F5041913F2AE}"/>
    <cellStyle name="Normal 10 3 2 3 2 3" xfId="1067" xr:uid="{10003436-94C7-4AF5-B290-1BD81E436B90}"/>
    <cellStyle name="Normal 10 3 2 3 2 3 2" xfId="1068" xr:uid="{553E07F4-7B97-4FA1-97CE-E360E4C5B5BA}"/>
    <cellStyle name="Normal 10 3 2 3 2 4" xfId="1069" xr:uid="{78539B49-3D07-4CCC-8E16-DA1C2FCE8182}"/>
    <cellStyle name="Normal 10 3 2 3 3" xfId="494" xr:uid="{7F2FF25F-A449-4483-9D6D-1EAB107B975D}"/>
    <cellStyle name="Normal 10 3 2 3 3 2" xfId="1070" xr:uid="{0DEAE632-EB30-4652-96E8-3F14570AE3EF}"/>
    <cellStyle name="Normal 10 3 2 3 3 2 2" xfId="1071" xr:uid="{84CBEFF3-FA4F-4CE4-8E1C-44059409C9FE}"/>
    <cellStyle name="Normal 10 3 2 3 3 3" xfId="1072" xr:uid="{90DEF75D-44DC-4C38-8E32-F47CD2580FA9}"/>
    <cellStyle name="Normal 10 3 2 3 3 4" xfId="2571" xr:uid="{1E9B051A-C3D8-446B-A3F8-A53109E1EDB7}"/>
    <cellStyle name="Normal 10 3 2 3 4" xfId="1073" xr:uid="{5F790A3B-35CE-41FB-965D-4AEC16652805}"/>
    <cellStyle name="Normal 10 3 2 3 4 2" xfId="1074" xr:uid="{9AA9A3FB-FD13-4846-94F1-5DF3405FE0D1}"/>
    <cellStyle name="Normal 10 3 2 3 5" xfId="1075" xr:uid="{63A43556-3876-4B42-9EEE-330A56619D52}"/>
    <cellStyle name="Normal 10 3 2 3 6" xfId="2572" xr:uid="{5171594E-FCC7-4B3A-9296-B92CF43498EC}"/>
    <cellStyle name="Normal 10 3 2 4" xfId="253" xr:uid="{E035D273-8F4B-46DD-8CF4-B10180EC5D31}"/>
    <cellStyle name="Normal 10 3 2 4 2" xfId="495" xr:uid="{42B984D1-D35B-4109-A186-E87602CCC2BE}"/>
    <cellStyle name="Normal 10 3 2 4 2 2" xfId="1076" xr:uid="{E6ADE0FE-57CC-4693-A38E-6CE96BA5B0AD}"/>
    <cellStyle name="Normal 10 3 2 4 2 2 2" xfId="1077" xr:uid="{F9F83B89-7258-4640-91CB-B5C1B7754DD9}"/>
    <cellStyle name="Normal 10 3 2 4 2 3" xfId="1078" xr:uid="{0111239A-595F-4C72-BB65-7A53FB1E8C01}"/>
    <cellStyle name="Normal 10 3 2 4 2 4" xfId="2573" xr:uid="{465BA5C8-813F-4980-804F-44FE78F42407}"/>
    <cellStyle name="Normal 10 3 2 4 3" xfId="1079" xr:uid="{DB4064EC-7F1A-404E-BFD0-7A95EE26992E}"/>
    <cellStyle name="Normal 10 3 2 4 3 2" xfId="1080" xr:uid="{AFBB2A7E-7018-4A44-867A-5925D45C5F70}"/>
    <cellStyle name="Normal 10 3 2 4 4" xfId="1081" xr:uid="{C0BDF46A-6B1A-4071-8A67-EF0B8CE6FCAB}"/>
    <cellStyle name="Normal 10 3 2 4 5" xfId="2574" xr:uid="{D3913EE5-16DB-410C-B906-0C1D408042B9}"/>
    <cellStyle name="Normal 10 3 2 5" xfId="255" xr:uid="{B254EE7E-8791-4671-82FB-D07A2A1D1229}"/>
    <cellStyle name="Normal 10 3 2 5 2" xfId="1082" xr:uid="{71FF1D6D-F8A8-4946-B20E-FF63C6186BAF}"/>
    <cellStyle name="Normal 10 3 2 5 2 2" xfId="1083" xr:uid="{053F492A-D428-4914-9C96-E77C123BE28D}"/>
    <cellStyle name="Normal 10 3 2 5 3" xfId="1084" xr:uid="{25D9F2F1-F0FD-418C-B5BF-6A9E8A9EA53F}"/>
    <cellStyle name="Normal 10 3 2 5 4" xfId="2575" xr:uid="{DAA1E9FC-4653-465B-8088-EEBDE4369671}"/>
    <cellStyle name="Normal 10 3 2 6" xfId="1085" xr:uid="{2B5BE455-0443-4DB6-A94E-445124C816BB}"/>
    <cellStyle name="Normal 10 3 2 6 2" xfId="1086" xr:uid="{0E97520D-BAB2-46CA-B610-B3B28BC27DE5}"/>
    <cellStyle name="Normal 10 3 2 6 3" xfId="2576" xr:uid="{A0A3702C-C353-416C-B13A-262DE6D837E2}"/>
    <cellStyle name="Normal 10 3 2 6 4" xfId="2577" xr:uid="{671D1DBC-6C95-4F7C-9235-97925F3736D7}"/>
    <cellStyle name="Normal 10 3 2 7" xfId="1087" xr:uid="{E41D35AD-3BB3-4CA5-82B1-557D3B2E91F8}"/>
    <cellStyle name="Normal 10 3 2 8" xfId="2578" xr:uid="{F7F47165-74AE-4899-981A-341285565A8E}"/>
    <cellStyle name="Normal 10 3 2 9" xfId="2579" xr:uid="{965DBA6D-15DD-4930-A565-C56A5F29EC19}"/>
    <cellStyle name="Normal 10 3 3" xfId="57" xr:uid="{F982C755-A9DE-4A46-9F8D-164CA078A469}"/>
    <cellStyle name="Normal 10 3 3 2" xfId="58" xr:uid="{A4046D09-CAC8-461F-8F63-9D0F377359F4}"/>
    <cellStyle name="Normal 10 3 3 2 2" xfId="496" xr:uid="{AC1515F6-1FB8-4551-A802-42B9C3FF8ABA}"/>
    <cellStyle name="Normal 10 3 3 2 2 2" xfId="1088" xr:uid="{87B58E2C-26EC-4F73-B1FC-35F99515A396}"/>
    <cellStyle name="Normal 10 3 3 2 2 2 2" xfId="1089" xr:uid="{E5765398-8785-4EF8-8DB2-04119BE3E86A}"/>
    <cellStyle name="Normal 10 3 3 2 2 2 2 2" xfId="4448" xr:uid="{70150721-3926-440D-BFFD-4C4E5B5E9889}"/>
    <cellStyle name="Normal 10 3 3 2 2 2 3" xfId="4449" xr:uid="{A62EF953-E155-474E-B36A-6295DCFBC4D9}"/>
    <cellStyle name="Normal 10 3 3 2 2 3" xfId="1090" xr:uid="{D4308B5A-1D7A-402D-B4F6-64DF0739B295}"/>
    <cellStyle name="Normal 10 3 3 2 2 3 2" xfId="4450" xr:uid="{EAF2C13F-A78E-4071-AF83-B59DED06099C}"/>
    <cellStyle name="Normal 10 3 3 2 2 4" xfId="2580" xr:uid="{A2B0FEDB-BC52-4E27-81A3-E4576E2B4A42}"/>
    <cellStyle name="Normal 10 3 3 2 3" xfId="1091" xr:uid="{04E2EEC1-1239-4801-A2F6-D64436E1014B}"/>
    <cellStyle name="Normal 10 3 3 2 3 2" xfId="1092" xr:uid="{6E94C5B1-4493-49A8-A0F6-728844E3FA85}"/>
    <cellStyle name="Normal 10 3 3 2 3 2 2" xfId="4451" xr:uid="{40D5BD46-2D83-4602-9555-03047C8287F3}"/>
    <cellStyle name="Normal 10 3 3 2 3 3" xfId="2581" xr:uid="{A7CAEA85-3395-4549-AB58-358FEA9B7A62}"/>
    <cellStyle name="Normal 10 3 3 2 3 4" xfId="2582" xr:uid="{94150863-EA7F-41EA-8FEB-A956BAA57EED}"/>
    <cellStyle name="Normal 10 3 3 2 4" xfId="1093" xr:uid="{AC546749-0763-4332-974B-AF9B8CB7DBA3}"/>
    <cellStyle name="Normal 10 3 3 2 4 2" xfId="4452" xr:uid="{4719859E-93D3-4658-A470-4B1E0BEC424C}"/>
    <cellStyle name="Normal 10 3 3 2 5" xfId="2583" xr:uid="{56A6DE5E-9C79-4EBB-AF6E-DCCECAA4E44A}"/>
    <cellStyle name="Normal 10 3 3 2 6" xfId="2584" xr:uid="{CFB43E1D-16BB-402E-85EB-C326C576C1BB}"/>
    <cellStyle name="Normal 10 3 3 3" xfId="256" xr:uid="{F2FF4684-3078-406B-98F0-1EAA5269F3DB}"/>
    <cellStyle name="Normal 10 3 3 3 2" xfId="1094" xr:uid="{36984BC2-B257-450F-A818-824C1C427A8F}"/>
    <cellStyle name="Normal 10 3 3 3 2 2" xfId="1095" xr:uid="{5341B02C-5F08-4986-B141-609C8854D5F6}"/>
    <cellStyle name="Normal 10 3 3 3 2 2 2" xfId="4453" xr:uid="{B510EE77-4321-4B35-9544-77DB67AA73AC}"/>
    <cellStyle name="Normal 10 3 3 3 2 3" xfId="2585" xr:uid="{801006CC-F307-48E8-94B8-9D81278740C1}"/>
    <cellStyle name="Normal 10 3 3 3 2 4" xfId="2586" xr:uid="{5E2B02D2-9404-44F2-8D2B-41FC75179778}"/>
    <cellStyle name="Normal 10 3 3 3 3" xfId="1096" xr:uid="{116095A5-85B5-48CC-923F-ACAC59EF4F02}"/>
    <cellStyle name="Normal 10 3 3 3 3 2" xfId="4454" xr:uid="{AADABFDB-CDA7-4AC5-87CC-A961E0561F47}"/>
    <cellStyle name="Normal 10 3 3 3 4" xfId="2587" xr:uid="{498BAD52-33AC-4BA6-8C29-CC81065589FC}"/>
    <cellStyle name="Normal 10 3 3 3 5" xfId="2588" xr:uid="{89DA73EB-A2E9-4132-AB46-FF789B96F80A}"/>
    <cellStyle name="Normal 10 3 3 4" xfId="1097" xr:uid="{EC4E10E5-27C1-4B96-BB8D-860F409169F4}"/>
    <cellStyle name="Normal 10 3 3 4 2" xfId="1098" xr:uid="{61E84C5C-C743-4DE4-A0AB-B048DC4F3399}"/>
    <cellStyle name="Normal 10 3 3 4 2 2" xfId="4455" xr:uid="{65C80BA2-1D6C-42FC-9D85-86EDD78AB692}"/>
    <cellStyle name="Normal 10 3 3 4 3" xfId="2589" xr:uid="{A1780D5F-269E-44B6-A253-9F3ECD4B2990}"/>
    <cellStyle name="Normal 10 3 3 4 4" xfId="2590" xr:uid="{4EBFCCEF-E4DA-4DAE-A95D-E37E430B2559}"/>
    <cellStyle name="Normal 10 3 3 5" xfId="1099" xr:uid="{B25FEC43-0B4D-4485-A133-1E67FFC312B1}"/>
    <cellStyle name="Normal 10 3 3 5 2" xfId="2591" xr:uid="{B85996AF-8A0F-472B-84DF-CF65CD1F980D}"/>
    <cellStyle name="Normal 10 3 3 5 3" xfId="2592" xr:uid="{DEB82745-734F-419F-8F39-39E0FA971247}"/>
    <cellStyle name="Normal 10 3 3 5 4" xfId="2593" xr:uid="{57C21F05-18BA-4FA0-A05D-1A47319051CC}"/>
    <cellStyle name="Normal 10 3 3 6" xfId="2594" xr:uid="{7C25DC39-DAA1-4A08-BD27-DD513953494D}"/>
    <cellStyle name="Normal 10 3 3 7" xfId="2595" xr:uid="{8DC149E0-2F45-45A0-A418-E3D958C3D02C}"/>
    <cellStyle name="Normal 10 3 3 8" xfId="2596" xr:uid="{6D976C49-8A40-4E43-8C86-3419005385EC}"/>
    <cellStyle name="Normal 10 3 4" xfId="59" xr:uid="{6451179B-6D9D-4CC6-9981-32FA0C513E87}"/>
    <cellStyle name="Normal 10 3 4 2" xfId="497" xr:uid="{38C2570D-2D0F-4B10-845E-ED7194B02F79}"/>
    <cellStyle name="Normal 10 3 4 2 2" xfId="498" xr:uid="{A9327548-0766-4B4F-A746-8EACCE249C52}"/>
    <cellStyle name="Normal 10 3 4 2 2 2" xfId="1100" xr:uid="{CC845B8A-C67E-4E79-B8D6-D0A636BAF36D}"/>
    <cellStyle name="Normal 10 3 4 2 2 2 2" xfId="1101" xr:uid="{BEFBC440-D3A1-4D66-B924-87AE532D9C73}"/>
    <cellStyle name="Normal 10 3 4 2 2 3" xfId="1102" xr:uid="{E6030571-E70D-4DFD-A59C-032E02350E75}"/>
    <cellStyle name="Normal 10 3 4 2 2 4" xfId="2597" xr:uid="{8BA21A6D-9982-4831-9DED-74C2B8AEF108}"/>
    <cellStyle name="Normal 10 3 4 2 3" xfId="1103" xr:uid="{772E64FC-52C6-43A0-82FB-2A912F27D8D2}"/>
    <cellStyle name="Normal 10 3 4 2 3 2" xfId="1104" xr:uid="{B53637F9-B81B-4A97-8393-470628AC0924}"/>
    <cellStyle name="Normal 10 3 4 2 4" xfId="1105" xr:uid="{D02B742E-E3A6-4672-83EE-29FBEDD836D6}"/>
    <cellStyle name="Normal 10 3 4 2 5" xfId="2598" xr:uid="{2E684D10-8DC7-4DE4-AE0D-9C73C8229A99}"/>
    <cellStyle name="Normal 10 3 4 3" xfId="499" xr:uid="{AD927117-1C6B-4EA6-AA99-71FBB71146B8}"/>
    <cellStyle name="Normal 10 3 4 3 2" xfId="1106" xr:uid="{FC73818D-F1DA-47F0-A0A3-E8BEEF91D618}"/>
    <cellStyle name="Normal 10 3 4 3 2 2" xfId="1107" xr:uid="{6CC90877-94EB-4932-9F31-9217AA45EA86}"/>
    <cellStyle name="Normal 10 3 4 3 3" xfId="1108" xr:uid="{9B22FA62-D2D1-4645-AB5D-2BD31D3D4A88}"/>
    <cellStyle name="Normal 10 3 4 3 4" xfId="2599" xr:uid="{1D5EA6B1-0638-4683-8868-8C42AF738100}"/>
    <cellStyle name="Normal 10 3 4 4" xfId="1109" xr:uid="{65A4E5FC-7E7D-4380-98E0-BE02CC06D17A}"/>
    <cellStyle name="Normal 10 3 4 4 2" xfId="1110" xr:uid="{2737A4A5-BF9C-4C36-A278-EC0040E85FC4}"/>
    <cellStyle name="Normal 10 3 4 4 3" xfId="2600" xr:uid="{309B2E70-D0DE-4A11-9301-0629E36E6EEA}"/>
    <cellStyle name="Normal 10 3 4 4 4" xfId="2601" xr:uid="{4839A2D2-B7AA-448C-AB42-BD63BCD426BF}"/>
    <cellStyle name="Normal 10 3 4 5" xfId="1111" xr:uid="{965AF7B7-E8F6-4701-AA61-635ED156038E}"/>
    <cellStyle name="Normal 10 3 4 6" xfId="2602" xr:uid="{D13B306D-EBCA-4869-89F6-015999BE7F25}"/>
    <cellStyle name="Normal 10 3 4 7" xfId="2603" xr:uid="{A47612AF-1B9A-46FB-A902-07ACF21B4DD7}"/>
    <cellStyle name="Normal 10 3 5" xfId="257" xr:uid="{F27350F6-0BBA-4781-9149-9FF3B24A6985}"/>
    <cellStyle name="Normal 10 3 5 2" xfId="500" xr:uid="{6E302C8A-3623-445B-88B1-0D1AEB2368F6}"/>
    <cellStyle name="Normal 10 3 5 2 2" xfId="1112" xr:uid="{8576FCFD-5FF6-44FF-82C4-18896D980377}"/>
    <cellStyle name="Normal 10 3 5 2 2 2" xfId="1113" xr:uid="{4559CA4C-75CF-4437-97AD-97098DE2D002}"/>
    <cellStyle name="Normal 10 3 5 2 3" xfId="1114" xr:uid="{1FDED490-B04F-4645-9F8D-36686524FC60}"/>
    <cellStyle name="Normal 10 3 5 2 4" xfId="2604" xr:uid="{E433DFAD-6331-412F-89DE-5A3EB0DB47DA}"/>
    <cellStyle name="Normal 10 3 5 3" xfId="1115" xr:uid="{EABD3046-BE44-49F9-B1E8-90E26EE2ED6B}"/>
    <cellStyle name="Normal 10 3 5 3 2" xfId="1116" xr:uid="{CBF48DE9-1022-480F-AC98-420E833BE611}"/>
    <cellStyle name="Normal 10 3 5 3 3" xfId="2605" xr:uid="{046771BF-8109-4A5D-92AC-512343FF4DD1}"/>
    <cellStyle name="Normal 10 3 5 3 4" xfId="2606" xr:uid="{50EFFC0D-9BAD-45CC-BEDA-24FCAF438A47}"/>
    <cellStyle name="Normal 10 3 5 4" xfId="1117" xr:uid="{024D8D32-CD6A-4343-8EFD-287618DCD980}"/>
    <cellStyle name="Normal 10 3 5 5" xfId="2607" xr:uid="{5B7E065F-03F2-430F-B981-26088AA9658D}"/>
    <cellStyle name="Normal 10 3 5 6" xfId="2608" xr:uid="{52B5378A-1C43-4C39-8428-D217C3444509}"/>
    <cellStyle name="Normal 10 3 6" xfId="258" xr:uid="{53A6E491-5DA3-4BF4-A867-DD547553589D}"/>
    <cellStyle name="Normal 10 3 6 2" xfId="1118" xr:uid="{5A8AAE1F-A163-4DB8-AC67-A76C4382A069}"/>
    <cellStyle name="Normal 10 3 6 2 2" xfId="1119" xr:uid="{79CCE05C-705E-4A14-A4DF-3223BA4646A4}"/>
    <cellStyle name="Normal 10 3 6 2 3" xfId="2609" xr:uid="{B32786B2-0D39-4A48-9BCF-F3A9586821E7}"/>
    <cellStyle name="Normal 10 3 6 2 4" xfId="2610" xr:uid="{4BEF230A-8BBD-408B-BF51-6BF0FCDAEE43}"/>
    <cellStyle name="Normal 10 3 6 3" xfId="1120" xr:uid="{E887437F-ECFA-46B4-999E-ED34F80C3289}"/>
    <cellStyle name="Normal 10 3 6 4" xfId="2611" xr:uid="{D832BC96-5DB6-47E3-A1A8-79EF62DB3C0E}"/>
    <cellStyle name="Normal 10 3 6 5" xfId="2612" xr:uid="{A7C277ED-DAC1-4850-A486-DD99EF34E6EF}"/>
    <cellStyle name="Normal 10 3 7" xfId="1121" xr:uid="{EB08541F-1998-4DB6-860B-70772014D205}"/>
    <cellStyle name="Normal 10 3 7 2" xfId="1122" xr:uid="{F7BBEFDC-9651-4E21-A932-61AF16C55CBC}"/>
    <cellStyle name="Normal 10 3 7 3" xfId="2613" xr:uid="{D8BFCD9B-8DDF-435A-B888-CA18057FB630}"/>
    <cellStyle name="Normal 10 3 7 4" xfId="2614" xr:uid="{85BB97DD-0995-4D93-8661-0CD7E9689493}"/>
    <cellStyle name="Normal 10 3 8" xfId="1123" xr:uid="{55050293-B75F-4B58-B1B7-4B66F5C1545C}"/>
    <cellStyle name="Normal 10 3 8 2" xfId="2615" xr:uid="{C1A65286-8990-451B-BABF-912E7E8F2787}"/>
    <cellStyle name="Normal 10 3 8 3" xfId="2616" xr:uid="{369FD4A1-9927-4960-8DC3-F551FCE486BC}"/>
    <cellStyle name="Normal 10 3 8 4" xfId="2617" xr:uid="{C429D91D-5ECA-4AAB-8FC9-7B384B7F0DAD}"/>
    <cellStyle name="Normal 10 3 9" xfId="2618" xr:uid="{0C1B430F-8814-4BE8-8D5D-F398C7CC62CA}"/>
    <cellStyle name="Normal 10 4" xfId="60" xr:uid="{83893CB8-5BEB-4DEE-9E07-33181D32FD64}"/>
    <cellStyle name="Normal 10 4 10" xfId="2619" xr:uid="{981B7782-D427-4C0C-B151-350CAAC63A20}"/>
    <cellStyle name="Normal 10 4 11" xfId="2620" xr:uid="{570FDC52-E98A-4A00-B73C-1EBA28A0AEA2}"/>
    <cellStyle name="Normal 10 4 2" xfId="61" xr:uid="{CA99F121-95AC-40A8-95B7-6E7915616805}"/>
    <cellStyle name="Normal 10 4 2 2" xfId="259" xr:uid="{389CF232-B9FC-4F96-B7FC-9ACCDF7B0CF6}"/>
    <cellStyle name="Normal 10 4 2 2 2" xfId="501" xr:uid="{8AE06D2F-F800-43CC-8704-5D7F087EC5DA}"/>
    <cellStyle name="Normal 10 4 2 2 2 2" xfId="502" xr:uid="{B29E355B-CE2B-4943-BB7A-97D3BC2414E2}"/>
    <cellStyle name="Normal 10 4 2 2 2 2 2" xfId="1124" xr:uid="{7D5711F2-2D30-46DF-9969-39EBCCABC463}"/>
    <cellStyle name="Normal 10 4 2 2 2 2 3" xfId="2621" xr:uid="{4F07EBD3-51D3-4626-B157-96794AC4A41D}"/>
    <cellStyle name="Normal 10 4 2 2 2 2 4" xfId="2622" xr:uid="{FFB52D7C-B818-471B-BFEA-4907217A39B1}"/>
    <cellStyle name="Normal 10 4 2 2 2 3" xfId="1125" xr:uid="{FA33A059-85E1-494B-9E33-3FC3A5625167}"/>
    <cellStyle name="Normal 10 4 2 2 2 3 2" xfId="2623" xr:uid="{0B41F16B-3DD5-41D1-99CB-427B818C0655}"/>
    <cellStyle name="Normal 10 4 2 2 2 3 3" xfId="2624" xr:uid="{73FD362A-091B-4631-A7CD-31023C55B3E0}"/>
    <cellStyle name="Normal 10 4 2 2 2 3 4" xfId="2625" xr:uid="{ADA02141-8492-45E5-AD94-3374068310CF}"/>
    <cellStyle name="Normal 10 4 2 2 2 4" xfId="2626" xr:uid="{8A9E0288-8530-4FEE-A52E-5A6778753A9A}"/>
    <cellStyle name="Normal 10 4 2 2 2 5" xfId="2627" xr:uid="{5D7A1FD1-634E-422D-80FD-41F3080E84E7}"/>
    <cellStyle name="Normal 10 4 2 2 2 6" xfId="2628" xr:uid="{E7F6E6D9-7F6B-48CF-8AAB-1B073CF3053C}"/>
    <cellStyle name="Normal 10 4 2 2 3" xfId="503" xr:uid="{7E497931-1D33-4C9B-8A80-DE597810A81B}"/>
    <cellStyle name="Normal 10 4 2 2 3 2" xfId="1126" xr:uid="{50B518FF-748E-4730-8F36-D54E82FE3597}"/>
    <cellStyle name="Normal 10 4 2 2 3 2 2" xfId="2629" xr:uid="{AB5D65A8-E76C-4252-BE43-6781702299BD}"/>
    <cellStyle name="Normal 10 4 2 2 3 2 3" xfId="2630" xr:uid="{6661E45A-A581-455F-81D8-873186C4F98D}"/>
    <cellStyle name="Normal 10 4 2 2 3 2 4" xfId="2631" xr:uid="{DC996D6B-F093-464B-922D-C2A0EA868533}"/>
    <cellStyle name="Normal 10 4 2 2 3 3" xfId="2632" xr:uid="{D4471C58-2478-4A44-91A2-FFEE1B8BD563}"/>
    <cellStyle name="Normal 10 4 2 2 3 4" xfId="2633" xr:uid="{E05EA5C7-710D-4603-A4CC-7516027F8B72}"/>
    <cellStyle name="Normal 10 4 2 2 3 5" xfId="2634" xr:uid="{EB940E93-C3E1-4EB5-9341-467DBEA27005}"/>
    <cellStyle name="Normal 10 4 2 2 4" xfId="1127" xr:uid="{EEA5CCFC-F235-4922-A7E4-2D5EB8F4FB2E}"/>
    <cellStyle name="Normal 10 4 2 2 4 2" xfId="2635" xr:uid="{25779995-2E5A-4A82-8025-6F0BB179A1EE}"/>
    <cellStyle name="Normal 10 4 2 2 4 3" xfId="2636" xr:uid="{DD2C3361-7912-4AA7-91FA-2B3EB8090044}"/>
    <cellStyle name="Normal 10 4 2 2 4 4" xfId="2637" xr:uid="{4B5A4083-C428-4EA3-88FF-85706948E51C}"/>
    <cellStyle name="Normal 10 4 2 2 5" xfId="2638" xr:uid="{A6EFA594-1B3C-4495-8BB6-74171FD1A1BC}"/>
    <cellStyle name="Normal 10 4 2 2 5 2" xfId="2639" xr:uid="{63B5A643-87F1-4E1D-B52C-7D073C285CC7}"/>
    <cellStyle name="Normal 10 4 2 2 5 3" xfId="2640" xr:uid="{8EFD1D84-281C-4487-AFA3-847C0A2D48DB}"/>
    <cellStyle name="Normal 10 4 2 2 5 4" xfId="2641" xr:uid="{45A8A236-DC79-4C73-8DC3-E217F41245F8}"/>
    <cellStyle name="Normal 10 4 2 2 6" xfId="2642" xr:uid="{AC883421-785F-4586-9752-6D07457E3F4F}"/>
    <cellStyle name="Normal 10 4 2 2 7" xfId="2643" xr:uid="{B37537EA-4222-4B4E-9155-613D63098879}"/>
    <cellStyle name="Normal 10 4 2 2 8" xfId="2644" xr:uid="{527B86CB-6FB2-4852-A480-C579D34221E2}"/>
    <cellStyle name="Normal 10 4 2 3" xfId="504" xr:uid="{3CBEA1D1-7E3A-453A-96A4-726328E88B81}"/>
    <cellStyle name="Normal 10 4 2 3 2" xfId="505" xr:uid="{DD7C1C2E-2C60-480F-A6BA-6B79312C60D6}"/>
    <cellStyle name="Normal 10 4 2 3 2 2" xfId="506" xr:uid="{321F745D-7B44-4A2F-897A-44E338E61DC0}"/>
    <cellStyle name="Normal 10 4 2 3 2 3" xfId="2645" xr:uid="{910BF6C4-4A8E-4DE1-AB23-6240E82FBE5C}"/>
    <cellStyle name="Normal 10 4 2 3 2 4" xfId="2646" xr:uid="{02E470FC-9C69-4637-BF67-39ACEC35B72E}"/>
    <cellStyle name="Normal 10 4 2 3 3" xfId="507" xr:uid="{6DC269E5-A9D2-4D08-9905-9437C96F0EEF}"/>
    <cellStyle name="Normal 10 4 2 3 3 2" xfId="2647" xr:uid="{A2889BB5-14CF-4418-BC45-7924FC200951}"/>
    <cellStyle name="Normal 10 4 2 3 3 3" xfId="2648" xr:uid="{5FE26118-F9FC-4BC3-A762-507FBFF68456}"/>
    <cellStyle name="Normal 10 4 2 3 3 4" xfId="2649" xr:uid="{860CF03A-DD76-404E-A334-183B10B50BE8}"/>
    <cellStyle name="Normal 10 4 2 3 4" xfId="2650" xr:uid="{8F089141-6436-40B4-AE02-4012F6B19500}"/>
    <cellStyle name="Normal 10 4 2 3 5" xfId="2651" xr:uid="{8609BFEF-D213-4BE4-A0D7-BBF13DFAE1D6}"/>
    <cellStyle name="Normal 10 4 2 3 6" xfId="2652" xr:uid="{2797635D-B8C4-4FF8-B1CC-C87561CBA8AB}"/>
    <cellStyle name="Normal 10 4 2 4" xfId="508" xr:uid="{BCD38A1A-91EA-4932-9641-4CDE3B2B21DC}"/>
    <cellStyle name="Normal 10 4 2 4 2" xfId="509" xr:uid="{0056EBE6-BC4A-466B-BDBF-1F0AFD588815}"/>
    <cellStyle name="Normal 10 4 2 4 2 2" xfId="2653" xr:uid="{BA57F0DA-0D75-4463-813F-21772737C9B1}"/>
    <cellStyle name="Normal 10 4 2 4 2 3" xfId="2654" xr:uid="{275B1408-2968-4F14-B10A-ED2C036A936E}"/>
    <cellStyle name="Normal 10 4 2 4 2 4" xfId="2655" xr:uid="{F71149C9-1760-4F1B-A284-C3963F075E7B}"/>
    <cellStyle name="Normal 10 4 2 4 3" xfId="2656" xr:uid="{19EF3680-4D81-4079-8A6B-5A589D392A7E}"/>
    <cellStyle name="Normal 10 4 2 4 4" xfId="2657" xr:uid="{FF5209EE-95A3-49C7-882E-8128B286B895}"/>
    <cellStyle name="Normal 10 4 2 4 5" xfId="2658" xr:uid="{1592CD96-F23B-4850-92B3-00D9CD83DF23}"/>
    <cellStyle name="Normal 10 4 2 5" xfId="510" xr:uid="{73194CC0-F705-466D-8D96-BD9FD5E907A8}"/>
    <cellStyle name="Normal 10 4 2 5 2" xfId="2659" xr:uid="{0AC42281-A8CE-4133-AE4B-C88D6370AD49}"/>
    <cellStyle name="Normal 10 4 2 5 3" xfId="2660" xr:uid="{D82B52D6-1EEF-4AE4-9707-D5CEFB97C40B}"/>
    <cellStyle name="Normal 10 4 2 5 4" xfId="2661" xr:uid="{62767A4B-FD92-45A2-B924-33079EFD91DC}"/>
    <cellStyle name="Normal 10 4 2 6" xfId="2662" xr:uid="{7CE42F33-9150-4CC1-B80F-704A6B6C4988}"/>
    <cellStyle name="Normal 10 4 2 6 2" xfId="2663" xr:uid="{5D2ABA22-4D78-4C11-9113-297FEA2EE471}"/>
    <cellStyle name="Normal 10 4 2 6 3" xfId="2664" xr:uid="{EB863498-600B-43B9-B57F-EB0C35BAB1F1}"/>
    <cellStyle name="Normal 10 4 2 6 4" xfId="2665" xr:uid="{8F2B0485-3D81-45CC-992D-3D6420B797DC}"/>
    <cellStyle name="Normal 10 4 2 7" xfId="2666" xr:uid="{E95AF6C4-1156-40CC-B69B-D390AB5FFBA6}"/>
    <cellStyle name="Normal 10 4 2 8" xfId="2667" xr:uid="{860245CC-D4ED-4E66-B5FD-D2A8D42A13E3}"/>
    <cellStyle name="Normal 10 4 2 9" xfId="2668" xr:uid="{89FF2A9A-5134-45CE-BFC8-F8A43853FB4A}"/>
    <cellStyle name="Normal 10 4 3" xfId="260" xr:uid="{7C24C23F-9210-41B4-9AA2-EB1EC573C328}"/>
    <cellStyle name="Normal 10 4 3 2" xfId="511" xr:uid="{2FF99F63-014E-4F53-BB6E-681A55CE133A}"/>
    <cellStyle name="Normal 10 4 3 2 2" xfId="512" xr:uid="{19E6381F-F97D-4137-B9C8-80AF531D82D6}"/>
    <cellStyle name="Normal 10 4 3 2 2 2" xfId="1128" xr:uid="{1B58E826-A395-4DFF-98D0-3045CA7C0FF9}"/>
    <cellStyle name="Normal 10 4 3 2 2 2 2" xfId="1129" xr:uid="{A7C19A70-2F87-4F4F-B7B0-E942787FF567}"/>
    <cellStyle name="Normal 10 4 3 2 2 3" xfId="1130" xr:uid="{417EC6B1-3907-4FA2-8E2C-9D940C612AB2}"/>
    <cellStyle name="Normal 10 4 3 2 2 4" xfId="2669" xr:uid="{610C5768-7A40-4769-982F-5DC339B393F0}"/>
    <cellStyle name="Normal 10 4 3 2 3" xfId="1131" xr:uid="{331D751F-3FF2-4B93-B2A7-F6DD2D3AE2D4}"/>
    <cellStyle name="Normal 10 4 3 2 3 2" xfId="1132" xr:uid="{96BBFBCA-6E3F-43F8-8997-BAB10E113471}"/>
    <cellStyle name="Normal 10 4 3 2 3 3" xfId="2670" xr:uid="{018134DC-D6D5-466A-B08E-2BDC2414A116}"/>
    <cellStyle name="Normal 10 4 3 2 3 4" xfId="2671" xr:uid="{29A8EC99-CAFB-4FF8-9D55-C8B744C8E33E}"/>
    <cellStyle name="Normal 10 4 3 2 4" xfId="1133" xr:uid="{0DC872AA-C7FB-4552-A298-0F7247431796}"/>
    <cellStyle name="Normal 10 4 3 2 5" xfId="2672" xr:uid="{B70285A9-C7CE-4E3A-9B67-8AB9F3043A41}"/>
    <cellStyle name="Normal 10 4 3 2 6" xfId="2673" xr:uid="{1407A8F2-24DB-42DB-8B80-57C619CEB7D8}"/>
    <cellStyle name="Normal 10 4 3 3" xfId="513" xr:uid="{3E14024E-3ABC-428B-B091-D1F53BD63347}"/>
    <cellStyle name="Normal 10 4 3 3 2" xfId="1134" xr:uid="{5065CC8A-2235-4652-AC42-7C2A9B6A47E7}"/>
    <cellStyle name="Normal 10 4 3 3 2 2" xfId="1135" xr:uid="{AD99B194-04C3-4B46-AA55-C8525E78C832}"/>
    <cellStyle name="Normal 10 4 3 3 2 3" xfId="2674" xr:uid="{F6F799B8-D078-4B90-BD57-B389F5EF0035}"/>
    <cellStyle name="Normal 10 4 3 3 2 4" xfId="2675" xr:uid="{A80E70D1-EF52-422A-9062-AACDB4C73238}"/>
    <cellStyle name="Normal 10 4 3 3 3" xfId="1136" xr:uid="{B7404158-5C97-41F4-9272-ADF478EC7307}"/>
    <cellStyle name="Normal 10 4 3 3 4" xfId="2676" xr:uid="{D9A20989-BB34-4B38-9534-F794A50F64D4}"/>
    <cellStyle name="Normal 10 4 3 3 5" xfId="2677" xr:uid="{456A1B69-B5E7-4AFC-924C-4A14A7B4818C}"/>
    <cellStyle name="Normal 10 4 3 4" xfId="1137" xr:uid="{A40743EF-2DCB-49B6-8C64-9F73AEEDCE51}"/>
    <cellStyle name="Normal 10 4 3 4 2" xfId="1138" xr:uid="{03DAC26B-4CEB-4A42-B690-619D61F8DE4E}"/>
    <cellStyle name="Normal 10 4 3 4 3" xfId="2678" xr:uid="{F5D5874E-CD27-4E22-8F5C-42F607485C4B}"/>
    <cellStyle name="Normal 10 4 3 4 4" xfId="2679" xr:uid="{C1527CCC-5269-4740-83AB-971712675FFA}"/>
    <cellStyle name="Normal 10 4 3 5" xfId="1139" xr:uid="{5B9BB4DC-BAE6-49B6-906D-6ABFCBBE43A6}"/>
    <cellStyle name="Normal 10 4 3 5 2" xfId="2680" xr:uid="{ED6E696A-669C-4758-A497-748FE2223164}"/>
    <cellStyle name="Normal 10 4 3 5 3" xfId="2681" xr:uid="{FAB1BD6F-44D4-499C-A5BF-5F07F7A39B90}"/>
    <cellStyle name="Normal 10 4 3 5 4" xfId="2682" xr:uid="{C6263FAA-119C-4086-8CFB-4EE258E176AC}"/>
    <cellStyle name="Normal 10 4 3 6" xfId="2683" xr:uid="{1F24DE3C-8F7C-42FC-A4CE-FB6FBEC90200}"/>
    <cellStyle name="Normal 10 4 3 7" xfId="2684" xr:uid="{F4703F04-A9AA-481E-82A7-D19199E57B56}"/>
    <cellStyle name="Normal 10 4 3 8" xfId="2685" xr:uid="{7508D213-179D-4653-B208-1855DA1CFC7D}"/>
    <cellStyle name="Normal 10 4 4" xfId="261" xr:uid="{1976798B-D36C-4A76-937F-7E86E3BFF38C}"/>
    <cellStyle name="Normal 10 4 4 2" xfId="514" xr:uid="{40B9D0A6-E6FB-432E-A3A1-81EF14208A3C}"/>
    <cellStyle name="Normal 10 4 4 2 2" xfId="515" xr:uid="{9E525823-51D3-4A34-8A92-C195CC013F6A}"/>
    <cellStyle name="Normal 10 4 4 2 2 2" xfId="1140" xr:uid="{FF8EB361-9EBC-4CBE-8360-44500F2CDEE5}"/>
    <cellStyle name="Normal 10 4 4 2 2 3" xfId="2686" xr:uid="{599087B8-206C-4604-8C07-557B89C2C4CD}"/>
    <cellStyle name="Normal 10 4 4 2 2 4" xfId="2687" xr:uid="{C3164D42-0B73-497B-9410-AF9925A2D1BC}"/>
    <cellStyle name="Normal 10 4 4 2 3" xfId="1141" xr:uid="{5A5DBD45-BCB4-4293-BF1D-DE68AC7EEF04}"/>
    <cellStyle name="Normal 10 4 4 2 4" xfId="2688" xr:uid="{3303448C-C6EA-4D6B-9A44-73A297665CE2}"/>
    <cellStyle name="Normal 10 4 4 2 5" xfId="2689" xr:uid="{C9EF1616-DEFE-4D70-BA11-7B3742DCA34B}"/>
    <cellStyle name="Normal 10 4 4 3" xfId="516" xr:uid="{DF877536-2642-4CED-98B7-C95BD7BB9B50}"/>
    <cellStyle name="Normal 10 4 4 3 2" xfId="1142" xr:uid="{E9FE9F7D-37C6-407A-9085-A6E55679699A}"/>
    <cellStyle name="Normal 10 4 4 3 3" xfId="2690" xr:uid="{9CA33DA3-1A88-428D-9413-7C3EBFC0D096}"/>
    <cellStyle name="Normal 10 4 4 3 4" xfId="2691" xr:uid="{B2AA64B9-3799-49F4-A918-1F6A9D852BAA}"/>
    <cellStyle name="Normal 10 4 4 4" xfId="1143" xr:uid="{5BB91576-8D80-4AE8-8CBB-C9412F4FC438}"/>
    <cellStyle name="Normal 10 4 4 4 2" xfId="2692" xr:uid="{33AFC540-B33D-46C6-8E3B-91228DD1F1FF}"/>
    <cellStyle name="Normal 10 4 4 4 3" xfId="2693" xr:uid="{381A7BD5-B1AF-4F5C-870E-03E448045CCB}"/>
    <cellStyle name="Normal 10 4 4 4 4" xfId="2694" xr:uid="{E4CB5D18-1241-4FD4-BA64-85A638613554}"/>
    <cellStyle name="Normal 10 4 4 5" xfId="2695" xr:uid="{522C9F2C-C09F-4190-88F1-BF49ADABF210}"/>
    <cellStyle name="Normal 10 4 4 6" xfId="2696" xr:uid="{ADD1462D-45E8-4803-86C5-98DC59450E10}"/>
    <cellStyle name="Normal 10 4 4 7" xfId="2697" xr:uid="{37320F6C-DC90-48D8-A510-414C285BD7D7}"/>
    <cellStyle name="Normal 10 4 5" xfId="262" xr:uid="{1D765C2F-E937-43AA-AB96-1E4C6B1ADAA9}"/>
    <cellStyle name="Normal 10 4 5 2" xfId="517" xr:uid="{8F302A06-9F39-4A34-99A3-8DAB59EC2DE7}"/>
    <cellStyle name="Normal 10 4 5 2 2" xfId="1144" xr:uid="{C439E7AE-5A56-4003-893B-0E2596507E04}"/>
    <cellStyle name="Normal 10 4 5 2 3" xfId="2698" xr:uid="{5564A9B7-526E-47A6-908F-FBFF2857F287}"/>
    <cellStyle name="Normal 10 4 5 2 4" xfId="2699" xr:uid="{C3F6DCDD-43E9-4924-AA74-261C449BBCBC}"/>
    <cellStyle name="Normal 10 4 5 3" xfId="1145" xr:uid="{0C381643-901A-4290-A170-D28DF2CA8C98}"/>
    <cellStyle name="Normal 10 4 5 3 2" xfId="2700" xr:uid="{98ACDE5F-72B6-494B-8211-E84149BD8CF4}"/>
    <cellStyle name="Normal 10 4 5 3 3" xfId="2701" xr:uid="{C412D6DA-2454-4BF7-BA47-3ABDD8DB6C4E}"/>
    <cellStyle name="Normal 10 4 5 3 4" xfId="2702" xr:uid="{19CE486E-814E-4AC7-8C21-03C3D4F91ECC}"/>
    <cellStyle name="Normal 10 4 5 4" xfId="2703" xr:uid="{133B0A6D-E4DA-4A4B-90BE-0B0CE94522EB}"/>
    <cellStyle name="Normal 10 4 5 5" xfId="2704" xr:uid="{13E44DF8-653B-40A8-B772-EE7FE3AFE7D5}"/>
    <cellStyle name="Normal 10 4 5 6" xfId="2705" xr:uid="{5873BE4F-044E-4F77-AFDC-9DAE4234AA82}"/>
    <cellStyle name="Normal 10 4 6" xfId="518" xr:uid="{94C606DD-8CB5-4158-9010-C549D3DD41F4}"/>
    <cellStyle name="Normal 10 4 6 2" xfId="1146" xr:uid="{2A0B28F5-C3DD-480F-A957-9D32C32F850B}"/>
    <cellStyle name="Normal 10 4 6 2 2" xfId="2706" xr:uid="{D94780E9-3E5B-4AFB-9957-97E37843B243}"/>
    <cellStyle name="Normal 10 4 6 2 3" xfId="2707" xr:uid="{4EFAB63B-EB14-4988-BF93-7BB95829B1BC}"/>
    <cellStyle name="Normal 10 4 6 2 4" xfId="2708" xr:uid="{91BC4695-3304-4018-9C18-2D02BF234E31}"/>
    <cellStyle name="Normal 10 4 6 3" xfId="2709" xr:uid="{4995212A-E96E-4F67-8540-D34B32F1FE8A}"/>
    <cellStyle name="Normal 10 4 6 4" xfId="2710" xr:uid="{58501C1B-167E-4074-B862-7C55A61E7CBE}"/>
    <cellStyle name="Normal 10 4 6 5" xfId="2711" xr:uid="{2231035C-058F-4415-9011-0E6C80D860A7}"/>
    <cellStyle name="Normal 10 4 7" xfId="1147" xr:uid="{60527892-7387-4B77-B366-02942B58C9B6}"/>
    <cellStyle name="Normal 10 4 7 2" xfId="2712" xr:uid="{80D0159A-32BC-46AB-A1EF-1E6BCD59D171}"/>
    <cellStyle name="Normal 10 4 7 3" xfId="2713" xr:uid="{FA5BD55E-8226-45DE-9617-E428C2A0AF5F}"/>
    <cellStyle name="Normal 10 4 7 4" xfId="2714" xr:uid="{6AB81B33-213D-477D-B6E1-60CF7BF9E8BF}"/>
    <cellStyle name="Normal 10 4 8" xfId="2715" xr:uid="{AC76879E-4797-4839-B70F-1749458272FC}"/>
    <cellStyle name="Normal 10 4 8 2" xfId="2716" xr:uid="{AD71C52A-0EB5-454C-B18C-115609068D52}"/>
    <cellStyle name="Normal 10 4 8 3" xfId="2717" xr:uid="{E0A822CC-23CA-47AA-83CC-047819084FC2}"/>
    <cellStyle name="Normal 10 4 8 4" xfId="2718" xr:uid="{D694AF80-302E-4620-B5D3-8332B2D40795}"/>
    <cellStyle name="Normal 10 4 9" xfId="2719" xr:uid="{0520E464-C602-41DE-AD15-D54010ACDFA9}"/>
    <cellStyle name="Normal 10 5" xfId="62" xr:uid="{CC7D6B02-F321-457D-86A1-8473C45FE05C}"/>
    <cellStyle name="Normal 10 5 2" xfId="63" xr:uid="{68674150-89F2-42B3-9070-1A34C57EEC7D}"/>
    <cellStyle name="Normal 10 5 2 2" xfId="263" xr:uid="{9EE3E158-580F-4259-B9F9-C3FFBA713E48}"/>
    <cellStyle name="Normal 10 5 2 2 2" xfId="519" xr:uid="{DF837AA8-A60D-4C9A-8E76-1BE5EED2C41F}"/>
    <cellStyle name="Normal 10 5 2 2 2 2" xfId="1148" xr:uid="{3DAE4C88-CA73-4100-B4B0-868D53D2A879}"/>
    <cellStyle name="Normal 10 5 2 2 2 3" xfId="2720" xr:uid="{0D08DC54-2A2C-41E9-B676-CEEB13E4C90B}"/>
    <cellStyle name="Normal 10 5 2 2 2 4" xfId="2721" xr:uid="{36F1EBB9-8E87-4565-8E4C-D16D8692C5CF}"/>
    <cellStyle name="Normal 10 5 2 2 3" xfId="1149" xr:uid="{B86BD0EA-AA39-4C64-B7D1-4BC409E08BE9}"/>
    <cellStyle name="Normal 10 5 2 2 3 2" xfId="2722" xr:uid="{5BC391AA-B7F5-45BC-A5F1-6A0F8EB72347}"/>
    <cellStyle name="Normal 10 5 2 2 3 3" xfId="2723" xr:uid="{99AFB66B-54E7-4E3F-B907-230165F6CD40}"/>
    <cellStyle name="Normal 10 5 2 2 3 4" xfId="2724" xr:uid="{E26EAC62-1EA1-4BE0-85E8-A1C384ADCFF5}"/>
    <cellStyle name="Normal 10 5 2 2 4" xfId="2725" xr:uid="{5CE8B4AF-B986-4787-B996-4F760FE65E65}"/>
    <cellStyle name="Normal 10 5 2 2 5" xfId="2726" xr:uid="{00E4370C-4631-4874-84C4-5649B552E9A9}"/>
    <cellStyle name="Normal 10 5 2 2 6" xfId="2727" xr:uid="{F562FE69-315E-4794-AFD8-CD3F6BD4F8A6}"/>
    <cellStyle name="Normal 10 5 2 3" xfId="520" xr:uid="{4ADB075B-F0D7-4948-AA27-7BD3AB6ABBF7}"/>
    <cellStyle name="Normal 10 5 2 3 2" xfId="1150" xr:uid="{2B9C1F37-A537-4E3B-80BE-9AC6AEB97D77}"/>
    <cellStyle name="Normal 10 5 2 3 2 2" xfId="2728" xr:uid="{E26FF452-5CD1-4459-B572-9BF0C5474CA5}"/>
    <cellStyle name="Normal 10 5 2 3 2 3" xfId="2729" xr:uid="{40422567-1DCA-406E-8457-F44774A43192}"/>
    <cellStyle name="Normal 10 5 2 3 2 4" xfId="2730" xr:uid="{5E3F9E31-3620-447A-92FF-98C91890832B}"/>
    <cellStyle name="Normal 10 5 2 3 3" xfId="2731" xr:uid="{B0197CF9-B944-4BF1-A417-FFD4E7EE9341}"/>
    <cellStyle name="Normal 10 5 2 3 4" xfId="2732" xr:uid="{188E0A08-63DC-42ED-8448-E1B55BFCBF2B}"/>
    <cellStyle name="Normal 10 5 2 3 5" xfId="2733" xr:uid="{4E25D3B8-E06E-45C6-9582-2C07A89DF08F}"/>
    <cellStyle name="Normal 10 5 2 4" xfId="1151" xr:uid="{BD86BC21-CE6E-4901-9EB8-087BE560682D}"/>
    <cellStyle name="Normal 10 5 2 4 2" xfId="2734" xr:uid="{6D0FC56B-C0FC-431D-B442-291561490A1C}"/>
    <cellStyle name="Normal 10 5 2 4 3" xfId="2735" xr:uid="{E2318E1C-6CD3-4C55-ACE9-62AF066817A7}"/>
    <cellStyle name="Normal 10 5 2 4 4" xfId="2736" xr:uid="{36531C9B-11E0-492F-8116-65AF00B176B9}"/>
    <cellStyle name="Normal 10 5 2 5" xfId="2737" xr:uid="{711C3CC4-2E1A-44E7-A072-EAA0997C259A}"/>
    <cellStyle name="Normal 10 5 2 5 2" xfId="2738" xr:uid="{CEB40013-8D67-4C39-A7C4-5960EDBF5462}"/>
    <cellStyle name="Normal 10 5 2 5 3" xfId="2739" xr:uid="{6AE7122A-0CC4-4242-A70A-D374EBF41654}"/>
    <cellStyle name="Normal 10 5 2 5 4" xfId="2740" xr:uid="{8C99CDA4-4F75-4B2D-91D9-E9EBC5A98BEF}"/>
    <cellStyle name="Normal 10 5 2 6" xfId="2741" xr:uid="{F72ECE27-71CC-4321-8974-293BDE1C41DC}"/>
    <cellStyle name="Normal 10 5 2 7" xfId="2742" xr:uid="{448C9B2C-8E2E-40CE-B204-02D1527AE8DC}"/>
    <cellStyle name="Normal 10 5 2 8" xfId="2743" xr:uid="{52EF0FC5-1F20-43C9-B3F4-9FB18284DBC1}"/>
    <cellStyle name="Normal 10 5 3" xfId="264" xr:uid="{B2162939-49FA-42B5-BD66-DB6E6FA82319}"/>
    <cellStyle name="Normal 10 5 3 2" xfId="521" xr:uid="{166E0A70-3F5D-4BBB-8A27-3B1DDE6ACADD}"/>
    <cellStyle name="Normal 10 5 3 2 2" xfId="522" xr:uid="{002A7E3D-47E7-4649-A5BB-7CFEDF398B14}"/>
    <cellStyle name="Normal 10 5 3 2 3" xfId="2744" xr:uid="{AD06E2D7-E3CB-4168-B737-87E68C9A1FA3}"/>
    <cellStyle name="Normal 10 5 3 2 4" xfId="2745" xr:uid="{C6445AB3-B907-4E5D-988D-698FDCFFE0A2}"/>
    <cellStyle name="Normal 10 5 3 3" xfId="523" xr:uid="{893C57E8-8382-4165-AAC4-1981CE65BD96}"/>
    <cellStyle name="Normal 10 5 3 3 2" xfId="2746" xr:uid="{93072B68-46FC-43AF-ADEC-905079FD7649}"/>
    <cellStyle name="Normal 10 5 3 3 3" xfId="2747" xr:uid="{EC977C55-1A29-469E-AC14-D4A7062BBFEA}"/>
    <cellStyle name="Normal 10 5 3 3 4" xfId="2748" xr:uid="{03D8F20A-30B7-42F4-AC5F-F1D42CE02F5C}"/>
    <cellStyle name="Normal 10 5 3 4" xfId="2749" xr:uid="{2842E4C0-60B8-44D0-B03E-D29757C54AF5}"/>
    <cellStyle name="Normal 10 5 3 5" xfId="2750" xr:uid="{4472DC0D-B579-40BB-BCC4-512528C704EA}"/>
    <cellStyle name="Normal 10 5 3 6" xfId="2751" xr:uid="{DE075F50-C41A-46A4-A325-939DB01D5971}"/>
    <cellStyle name="Normal 10 5 4" xfId="265" xr:uid="{496BC604-B155-428C-88E8-08D9B7B62D2E}"/>
    <cellStyle name="Normal 10 5 4 2" xfId="524" xr:uid="{15012853-996D-4C84-872C-624D1E7EEC0F}"/>
    <cellStyle name="Normal 10 5 4 2 2" xfId="2752" xr:uid="{3C29DDEE-6DAE-4A9F-88B8-653BD8F6DFC0}"/>
    <cellStyle name="Normal 10 5 4 2 3" xfId="2753" xr:uid="{683E8E30-4DE0-44F4-8216-5D4753654684}"/>
    <cellStyle name="Normal 10 5 4 2 4" xfId="2754" xr:uid="{166D63E2-FBAF-4A8F-9B86-88986EA01295}"/>
    <cellStyle name="Normal 10 5 4 3" xfId="2755" xr:uid="{5EA64BD9-0EC1-49E4-915C-3ED212D06BAB}"/>
    <cellStyle name="Normal 10 5 4 4" xfId="2756" xr:uid="{72716A8B-0FC0-4916-90CC-FBA6578B8C50}"/>
    <cellStyle name="Normal 10 5 4 5" xfId="2757" xr:uid="{F4078E7E-83A9-4DBE-95D2-80C680378D18}"/>
    <cellStyle name="Normal 10 5 5" xfId="525" xr:uid="{30B30820-4245-4901-AE0F-B41376282848}"/>
    <cellStyle name="Normal 10 5 5 2" xfId="2758" xr:uid="{C068EFB6-5B1B-4FEB-86B8-6549ECCE1A06}"/>
    <cellStyle name="Normal 10 5 5 3" xfId="2759" xr:uid="{F0527EC5-C422-467B-A87E-CE8323EB1C1F}"/>
    <cellStyle name="Normal 10 5 5 4" xfId="2760" xr:uid="{1A96E25C-86FE-4B24-96BE-E5724D8F794E}"/>
    <cellStyle name="Normal 10 5 6" xfId="2761" xr:uid="{9544F9DF-256B-4872-9A1B-E3522EDC5672}"/>
    <cellStyle name="Normal 10 5 6 2" xfId="2762" xr:uid="{93DDFB8C-6880-4DF3-909A-58BC31587C54}"/>
    <cellStyle name="Normal 10 5 6 3" xfId="2763" xr:uid="{FB36BC08-0E74-4AA2-8428-090CCBDB08C4}"/>
    <cellStyle name="Normal 10 5 6 4" xfId="2764" xr:uid="{E08D0E31-2902-4589-A7E1-769D45386E30}"/>
    <cellStyle name="Normal 10 5 7" xfId="2765" xr:uid="{DEE11E54-C2B2-4709-8F4D-38FF67C64BAE}"/>
    <cellStyle name="Normal 10 5 8" xfId="2766" xr:uid="{A98195B7-19CD-43BE-9BA7-B9D363161D22}"/>
    <cellStyle name="Normal 10 5 9" xfId="2767" xr:uid="{F5EB52C2-1C81-4730-BB2C-D2C7AFDCF667}"/>
    <cellStyle name="Normal 10 6" xfId="64" xr:uid="{2E5515FF-CBC6-4B25-90B3-825CB3672C84}"/>
    <cellStyle name="Normal 10 6 2" xfId="266" xr:uid="{F8F811FB-B80B-450A-97E4-A6B74447D265}"/>
    <cellStyle name="Normal 10 6 2 2" xfId="526" xr:uid="{F14DE55A-136A-476A-9A81-F7174814B34C}"/>
    <cellStyle name="Normal 10 6 2 2 2" xfId="1152" xr:uid="{CADF1836-BF93-4522-AA06-3B5238E83A4A}"/>
    <cellStyle name="Normal 10 6 2 2 2 2" xfId="1153" xr:uid="{FEFC9E97-8D91-426B-B567-C38E8E3ECD88}"/>
    <cellStyle name="Normal 10 6 2 2 3" xfId="1154" xr:uid="{214EDEDF-32BB-4EEF-8DEF-C53262CA76DF}"/>
    <cellStyle name="Normal 10 6 2 2 4" xfId="2768" xr:uid="{0FBD0DAD-5CE3-473C-95AB-675788A55C34}"/>
    <cellStyle name="Normal 10 6 2 3" xfId="1155" xr:uid="{FE89C0B2-C73B-4DE9-A814-C421E93C2263}"/>
    <cellStyle name="Normal 10 6 2 3 2" xfId="1156" xr:uid="{39B8AF4A-9DEE-4E03-8B67-627CB1E07EE1}"/>
    <cellStyle name="Normal 10 6 2 3 3" xfId="2769" xr:uid="{0484E42B-BD23-4ECB-83EA-A20AEBA2D9F9}"/>
    <cellStyle name="Normal 10 6 2 3 4" xfId="2770" xr:uid="{9257E90D-52D2-40EA-8F29-77672ECF2764}"/>
    <cellStyle name="Normal 10 6 2 4" xfId="1157" xr:uid="{29686A43-688F-4D58-BD53-57A5987260E8}"/>
    <cellStyle name="Normal 10 6 2 5" xfId="2771" xr:uid="{CCA1070A-0F23-4924-A598-D55F86D23A37}"/>
    <cellStyle name="Normal 10 6 2 6" xfId="2772" xr:uid="{16B42D2A-B4A7-4930-A158-E3123127A58F}"/>
    <cellStyle name="Normal 10 6 3" xfId="527" xr:uid="{72A09168-D448-4C01-9F77-936D8EB6BC5B}"/>
    <cellStyle name="Normal 10 6 3 2" xfId="1158" xr:uid="{D6A5027E-B11A-4E79-AC60-BB3AB22D1178}"/>
    <cellStyle name="Normal 10 6 3 2 2" xfId="1159" xr:uid="{0A8B2F7B-6C36-47A1-9558-5F2082FBB47B}"/>
    <cellStyle name="Normal 10 6 3 2 3" xfId="2773" xr:uid="{64CE5F03-08D2-4679-B66F-922852FC6C0D}"/>
    <cellStyle name="Normal 10 6 3 2 4" xfId="2774" xr:uid="{B9A938F2-4D78-4F61-8B6C-617DC15107F1}"/>
    <cellStyle name="Normal 10 6 3 3" xfId="1160" xr:uid="{9E643D3C-F5D3-4497-93BC-E20DAD564C12}"/>
    <cellStyle name="Normal 10 6 3 4" xfId="2775" xr:uid="{A2AD080E-0775-4A31-84B1-C9763EB2FA47}"/>
    <cellStyle name="Normal 10 6 3 5" xfId="2776" xr:uid="{8EBB129A-FBB1-4BC1-8A98-27578D0A9C47}"/>
    <cellStyle name="Normal 10 6 4" xfId="1161" xr:uid="{D2E12415-B3BC-4580-A200-61D055094B4B}"/>
    <cellStyle name="Normal 10 6 4 2" xfId="1162" xr:uid="{8977DD29-093B-4344-A3BC-91EA9175EC12}"/>
    <cellStyle name="Normal 10 6 4 3" xfId="2777" xr:uid="{D4284181-03AB-4F31-9E06-F07224E8992C}"/>
    <cellStyle name="Normal 10 6 4 4" xfId="2778" xr:uid="{B45D5C06-1032-4B74-BA09-1FFD12D673D7}"/>
    <cellStyle name="Normal 10 6 5" xfId="1163" xr:uid="{DC617928-FC8A-4022-9440-0581B01E5463}"/>
    <cellStyle name="Normal 10 6 5 2" xfId="2779" xr:uid="{37FF71D9-4F7D-4736-A1C5-AC2D720FBAAF}"/>
    <cellStyle name="Normal 10 6 5 3" xfId="2780" xr:uid="{61DCCB17-ED91-4084-9010-86E8297711D4}"/>
    <cellStyle name="Normal 10 6 5 4" xfId="2781" xr:uid="{F7440046-34CD-44DC-99AD-9876FB499272}"/>
    <cellStyle name="Normal 10 6 6" xfId="2782" xr:uid="{2CBA41D6-EAD2-49FE-BA6B-EADE5C73A41F}"/>
    <cellStyle name="Normal 10 6 7" xfId="2783" xr:uid="{6C1896B0-A25F-452B-BC2F-E773926BF5EA}"/>
    <cellStyle name="Normal 10 6 8" xfId="2784" xr:uid="{F129FE43-1A6D-43B7-A2A0-A9D33691C5E2}"/>
    <cellStyle name="Normal 10 7" xfId="267" xr:uid="{07F276CC-2596-45D5-8496-DD59EC5C84D1}"/>
    <cellStyle name="Normal 10 7 2" xfId="528" xr:uid="{380665AF-CF2B-40B9-92C0-4E917EB75F7F}"/>
    <cellStyle name="Normal 10 7 2 2" xfId="529" xr:uid="{BC78C47B-2124-40A4-82E0-A5262FCEDFC5}"/>
    <cellStyle name="Normal 10 7 2 2 2" xfId="1164" xr:uid="{2706B11D-5D13-4625-A0E2-CC102156ADAE}"/>
    <cellStyle name="Normal 10 7 2 2 3" xfId="2785" xr:uid="{E3054E58-B3B8-40AC-A464-F298CE4A7CB7}"/>
    <cellStyle name="Normal 10 7 2 2 4" xfId="2786" xr:uid="{119FFC58-F01B-4D39-ACFC-D4D0CF7B38C9}"/>
    <cellStyle name="Normal 10 7 2 3" xfId="1165" xr:uid="{9C8FC9C2-A127-4542-A6DD-9DE3D2736060}"/>
    <cellStyle name="Normal 10 7 2 4" xfId="2787" xr:uid="{F7C0A62B-CB5B-4ECE-ABC2-FACAF846AF7A}"/>
    <cellStyle name="Normal 10 7 2 5" xfId="2788" xr:uid="{633C5C66-93C1-43D4-867F-14F4086E0D27}"/>
    <cellStyle name="Normal 10 7 3" xfId="530" xr:uid="{498E1E52-F98B-4A32-8747-1D2EC243C0E7}"/>
    <cellStyle name="Normal 10 7 3 2" xfId="1166" xr:uid="{C66B2117-38BA-45FB-B19C-1DC8BE4DEDA7}"/>
    <cellStyle name="Normal 10 7 3 3" xfId="2789" xr:uid="{CE3275BA-A8BE-4E99-9AE1-55EE379D90C4}"/>
    <cellStyle name="Normal 10 7 3 4" xfId="2790" xr:uid="{F372AB6C-06B2-4F9E-B544-4885D01CF310}"/>
    <cellStyle name="Normal 10 7 4" xfId="1167" xr:uid="{E92CED18-E77B-40BC-9BE3-60D259DD4C6F}"/>
    <cellStyle name="Normal 10 7 4 2" xfId="2791" xr:uid="{66F46B03-D0CF-4357-8913-814FA4F95CF9}"/>
    <cellStyle name="Normal 10 7 4 3" xfId="2792" xr:uid="{244AC792-C85E-47C3-B67E-DA78ED542582}"/>
    <cellStyle name="Normal 10 7 4 4" xfId="2793" xr:uid="{F3D29D02-F692-4978-BA1F-926377A61FF1}"/>
    <cellStyle name="Normal 10 7 5" xfId="2794" xr:uid="{9E015F39-B1D9-42FC-81C3-BCD6B5267DAB}"/>
    <cellStyle name="Normal 10 7 6" xfId="2795" xr:uid="{F9E0B690-9C5E-4436-A133-0B4FA266835D}"/>
    <cellStyle name="Normal 10 7 7" xfId="2796" xr:uid="{9B1A92BA-202A-4B2B-A83A-0C7675C40FFC}"/>
    <cellStyle name="Normal 10 8" xfId="268" xr:uid="{9A447527-AD93-4FB1-B30F-03D77C52D381}"/>
    <cellStyle name="Normal 10 8 2" xfId="531" xr:uid="{4A510FDE-E6B3-46F5-9074-C4119A6984D7}"/>
    <cellStyle name="Normal 10 8 2 2" xfId="1168" xr:uid="{E4049189-7ABC-4C7D-AE82-A103EF020C6B}"/>
    <cellStyle name="Normal 10 8 2 3" xfId="2797" xr:uid="{7240B3F9-2C1A-4951-A477-15E146FA4D8E}"/>
    <cellStyle name="Normal 10 8 2 4" xfId="2798" xr:uid="{31857357-BDAB-4484-BE32-05C7A1EA4E1A}"/>
    <cellStyle name="Normal 10 8 3" xfId="1169" xr:uid="{23E37520-37A2-4C6D-A0D4-05385981455B}"/>
    <cellStyle name="Normal 10 8 3 2" xfId="2799" xr:uid="{E8534E98-BD7F-41E2-B82B-F4CF2DC82FEB}"/>
    <cellStyle name="Normal 10 8 3 3" xfId="2800" xr:uid="{5F351426-5C6A-4D14-96B6-5F8631B4A0D7}"/>
    <cellStyle name="Normal 10 8 3 4" xfId="2801" xr:uid="{A7354579-1386-41DA-9AE2-EEDA9C92ACD7}"/>
    <cellStyle name="Normal 10 8 4" xfId="2802" xr:uid="{613CE59D-2BD2-40BB-9909-716BDD1F1AE4}"/>
    <cellStyle name="Normal 10 8 5" xfId="2803" xr:uid="{8DBBE0CF-0B1C-4273-AC83-B8CB25B6CB31}"/>
    <cellStyle name="Normal 10 8 6" xfId="2804" xr:uid="{5307D1C2-DBFC-4FC9-83E2-C3D762F129F2}"/>
    <cellStyle name="Normal 10 9" xfId="269" xr:uid="{81641543-A20E-4CC5-AB68-36FCC9B56A91}"/>
    <cellStyle name="Normal 10 9 2" xfId="1170" xr:uid="{B962E3E4-0B86-4587-BC4D-5F21845A1491}"/>
    <cellStyle name="Normal 10 9 2 2" xfId="2805" xr:uid="{473C2DC5-CB76-4B5D-9C8C-75B0A007BDD2}"/>
    <cellStyle name="Normal 10 9 2 2 2" xfId="4334" xr:uid="{2DEB95EF-DFD3-4539-9C73-5D1EBA07FA33}"/>
    <cellStyle name="Normal 10 9 2 2 3" xfId="4682" xr:uid="{ED09715C-62D1-49B9-B1E1-B6D2F3BAA1AC}"/>
    <cellStyle name="Normal 10 9 2 3" xfId="2806" xr:uid="{7B64F9AE-649D-40A2-9EE3-5D912BAEFA50}"/>
    <cellStyle name="Normal 10 9 2 4" xfId="2807" xr:uid="{FE08BFD2-32E8-4FC7-B5FD-6A88BC392BD6}"/>
    <cellStyle name="Normal 10 9 3" xfId="2808" xr:uid="{9B82BBA2-AA72-48EC-8E58-08DFB3781682}"/>
    <cellStyle name="Normal 10 9 4" xfId="2809" xr:uid="{C2D5496B-7C74-461C-A03A-E28AC1244902}"/>
    <cellStyle name="Normal 10 9 4 2" xfId="4565" xr:uid="{681C7AD2-3659-4DB7-B230-D0D6203D9818}"/>
    <cellStyle name="Normal 10 9 4 3" xfId="4683" xr:uid="{ACF99222-82F8-438E-96B2-2FA276F933ED}"/>
    <cellStyle name="Normal 10 9 4 4" xfId="4603" xr:uid="{90AF1E6F-4051-4A91-88A8-2EBC9DFCD1CC}"/>
    <cellStyle name="Normal 10 9 5" xfId="2810" xr:uid="{F442D33F-7B60-44AE-A2AC-D31950FDE8D9}"/>
    <cellStyle name="Normal 11" xfId="65" xr:uid="{0EF2E6C7-D02D-4A65-9A79-2761BDF5ABCE}"/>
    <cellStyle name="Normal 11 2" xfId="270" xr:uid="{32BDB832-517A-4B37-9A2A-FE8521FE76B6}"/>
    <cellStyle name="Normal 11 2 2" xfId="4650" xr:uid="{3206827D-9851-48B4-9158-5B29D8415001}"/>
    <cellStyle name="Normal 11 3" xfId="4338" xr:uid="{64F1201A-A6B7-4CB6-AA10-BEF4886EB051}"/>
    <cellStyle name="Normal 11 3 2" xfId="4544" xr:uid="{3F873642-6A59-4FC0-B678-48502C7C2D7A}"/>
    <cellStyle name="Normal 11 3 3" xfId="4727" xr:uid="{9A02953C-A916-415D-B23F-9CE18AAEA96C}"/>
    <cellStyle name="Normal 11 3 3 2" xfId="41383" xr:uid="{DA9EABE1-C5D3-4FC4-84AD-024A54F70F50}"/>
    <cellStyle name="Normal 11 3 3 3" xfId="5974" xr:uid="{81910797-96A5-4177-9CA1-2B6FC662CAC3}"/>
    <cellStyle name="Normal 11 3 3 4" xfId="5382" xr:uid="{D4898710-16DC-4DF6-8A98-6BE1357AC2F0}"/>
    <cellStyle name="Normal 11 3 4" xfId="4704" xr:uid="{ED2CB232-9A96-4AC6-92B0-3BF7A87CEC28}"/>
    <cellStyle name="Normal 11 3 5" xfId="41330" xr:uid="{D1C37A7D-6DA7-4309-B9C7-B2A5FB3F2F7F}"/>
    <cellStyle name="Normal 11 3 6" xfId="5952" xr:uid="{F2F00A0B-AC38-4E3B-A83F-7A93CD23E5FC}"/>
    <cellStyle name="Normal 11 3 7" xfId="5360" xr:uid="{58C4F3DF-9ABF-4B9C-8DE5-43CEB27211E7}"/>
    <cellStyle name="Normal 12" xfId="66" xr:uid="{0D4D9196-973D-46EC-B11E-4E14C4AF3A0B}"/>
    <cellStyle name="Normal 12 2" xfId="271" xr:uid="{F0D65117-F25D-457D-9FA0-0E1919935430}"/>
    <cellStyle name="Normal 12 2 2" xfId="4651" xr:uid="{C9C2FFAF-F5FB-4ADE-844D-E6D52BD1F417}"/>
    <cellStyle name="Normal 12 3" xfId="4545" xr:uid="{353BEE16-65AF-439F-AF8C-580DA4A880CB}"/>
    <cellStyle name="Normal 13" xfId="67" xr:uid="{0841AAFB-EAAD-4861-87B5-98F9795AAD24}"/>
    <cellStyle name="Normal 13 2" xfId="68" xr:uid="{D44B16A3-A8FC-40FC-878C-DA3EC4B846A8}"/>
    <cellStyle name="Normal 13 2 2" xfId="272" xr:uid="{F342812E-030C-46EE-BC36-B58508814D9A}"/>
    <cellStyle name="Normal 13 2 2 2" xfId="4652" xr:uid="{60B8FD74-82E3-452B-8A83-1072626243DC}"/>
    <cellStyle name="Normal 13 2 3" xfId="4340" xr:uid="{0C18874F-839A-4BB8-BECA-BE8CA8920A97}"/>
    <cellStyle name="Normal 13 2 3 2" xfId="4546" xr:uid="{AFE9D3B4-0DFB-41B9-AB42-5706572718DE}"/>
    <cellStyle name="Normal 13 2 3 3" xfId="4728" xr:uid="{707E541B-4E11-487D-A037-DDD411AAC4CE}"/>
    <cellStyle name="Normal 13 2 3 4" xfId="4705" xr:uid="{BC4E416C-A4CD-4415-BB6F-E92CA511A000}"/>
    <cellStyle name="Normal 13 3" xfId="273" xr:uid="{B0537AA7-836F-466A-AA19-DAADDD5E62E5}"/>
    <cellStyle name="Normal 13 3 2" xfId="4424" xr:uid="{4BA8916B-C688-4566-B1E0-A35B222D9AF1}"/>
    <cellStyle name="Normal 13 3 3" xfId="4341" xr:uid="{66FD6028-84A3-4602-AAD5-0FF7A4F4272D}"/>
    <cellStyle name="Normal 13 3 4" xfId="4569" xr:uid="{777E1D92-FBFF-467B-990E-2103C0BDEF5D}"/>
    <cellStyle name="Normal 13 3 5" xfId="4729" xr:uid="{2A705FC5-D6DE-4694-99FE-A4C658E3DC18}"/>
    <cellStyle name="Normal 13 4" xfId="4342" xr:uid="{DDED5549-D7BF-48D0-A286-3FF2A4EBCF0C}"/>
    <cellStyle name="Normal 13 5" xfId="4339" xr:uid="{9D1083AC-AC96-43AC-9B9D-FF83BE35F769}"/>
    <cellStyle name="Normal 14" xfId="69" xr:uid="{74CF2312-0824-4881-82BA-1F6482885208}"/>
    <cellStyle name="Normal 14 18" xfId="4344" xr:uid="{1AB611D8-075A-4D32-BC17-65F723C95454}"/>
    <cellStyle name="Normal 14 2" xfId="274" xr:uid="{0F80F434-A234-4099-806F-9A3F915E6C92}"/>
    <cellStyle name="Normal 14 2 2" xfId="434" xr:uid="{56120C58-CB2F-4A1F-8181-18D1FB5BB31F}"/>
    <cellStyle name="Normal 14 2 2 2" xfId="435" xr:uid="{CC9E10C8-B1A2-4DB2-8B67-93DC63975273}"/>
    <cellStyle name="Normal 14 2 3" xfId="436" xr:uid="{6C6949F7-44DA-4DDF-973C-685A1CEB5069}"/>
    <cellStyle name="Normal 14 3" xfId="437" xr:uid="{E1A403E9-AE74-4CEF-97CE-2094BF7F0CD4}"/>
    <cellStyle name="Normal 14 3 2" xfId="4653" xr:uid="{ECB46FE7-71B0-45C9-82AD-2EC4CEB2538F}"/>
    <cellStyle name="Normal 14 4" xfId="4343" xr:uid="{920F0127-C476-4484-9FA7-A53F0714DB05}"/>
    <cellStyle name="Normal 14 4 2" xfId="4547" xr:uid="{2FBF4CA0-4C99-4627-9AC4-80DFC0F1A529}"/>
    <cellStyle name="Normal 14 4 3" xfId="4730" xr:uid="{BA1778A0-8D22-471A-B14E-B21C32088FD9}"/>
    <cellStyle name="Normal 14 4 4" xfId="4706" xr:uid="{A54D00D8-3852-48A8-BD09-44C9B2C27DC3}"/>
    <cellStyle name="Normal 15" xfId="70" xr:uid="{9009E1C2-A16E-47CE-9D7D-437DCA90CF88}"/>
    <cellStyle name="Normal 15 2" xfId="71" xr:uid="{490E7303-4910-4C98-807C-D4F78E439E3C}"/>
    <cellStyle name="Normal 15 2 2" xfId="275" xr:uid="{D2189B75-0D2E-44E4-A262-3B0787D494B3}"/>
    <cellStyle name="Normal 15 2 2 2" xfId="4456" xr:uid="{8C92F21B-BD8A-4F58-8856-B243130398EF}"/>
    <cellStyle name="Normal 15 2 3" xfId="4549" xr:uid="{CBED8AC8-1728-439F-ACDD-3ECAE3DC23C5}"/>
    <cellStyle name="Normal 15 3" xfId="276" xr:uid="{CE2C2F65-CDD3-4B58-9787-4CD8070718FD}"/>
    <cellStyle name="Normal 15 3 2" xfId="4425" xr:uid="{3E48278A-E14B-476F-B694-0383A3D15394}"/>
    <cellStyle name="Normal 15 3 3" xfId="4346" xr:uid="{A682C7FE-292B-4F4B-ABD4-DD4B85D75441}"/>
    <cellStyle name="Normal 15 3 4" xfId="4570" xr:uid="{07118D17-5757-4830-887F-BA3C84BC09B7}"/>
    <cellStyle name="Normal 15 3 5" xfId="4732" xr:uid="{83EE74DE-BB62-423A-A97B-BBE2DF23DEF0}"/>
    <cellStyle name="Normal 15 4" xfId="4345" xr:uid="{3E1AD516-CAB1-40AE-AE75-B31934FF95E8}"/>
    <cellStyle name="Normal 15 4 2" xfId="4548" xr:uid="{3CEE0CE5-5746-4873-A69E-87A03C465ADD}"/>
    <cellStyle name="Normal 15 4 3" xfId="4731" xr:uid="{69775177-E5BB-48D8-B255-0C51B88FD3E5}"/>
    <cellStyle name="Normal 15 4 4" xfId="4707" xr:uid="{6E2F8FA4-6AC6-4CD3-B35F-BDB960C11DC1}"/>
    <cellStyle name="Normal 16" xfId="72" xr:uid="{513D971A-3A7C-411C-A9D4-EC24C252BF55}"/>
    <cellStyle name="Normal 16 2" xfId="277" xr:uid="{FCEC1DF0-2CEB-4D75-B045-FDA4A497E46B}"/>
    <cellStyle name="Normal 16 2 2" xfId="4426" xr:uid="{F2B0DD90-4B20-45F2-8DC3-8BE3770F9630}"/>
    <cellStyle name="Normal 16 2 3" xfId="4347" xr:uid="{38F71159-BEBF-4C89-AE8C-295F6DA008C8}"/>
    <cellStyle name="Normal 16 2 4" xfId="4571" xr:uid="{4DECED46-5189-4209-92B0-5539AA059B4C}"/>
    <cellStyle name="Normal 16 2 5" xfId="4733" xr:uid="{4DE8F349-FAAB-45E6-AC5A-C5A71C7456B3}"/>
    <cellStyle name="Normal 16 3" xfId="278" xr:uid="{CF7454B5-9B60-4D94-BEBF-0E2FEA8088A1}"/>
    <cellStyle name="Normal 17" xfId="73" xr:uid="{2A848F4B-30EC-44AF-93FF-588CE8CC48C0}"/>
    <cellStyle name="Normal 17 2" xfId="279" xr:uid="{CE8A3F6E-5DD8-4BDE-8DEA-582D01E50708}"/>
    <cellStyle name="Normal 17 2 2" xfId="4427" xr:uid="{B4679E44-548C-4DA1-B562-409F0798DF98}"/>
    <cellStyle name="Normal 17 2 3" xfId="4349" xr:uid="{702DDCDF-CF00-4179-A961-5604C5D5B34F}"/>
    <cellStyle name="Normal 17 2 4" xfId="4572" xr:uid="{A3C902A7-C861-4897-9B58-BFD030363B00}"/>
    <cellStyle name="Normal 17 2 5" xfId="4734" xr:uid="{BCEE2A61-B46B-4A56-BEB5-23A7F204426C}"/>
    <cellStyle name="Normal 17 3" xfId="4350" xr:uid="{57C14C6E-DEA2-47B1-A8EF-2411D58181BE}"/>
    <cellStyle name="Normal 17 4" xfId="4348" xr:uid="{AF43EA39-2F1A-4228-B26A-5C330D018904}"/>
    <cellStyle name="Normal 18" xfId="74" xr:uid="{3759B1C8-0FA4-41E6-8872-4E49B4FD977F}"/>
    <cellStyle name="Normal 18 2" xfId="280" xr:uid="{E401A690-F725-434C-9361-077E7F099CB0}"/>
    <cellStyle name="Normal 18 2 2" xfId="4457" xr:uid="{50015F38-3A42-42C2-A056-5C955F5EB003}"/>
    <cellStyle name="Normal 18 3" xfId="4351" xr:uid="{E71E62E8-000D-49BF-94EE-AE9C00F885A4}"/>
    <cellStyle name="Normal 18 3 2" xfId="4550" xr:uid="{CA71DFDC-238D-47BE-AB0C-37A578232F01}"/>
    <cellStyle name="Normal 18 3 3" xfId="4735" xr:uid="{A625D4D0-02B9-4199-908B-FFA14974C172}"/>
    <cellStyle name="Normal 18 3 3 2" xfId="41384" xr:uid="{4DA2DC3F-7475-4A78-8A50-79CE1DF110C7}"/>
    <cellStyle name="Normal 18 3 3 3" xfId="5975" xr:uid="{A39998E5-93C7-4720-A5BA-90FF2E639227}"/>
    <cellStyle name="Normal 18 3 3 4" xfId="5383" xr:uid="{9F573910-C825-4176-93BA-12396512A4E1}"/>
    <cellStyle name="Normal 18 3 4" xfId="4708" xr:uid="{525118E0-BD5B-4495-9AA1-C6D235C40884}"/>
    <cellStyle name="Normal 18 3 5" xfId="41331" xr:uid="{E911BC96-60A5-48F9-893D-3158E01CF000}"/>
    <cellStyle name="Normal 18 3 6" xfId="5953" xr:uid="{7D60F661-FF25-4B65-A379-26A780A7893C}"/>
    <cellStyle name="Normal 18 3 7" xfId="5361" xr:uid="{91DB8FA3-4E43-447E-8D28-F954F0014957}"/>
    <cellStyle name="Normal 19" xfId="75" xr:uid="{3B461379-7B0B-4607-9116-871B9E390B5A}"/>
    <cellStyle name="Normal 19 2" xfId="76" xr:uid="{BC168DA4-338E-4BBE-BFEF-7FA2101F6446}"/>
    <cellStyle name="Normal 19 2 2" xfId="281" xr:uid="{594E0BE1-AF33-4AE4-8122-574F108B0344}"/>
    <cellStyle name="Normal 19 2 2 2" xfId="4654" xr:uid="{33441CF1-E604-4F3B-A3FC-E05B9644C7CC}"/>
    <cellStyle name="Normal 19 2 3" xfId="4552" xr:uid="{A4A52F30-E065-433F-9C65-CD0C4AB73607}"/>
    <cellStyle name="Normal 19 3" xfId="282" xr:uid="{A96561CD-47F9-4254-8F1A-BC126768E821}"/>
    <cellStyle name="Normal 19 3 2" xfId="4655" xr:uid="{B2CAF396-C2A3-43C6-BD90-18359BB5E736}"/>
    <cellStyle name="Normal 19 4" xfId="4551" xr:uid="{FE2648E1-49CA-44AA-A6B4-5364A408E68A}"/>
    <cellStyle name="Normal 2" xfId="2" xr:uid="{00000000-0005-0000-0000-000002000000}"/>
    <cellStyle name="Normal 2 2" xfId="77" xr:uid="{AF72247D-4049-4AA5-B44C-7C66A26A49C5}"/>
    <cellStyle name="Normal 2 2 2" xfId="78" xr:uid="{FC2995A6-2D35-4FB6-8A0E-1CEDBA18A5DE}"/>
    <cellStyle name="Normal 2 2 2 2" xfId="283" xr:uid="{5E4273F3-E6AD-41A2-8ADB-B3BE2F073394}"/>
    <cellStyle name="Normal 2 2 2 2 2" xfId="4658" xr:uid="{B9F41F7A-7FDF-4638-A16A-5D4810EC343C}"/>
    <cellStyle name="Normal 2 2 2 3" xfId="4554" xr:uid="{35AD1598-3497-44D2-ADC1-D4DB1785B869}"/>
    <cellStyle name="Normal 2 2 3" xfId="284" xr:uid="{93EAFC1B-D887-415D-BC6F-BF56BBA096CA}"/>
    <cellStyle name="Normal 2 2 3 2" xfId="4458" xr:uid="{B001BD2A-D8E4-4604-8950-BA8660C31002}"/>
    <cellStyle name="Normal 2 2 3 2 2" xfId="4588" xr:uid="{32D1A3CC-5CEF-4AB8-ACD6-CC2E8C79E107}"/>
    <cellStyle name="Normal 2 2 3 2 2 2" xfId="4659" xr:uid="{A303C1DF-55B6-47AC-8C48-A4F4ADAD38D4}"/>
    <cellStyle name="Normal 2 2 3 2 3" xfId="4753" xr:uid="{FFBB9DBA-A1DE-4885-8F5F-67E136E3E336}"/>
    <cellStyle name="Normal 2 2 3 2 4" xfId="5308" xr:uid="{0074A753-8E94-4C86-AF90-AF78874E38B9}"/>
    <cellStyle name="Normal 2 2 3 3" xfId="4438" xr:uid="{0A3EAF27-83F6-43EA-A8A6-FE03ED52DBC5}"/>
    <cellStyle name="Normal 2 2 3 4" xfId="4709" xr:uid="{4145F74B-B69A-4589-8A91-ABB0174C01D2}"/>
    <cellStyle name="Normal 2 2 3 5" xfId="4698" xr:uid="{03D7A925-7231-4936-B88D-524E28F4D5A5}"/>
    <cellStyle name="Normal 2 2 4" xfId="4352" xr:uid="{79AA3101-1781-4E75-A9EF-55FE56CA46CB}"/>
    <cellStyle name="Normal 2 2 4 2" xfId="4553" xr:uid="{3087B69B-F9F9-447D-BD97-A5F65F2A555D}"/>
    <cellStyle name="Normal 2 2 4 3" xfId="4736" xr:uid="{AFA50C59-09A5-46EF-B14C-34A525996A24}"/>
    <cellStyle name="Normal 2 2 4 4" xfId="4710" xr:uid="{CAE56C48-D7FF-4EDB-A840-BB97018DE2D6}"/>
    <cellStyle name="Normal 2 2 5" xfId="4657" xr:uid="{8DEAE4D6-F722-465D-8734-8361AA6192F4}"/>
    <cellStyle name="Normal 2 2 6" xfId="4756" xr:uid="{EE7F4659-131E-4D18-8D62-4774AAEBD7B6}"/>
    <cellStyle name="Normal 2 3" xfId="79" xr:uid="{932702B2-F1DF-4001-B96B-E7F4606F86C7}"/>
    <cellStyle name="Normal 2 3 2" xfId="80" xr:uid="{4C304D0A-5A2B-451D-8AB6-DF0483A7D02C}"/>
    <cellStyle name="Normal 2 3 2 2" xfId="285" xr:uid="{2548F32C-AB30-495E-8F65-8DE9F5669F30}"/>
    <cellStyle name="Normal 2 3 2 2 2" xfId="4660" xr:uid="{B83BF2AA-EB5E-41B6-9F20-62D76028352D}"/>
    <cellStyle name="Normal 2 3 2 3" xfId="4354" xr:uid="{C61A067B-E809-4513-8CAA-42085748BEC0}"/>
    <cellStyle name="Normal 2 3 2 3 2" xfId="4556" xr:uid="{987E6471-A906-4E9C-ABB9-2E110E0EA15C}"/>
    <cellStyle name="Normal 2 3 2 3 3" xfId="4738" xr:uid="{B10D6BF2-2897-450F-8DE3-4786DC6FC0B7}"/>
    <cellStyle name="Normal 2 3 2 3 4" xfId="4711" xr:uid="{0A4F0D0B-D5BE-43CA-A8F0-798A85AFF9A0}"/>
    <cellStyle name="Normal 2 3 3" xfId="81" xr:uid="{551BD8EF-3420-4379-A6E6-B7921AACEB1A}"/>
    <cellStyle name="Normal 2 3 4" xfId="82" xr:uid="{5BD6D94F-7EA0-4B62-B771-2A503CA67323}"/>
    <cellStyle name="Normal 2 3 4 10" xfId="7123" xr:uid="{D71E15EB-BF9C-4AE5-A47E-725040732347}"/>
    <cellStyle name="Normal 2 3 4 10 2" xfId="8836" xr:uid="{94620056-41CC-4B4D-8568-178A0A898DB2}"/>
    <cellStyle name="Normal 2 3 4 10 2 2" xfId="12258" xr:uid="{C7600E4D-EA52-427B-B77B-ED74D782C702}"/>
    <cellStyle name="Normal 2 3 4 10 2 2 2" xfId="25948" xr:uid="{F38D8329-B28C-4CA4-B6B9-9BC864C923EB}"/>
    <cellStyle name="Normal 2 3 4 10 2 2 2 2" xfId="39640" xr:uid="{C98E216E-094A-4138-BF36-6C9528E614C3}"/>
    <cellStyle name="Normal 2 3 4 10 2 2 2 3" xfId="54524" xr:uid="{BF0B52B4-C365-4FE3-931D-9599D4588D08}"/>
    <cellStyle name="Normal 2 3 4 10 2 2 3" xfId="19104" xr:uid="{B97088F6-DCDE-402D-BCF9-08BC3FA8B90C}"/>
    <cellStyle name="Normal 2 3 4 10 2 2 4" xfId="32794" xr:uid="{E4CEF2A3-C060-44CE-9D83-1A062DA28A98}"/>
    <cellStyle name="Normal 2 3 4 10 2 2 5" xfId="47678" xr:uid="{142409B1-3417-4AD2-B20B-B66C7B347C23}"/>
    <cellStyle name="Normal 2 3 4 10 2 3" xfId="22526" xr:uid="{C37D6396-664A-433B-8234-99BC4D63A7AB}"/>
    <cellStyle name="Normal 2 3 4 10 2 3 2" xfId="36218" xr:uid="{633B71B1-2498-49FC-A5A1-BC2B85E62439}"/>
    <cellStyle name="Normal 2 3 4 10 2 3 3" xfId="51102" xr:uid="{441AC6A2-4CC9-443B-A37E-FAD55513451A}"/>
    <cellStyle name="Normal 2 3 4 10 2 4" xfId="15682" xr:uid="{D01B86E2-982C-4862-8A5B-6B0190D45224}"/>
    <cellStyle name="Normal 2 3 4 10 2 5" xfId="29372" xr:uid="{3F4EC888-88F8-4BDE-A484-E2C855A01846}"/>
    <cellStyle name="Normal 2 3 4 10 2 6" xfId="44256" xr:uid="{3AD8E866-EB63-4C6A-B4B9-606B722D0AFA}"/>
    <cellStyle name="Normal 2 3 4 10 3" xfId="10546" xr:uid="{5E8D4147-FEC0-4EB6-8DFF-EBD959479AFB}"/>
    <cellStyle name="Normal 2 3 4 10 3 2" xfId="24236" xr:uid="{6641E45C-70A1-4F33-B1A1-B0B7E7D7E3E2}"/>
    <cellStyle name="Normal 2 3 4 10 3 2 2" xfId="37928" xr:uid="{8B56BCC0-40EC-4BBE-B8CF-3FBB5DDC51C7}"/>
    <cellStyle name="Normal 2 3 4 10 3 2 3" xfId="52812" xr:uid="{21E4F7EA-A4A9-4D21-929A-83BC97A75966}"/>
    <cellStyle name="Normal 2 3 4 10 3 3" xfId="17392" xr:uid="{D69B5438-99E0-4E8D-9861-8009F194D1A3}"/>
    <cellStyle name="Normal 2 3 4 10 3 4" xfId="31082" xr:uid="{C4AD6685-37E4-448D-AB87-EDA0D14F5AE2}"/>
    <cellStyle name="Normal 2 3 4 10 3 5" xfId="45966" xr:uid="{EFABF333-FACE-4E70-9734-15FD74979BCC}"/>
    <cellStyle name="Normal 2 3 4 10 4" xfId="20814" xr:uid="{E854DC24-6EE6-4257-B543-8C07DB0DCAE4}"/>
    <cellStyle name="Normal 2 3 4 10 4 2" xfId="34506" xr:uid="{44888120-5E44-457B-85CE-89FBB1616101}"/>
    <cellStyle name="Normal 2 3 4 10 4 3" xfId="49390" xr:uid="{FC52140C-7FB0-495C-8B08-8C565A71C9A4}"/>
    <cellStyle name="Normal 2 3 4 10 5" xfId="13970" xr:uid="{7ACF3452-DA96-47E7-AD18-80A5BAE549ED}"/>
    <cellStyle name="Normal 2 3 4 10 6" xfId="27660" xr:uid="{742011A4-D7FD-4956-B446-D7EBCACED83D}"/>
    <cellStyle name="Normal 2 3 4 10 7" xfId="42544" xr:uid="{0B8A36F1-3D12-41EC-B5C2-F47EB4DB4D7B}"/>
    <cellStyle name="Normal 2 3 4 11" xfId="8835" xr:uid="{0C319D77-8B5C-419E-B745-64844D084529}"/>
    <cellStyle name="Normal 2 3 4 11 2" xfId="12257" xr:uid="{80847C4B-452D-49B3-B551-2A782C0C99AB}"/>
    <cellStyle name="Normal 2 3 4 11 2 2" xfId="25947" xr:uid="{4F98A8CF-85E9-49F8-984B-CA772F01C609}"/>
    <cellStyle name="Normal 2 3 4 11 2 2 2" xfId="39639" xr:uid="{AFAF37D8-0142-4175-9278-382A57F02445}"/>
    <cellStyle name="Normal 2 3 4 11 2 2 3" xfId="54523" xr:uid="{3D305119-639B-4486-A7FF-51BBF4686D24}"/>
    <cellStyle name="Normal 2 3 4 11 2 3" xfId="19103" xr:uid="{982694F5-34A0-4A99-98C3-579EEA80AFF6}"/>
    <cellStyle name="Normal 2 3 4 11 2 4" xfId="32793" xr:uid="{D7AEEB8D-6B59-4B05-953B-2B10FB2E8309}"/>
    <cellStyle name="Normal 2 3 4 11 2 5" xfId="47677" xr:uid="{176CD244-C65A-41E3-9467-494A4984D4FA}"/>
    <cellStyle name="Normal 2 3 4 11 3" xfId="22525" xr:uid="{A034DB54-49C3-4A71-BAFA-4D3033BE1C67}"/>
    <cellStyle name="Normal 2 3 4 11 3 2" xfId="36217" xr:uid="{FD09EFF4-01D9-4D54-9F7D-7B9B5FB73159}"/>
    <cellStyle name="Normal 2 3 4 11 3 3" xfId="51101" xr:uid="{A93ADE85-8207-46A2-B3B9-A0240ECA074C}"/>
    <cellStyle name="Normal 2 3 4 11 4" xfId="15681" xr:uid="{23EBD514-C2B6-4D8C-AA2C-B97A6E2CEA94}"/>
    <cellStyle name="Normal 2 3 4 11 5" xfId="29371" xr:uid="{6B9B92C5-9011-4963-8B97-B6CA39B41B12}"/>
    <cellStyle name="Normal 2 3 4 11 6" xfId="44255" xr:uid="{B83153F2-5886-412B-AED6-D451658DC341}"/>
    <cellStyle name="Normal 2 3 4 12" xfId="10545" xr:uid="{F8B20DCD-9E72-49BE-AA7A-A34A933D42C6}"/>
    <cellStyle name="Normal 2 3 4 12 2" xfId="24235" xr:uid="{BF561C27-FEED-4372-8828-8C67AFF1D022}"/>
    <cellStyle name="Normal 2 3 4 12 2 2" xfId="37927" xr:uid="{28A97ED5-F81F-46D7-8A6C-4799EE1328CB}"/>
    <cellStyle name="Normal 2 3 4 12 2 3" xfId="52811" xr:uid="{3363F1C0-482B-4EE8-AED3-3D80DD67A946}"/>
    <cellStyle name="Normal 2 3 4 12 3" xfId="17391" xr:uid="{971C1708-97F1-438E-8C75-0F9BFFC806C7}"/>
    <cellStyle name="Normal 2 3 4 12 4" xfId="31081" xr:uid="{2D7C7CAD-8149-4DC1-8EAB-E522E33E85B0}"/>
    <cellStyle name="Normal 2 3 4 12 5" xfId="45965" xr:uid="{424F472C-6EFA-4C17-9CB3-5C67AD7ADBEC}"/>
    <cellStyle name="Normal 2 3 4 13" xfId="20813" xr:uid="{0BD41C0F-4DC0-463E-905C-3212A383B468}"/>
    <cellStyle name="Normal 2 3 4 13 2" xfId="34505" xr:uid="{929239AF-A9E7-45B0-A63D-459690142164}"/>
    <cellStyle name="Normal 2 3 4 13 3" xfId="49389" xr:uid="{2EA62DFC-114A-472C-9D1E-D3602D5EB653}"/>
    <cellStyle name="Normal 2 3 4 14" xfId="13969" xr:uid="{C73D9D48-9FCC-4D7C-8FBF-AE4211B2A092}"/>
    <cellStyle name="Normal 2 3 4 14 2" xfId="40757" xr:uid="{82D2FF3D-5B46-49B2-85D7-2F08A93D9729}"/>
    <cellStyle name="Normal 2 3 4 15" xfId="27659" xr:uid="{6440B6FC-B80E-431A-930B-7C9BFE69B7F6}"/>
    <cellStyle name="Normal 2 3 4 16" xfId="42543" xr:uid="{F0C3476C-D12E-4CDB-80D0-CA50D4557AE4}"/>
    <cellStyle name="Normal 2 3 4 17" xfId="7122" xr:uid="{A0FC61A5-EE82-40D0-B137-6140B78017D1}"/>
    <cellStyle name="Normal 2 3 4 18" xfId="5935" xr:uid="{2A7FBDF7-95E2-46D6-A27D-16CCC633D888}"/>
    <cellStyle name="Normal 2 3 4 19" xfId="5343" xr:uid="{5A29D90F-F137-4E13-88B6-D21957C32857}"/>
    <cellStyle name="Normal 2 3 4 2" xfId="7124" xr:uid="{7582BB59-2BF7-4BB5-895A-77948305B0BC}"/>
    <cellStyle name="Normal 2 3 4 2 10" xfId="8837" xr:uid="{D77ED4A5-762E-43B9-8B8D-3928A491CAF1}"/>
    <cellStyle name="Normal 2 3 4 2 10 2" xfId="12259" xr:uid="{74300088-C767-49D7-BA9F-3B19539439D7}"/>
    <cellStyle name="Normal 2 3 4 2 10 2 2" xfId="25949" xr:uid="{661A91C5-154A-4D28-9183-14298819719A}"/>
    <cellStyle name="Normal 2 3 4 2 10 2 2 2" xfId="39641" xr:uid="{D5FFD9D6-5695-42F7-AC3B-7BE9B0765116}"/>
    <cellStyle name="Normal 2 3 4 2 10 2 2 3" xfId="54525" xr:uid="{E6CB155F-9C79-4EDB-938F-CA699E5962C5}"/>
    <cellStyle name="Normal 2 3 4 2 10 2 3" xfId="19105" xr:uid="{A71AE00A-EF47-4AC6-8C47-42382B475AD8}"/>
    <cellStyle name="Normal 2 3 4 2 10 2 4" xfId="32795" xr:uid="{7474CB29-4390-4A26-B674-4AD14D85BA44}"/>
    <cellStyle name="Normal 2 3 4 2 10 2 5" xfId="47679" xr:uid="{37F632E3-AF9E-40A2-9DF8-05EE890C8D52}"/>
    <cellStyle name="Normal 2 3 4 2 10 3" xfId="22527" xr:uid="{21A6FDAF-03D4-4DF5-9AEF-F3D7CD667CD8}"/>
    <cellStyle name="Normal 2 3 4 2 10 3 2" xfId="36219" xr:uid="{78B2FB6B-F339-432B-8856-1999A8262FA1}"/>
    <cellStyle name="Normal 2 3 4 2 10 3 3" xfId="51103" xr:uid="{7A295BD9-0BFC-450C-8150-B6FFA8B7F182}"/>
    <cellStyle name="Normal 2 3 4 2 10 4" xfId="15683" xr:uid="{963EB948-A398-4798-8F6E-4A63F9340DEE}"/>
    <cellStyle name="Normal 2 3 4 2 10 5" xfId="29373" xr:uid="{FBE1DCF7-CE8C-4E25-B97D-162EE141B2B9}"/>
    <cellStyle name="Normal 2 3 4 2 10 6" xfId="44257" xr:uid="{E0C74463-41C9-4988-9EF7-551387D878B7}"/>
    <cellStyle name="Normal 2 3 4 2 11" xfId="10547" xr:uid="{04DECF3A-7B5E-4F14-9028-B40236F10CF1}"/>
    <cellStyle name="Normal 2 3 4 2 11 2" xfId="24237" xr:uid="{30582CAE-83FE-44BE-9AE4-75E1A41F93A9}"/>
    <cellStyle name="Normal 2 3 4 2 11 2 2" xfId="37929" xr:uid="{B060DCEF-BC2E-4D4B-8CD8-F88CCF06A103}"/>
    <cellStyle name="Normal 2 3 4 2 11 2 3" xfId="52813" xr:uid="{0C84E6D7-7CA0-4FD9-B072-F65CDF08215B}"/>
    <cellStyle name="Normal 2 3 4 2 11 3" xfId="17393" xr:uid="{8BD8E362-F10E-4581-994C-82ECFF3DDBC9}"/>
    <cellStyle name="Normal 2 3 4 2 11 4" xfId="31083" xr:uid="{61921F69-FF1F-41AA-AF80-B0E1831C6CB8}"/>
    <cellStyle name="Normal 2 3 4 2 11 5" xfId="45967" xr:uid="{131E1C25-BE65-4307-B039-C7160ED0C4B4}"/>
    <cellStyle name="Normal 2 3 4 2 12" xfId="20815" xr:uid="{224D6DFD-0006-483E-84FA-06259C37EB56}"/>
    <cellStyle name="Normal 2 3 4 2 12 2" xfId="34507" xr:uid="{30B2A514-FCCB-47CA-873E-F7F80F723761}"/>
    <cellStyle name="Normal 2 3 4 2 12 3" xfId="49391" xr:uid="{9EA1C4CD-6DBD-4BA1-A621-FB2D40271116}"/>
    <cellStyle name="Normal 2 3 4 2 13" xfId="13971" xr:uid="{193830F5-F657-4926-B92F-724822941A12}"/>
    <cellStyle name="Normal 2 3 4 2 14" xfId="27661" xr:uid="{9CF64A72-A354-4034-AFD9-D12878F2DF82}"/>
    <cellStyle name="Normal 2 3 4 2 15" xfId="42545" xr:uid="{92CA3FAD-1BB0-42B0-BE63-9BA2B6034B41}"/>
    <cellStyle name="Normal 2 3 4 2 2" xfId="7125" xr:uid="{D1A87B9A-60A5-4489-9872-E703FE849AAB}"/>
    <cellStyle name="Normal 2 3 4 2 2 10" xfId="20816" xr:uid="{6994D4B8-8B70-4432-8472-780505ED2475}"/>
    <cellStyle name="Normal 2 3 4 2 2 10 2" xfId="34508" xr:uid="{523C6746-9A5A-4174-BD43-839F867AF4A9}"/>
    <cellStyle name="Normal 2 3 4 2 2 10 3" xfId="49392" xr:uid="{96D93139-3641-4C70-8DF9-07BCA9E7280B}"/>
    <cellStyle name="Normal 2 3 4 2 2 11" xfId="13972" xr:uid="{D99F9F81-19A7-4E36-9BDA-C388F3F8847A}"/>
    <cellStyle name="Normal 2 3 4 2 2 12" xfId="27662" xr:uid="{BDA85DAC-9CF0-48D6-834F-1F3F0073D009}"/>
    <cellStyle name="Normal 2 3 4 2 2 13" xfId="42546" xr:uid="{69E5F6A4-FFCB-4D9D-AEBB-617FE4D8C6D7}"/>
    <cellStyle name="Normal 2 3 4 2 2 2" xfId="7126" xr:uid="{0948E727-BD6E-49E7-BAAF-6F659C7D8821}"/>
    <cellStyle name="Normal 2 3 4 2 2 2 10" xfId="13973" xr:uid="{480726D0-7424-429A-8CF8-D344F2FAE3E7}"/>
    <cellStyle name="Normal 2 3 4 2 2 2 11" xfId="27663" xr:uid="{61D07049-C879-4854-B43C-15B59AC6B8F0}"/>
    <cellStyle name="Normal 2 3 4 2 2 2 12" xfId="42547" xr:uid="{D9E47598-1CF0-46FA-B1E2-8B5C43CC234D}"/>
    <cellStyle name="Normal 2 3 4 2 2 2 2" xfId="7127" xr:uid="{2D0404C0-04D8-4FAC-8E11-B85E8D57AC22}"/>
    <cellStyle name="Normal 2 3 4 2 2 2 2 10" xfId="42548" xr:uid="{94004B6C-3CA2-413D-A70B-2E748B0A3586}"/>
    <cellStyle name="Normal 2 3 4 2 2 2 2 2" xfId="7128" xr:uid="{31D082E8-2013-474A-A9CF-8FCCE3621E0B}"/>
    <cellStyle name="Normal 2 3 4 2 2 2 2 2 2" xfId="7129" xr:uid="{BEA71AB9-9E05-4156-A720-C18D6DBF300B}"/>
    <cellStyle name="Normal 2 3 4 2 2 2 2 2 2 2" xfId="8842" xr:uid="{3A81AE8B-7892-45FA-A266-2DAAEA02A027}"/>
    <cellStyle name="Normal 2 3 4 2 2 2 2 2 2 2 2" xfId="12264" xr:uid="{C2AD2191-F7D5-4156-BBEA-B977B87370B8}"/>
    <cellStyle name="Normal 2 3 4 2 2 2 2 2 2 2 2 2" xfId="25954" xr:uid="{FF54F60A-4505-4901-8C84-5E8A1E777571}"/>
    <cellStyle name="Normal 2 3 4 2 2 2 2 2 2 2 2 2 2" xfId="39646" xr:uid="{486A2AFD-83AF-4BFF-921B-3321AC8D22B9}"/>
    <cellStyle name="Normal 2 3 4 2 2 2 2 2 2 2 2 2 3" xfId="54530" xr:uid="{450EC49A-1F1D-4540-A338-100BCD0D1747}"/>
    <cellStyle name="Normal 2 3 4 2 2 2 2 2 2 2 2 3" xfId="19110" xr:uid="{A83F6147-1122-42A3-9324-DCF1DEAE191A}"/>
    <cellStyle name="Normal 2 3 4 2 2 2 2 2 2 2 2 4" xfId="32800" xr:uid="{23473C14-BDFE-47DF-B395-E3B7CBBC644A}"/>
    <cellStyle name="Normal 2 3 4 2 2 2 2 2 2 2 2 5" xfId="47684" xr:uid="{B9D91054-522F-435C-98E1-E6F8BFABAF0F}"/>
    <cellStyle name="Normal 2 3 4 2 2 2 2 2 2 2 3" xfId="22532" xr:uid="{A978077C-095D-4833-8A6A-A5F734B35DE0}"/>
    <cellStyle name="Normal 2 3 4 2 2 2 2 2 2 2 3 2" xfId="36224" xr:uid="{0F4E8FAB-3F46-44CC-B7AA-C40D886B4D32}"/>
    <cellStyle name="Normal 2 3 4 2 2 2 2 2 2 2 3 3" xfId="51108" xr:uid="{FDAF6C10-7684-4066-9D24-80A4D294001F}"/>
    <cellStyle name="Normal 2 3 4 2 2 2 2 2 2 2 4" xfId="15688" xr:uid="{2D538FCA-9B18-4CAE-99D9-40657C941ED8}"/>
    <cellStyle name="Normal 2 3 4 2 2 2 2 2 2 2 5" xfId="29378" xr:uid="{6968A20D-664B-4EAD-BC79-3155211B1E9C}"/>
    <cellStyle name="Normal 2 3 4 2 2 2 2 2 2 2 6" xfId="44262" xr:uid="{492BEC39-C1E2-414E-BDC2-D9A963C65427}"/>
    <cellStyle name="Normal 2 3 4 2 2 2 2 2 2 3" xfId="10552" xr:uid="{5650C09D-B9FA-44B9-BBA3-371B5D4198D3}"/>
    <cellStyle name="Normal 2 3 4 2 2 2 2 2 2 3 2" xfId="24242" xr:uid="{7432A09E-95D0-42D6-A035-EB5689B766C0}"/>
    <cellStyle name="Normal 2 3 4 2 2 2 2 2 2 3 2 2" xfId="37934" xr:uid="{4623CBD4-6D03-4DA0-B447-1409AA81D989}"/>
    <cellStyle name="Normal 2 3 4 2 2 2 2 2 2 3 2 3" xfId="52818" xr:uid="{D959F681-A5F2-41D2-B3D9-5EC45F458B35}"/>
    <cellStyle name="Normal 2 3 4 2 2 2 2 2 2 3 3" xfId="17398" xr:uid="{3F08A95D-79A5-48CE-9A05-13F828307B0A}"/>
    <cellStyle name="Normal 2 3 4 2 2 2 2 2 2 3 4" xfId="31088" xr:uid="{00EA8ACD-04B8-4D74-BD44-5FF793A90B95}"/>
    <cellStyle name="Normal 2 3 4 2 2 2 2 2 2 3 5" xfId="45972" xr:uid="{92362C7A-585A-4AFC-A401-E8751342AF18}"/>
    <cellStyle name="Normal 2 3 4 2 2 2 2 2 2 4" xfId="20820" xr:uid="{F4057E79-143B-454B-AD90-DF0901B8FBC3}"/>
    <cellStyle name="Normal 2 3 4 2 2 2 2 2 2 4 2" xfId="34512" xr:uid="{A92A02FB-3514-48E1-B14C-487644D15589}"/>
    <cellStyle name="Normal 2 3 4 2 2 2 2 2 2 4 3" xfId="49396" xr:uid="{F93BE107-8074-41CC-A0B1-F9389C81EB74}"/>
    <cellStyle name="Normal 2 3 4 2 2 2 2 2 2 5" xfId="13976" xr:uid="{F3F102D9-A66B-435D-B68A-4D3A82744769}"/>
    <cellStyle name="Normal 2 3 4 2 2 2 2 2 2 6" xfId="27666" xr:uid="{072E2E39-BA66-4F07-A569-CD7B2719967A}"/>
    <cellStyle name="Normal 2 3 4 2 2 2 2 2 2 7" xfId="42550" xr:uid="{69AEA0CE-B8C4-4C4C-A26C-5C75D89D32F0}"/>
    <cellStyle name="Normal 2 3 4 2 2 2 2 2 3" xfId="8841" xr:uid="{BA287615-DBE1-4059-A773-C1D17BA876A1}"/>
    <cellStyle name="Normal 2 3 4 2 2 2 2 2 3 2" xfId="12263" xr:uid="{338D00FC-5A8D-4DEE-BEB7-DE80093CCE91}"/>
    <cellStyle name="Normal 2 3 4 2 2 2 2 2 3 2 2" xfId="25953" xr:uid="{33C473D6-B050-4D9B-B798-E69248621DFA}"/>
    <cellStyle name="Normal 2 3 4 2 2 2 2 2 3 2 2 2" xfId="39645" xr:uid="{2D00B398-EB09-4774-8847-EB974691604A}"/>
    <cellStyle name="Normal 2 3 4 2 2 2 2 2 3 2 2 3" xfId="54529" xr:uid="{65397201-CD73-4888-A180-2C23CC66E24A}"/>
    <cellStyle name="Normal 2 3 4 2 2 2 2 2 3 2 3" xfId="19109" xr:uid="{3F684DA0-E4B6-411E-AEA3-90BF3F99599D}"/>
    <cellStyle name="Normal 2 3 4 2 2 2 2 2 3 2 4" xfId="32799" xr:uid="{7C6B6642-DC2B-4C9B-AEA7-E4E901494A50}"/>
    <cellStyle name="Normal 2 3 4 2 2 2 2 2 3 2 5" xfId="47683" xr:uid="{D00CF9BB-5F0A-463E-8764-CCC565373387}"/>
    <cellStyle name="Normal 2 3 4 2 2 2 2 2 3 3" xfId="22531" xr:uid="{DA28B5E4-0F84-4DAE-8D07-D309A9AD34C4}"/>
    <cellStyle name="Normal 2 3 4 2 2 2 2 2 3 3 2" xfId="36223" xr:uid="{F36565D4-30FE-4132-A97D-6C229F6F2AEB}"/>
    <cellStyle name="Normal 2 3 4 2 2 2 2 2 3 3 3" xfId="51107" xr:uid="{76326E66-6290-4920-8A72-00CD4FC23D30}"/>
    <cellStyle name="Normal 2 3 4 2 2 2 2 2 3 4" xfId="15687" xr:uid="{64800185-D0D2-4362-BA45-571475AE51D2}"/>
    <cellStyle name="Normal 2 3 4 2 2 2 2 2 3 5" xfId="29377" xr:uid="{FE6A6099-94B4-4B77-A31C-256D5F3584DF}"/>
    <cellStyle name="Normal 2 3 4 2 2 2 2 2 3 6" xfId="44261" xr:uid="{5295D3F4-754B-4083-9AEE-4782B92F9297}"/>
    <cellStyle name="Normal 2 3 4 2 2 2 2 2 4" xfId="10551" xr:uid="{DB0C51C1-7176-4E3F-8192-2E99161D72E7}"/>
    <cellStyle name="Normal 2 3 4 2 2 2 2 2 4 2" xfId="24241" xr:uid="{17C74659-AE20-4F24-BCD8-B66EA71E6DA7}"/>
    <cellStyle name="Normal 2 3 4 2 2 2 2 2 4 2 2" xfId="37933" xr:uid="{66D20D7F-2F9E-4417-9AF7-2DA36C1F2706}"/>
    <cellStyle name="Normal 2 3 4 2 2 2 2 2 4 2 3" xfId="52817" xr:uid="{3F3A1E3E-2FFF-4F85-9669-D61CDC3A004D}"/>
    <cellStyle name="Normal 2 3 4 2 2 2 2 2 4 3" xfId="17397" xr:uid="{5F0C1C5F-B353-493D-BE78-6C3C5C41A1A2}"/>
    <cellStyle name="Normal 2 3 4 2 2 2 2 2 4 4" xfId="31087" xr:uid="{2AB825C2-0E03-4497-8AFA-56F252DD172E}"/>
    <cellStyle name="Normal 2 3 4 2 2 2 2 2 4 5" xfId="45971" xr:uid="{598B0ADC-C45A-4E9F-9487-3BB985BB8793}"/>
    <cellStyle name="Normal 2 3 4 2 2 2 2 2 5" xfId="20819" xr:uid="{93EEE471-F7CE-4678-B4FC-5317F63DF3F3}"/>
    <cellStyle name="Normal 2 3 4 2 2 2 2 2 5 2" xfId="34511" xr:uid="{DABC5258-D06E-4D2C-ABD8-8FCEAD476A4E}"/>
    <cellStyle name="Normal 2 3 4 2 2 2 2 2 5 3" xfId="49395" xr:uid="{17B7BD61-D1CE-440A-BACA-79EB24AD3256}"/>
    <cellStyle name="Normal 2 3 4 2 2 2 2 2 6" xfId="13975" xr:uid="{33FD7B09-AED3-48AD-8D72-D83CB5F40286}"/>
    <cellStyle name="Normal 2 3 4 2 2 2 2 2 7" xfId="27665" xr:uid="{6CAB065A-AB1F-4DFC-A523-68CEA6F66E17}"/>
    <cellStyle name="Normal 2 3 4 2 2 2 2 2 8" xfId="42549" xr:uid="{D62F769E-F75A-4EA8-AFC6-8BB2C5A411F4}"/>
    <cellStyle name="Normal 2 3 4 2 2 2 2 3" xfId="7130" xr:uid="{BA7BEF30-8B74-42F0-A0EF-4DC871EB5345}"/>
    <cellStyle name="Normal 2 3 4 2 2 2 2 3 2" xfId="8843" xr:uid="{8D172AC2-5215-426A-8826-4E95FFC39E77}"/>
    <cellStyle name="Normal 2 3 4 2 2 2 2 3 2 2" xfId="12265" xr:uid="{A5404111-BBEE-47D2-9E35-2D1D2802E4EE}"/>
    <cellStyle name="Normal 2 3 4 2 2 2 2 3 2 2 2" xfId="25955" xr:uid="{E149C42A-0DD9-4263-98B0-0067FC234A77}"/>
    <cellStyle name="Normal 2 3 4 2 2 2 2 3 2 2 2 2" xfId="39647" xr:uid="{4A498763-59BE-4ABD-9FDF-BE2B5B8AF9B4}"/>
    <cellStyle name="Normal 2 3 4 2 2 2 2 3 2 2 2 3" xfId="54531" xr:uid="{17409625-DC61-4050-92EA-480F7132A837}"/>
    <cellStyle name="Normal 2 3 4 2 2 2 2 3 2 2 3" xfId="19111" xr:uid="{3A74AFD7-A871-409B-B36E-5F770E78693C}"/>
    <cellStyle name="Normal 2 3 4 2 2 2 2 3 2 2 4" xfId="32801" xr:uid="{B44EE2D5-3B93-4BDF-9E2B-CC0131C546C9}"/>
    <cellStyle name="Normal 2 3 4 2 2 2 2 3 2 2 5" xfId="47685" xr:uid="{E20B3E3D-B783-407C-9F7C-79195A278F5A}"/>
    <cellStyle name="Normal 2 3 4 2 2 2 2 3 2 3" xfId="22533" xr:uid="{548E1899-AC7E-4489-A2EB-29019F46E40B}"/>
    <cellStyle name="Normal 2 3 4 2 2 2 2 3 2 3 2" xfId="36225" xr:uid="{DF2AF55E-6574-4828-841A-89874287AF54}"/>
    <cellStyle name="Normal 2 3 4 2 2 2 2 3 2 3 3" xfId="51109" xr:uid="{CB33D360-ABA7-4670-9B56-63FD3E764C91}"/>
    <cellStyle name="Normal 2 3 4 2 2 2 2 3 2 4" xfId="15689" xr:uid="{E581A3FB-F067-4018-A451-5E00F2E07497}"/>
    <cellStyle name="Normal 2 3 4 2 2 2 2 3 2 5" xfId="29379" xr:uid="{2075694C-9E45-48C7-A160-0A6B421131B5}"/>
    <cellStyle name="Normal 2 3 4 2 2 2 2 3 2 6" xfId="44263" xr:uid="{2FB8503F-71BD-48CA-9459-2F153D177AC3}"/>
    <cellStyle name="Normal 2 3 4 2 2 2 2 3 3" xfId="10553" xr:uid="{B41EEDE6-B6C2-4E0F-BFB7-ADAC2584F30C}"/>
    <cellStyle name="Normal 2 3 4 2 2 2 2 3 3 2" xfId="24243" xr:uid="{06713A50-BB85-436F-B3DE-8BBF4DD20A30}"/>
    <cellStyle name="Normal 2 3 4 2 2 2 2 3 3 2 2" xfId="37935" xr:uid="{00050791-C8F3-4B79-B912-315B54E63D08}"/>
    <cellStyle name="Normal 2 3 4 2 2 2 2 3 3 2 3" xfId="52819" xr:uid="{9397AEC3-ABD6-42CC-A9E6-AD475CDE21BD}"/>
    <cellStyle name="Normal 2 3 4 2 2 2 2 3 3 3" xfId="17399" xr:uid="{2EF811E6-27D2-4D4D-AEA0-47E257DE56C1}"/>
    <cellStyle name="Normal 2 3 4 2 2 2 2 3 3 4" xfId="31089" xr:uid="{1D34DA4E-A4C8-4321-BBED-E315384CAF30}"/>
    <cellStyle name="Normal 2 3 4 2 2 2 2 3 3 5" xfId="45973" xr:uid="{C00ADCA6-CA8E-43B6-B30C-C8C611E07848}"/>
    <cellStyle name="Normal 2 3 4 2 2 2 2 3 4" xfId="20821" xr:uid="{2DD74C02-8471-4933-88DD-6E1AD98C8DCB}"/>
    <cellStyle name="Normal 2 3 4 2 2 2 2 3 4 2" xfId="34513" xr:uid="{381A5D5D-BDAB-4B77-BFFE-63E5D7B2A367}"/>
    <cellStyle name="Normal 2 3 4 2 2 2 2 3 4 3" xfId="49397" xr:uid="{0E3ABBB5-E293-41D7-A76E-F1C212B897D9}"/>
    <cellStyle name="Normal 2 3 4 2 2 2 2 3 5" xfId="13977" xr:uid="{B536AC7E-CB21-4966-A3AF-B1778088327F}"/>
    <cellStyle name="Normal 2 3 4 2 2 2 2 3 6" xfId="27667" xr:uid="{3FB1F3A8-E577-46B9-9D2C-99BC1DDC8D01}"/>
    <cellStyle name="Normal 2 3 4 2 2 2 2 3 7" xfId="42551" xr:uid="{44D4BC9F-AB04-4654-A6DD-C4DF298744D9}"/>
    <cellStyle name="Normal 2 3 4 2 2 2 2 4" xfId="7131" xr:uid="{91250265-6C7B-47ED-AA0F-CECFD65DDEEC}"/>
    <cellStyle name="Normal 2 3 4 2 2 2 2 4 2" xfId="8844" xr:uid="{5B829463-3A76-4CE7-862F-4BFBCFAB9B1D}"/>
    <cellStyle name="Normal 2 3 4 2 2 2 2 4 2 2" xfId="12266" xr:uid="{5A798187-727F-482F-A207-A0DB157236B0}"/>
    <cellStyle name="Normal 2 3 4 2 2 2 2 4 2 2 2" xfId="25956" xr:uid="{12116C05-526A-4C4C-A051-18B6FCCD7CE6}"/>
    <cellStyle name="Normal 2 3 4 2 2 2 2 4 2 2 2 2" xfId="39648" xr:uid="{E8255189-3EF3-40B6-AB65-17502D251067}"/>
    <cellStyle name="Normal 2 3 4 2 2 2 2 4 2 2 2 3" xfId="54532" xr:uid="{5BEB00A1-ABBD-4A2D-B28E-B6D56364B9CD}"/>
    <cellStyle name="Normal 2 3 4 2 2 2 2 4 2 2 3" xfId="19112" xr:uid="{8FED7DF0-5756-43B3-9C21-F6F4CC2836AB}"/>
    <cellStyle name="Normal 2 3 4 2 2 2 2 4 2 2 4" xfId="32802" xr:uid="{03D368D0-C81A-47FA-8560-293474541E53}"/>
    <cellStyle name="Normal 2 3 4 2 2 2 2 4 2 2 5" xfId="47686" xr:uid="{08A7BEC8-37F3-4928-8C8E-2C8494B26450}"/>
    <cellStyle name="Normal 2 3 4 2 2 2 2 4 2 3" xfId="22534" xr:uid="{788D6BDB-D938-4BD8-BC09-074F01398F41}"/>
    <cellStyle name="Normal 2 3 4 2 2 2 2 4 2 3 2" xfId="36226" xr:uid="{3DFE6AFE-C54A-4864-A12C-C63A5BF995EE}"/>
    <cellStyle name="Normal 2 3 4 2 2 2 2 4 2 3 3" xfId="51110" xr:uid="{531D15F4-1C18-4DCF-A3D0-008B9F22C92E}"/>
    <cellStyle name="Normal 2 3 4 2 2 2 2 4 2 4" xfId="15690" xr:uid="{E0BD5B7D-3011-4496-A622-2A322E645116}"/>
    <cellStyle name="Normal 2 3 4 2 2 2 2 4 2 5" xfId="29380" xr:uid="{111DC406-7C2B-4DA9-A569-DF4646FAEC3E}"/>
    <cellStyle name="Normal 2 3 4 2 2 2 2 4 2 6" xfId="44264" xr:uid="{F2909EDB-3363-4A61-B782-9AD69944BEBD}"/>
    <cellStyle name="Normal 2 3 4 2 2 2 2 4 3" xfId="10554" xr:uid="{EAEB1CCE-37E6-4667-B03D-BAD31BBD96A4}"/>
    <cellStyle name="Normal 2 3 4 2 2 2 2 4 3 2" xfId="24244" xr:uid="{309F0AF3-2413-4F23-B2E1-57A0995ED698}"/>
    <cellStyle name="Normal 2 3 4 2 2 2 2 4 3 2 2" xfId="37936" xr:uid="{CF30EA23-ABF2-40F8-8774-21D34A951627}"/>
    <cellStyle name="Normal 2 3 4 2 2 2 2 4 3 2 3" xfId="52820" xr:uid="{9F74590C-E97B-4404-8FF2-88DD63A82117}"/>
    <cellStyle name="Normal 2 3 4 2 2 2 2 4 3 3" xfId="17400" xr:uid="{8A142BAA-AEA5-486F-9586-D02C73055330}"/>
    <cellStyle name="Normal 2 3 4 2 2 2 2 4 3 4" xfId="31090" xr:uid="{72D63FA6-4935-4935-9823-65E8EFDE3AA0}"/>
    <cellStyle name="Normal 2 3 4 2 2 2 2 4 3 5" xfId="45974" xr:uid="{9D16EC1F-8C5D-456F-B000-546FA4F12FC7}"/>
    <cellStyle name="Normal 2 3 4 2 2 2 2 4 4" xfId="20822" xr:uid="{B5AA82BC-52EB-4FFF-96FA-1FA572377CD7}"/>
    <cellStyle name="Normal 2 3 4 2 2 2 2 4 4 2" xfId="34514" xr:uid="{7D346120-49A6-4BC1-A8A3-3F86190324FD}"/>
    <cellStyle name="Normal 2 3 4 2 2 2 2 4 4 3" xfId="49398" xr:uid="{4506FF99-7982-4F58-98E8-55E5120F2B21}"/>
    <cellStyle name="Normal 2 3 4 2 2 2 2 4 5" xfId="13978" xr:uid="{4EAAE7F8-4708-4BE9-BA15-DB54D0B5272C}"/>
    <cellStyle name="Normal 2 3 4 2 2 2 2 4 6" xfId="27668" xr:uid="{D05E9EBD-4AFE-4C9F-906E-208B65E5ED37}"/>
    <cellStyle name="Normal 2 3 4 2 2 2 2 4 7" xfId="42552" xr:uid="{A153D13F-7906-43C4-BE30-801D9A81EAC5}"/>
    <cellStyle name="Normal 2 3 4 2 2 2 2 5" xfId="8840" xr:uid="{55DBDBF4-E1AB-4E5D-B359-87D77ABBD901}"/>
    <cellStyle name="Normal 2 3 4 2 2 2 2 5 2" xfId="12262" xr:uid="{0F36659F-88FE-47A8-AFEF-558B89D4E88B}"/>
    <cellStyle name="Normal 2 3 4 2 2 2 2 5 2 2" xfId="25952" xr:uid="{71A67081-CAC2-43CB-B632-A70F5A3DE25B}"/>
    <cellStyle name="Normal 2 3 4 2 2 2 2 5 2 2 2" xfId="39644" xr:uid="{E5803C0E-412E-426C-918A-40C5BF6C61F5}"/>
    <cellStyle name="Normal 2 3 4 2 2 2 2 5 2 2 3" xfId="54528" xr:uid="{CFE8B4A6-8270-467C-ADB3-EA5A8FDEB88F}"/>
    <cellStyle name="Normal 2 3 4 2 2 2 2 5 2 3" xfId="19108" xr:uid="{ECDB4EBF-09CE-47D0-99A0-3B224C2D98E4}"/>
    <cellStyle name="Normal 2 3 4 2 2 2 2 5 2 4" xfId="32798" xr:uid="{F903C717-6826-4F4C-A6B5-11A44189CD5F}"/>
    <cellStyle name="Normal 2 3 4 2 2 2 2 5 2 5" xfId="47682" xr:uid="{0E6BB37B-B8F9-46DB-B837-2A3CE185B855}"/>
    <cellStyle name="Normal 2 3 4 2 2 2 2 5 3" xfId="22530" xr:uid="{660E933C-A766-4C68-8F29-D5797C35A8C8}"/>
    <cellStyle name="Normal 2 3 4 2 2 2 2 5 3 2" xfId="36222" xr:uid="{F77E258D-14D1-42FD-8DD2-09980FF353BF}"/>
    <cellStyle name="Normal 2 3 4 2 2 2 2 5 3 3" xfId="51106" xr:uid="{6B7C8431-A36A-4FD0-9261-61851A45E662}"/>
    <cellStyle name="Normal 2 3 4 2 2 2 2 5 4" xfId="15686" xr:uid="{F049ECD9-79BD-4589-8F5E-99EA25C8013F}"/>
    <cellStyle name="Normal 2 3 4 2 2 2 2 5 5" xfId="29376" xr:uid="{00109467-0CD9-44B4-AB48-C03057AD8143}"/>
    <cellStyle name="Normal 2 3 4 2 2 2 2 5 6" xfId="44260" xr:uid="{923E185C-E03A-4150-8B2B-FDEA56D6835C}"/>
    <cellStyle name="Normal 2 3 4 2 2 2 2 6" xfId="10550" xr:uid="{E02D98F3-515C-469B-B43A-67DDEF1031AA}"/>
    <cellStyle name="Normal 2 3 4 2 2 2 2 6 2" xfId="24240" xr:uid="{781B6FAF-5130-4C97-8853-7B648E4EC15E}"/>
    <cellStyle name="Normal 2 3 4 2 2 2 2 6 2 2" xfId="37932" xr:uid="{C6674F1E-3B2C-4D7A-9D0A-9E75995CCDB5}"/>
    <cellStyle name="Normal 2 3 4 2 2 2 2 6 2 3" xfId="52816" xr:uid="{A9AF4A35-7C3E-42C9-BEC9-BA38891FEE11}"/>
    <cellStyle name="Normal 2 3 4 2 2 2 2 6 3" xfId="17396" xr:uid="{C13B8C01-2532-46A7-98F3-82129AB31A15}"/>
    <cellStyle name="Normal 2 3 4 2 2 2 2 6 4" xfId="31086" xr:uid="{0C613FC1-5C3E-4496-B961-5DE11BF3C7E1}"/>
    <cellStyle name="Normal 2 3 4 2 2 2 2 6 5" xfId="45970" xr:uid="{7C3338D5-9D7D-4AC5-9F58-BA4853D20A9D}"/>
    <cellStyle name="Normal 2 3 4 2 2 2 2 7" xfId="20818" xr:uid="{B1AB5142-9D69-457F-8EBB-548F05FEAEAF}"/>
    <cellStyle name="Normal 2 3 4 2 2 2 2 7 2" xfId="34510" xr:uid="{A268BD30-652D-4018-97EC-33859CBA771B}"/>
    <cellStyle name="Normal 2 3 4 2 2 2 2 7 3" xfId="49394" xr:uid="{4375C07F-A461-46BA-9E2A-5BB7736B435B}"/>
    <cellStyle name="Normal 2 3 4 2 2 2 2 8" xfId="13974" xr:uid="{D0682500-7079-4C9D-A279-880304F73640}"/>
    <cellStyle name="Normal 2 3 4 2 2 2 2 9" xfId="27664" xr:uid="{81EE38D5-5CCE-47F8-BBE9-B7B72F95E264}"/>
    <cellStyle name="Normal 2 3 4 2 2 2 3" xfId="7132" xr:uid="{FD81E1E8-3288-4649-94E8-FEDAC0F3DB9D}"/>
    <cellStyle name="Normal 2 3 4 2 2 2 3 10" xfId="42553" xr:uid="{8A888AF6-A5AF-4408-A136-23C577EAE8BA}"/>
    <cellStyle name="Normal 2 3 4 2 2 2 3 2" xfId="7133" xr:uid="{34506E5B-74E2-474C-837A-31B58CE63DAF}"/>
    <cellStyle name="Normal 2 3 4 2 2 2 3 2 2" xfId="7134" xr:uid="{C2FF1FCF-28D7-40CB-A3CF-42D90E335B12}"/>
    <cellStyle name="Normal 2 3 4 2 2 2 3 2 2 2" xfId="8847" xr:uid="{6FD0B523-FD05-46E8-A5A0-6172B2F0540F}"/>
    <cellStyle name="Normal 2 3 4 2 2 2 3 2 2 2 2" xfId="12269" xr:uid="{8E43C373-C295-4D21-9391-8D0E718FD19A}"/>
    <cellStyle name="Normal 2 3 4 2 2 2 3 2 2 2 2 2" xfId="25959" xr:uid="{12EAA585-519E-4512-A7A0-05FA947AF3F7}"/>
    <cellStyle name="Normal 2 3 4 2 2 2 3 2 2 2 2 2 2" xfId="39651" xr:uid="{BD1F99D6-131C-417A-845C-BADD42E7E2C0}"/>
    <cellStyle name="Normal 2 3 4 2 2 2 3 2 2 2 2 2 3" xfId="54535" xr:uid="{71A78FC0-84C1-406F-9979-2B3E61FC499A}"/>
    <cellStyle name="Normal 2 3 4 2 2 2 3 2 2 2 2 3" xfId="19115" xr:uid="{BB476FA2-7FC8-45E8-AC90-97157C77853D}"/>
    <cellStyle name="Normal 2 3 4 2 2 2 3 2 2 2 2 4" xfId="32805" xr:uid="{90A74191-3B87-44A0-97CC-31086CA6165A}"/>
    <cellStyle name="Normal 2 3 4 2 2 2 3 2 2 2 2 5" xfId="47689" xr:uid="{AD336222-76F7-4FC5-8B23-A1A0080B72A6}"/>
    <cellStyle name="Normal 2 3 4 2 2 2 3 2 2 2 3" xfId="22537" xr:uid="{C08B5518-82C9-408C-B987-AA7F1C797548}"/>
    <cellStyle name="Normal 2 3 4 2 2 2 3 2 2 2 3 2" xfId="36229" xr:uid="{87D6F826-0AA2-4690-BA6C-0438090D0F9A}"/>
    <cellStyle name="Normal 2 3 4 2 2 2 3 2 2 2 3 3" xfId="51113" xr:uid="{F0A2DC49-65FE-4787-8C0D-BD6ABB5F1CD0}"/>
    <cellStyle name="Normal 2 3 4 2 2 2 3 2 2 2 4" xfId="15693" xr:uid="{2BF2F443-9FF0-4FB8-A507-8FF6C15EFDC5}"/>
    <cellStyle name="Normal 2 3 4 2 2 2 3 2 2 2 5" xfId="29383" xr:uid="{E0D3A23D-16D5-4262-9FDF-4B741FFDC0BE}"/>
    <cellStyle name="Normal 2 3 4 2 2 2 3 2 2 2 6" xfId="44267" xr:uid="{5E1B0B11-46E8-43BE-928E-88AF57E26DA5}"/>
    <cellStyle name="Normal 2 3 4 2 2 2 3 2 2 3" xfId="10557" xr:uid="{17070143-A937-41D5-900A-789F845EAF1C}"/>
    <cellStyle name="Normal 2 3 4 2 2 2 3 2 2 3 2" xfId="24247" xr:uid="{A57828B3-1D5C-4004-B0D0-3F19BA7D7DBB}"/>
    <cellStyle name="Normal 2 3 4 2 2 2 3 2 2 3 2 2" xfId="37939" xr:uid="{51115A91-BD77-483F-BEB6-C1910F5D29AA}"/>
    <cellStyle name="Normal 2 3 4 2 2 2 3 2 2 3 2 3" xfId="52823" xr:uid="{BD4F6339-8B7B-4617-83E5-2D2803B46464}"/>
    <cellStyle name="Normal 2 3 4 2 2 2 3 2 2 3 3" xfId="17403" xr:uid="{4DF92F78-8342-4ADC-8A7D-01074D7B7715}"/>
    <cellStyle name="Normal 2 3 4 2 2 2 3 2 2 3 4" xfId="31093" xr:uid="{0037AA01-402B-4C14-A84A-FABDB8C15FF8}"/>
    <cellStyle name="Normal 2 3 4 2 2 2 3 2 2 3 5" xfId="45977" xr:uid="{9C0196FD-549F-4FB3-9D8B-3025E43A9DFC}"/>
    <cellStyle name="Normal 2 3 4 2 2 2 3 2 2 4" xfId="20825" xr:uid="{6AB134E7-CC2B-4688-990D-45357CB4B95E}"/>
    <cellStyle name="Normal 2 3 4 2 2 2 3 2 2 4 2" xfId="34517" xr:uid="{806FCB4B-0787-4939-A40B-B6C5E2F301A3}"/>
    <cellStyle name="Normal 2 3 4 2 2 2 3 2 2 4 3" xfId="49401" xr:uid="{35A98B79-D1E3-4D43-A495-53EDDCE42F77}"/>
    <cellStyle name="Normal 2 3 4 2 2 2 3 2 2 5" xfId="13981" xr:uid="{005D7DE1-8D55-415E-9A84-BFBA8795A62D}"/>
    <cellStyle name="Normal 2 3 4 2 2 2 3 2 2 6" xfId="27671" xr:uid="{E16A5364-C9AB-4D10-963D-7E2F7B1A218F}"/>
    <cellStyle name="Normal 2 3 4 2 2 2 3 2 2 7" xfId="42555" xr:uid="{A6231F58-0D70-4077-BACC-4961989555F1}"/>
    <cellStyle name="Normal 2 3 4 2 2 2 3 2 3" xfId="8846" xr:uid="{3E85DA2C-4774-475A-A908-75C61481254F}"/>
    <cellStyle name="Normal 2 3 4 2 2 2 3 2 3 2" xfId="12268" xr:uid="{56C20C79-F9CD-424D-A005-F2F5B81EF3C0}"/>
    <cellStyle name="Normal 2 3 4 2 2 2 3 2 3 2 2" xfId="25958" xr:uid="{81E69158-947A-4544-A27E-CE7269D5F64C}"/>
    <cellStyle name="Normal 2 3 4 2 2 2 3 2 3 2 2 2" xfId="39650" xr:uid="{E0B899DD-6E5D-4F23-90E1-607F63B555F9}"/>
    <cellStyle name="Normal 2 3 4 2 2 2 3 2 3 2 2 3" xfId="54534" xr:uid="{8695EB12-2141-47B2-88AF-E7CDD8C899BB}"/>
    <cellStyle name="Normal 2 3 4 2 2 2 3 2 3 2 3" xfId="19114" xr:uid="{A720C025-873F-42BF-89A9-3C122E5A43F9}"/>
    <cellStyle name="Normal 2 3 4 2 2 2 3 2 3 2 4" xfId="32804" xr:uid="{9F14447A-F57C-40E3-9AD4-2066622BD772}"/>
    <cellStyle name="Normal 2 3 4 2 2 2 3 2 3 2 5" xfId="47688" xr:uid="{E64AE90B-6722-476A-984A-9B87069F0275}"/>
    <cellStyle name="Normal 2 3 4 2 2 2 3 2 3 3" xfId="22536" xr:uid="{852AFE2D-B76A-49E7-8C31-626AECB3A2AB}"/>
    <cellStyle name="Normal 2 3 4 2 2 2 3 2 3 3 2" xfId="36228" xr:uid="{526C908B-1FC1-477A-B837-90FF2B27A17F}"/>
    <cellStyle name="Normal 2 3 4 2 2 2 3 2 3 3 3" xfId="51112" xr:uid="{D56F5A64-6A22-44E6-9CD8-DE4614586E3C}"/>
    <cellStyle name="Normal 2 3 4 2 2 2 3 2 3 4" xfId="15692" xr:uid="{8AE4FD04-DA25-4519-ABF2-3E341E0A7187}"/>
    <cellStyle name="Normal 2 3 4 2 2 2 3 2 3 5" xfId="29382" xr:uid="{96FD5CC2-F675-4BD2-B59E-D6A56CFC4ABA}"/>
    <cellStyle name="Normal 2 3 4 2 2 2 3 2 3 6" xfId="44266" xr:uid="{EE726355-FADF-435F-9D90-8E015D411505}"/>
    <cellStyle name="Normal 2 3 4 2 2 2 3 2 4" xfId="10556" xr:uid="{093E2BE1-0A9E-49E1-9733-216665D26A9C}"/>
    <cellStyle name="Normal 2 3 4 2 2 2 3 2 4 2" xfId="24246" xr:uid="{D51D63D1-C91E-47E4-AD7F-56FD43D0D245}"/>
    <cellStyle name="Normal 2 3 4 2 2 2 3 2 4 2 2" xfId="37938" xr:uid="{7D563A43-F6E2-4D98-AE44-FBEF96E0ED86}"/>
    <cellStyle name="Normal 2 3 4 2 2 2 3 2 4 2 3" xfId="52822" xr:uid="{3DDE9E59-42E0-4FD8-9878-6B3D80D52FA4}"/>
    <cellStyle name="Normal 2 3 4 2 2 2 3 2 4 3" xfId="17402" xr:uid="{132EDD47-6975-450E-94F7-C021A3000E28}"/>
    <cellStyle name="Normal 2 3 4 2 2 2 3 2 4 4" xfId="31092" xr:uid="{59D71910-D9B1-4F4C-9F1C-51C6F99ED8D5}"/>
    <cellStyle name="Normal 2 3 4 2 2 2 3 2 4 5" xfId="45976" xr:uid="{0B2DCB7B-0FD4-4234-9449-70F71DD3E448}"/>
    <cellStyle name="Normal 2 3 4 2 2 2 3 2 5" xfId="20824" xr:uid="{455AC3C9-8BF3-4A5B-B89B-B4BD4C88CAB6}"/>
    <cellStyle name="Normal 2 3 4 2 2 2 3 2 5 2" xfId="34516" xr:uid="{6DB4800C-D7C3-4E6F-A758-AA23F4EBA97D}"/>
    <cellStyle name="Normal 2 3 4 2 2 2 3 2 5 3" xfId="49400" xr:uid="{A7D114F4-EBA4-47B7-AA55-D1094B03BB6A}"/>
    <cellStyle name="Normal 2 3 4 2 2 2 3 2 6" xfId="13980" xr:uid="{49AB694A-0FB5-4F18-A75F-FA932EFE402F}"/>
    <cellStyle name="Normal 2 3 4 2 2 2 3 2 7" xfId="27670" xr:uid="{B58530EE-3736-4B87-A2DC-6445A57687C2}"/>
    <cellStyle name="Normal 2 3 4 2 2 2 3 2 8" xfId="42554" xr:uid="{9345C9D6-C0AA-46D4-8AAA-4927B8820CBB}"/>
    <cellStyle name="Normal 2 3 4 2 2 2 3 3" xfId="7135" xr:uid="{0F847BA3-049F-4A29-825D-4C6990E88AD0}"/>
    <cellStyle name="Normal 2 3 4 2 2 2 3 3 2" xfId="8848" xr:uid="{5C9FCAB4-E289-47B8-930B-DB322459F8FB}"/>
    <cellStyle name="Normal 2 3 4 2 2 2 3 3 2 2" xfId="12270" xr:uid="{0A7DDE95-6864-4B98-84D9-350A8B378415}"/>
    <cellStyle name="Normal 2 3 4 2 2 2 3 3 2 2 2" xfId="25960" xr:uid="{1552DBD2-E815-4721-B40C-3706A20E1645}"/>
    <cellStyle name="Normal 2 3 4 2 2 2 3 3 2 2 2 2" xfId="39652" xr:uid="{B8F19CF5-C2F8-4A42-BE18-EA421C187EB1}"/>
    <cellStyle name="Normal 2 3 4 2 2 2 3 3 2 2 2 3" xfId="54536" xr:uid="{8C6DA64D-B807-4D96-B2BD-52A4636770AE}"/>
    <cellStyle name="Normal 2 3 4 2 2 2 3 3 2 2 3" xfId="19116" xr:uid="{92A022E7-E627-43D0-B1D5-01B30E196034}"/>
    <cellStyle name="Normal 2 3 4 2 2 2 3 3 2 2 4" xfId="32806" xr:uid="{0ED3A007-4EA5-4EE2-B962-01166B7B39F5}"/>
    <cellStyle name="Normal 2 3 4 2 2 2 3 3 2 2 5" xfId="47690" xr:uid="{5243A235-5D7D-48F5-A2C1-15352AA2A430}"/>
    <cellStyle name="Normal 2 3 4 2 2 2 3 3 2 3" xfId="22538" xr:uid="{827218FA-1A83-4E1D-9B42-55526A66F7F0}"/>
    <cellStyle name="Normal 2 3 4 2 2 2 3 3 2 3 2" xfId="36230" xr:uid="{F5B79D97-D772-4CC4-86BC-1C926B3F6AE3}"/>
    <cellStyle name="Normal 2 3 4 2 2 2 3 3 2 3 3" xfId="51114" xr:uid="{42242661-DB92-416C-8FAD-357AFA13C862}"/>
    <cellStyle name="Normal 2 3 4 2 2 2 3 3 2 4" xfId="15694" xr:uid="{69B26442-1E37-4209-A65D-F001B56455BA}"/>
    <cellStyle name="Normal 2 3 4 2 2 2 3 3 2 5" xfId="29384" xr:uid="{BBBC0CFC-6691-4082-A716-A3E7004956B9}"/>
    <cellStyle name="Normal 2 3 4 2 2 2 3 3 2 6" xfId="44268" xr:uid="{3835189A-FDDD-41F3-B02B-0B53B8C083CA}"/>
    <cellStyle name="Normal 2 3 4 2 2 2 3 3 3" xfId="10558" xr:uid="{A3B095EB-3029-4482-B0C1-238B2BF0C737}"/>
    <cellStyle name="Normal 2 3 4 2 2 2 3 3 3 2" xfId="24248" xr:uid="{7B0A1327-BFCF-4ABD-8EF9-5353CDEBCD10}"/>
    <cellStyle name="Normal 2 3 4 2 2 2 3 3 3 2 2" xfId="37940" xr:uid="{05805951-999E-483E-80F8-FBC16E1CEB57}"/>
    <cellStyle name="Normal 2 3 4 2 2 2 3 3 3 2 3" xfId="52824" xr:uid="{95FFE09A-1F77-404C-A746-8E1712981740}"/>
    <cellStyle name="Normal 2 3 4 2 2 2 3 3 3 3" xfId="17404" xr:uid="{F3601853-A4A6-4B4E-985A-32AEED2ECC47}"/>
    <cellStyle name="Normal 2 3 4 2 2 2 3 3 3 4" xfId="31094" xr:uid="{577F76CF-C603-4AF7-BC09-DD584CC586CD}"/>
    <cellStyle name="Normal 2 3 4 2 2 2 3 3 3 5" xfId="45978" xr:uid="{7FA06735-C81D-4942-8695-FCBD621C5796}"/>
    <cellStyle name="Normal 2 3 4 2 2 2 3 3 4" xfId="20826" xr:uid="{48CDE7F5-C161-435E-9C61-57FE661685B7}"/>
    <cellStyle name="Normal 2 3 4 2 2 2 3 3 4 2" xfId="34518" xr:uid="{8F1A9DA5-0C49-4618-8208-099B79044C2C}"/>
    <cellStyle name="Normal 2 3 4 2 2 2 3 3 4 3" xfId="49402" xr:uid="{2F0A80B5-02CA-42B9-BFCA-96D6CDD8BF75}"/>
    <cellStyle name="Normal 2 3 4 2 2 2 3 3 5" xfId="13982" xr:uid="{54C2F12A-378A-4B4F-88AD-8E547B1B03BA}"/>
    <cellStyle name="Normal 2 3 4 2 2 2 3 3 6" xfId="27672" xr:uid="{3ADA0A49-64E4-429F-A5CB-8DEFC3131242}"/>
    <cellStyle name="Normal 2 3 4 2 2 2 3 3 7" xfId="42556" xr:uid="{D9667766-11B2-47A9-81F3-DC6F5C455745}"/>
    <cellStyle name="Normal 2 3 4 2 2 2 3 4" xfId="7136" xr:uid="{C259C14D-D2D2-4B28-8E06-A9363DE21A15}"/>
    <cellStyle name="Normal 2 3 4 2 2 2 3 4 2" xfId="8849" xr:uid="{282AEDE8-3EBF-48AA-B7A0-BF398EA548DC}"/>
    <cellStyle name="Normal 2 3 4 2 2 2 3 4 2 2" xfId="12271" xr:uid="{FE881D3D-83A8-4A97-8876-8968556F3B40}"/>
    <cellStyle name="Normal 2 3 4 2 2 2 3 4 2 2 2" xfId="25961" xr:uid="{E7CEFAD7-AC05-4113-9C71-269A78FA4A5D}"/>
    <cellStyle name="Normal 2 3 4 2 2 2 3 4 2 2 2 2" xfId="39653" xr:uid="{A312E533-88C1-4D15-8FD3-F4A8C9B1283C}"/>
    <cellStyle name="Normal 2 3 4 2 2 2 3 4 2 2 2 3" xfId="54537" xr:uid="{97306124-5C63-4F1C-9889-95346ABDB3B9}"/>
    <cellStyle name="Normal 2 3 4 2 2 2 3 4 2 2 3" xfId="19117" xr:uid="{273D65DC-6633-4C93-A308-04877F8263BD}"/>
    <cellStyle name="Normal 2 3 4 2 2 2 3 4 2 2 4" xfId="32807" xr:uid="{D344AB8C-CA08-40F0-9772-6C55CA136DD6}"/>
    <cellStyle name="Normal 2 3 4 2 2 2 3 4 2 2 5" xfId="47691" xr:uid="{10DBB0FD-97C7-4F81-9FEB-45971C5F1C24}"/>
    <cellStyle name="Normal 2 3 4 2 2 2 3 4 2 3" xfId="22539" xr:uid="{4E97E131-1BE8-4CE9-B91B-CEAB1F3D9A36}"/>
    <cellStyle name="Normal 2 3 4 2 2 2 3 4 2 3 2" xfId="36231" xr:uid="{1199BE3A-3EF8-40B0-8014-B51E9F31FD19}"/>
    <cellStyle name="Normal 2 3 4 2 2 2 3 4 2 3 3" xfId="51115" xr:uid="{664BAD21-1101-4EE3-8526-F671F63252DA}"/>
    <cellStyle name="Normal 2 3 4 2 2 2 3 4 2 4" xfId="15695" xr:uid="{C0A193C9-A11E-41FF-8F3E-A5DC500DD74B}"/>
    <cellStyle name="Normal 2 3 4 2 2 2 3 4 2 5" xfId="29385" xr:uid="{D0A6CE98-64CF-4C1F-8C71-7B9ACBA3D745}"/>
    <cellStyle name="Normal 2 3 4 2 2 2 3 4 2 6" xfId="44269" xr:uid="{3DAEB594-2EF1-463A-B091-2EC6BA3D6C5A}"/>
    <cellStyle name="Normal 2 3 4 2 2 2 3 4 3" xfId="10559" xr:uid="{F52172BE-7E2D-4ABE-9917-ED970DA6399E}"/>
    <cellStyle name="Normal 2 3 4 2 2 2 3 4 3 2" xfId="24249" xr:uid="{87776880-D71F-4442-AA69-9FDB7420B48D}"/>
    <cellStyle name="Normal 2 3 4 2 2 2 3 4 3 2 2" xfId="37941" xr:uid="{C800C6AE-B445-45E3-BD97-C23B22B85026}"/>
    <cellStyle name="Normal 2 3 4 2 2 2 3 4 3 2 3" xfId="52825" xr:uid="{8D8BDEE2-4D22-471B-8466-A2CC53176571}"/>
    <cellStyle name="Normal 2 3 4 2 2 2 3 4 3 3" xfId="17405" xr:uid="{8700C3BE-D64A-4182-B596-7955F4DFB7BA}"/>
    <cellStyle name="Normal 2 3 4 2 2 2 3 4 3 4" xfId="31095" xr:uid="{81A266D2-B260-4FE7-9272-EB605C7C8A23}"/>
    <cellStyle name="Normal 2 3 4 2 2 2 3 4 3 5" xfId="45979" xr:uid="{611B2B9C-5081-4A43-BDE0-575CA8513C8F}"/>
    <cellStyle name="Normal 2 3 4 2 2 2 3 4 4" xfId="20827" xr:uid="{836BCFF5-AEE8-4504-8F64-C3DCCD2DE766}"/>
    <cellStyle name="Normal 2 3 4 2 2 2 3 4 4 2" xfId="34519" xr:uid="{18C89882-63E8-4FBA-93C1-DDF0E59F105D}"/>
    <cellStyle name="Normal 2 3 4 2 2 2 3 4 4 3" xfId="49403" xr:uid="{ADB9E1EC-0A5B-4F10-9A09-C019F5143489}"/>
    <cellStyle name="Normal 2 3 4 2 2 2 3 4 5" xfId="13983" xr:uid="{E27271BC-70C7-4F69-83E1-FFB7DA94037C}"/>
    <cellStyle name="Normal 2 3 4 2 2 2 3 4 6" xfId="27673" xr:uid="{6D60CB38-AF4B-4893-89A3-44B214ACD033}"/>
    <cellStyle name="Normal 2 3 4 2 2 2 3 4 7" xfId="42557" xr:uid="{B4DEEA71-8284-4C92-A08E-CEC035147365}"/>
    <cellStyle name="Normal 2 3 4 2 2 2 3 5" xfId="8845" xr:uid="{1237FA95-244E-4713-B8FE-6BE60C081F3C}"/>
    <cellStyle name="Normal 2 3 4 2 2 2 3 5 2" xfId="12267" xr:uid="{EF758C11-4B13-404E-842F-73633A802E1C}"/>
    <cellStyle name="Normal 2 3 4 2 2 2 3 5 2 2" xfId="25957" xr:uid="{329B1A6E-29A2-44D7-ADE0-D22AC67A7FAD}"/>
    <cellStyle name="Normal 2 3 4 2 2 2 3 5 2 2 2" xfId="39649" xr:uid="{FA987571-594E-4BCD-80BB-8D9AFE80D8A8}"/>
    <cellStyle name="Normal 2 3 4 2 2 2 3 5 2 2 3" xfId="54533" xr:uid="{EFACF2F8-A23F-4E16-9238-A83E789EE337}"/>
    <cellStyle name="Normal 2 3 4 2 2 2 3 5 2 3" xfId="19113" xr:uid="{94EBD165-55F2-4D13-B49A-C17D35E50916}"/>
    <cellStyle name="Normal 2 3 4 2 2 2 3 5 2 4" xfId="32803" xr:uid="{4573319C-CEFB-4190-9707-40055ADAC06B}"/>
    <cellStyle name="Normal 2 3 4 2 2 2 3 5 2 5" xfId="47687" xr:uid="{3A208C07-A7B3-4FF4-A931-22315168C109}"/>
    <cellStyle name="Normal 2 3 4 2 2 2 3 5 3" xfId="22535" xr:uid="{0861610D-4BCC-4366-A948-32EE45D7FBBD}"/>
    <cellStyle name="Normal 2 3 4 2 2 2 3 5 3 2" xfId="36227" xr:uid="{2BEFC58A-C70A-49AA-A67E-395FF635A210}"/>
    <cellStyle name="Normal 2 3 4 2 2 2 3 5 3 3" xfId="51111" xr:uid="{B09EB6DD-D1B1-4C76-89F3-AE69D1CB9BA9}"/>
    <cellStyle name="Normal 2 3 4 2 2 2 3 5 4" xfId="15691" xr:uid="{B3794C5A-381C-4B75-B29D-1F789A653E94}"/>
    <cellStyle name="Normal 2 3 4 2 2 2 3 5 5" xfId="29381" xr:uid="{0718054C-8899-4423-AC79-7380FDA33E3D}"/>
    <cellStyle name="Normal 2 3 4 2 2 2 3 5 6" xfId="44265" xr:uid="{A55FD738-C064-4E45-854A-E808363B2AB0}"/>
    <cellStyle name="Normal 2 3 4 2 2 2 3 6" xfId="10555" xr:uid="{6D2044CD-86C7-464A-80C6-EB446E1D89BF}"/>
    <cellStyle name="Normal 2 3 4 2 2 2 3 6 2" xfId="24245" xr:uid="{4C37B93E-ED99-45DE-AB7D-B634D83EDFF1}"/>
    <cellStyle name="Normal 2 3 4 2 2 2 3 6 2 2" xfId="37937" xr:uid="{B4464185-9E01-4B15-9234-ECE45AB09036}"/>
    <cellStyle name="Normal 2 3 4 2 2 2 3 6 2 3" xfId="52821" xr:uid="{CC5C3D7D-D7DC-4CB1-AD0D-E5D2A901E197}"/>
    <cellStyle name="Normal 2 3 4 2 2 2 3 6 3" xfId="17401" xr:uid="{7D213774-870A-4B6F-8FF5-512907FAA0ED}"/>
    <cellStyle name="Normal 2 3 4 2 2 2 3 6 4" xfId="31091" xr:uid="{C7AFE21D-B192-4E0D-8EF6-B5CF6244E329}"/>
    <cellStyle name="Normal 2 3 4 2 2 2 3 6 5" xfId="45975" xr:uid="{06ACEECA-F147-466F-8943-73D5C64C1021}"/>
    <cellStyle name="Normal 2 3 4 2 2 2 3 7" xfId="20823" xr:uid="{A6320C37-752C-40E6-91DB-A6F218691D92}"/>
    <cellStyle name="Normal 2 3 4 2 2 2 3 7 2" xfId="34515" xr:uid="{C2C0FC29-2367-432D-B162-BE46BC2AAA69}"/>
    <cellStyle name="Normal 2 3 4 2 2 2 3 7 3" xfId="49399" xr:uid="{6EDC133A-2596-46D0-A870-BF3E45907653}"/>
    <cellStyle name="Normal 2 3 4 2 2 2 3 8" xfId="13979" xr:uid="{92D1B268-688A-41AC-B1CD-5E7D8B908059}"/>
    <cellStyle name="Normal 2 3 4 2 2 2 3 9" xfId="27669" xr:uid="{C36EA8EC-24A5-405B-AB4D-34B29EC558C7}"/>
    <cellStyle name="Normal 2 3 4 2 2 2 4" xfId="7137" xr:uid="{A60A41FF-78EE-437B-8AC9-2C80EE4B9CD1}"/>
    <cellStyle name="Normal 2 3 4 2 2 2 4 2" xfId="7138" xr:uid="{C4E2A6F7-D1FB-4BA2-AE59-E14230103028}"/>
    <cellStyle name="Normal 2 3 4 2 2 2 4 2 2" xfId="8851" xr:uid="{0D52F640-EE1A-42F2-B355-1F8C5C249B5D}"/>
    <cellStyle name="Normal 2 3 4 2 2 2 4 2 2 2" xfId="12273" xr:uid="{92370CD2-D381-46D9-8F2E-9F5E81A42C15}"/>
    <cellStyle name="Normal 2 3 4 2 2 2 4 2 2 2 2" xfId="25963" xr:uid="{FB557F54-A6BD-4BED-B3EC-2814B82D37FA}"/>
    <cellStyle name="Normal 2 3 4 2 2 2 4 2 2 2 2 2" xfId="39655" xr:uid="{A3FAC56F-03A3-446A-BFF6-6C223ABE571A}"/>
    <cellStyle name="Normal 2 3 4 2 2 2 4 2 2 2 2 3" xfId="54539" xr:uid="{1A573EAC-3D35-476D-9C44-924D3D4AF74B}"/>
    <cellStyle name="Normal 2 3 4 2 2 2 4 2 2 2 3" xfId="19119" xr:uid="{CB4D85AB-56BF-478A-959B-E9C6999B9305}"/>
    <cellStyle name="Normal 2 3 4 2 2 2 4 2 2 2 4" xfId="32809" xr:uid="{C4CF4DBF-CCDA-4DA4-A67D-D29A305D4F57}"/>
    <cellStyle name="Normal 2 3 4 2 2 2 4 2 2 2 5" xfId="47693" xr:uid="{CD3E2EEC-A301-4223-9A52-9DAF9E08DC36}"/>
    <cellStyle name="Normal 2 3 4 2 2 2 4 2 2 3" xfId="22541" xr:uid="{9612816F-9507-437E-BA2A-2783977C062B}"/>
    <cellStyle name="Normal 2 3 4 2 2 2 4 2 2 3 2" xfId="36233" xr:uid="{29287F29-15EA-47CE-BA28-BAAB08094DE1}"/>
    <cellStyle name="Normal 2 3 4 2 2 2 4 2 2 3 3" xfId="51117" xr:uid="{A48E94FC-EC60-4F0F-8200-F80C0865E58A}"/>
    <cellStyle name="Normal 2 3 4 2 2 2 4 2 2 4" xfId="15697" xr:uid="{996987A5-08A2-4464-88EA-E2DF35FE3F7D}"/>
    <cellStyle name="Normal 2 3 4 2 2 2 4 2 2 5" xfId="29387" xr:uid="{FA357045-DC41-4AB9-9053-4B728B6FB4D3}"/>
    <cellStyle name="Normal 2 3 4 2 2 2 4 2 2 6" xfId="44271" xr:uid="{36E6230F-2BC8-4F40-896F-FE78826C4887}"/>
    <cellStyle name="Normal 2 3 4 2 2 2 4 2 3" xfId="10561" xr:uid="{5988461B-2022-4724-AB72-C0B6C6DCE24D}"/>
    <cellStyle name="Normal 2 3 4 2 2 2 4 2 3 2" xfId="24251" xr:uid="{D70A8962-48F7-4890-BC46-D3D6AEECFDAA}"/>
    <cellStyle name="Normal 2 3 4 2 2 2 4 2 3 2 2" xfId="37943" xr:uid="{77D09A55-3F63-4B04-8C63-20D3A1977D43}"/>
    <cellStyle name="Normal 2 3 4 2 2 2 4 2 3 2 3" xfId="52827" xr:uid="{2EA53FA2-713B-4794-AD2F-A46611357DA6}"/>
    <cellStyle name="Normal 2 3 4 2 2 2 4 2 3 3" xfId="17407" xr:uid="{F65824D1-499E-467B-927D-E6A64DC284A1}"/>
    <cellStyle name="Normal 2 3 4 2 2 2 4 2 3 4" xfId="31097" xr:uid="{106AF45D-1C24-400C-A6BD-87BB21AC2E5A}"/>
    <cellStyle name="Normal 2 3 4 2 2 2 4 2 3 5" xfId="45981" xr:uid="{66CDE19C-98DB-41E2-829A-03F74024724F}"/>
    <cellStyle name="Normal 2 3 4 2 2 2 4 2 4" xfId="20829" xr:uid="{1059E2BB-32E6-4164-960D-A0E36EC7A9F3}"/>
    <cellStyle name="Normal 2 3 4 2 2 2 4 2 4 2" xfId="34521" xr:uid="{04A0AD1F-FFC5-4F5C-9F19-3B6F8E6AB63D}"/>
    <cellStyle name="Normal 2 3 4 2 2 2 4 2 4 3" xfId="49405" xr:uid="{7A9D5419-3B82-40F0-844A-68EA76DC3821}"/>
    <cellStyle name="Normal 2 3 4 2 2 2 4 2 5" xfId="13985" xr:uid="{ECC9B630-559A-47C5-A888-2166C44D9921}"/>
    <cellStyle name="Normal 2 3 4 2 2 2 4 2 6" xfId="27675" xr:uid="{FEBB1729-97F8-44DE-9B9C-19D85BE0566A}"/>
    <cellStyle name="Normal 2 3 4 2 2 2 4 2 7" xfId="42559" xr:uid="{B71F96F7-3CAF-4968-8DA4-3B40BC2101D3}"/>
    <cellStyle name="Normal 2 3 4 2 2 2 4 3" xfId="8850" xr:uid="{C31B9D44-443D-4E36-8290-3B26175A22AB}"/>
    <cellStyle name="Normal 2 3 4 2 2 2 4 3 2" xfId="12272" xr:uid="{A387D021-1FEE-4063-9256-123B9F22E87C}"/>
    <cellStyle name="Normal 2 3 4 2 2 2 4 3 2 2" xfId="25962" xr:uid="{1159E985-4646-4A95-A0B3-D2F8B9647C56}"/>
    <cellStyle name="Normal 2 3 4 2 2 2 4 3 2 2 2" xfId="39654" xr:uid="{0252A2AE-8E7E-4E6B-8189-B16C4A807BD4}"/>
    <cellStyle name="Normal 2 3 4 2 2 2 4 3 2 2 3" xfId="54538" xr:uid="{E71DB51B-4666-457A-934D-A33C364512CE}"/>
    <cellStyle name="Normal 2 3 4 2 2 2 4 3 2 3" xfId="19118" xr:uid="{6FB2471A-09A0-44B1-9D58-ECB166C2E451}"/>
    <cellStyle name="Normal 2 3 4 2 2 2 4 3 2 4" xfId="32808" xr:uid="{48C2929B-4D30-4741-947F-B12E9FE7B11C}"/>
    <cellStyle name="Normal 2 3 4 2 2 2 4 3 2 5" xfId="47692" xr:uid="{744CF5C9-614A-4FD5-929C-054E4F68E4B4}"/>
    <cellStyle name="Normal 2 3 4 2 2 2 4 3 3" xfId="22540" xr:uid="{81B0139C-345A-4F89-9DD0-896D29CDD1BC}"/>
    <cellStyle name="Normal 2 3 4 2 2 2 4 3 3 2" xfId="36232" xr:uid="{885D12BB-1D07-400F-B088-EE5E7490F91A}"/>
    <cellStyle name="Normal 2 3 4 2 2 2 4 3 3 3" xfId="51116" xr:uid="{053E875C-6029-4CEF-B45E-99C86C7DE3CD}"/>
    <cellStyle name="Normal 2 3 4 2 2 2 4 3 4" xfId="15696" xr:uid="{ECEA458C-4D83-4A35-A45C-9CF2D3896107}"/>
    <cellStyle name="Normal 2 3 4 2 2 2 4 3 5" xfId="29386" xr:uid="{10ABC4E4-3BC7-4CFE-B367-805E43394B4C}"/>
    <cellStyle name="Normal 2 3 4 2 2 2 4 3 6" xfId="44270" xr:uid="{290718FF-EEB0-465F-B448-F0DFA100B887}"/>
    <cellStyle name="Normal 2 3 4 2 2 2 4 4" xfId="10560" xr:uid="{3FF4FDD9-A5AE-4275-80C4-87756E011F12}"/>
    <cellStyle name="Normal 2 3 4 2 2 2 4 4 2" xfId="24250" xr:uid="{293CCC41-21A9-4538-8026-B43C118B878E}"/>
    <cellStyle name="Normal 2 3 4 2 2 2 4 4 2 2" xfId="37942" xr:uid="{1B0FBBE3-8FA1-4829-BA59-05133DB84D18}"/>
    <cellStyle name="Normal 2 3 4 2 2 2 4 4 2 3" xfId="52826" xr:uid="{DC8409D3-F6F5-43A0-AD02-DB752BEDE22C}"/>
    <cellStyle name="Normal 2 3 4 2 2 2 4 4 3" xfId="17406" xr:uid="{F8BCF7E2-EF6C-4C31-A8CA-85744A80D588}"/>
    <cellStyle name="Normal 2 3 4 2 2 2 4 4 4" xfId="31096" xr:uid="{D5FFBF7B-AE4B-4007-9089-09AC684D059A}"/>
    <cellStyle name="Normal 2 3 4 2 2 2 4 4 5" xfId="45980" xr:uid="{90C57257-7AFD-4A89-A0BF-A37F8515A98B}"/>
    <cellStyle name="Normal 2 3 4 2 2 2 4 5" xfId="20828" xr:uid="{54FA5CB1-C2B6-4B05-AC4E-ADF800BC0B5F}"/>
    <cellStyle name="Normal 2 3 4 2 2 2 4 5 2" xfId="34520" xr:uid="{F62202C7-C3CC-4460-A32C-09F5D7DD2394}"/>
    <cellStyle name="Normal 2 3 4 2 2 2 4 5 3" xfId="49404" xr:uid="{630F5900-50FA-4090-97EB-7EDD82B5B6BD}"/>
    <cellStyle name="Normal 2 3 4 2 2 2 4 6" xfId="13984" xr:uid="{B2683E01-F881-46DA-B4C7-8F3899B413C1}"/>
    <cellStyle name="Normal 2 3 4 2 2 2 4 7" xfId="27674" xr:uid="{79A029D3-827C-4C8E-B59D-08DDABB073B9}"/>
    <cellStyle name="Normal 2 3 4 2 2 2 4 8" xfId="42558" xr:uid="{0AB3B00F-FACC-492E-A162-E4248AEC19D2}"/>
    <cellStyle name="Normal 2 3 4 2 2 2 5" xfId="7139" xr:uid="{FD3816F8-E5F8-4C0D-B14E-BC4DCC304104}"/>
    <cellStyle name="Normal 2 3 4 2 2 2 5 2" xfId="8852" xr:uid="{49AEBB1C-8778-42C1-8DC1-64BC981D161F}"/>
    <cellStyle name="Normal 2 3 4 2 2 2 5 2 2" xfId="12274" xr:uid="{F5BA6BEF-BCB2-4CD4-AC51-C0B039BA64AC}"/>
    <cellStyle name="Normal 2 3 4 2 2 2 5 2 2 2" xfId="25964" xr:uid="{BE9341CC-543D-4A48-82F9-DCD2EA1899E3}"/>
    <cellStyle name="Normal 2 3 4 2 2 2 5 2 2 2 2" xfId="39656" xr:uid="{7403A259-125D-4832-AB9A-19EF6C2B15D3}"/>
    <cellStyle name="Normal 2 3 4 2 2 2 5 2 2 2 3" xfId="54540" xr:uid="{B7D05CFB-FC69-49DB-855C-35758FD3CF8B}"/>
    <cellStyle name="Normal 2 3 4 2 2 2 5 2 2 3" xfId="19120" xr:uid="{CE172161-6132-4457-A785-D67497723DBE}"/>
    <cellStyle name="Normal 2 3 4 2 2 2 5 2 2 4" xfId="32810" xr:uid="{F15819DF-74B1-4F62-BA24-1B183729FA55}"/>
    <cellStyle name="Normal 2 3 4 2 2 2 5 2 2 5" xfId="47694" xr:uid="{1C07DCBE-A767-49B6-9317-FAABB4538FF0}"/>
    <cellStyle name="Normal 2 3 4 2 2 2 5 2 3" xfId="22542" xr:uid="{BD62B9CB-1BA7-4323-B26A-1B2AC8AC6073}"/>
    <cellStyle name="Normal 2 3 4 2 2 2 5 2 3 2" xfId="36234" xr:uid="{3C1B8A8E-13D1-4BAD-A2E9-A35FC0883AA2}"/>
    <cellStyle name="Normal 2 3 4 2 2 2 5 2 3 3" xfId="51118" xr:uid="{60D9663D-C069-4CF8-B8A3-E35BCADF93D7}"/>
    <cellStyle name="Normal 2 3 4 2 2 2 5 2 4" xfId="15698" xr:uid="{54B133A3-B2DB-4B0D-A1D4-4DB0ED6C6BBB}"/>
    <cellStyle name="Normal 2 3 4 2 2 2 5 2 5" xfId="29388" xr:uid="{A581FC7C-467B-4133-8581-7AAE369031EF}"/>
    <cellStyle name="Normal 2 3 4 2 2 2 5 2 6" xfId="44272" xr:uid="{B8B770A6-D9B7-4ABB-846A-356CB6B80D78}"/>
    <cellStyle name="Normal 2 3 4 2 2 2 5 3" xfId="10562" xr:uid="{B6D9816A-0459-4EF1-B9BD-DCBF44015DC7}"/>
    <cellStyle name="Normal 2 3 4 2 2 2 5 3 2" xfId="24252" xr:uid="{12A24933-3C81-40AE-897A-824ABEB7903D}"/>
    <cellStyle name="Normal 2 3 4 2 2 2 5 3 2 2" xfId="37944" xr:uid="{A760C8BD-FC25-4AF5-8D8D-B2AEC567F6DD}"/>
    <cellStyle name="Normal 2 3 4 2 2 2 5 3 2 3" xfId="52828" xr:uid="{374986C3-7257-4F85-8472-F4493D34A1FF}"/>
    <cellStyle name="Normal 2 3 4 2 2 2 5 3 3" xfId="17408" xr:uid="{7FF07CE6-3A4E-48A9-86B7-9F0A8E08616A}"/>
    <cellStyle name="Normal 2 3 4 2 2 2 5 3 4" xfId="31098" xr:uid="{F94CAB6C-64D5-4CC1-81BB-15D6915CB8E9}"/>
    <cellStyle name="Normal 2 3 4 2 2 2 5 3 5" xfId="45982" xr:uid="{925DD065-E8A0-4444-BBC1-753F2CB9D5BC}"/>
    <cellStyle name="Normal 2 3 4 2 2 2 5 4" xfId="20830" xr:uid="{5F9DEE33-A61D-4B4B-A3DF-51160854E9E2}"/>
    <cellStyle name="Normal 2 3 4 2 2 2 5 4 2" xfId="34522" xr:uid="{4C8ECD2E-9B57-4242-ACC8-5F505543C0B7}"/>
    <cellStyle name="Normal 2 3 4 2 2 2 5 4 3" xfId="49406" xr:uid="{69D42818-B1DA-40AB-A15E-4EF9A115C065}"/>
    <cellStyle name="Normal 2 3 4 2 2 2 5 5" xfId="13986" xr:uid="{1927F05B-1FDE-4F7F-ADD7-3CB96B17A636}"/>
    <cellStyle name="Normal 2 3 4 2 2 2 5 6" xfId="27676" xr:uid="{203EA49A-F569-46EF-BB7C-F3ADAE3EE23D}"/>
    <cellStyle name="Normal 2 3 4 2 2 2 5 7" xfId="42560" xr:uid="{3F6FC416-A8B9-42AB-A06E-E35A35C8AEB1}"/>
    <cellStyle name="Normal 2 3 4 2 2 2 6" xfId="7140" xr:uid="{AD489D83-8D15-4410-846C-41D711800CD9}"/>
    <cellStyle name="Normal 2 3 4 2 2 2 6 2" xfId="8853" xr:uid="{DEFCF929-50EE-4C0A-A62B-35FE44C86764}"/>
    <cellStyle name="Normal 2 3 4 2 2 2 6 2 2" xfId="12275" xr:uid="{FE2CE3FB-E9F4-44BB-99C6-FE745B4F9960}"/>
    <cellStyle name="Normal 2 3 4 2 2 2 6 2 2 2" xfId="25965" xr:uid="{A0E70A74-1EC7-4AC0-B23B-81A8BC52EDBC}"/>
    <cellStyle name="Normal 2 3 4 2 2 2 6 2 2 2 2" xfId="39657" xr:uid="{4A58E119-AF9F-4CEB-94AB-88E98E84AEBE}"/>
    <cellStyle name="Normal 2 3 4 2 2 2 6 2 2 2 3" xfId="54541" xr:uid="{10299A48-1DFB-4939-920B-AD72507B2CEF}"/>
    <cellStyle name="Normal 2 3 4 2 2 2 6 2 2 3" xfId="19121" xr:uid="{275904CC-29B2-4047-8511-2A5A17183702}"/>
    <cellStyle name="Normal 2 3 4 2 2 2 6 2 2 4" xfId="32811" xr:uid="{4A0BD77F-C9CC-4847-95C2-4B9A95795C1E}"/>
    <cellStyle name="Normal 2 3 4 2 2 2 6 2 2 5" xfId="47695" xr:uid="{25A0243D-79AD-4DCC-87F5-F657F516BF80}"/>
    <cellStyle name="Normal 2 3 4 2 2 2 6 2 3" xfId="22543" xr:uid="{D71CB0E4-84C7-495A-826F-013985CFF7F7}"/>
    <cellStyle name="Normal 2 3 4 2 2 2 6 2 3 2" xfId="36235" xr:uid="{ACF28657-D201-4088-B698-F17D88D60F2B}"/>
    <cellStyle name="Normal 2 3 4 2 2 2 6 2 3 3" xfId="51119" xr:uid="{45F4185F-013C-4C40-9E86-88618FC1C54B}"/>
    <cellStyle name="Normal 2 3 4 2 2 2 6 2 4" xfId="15699" xr:uid="{D71E42B4-AA07-45BD-9F94-16C865312509}"/>
    <cellStyle name="Normal 2 3 4 2 2 2 6 2 5" xfId="29389" xr:uid="{713A4AB0-CBE8-426A-91C9-62F0867606D5}"/>
    <cellStyle name="Normal 2 3 4 2 2 2 6 2 6" xfId="44273" xr:uid="{399528F2-B6A8-41E8-8A21-1D33E4261092}"/>
    <cellStyle name="Normal 2 3 4 2 2 2 6 3" xfId="10563" xr:uid="{64E6A897-9BBD-4C12-829D-D19C697B7093}"/>
    <cellStyle name="Normal 2 3 4 2 2 2 6 3 2" xfId="24253" xr:uid="{95E3DE15-D371-47B0-95D1-6D0117671BFA}"/>
    <cellStyle name="Normal 2 3 4 2 2 2 6 3 2 2" xfId="37945" xr:uid="{7A494E3B-FD51-4D4A-9488-80F4D8C95CB9}"/>
    <cellStyle name="Normal 2 3 4 2 2 2 6 3 2 3" xfId="52829" xr:uid="{039DC6C1-890D-4D1E-8165-D83B8A951907}"/>
    <cellStyle name="Normal 2 3 4 2 2 2 6 3 3" xfId="17409" xr:uid="{F18AB360-5F8B-4A71-818B-F4633CF410D6}"/>
    <cellStyle name="Normal 2 3 4 2 2 2 6 3 4" xfId="31099" xr:uid="{53197A78-3332-4D24-97C2-3CF118A30EB2}"/>
    <cellStyle name="Normal 2 3 4 2 2 2 6 3 5" xfId="45983" xr:uid="{B487BE4B-242C-44F9-ABCA-ABF5AF6560FC}"/>
    <cellStyle name="Normal 2 3 4 2 2 2 6 4" xfId="20831" xr:uid="{4B613CA1-861D-43DF-A81F-FB1B2F2344A5}"/>
    <cellStyle name="Normal 2 3 4 2 2 2 6 4 2" xfId="34523" xr:uid="{84DC1D40-7F92-4D02-B9A7-A49848A68BAB}"/>
    <cellStyle name="Normal 2 3 4 2 2 2 6 4 3" xfId="49407" xr:uid="{490BAEB0-56EB-4EDA-8DFB-5F249A6D300A}"/>
    <cellStyle name="Normal 2 3 4 2 2 2 6 5" xfId="13987" xr:uid="{A65A7517-D478-4C36-BC51-A3AF2BA94B15}"/>
    <cellStyle name="Normal 2 3 4 2 2 2 6 6" xfId="27677" xr:uid="{53E3E2A5-6BE3-4568-91EB-CD73AF871A28}"/>
    <cellStyle name="Normal 2 3 4 2 2 2 6 7" xfId="42561" xr:uid="{7E4C1CCE-5DE1-47E1-8411-E2CDF4C72FAB}"/>
    <cellStyle name="Normal 2 3 4 2 2 2 7" xfId="8839" xr:uid="{E1695E40-96BB-4AF4-AB4B-AF8AC3812D2C}"/>
    <cellStyle name="Normal 2 3 4 2 2 2 7 2" xfId="12261" xr:uid="{6CF659BB-A4B8-4B31-AD81-264BBA2DFC8F}"/>
    <cellStyle name="Normal 2 3 4 2 2 2 7 2 2" xfId="25951" xr:uid="{AA8152A1-F9F9-4BD0-A193-36CC530153A1}"/>
    <cellStyle name="Normal 2 3 4 2 2 2 7 2 2 2" xfId="39643" xr:uid="{6A2A07BE-0C92-4CE5-8E55-C9AF6FAA08AC}"/>
    <cellStyle name="Normal 2 3 4 2 2 2 7 2 2 3" xfId="54527" xr:uid="{39939542-B0EF-4AF1-A5A5-6A605D5553E1}"/>
    <cellStyle name="Normal 2 3 4 2 2 2 7 2 3" xfId="19107" xr:uid="{85159D4D-3BD3-4273-AF3F-AB79F36FBCA0}"/>
    <cellStyle name="Normal 2 3 4 2 2 2 7 2 4" xfId="32797" xr:uid="{7392D37B-339F-4AFC-B549-FE839A447382}"/>
    <cellStyle name="Normal 2 3 4 2 2 2 7 2 5" xfId="47681" xr:uid="{B724FF7C-0E84-41FC-9EF4-1751DA7702DC}"/>
    <cellStyle name="Normal 2 3 4 2 2 2 7 3" xfId="22529" xr:uid="{7B84A65E-3BE9-4C5C-8AE4-734C1164B376}"/>
    <cellStyle name="Normal 2 3 4 2 2 2 7 3 2" xfId="36221" xr:uid="{0E36B9CC-318A-4CEC-A9FD-A03CDE06B2B8}"/>
    <cellStyle name="Normal 2 3 4 2 2 2 7 3 3" xfId="51105" xr:uid="{FED71213-74D2-4AE0-A0AD-42E2BA1EED8F}"/>
    <cellStyle name="Normal 2 3 4 2 2 2 7 4" xfId="15685" xr:uid="{0679B9A5-EE73-41BE-97A6-B7758F7425DA}"/>
    <cellStyle name="Normal 2 3 4 2 2 2 7 5" xfId="29375" xr:uid="{F0F30EA5-80AA-4163-A068-B7E4083D1D72}"/>
    <cellStyle name="Normal 2 3 4 2 2 2 7 6" xfId="44259" xr:uid="{052C6A7B-96FF-4D6D-A030-60F82FC4F680}"/>
    <cellStyle name="Normal 2 3 4 2 2 2 8" xfId="10549" xr:uid="{B820AF3A-7E27-4053-8D1E-62161F78562B}"/>
    <cellStyle name="Normal 2 3 4 2 2 2 8 2" xfId="24239" xr:uid="{CCD3AF81-967F-415E-B603-8508DE168B72}"/>
    <cellStyle name="Normal 2 3 4 2 2 2 8 2 2" xfId="37931" xr:uid="{AD42A646-E3BC-4C47-BEB9-EE367B17E2F0}"/>
    <cellStyle name="Normal 2 3 4 2 2 2 8 2 3" xfId="52815" xr:uid="{B4F67F26-17B5-4D9E-97AF-66CE60C50D5E}"/>
    <cellStyle name="Normal 2 3 4 2 2 2 8 3" xfId="17395" xr:uid="{115BDF97-5EEE-4179-858E-FB5E4F967C47}"/>
    <cellStyle name="Normal 2 3 4 2 2 2 8 4" xfId="31085" xr:uid="{B5DAB9AD-7668-495D-BD7D-03C0138E5818}"/>
    <cellStyle name="Normal 2 3 4 2 2 2 8 5" xfId="45969" xr:uid="{F25009E7-593C-43A9-91D4-A75651B6AB5A}"/>
    <cellStyle name="Normal 2 3 4 2 2 2 9" xfId="20817" xr:uid="{98026F4D-2800-4B5F-861D-E335FF70111F}"/>
    <cellStyle name="Normal 2 3 4 2 2 2 9 2" xfId="34509" xr:uid="{2954955F-60EE-4695-A087-F72042BAF869}"/>
    <cellStyle name="Normal 2 3 4 2 2 2 9 3" xfId="49393" xr:uid="{B8C3C111-0514-4A73-83AE-43E44CB63032}"/>
    <cellStyle name="Normal 2 3 4 2 2 3" xfId="7141" xr:uid="{A56D3ACA-D1B9-491F-8B45-A913C6AF494D}"/>
    <cellStyle name="Normal 2 3 4 2 2 3 10" xfId="42562" xr:uid="{6491043C-0AB9-4BCC-927E-23E36212990D}"/>
    <cellStyle name="Normal 2 3 4 2 2 3 2" xfId="7142" xr:uid="{2373D231-0D55-4CD6-A561-F9819697DA72}"/>
    <cellStyle name="Normal 2 3 4 2 2 3 2 2" xfId="7143" xr:uid="{BDD7CA7E-43AC-4652-A8D3-E0FF6486643B}"/>
    <cellStyle name="Normal 2 3 4 2 2 3 2 2 2" xfId="8856" xr:uid="{054745E3-1415-4CC5-8A78-6311E457A151}"/>
    <cellStyle name="Normal 2 3 4 2 2 3 2 2 2 2" xfId="12278" xr:uid="{6D3C3F05-5923-459C-8C77-C0F9A9947A59}"/>
    <cellStyle name="Normal 2 3 4 2 2 3 2 2 2 2 2" xfId="25968" xr:uid="{07F479F4-A480-4C12-8C40-DA93D3B0E179}"/>
    <cellStyle name="Normal 2 3 4 2 2 3 2 2 2 2 2 2" xfId="39660" xr:uid="{A1E9B404-CC66-407F-8D4A-1CE5FFB94D9A}"/>
    <cellStyle name="Normal 2 3 4 2 2 3 2 2 2 2 2 3" xfId="54544" xr:uid="{07875972-7F24-428A-B8CE-60CC9F57C90F}"/>
    <cellStyle name="Normal 2 3 4 2 2 3 2 2 2 2 3" xfId="19124" xr:uid="{197B8C08-B1C9-4A64-BAC7-54C4A94A11E4}"/>
    <cellStyle name="Normal 2 3 4 2 2 3 2 2 2 2 4" xfId="32814" xr:uid="{BFD49575-F25E-40DB-BDE1-061C725A6A79}"/>
    <cellStyle name="Normal 2 3 4 2 2 3 2 2 2 2 5" xfId="47698" xr:uid="{D5662D29-08A5-4EB3-93FB-8DF8830ED9AF}"/>
    <cellStyle name="Normal 2 3 4 2 2 3 2 2 2 3" xfId="22546" xr:uid="{380AF024-7E8F-4354-A252-C09ABC48A554}"/>
    <cellStyle name="Normal 2 3 4 2 2 3 2 2 2 3 2" xfId="36238" xr:uid="{4928AD5C-08E1-472D-9931-A3A99FD6C2F8}"/>
    <cellStyle name="Normal 2 3 4 2 2 3 2 2 2 3 3" xfId="51122" xr:uid="{EA0D9BC8-02B9-4C11-8668-D6845D505BC1}"/>
    <cellStyle name="Normal 2 3 4 2 2 3 2 2 2 4" xfId="15702" xr:uid="{77C53B23-01B3-4E2C-98EA-70D5CE2BD75C}"/>
    <cellStyle name="Normal 2 3 4 2 2 3 2 2 2 5" xfId="29392" xr:uid="{6196BA27-1A4D-493E-BC53-A226BEAAFD4C}"/>
    <cellStyle name="Normal 2 3 4 2 2 3 2 2 2 6" xfId="44276" xr:uid="{23C966A9-203D-44DB-A024-3E47817A2FF2}"/>
    <cellStyle name="Normal 2 3 4 2 2 3 2 2 3" xfId="10566" xr:uid="{FE295FA6-F18B-4313-9DAA-D963FF227B91}"/>
    <cellStyle name="Normal 2 3 4 2 2 3 2 2 3 2" xfId="24256" xr:uid="{338CA12D-CB75-4327-AB33-F7ABFFF4892C}"/>
    <cellStyle name="Normal 2 3 4 2 2 3 2 2 3 2 2" xfId="37948" xr:uid="{25A3DD2A-9864-49EF-B09F-A921312864A9}"/>
    <cellStyle name="Normal 2 3 4 2 2 3 2 2 3 2 3" xfId="52832" xr:uid="{6745A49D-9584-483D-A2F6-4AEC4E8C0A6B}"/>
    <cellStyle name="Normal 2 3 4 2 2 3 2 2 3 3" xfId="17412" xr:uid="{A1327492-6BAD-4C88-ACA9-7AC86C2F8A2D}"/>
    <cellStyle name="Normal 2 3 4 2 2 3 2 2 3 4" xfId="31102" xr:uid="{AB8DBDA4-F178-4C62-A63A-CED07AE94B6E}"/>
    <cellStyle name="Normal 2 3 4 2 2 3 2 2 3 5" xfId="45986" xr:uid="{26EDDB96-9CCC-4A72-85B7-EBCB64843041}"/>
    <cellStyle name="Normal 2 3 4 2 2 3 2 2 4" xfId="20834" xr:uid="{6054AE83-DD15-454F-B3F8-EF94DB91EDBA}"/>
    <cellStyle name="Normal 2 3 4 2 2 3 2 2 4 2" xfId="34526" xr:uid="{244956BA-9557-4EB7-8B8F-548920B4E3C0}"/>
    <cellStyle name="Normal 2 3 4 2 2 3 2 2 4 3" xfId="49410" xr:uid="{C97684DC-1206-45E8-9849-09E2A2774847}"/>
    <cellStyle name="Normal 2 3 4 2 2 3 2 2 5" xfId="13990" xr:uid="{01C526B9-6E1A-44C5-A2FC-6014CAB3A6DB}"/>
    <cellStyle name="Normal 2 3 4 2 2 3 2 2 6" xfId="27680" xr:uid="{7E3AE117-3B1E-4FC3-9732-2470DADEC32A}"/>
    <cellStyle name="Normal 2 3 4 2 2 3 2 2 7" xfId="42564" xr:uid="{29155C38-03CB-4551-976F-78806D5730F2}"/>
    <cellStyle name="Normal 2 3 4 2 2 3 2 3" xfId="8855" xr:uid="{E7789F4B-6CFF-4763-9DC9-5DAD0E6279B5}"/>
    <cellStyle name="Normal 2 3 4 2 2 3 2 3 2" xfId="12277" xr:uid="{9AF58A9D-1379-487E-A5F0-5C5D0ABBB73C}"/>
    <cellStyle name="Normal 2 3 4 2 2 3 2 3 2 2" xfId="25967" xr:uid="{7412E318-A892-4694-B54D-3B131D8FE373}"/>
    <cellStyle name="Normal 2 3 4 2 2 3 2 3 2 2 2" xfId="39659" xr:uid="{5DD3C950-F3F7-402D-93A7-D35D9A0F11B2}"/>
    <cellStyle name="Normal 2 3 4 2 2 3 2 3 2 2 3" xfId="54543" xr:uid="{A70BF641-376F-4352-99F1-88CCBE9B5F51}"/>
    <cellStyle name="Normal 2 3 4 2 2 3 2 3 2 3" xfId="19123" xr:uid="{77201C04-A7E4-4DBB-9623-E3CB984D9ECB}"/>
    <cellStyle name="Normal 2 3 4 2 2 3 2 3 2 4" xfId="32813" xr:uid="{35F71437-23EB-4CBD-A075-BF452B3E5AE2}"/>
    <cellStyle name="Normal 2 3 4 2 2 3 2 3 2 5" xfId="47697" xr:uid="{BB4182E2-032D-4E0B-8420-D972626CE9A1}"/>
    <cellStyle name="Normal 2 3 4 2 2 3 2 3 3" xfId="22545" xr:uid="{0373A548-0F86-45DC-85E0-C45848105015}"/>
    <cellStyle name="Normal 2 3 4 2 2 3 2 3 3 2" xfId="36237" xr:uid="{8EE34BC3-2F7E-4576-B704-5873BC34C6A2}"/>
    <cellStyle name="Normal 2 3 4 2 2 3 2 3 3 3" xfId="51121" xr:uid="{E2EBEFA1-917F-4DA4-8A0B-9F668CECEBEB}"/>
    <cellStyle name="Normal 2 3 4 2 2 3 2 3 4" xfId="15701" xr:uid="{E1B508F7-83F8-42C8-9520-97E289E61F86}"/>
    <cellStyle name="Normal 2 3 4 2 2 3 2 3 5" xfId="29391" xr:uid="{25BE0212-5A4E-4717-BB93-5E260B5A4D28}"/>
    <cellStyle name="Normal 2 3 4 2 2 3 2 3 6" xfId="44275" xr:uid="{E2766671-E942-4D13-A20E-A13CD95C3E1E}"/>
    <cellStyle name="Normal 2 3 4 2 2 3 2 4" xfId="10565" xr:uid="{16F013E6-2CE9-4265-A08B-71DBB4786351}"/>
    <cellStyle name="Normal 2 3 4 2 2 3 2 4 2" xfId="24255" xr:uid="{3F14040A-3E38-4089-9A53-572ABE4EF0EF}"/>
    <cellStyle name="Normal 2 3 4 2 2 3 2 4 2 2" xfId="37947" xr:uid="{DE9AE12C-DB39-4C80-BD42-97B8B95D076F}"/>
    <cellStyle name="Normal 2 3 4 2 2 3 2 4 2 3" xfId="52831" xr:uid="{7DCC62A5-570B-43B1-B308-E7BEE9148C27}"/>
    <cellStyle name="Normal 2 3 4 2 2 3 2 4 3" xfId="17411" xr:uid="{04158F3C-4822-40C1-9B97-4B7B91F75414}"/>
    <cellStyle name="Normal 2 3 4 2 2 3 2 4 4" xfId="31101" xr:uid="{63FA53D8-382A-4CBD-99CD-4E92969A56A3}"/>
    <cellStyle name="Normal 2 3 4 2 2 3 2 4 5" xfId="45985" xr:uid="{4F535FB4-2268-47F7-BD5E-482581CA11CA}"/>
    <cellStyle name="Normal 2 3 4 2 2 3 2 5" xfId="20833" xr:uid="{46AD20D5-DEFD-43F6-9A81-9EEACCE8D2F6}"/>
    <cellStyle name="Normal 2 3 4 2 2 3 2 5 2" xfId="34525" xr:uid="{B91BFE21-C933-4673-B88B-04AD81E9AC08}"/>
    <cellStyle name="Normal 2 3 4 2 2 3 2 5 3" xfId="49409" xr:uid="{B245F87E-A55B-4B10-83D8-8BAC8CB1047D}"/>
    <cellStyle name="Normal 2 3 4 2 2 3 2 6" xfId="13989" xr:uid="{9D417258-0396-47E4-862F-A49753B74352}"/>
    <cellStyle name="Normal 2 3 4 2 2 3 2 7" xfId="27679" xr:uid="{92D50A6E-633D-4B42-A983-8327BD58BDA1}"/>
    <cellStyle name="Normal 2 3 4 2 2 3 2 8" xfId="42563" xr:uid="{1AC57F92-B8E6-4EA9-986E-1210314DDBDD}"/>
    <cellStyle name="Normal 2 3 4 2 2 3 3" xfId="7144" xr:uid="{FDE9B742-BB59-48E9-BEA6-038429E392A4}"/>
    <cellStyle name="Normal 2 3 4 2 2 3 3 2" xfId="8857" xr:uid="{E452FE3F-C230-4B6C-9EFA-FFBE66C491F1}"/>
    <cellStyle name="Normal 2 3 4 2 2 3 3 2 2" xfId="12279" xr:uid="{3C419B9B-A690-4F77-9F14-16D7E1233615}"/>
    <cellStyle name="Normal 2 3 4 2 2 3 3 2 2 2" xfId="25969" xr:uid="{BC7DC51D-7179-4133-96E2-2F31E6DAE1A0}"/>
    <cellStyle name="Normal 2 3 4 2 2 3 3 2 2 2 2" xfId="39661" xr:uid="{B9324953-C97A-4719-8CDA-BAD602F50910}"/>
    <cellStyle name="Normal 2 3 4 2 2 3 3 2 2 2 3" xfId="54545" xr:uid="{D670DF1C-0BE7-4B07-B3C6-3CD237AC83A1}"/>
    <cellStyle name="Normal 2 3 4 2 2 3 3 2 2 3" xfId="19125" xr:uid="{ED54E2B0-A82C-43CE-830F-ECB0C036B781}"/>
    <cellStyle name="Normal 2 3 4 2 2 3 3 2 2 4" xfId="32815" xr:uid="{04B26CB9-5037-4DA4-BF55-D80482421454}"/>
    <cellStyle name="Normal 2 3 4 2 2 3 3 2 2 5" xfId="47699" xr:uid="{8C955C6E-CFB4-4CBC-8837-767C85C15F04}"/>
    <cellStyle name="Normal 2 3 4 2 2 3 3 2 3" xfId="22547" xr:uid="{CD8888D4-35DF-4B56-80DB-ED4DD7D8E7D8}"/>
    <cellStyle name="Normal 2 3 4 2 2 3 3 2 3 2" xfId="36239" xr:uid="{D066DC41-8157-4664-A8F0-1D598FE5702B}"/>
    <cellStyle name="Normal 2 3 4 2 2 3 3 2 3 3" xfId="51123" xr:uid="{2C969EEF-6C6A-4E1D-93EE-A9684B0F879C}"/>
    <cellStyle name="Normal 2 3 4 2 2 3 3 2 4" xfId="15703" xr:uid="{6760BD04-9BE2-4597-8F20-B4C4EC186BF8}"/>
    <cellStyle name="Normal 2 3 4 2 2 3 3 2 5" xfId="29393" xr:uid="{AAAC97B2-6389-4430-91F3-76EF6E370160}"/>
    <cellStyle name="Normal 2 3 4 2 2 3 3 2 6" xfId="44277" xr:uid="{A19FD1B1-17ED-4EA6-87B2-836BD5517C55}"/>
    <cellStyle name="Normal 2 3 4 2 2 3 3 3" xfId="10567" xr:uid="{9F51929B-902C-4655-87CE-A0B966DD633C}"/>
    <cellStyle name="Normal 2 3 4 2 2 3 3 3 2" xfId="24257" xr:uid="{F52835E4-FCE7-4CF0-9FA1-B68387CD0E6C}"/>
    <cellStyle name="Normal 2 3 4 2 2 3 3 3 2 2" xfId="37949" xr:uid="{6B21FE12-129A-45A4-AA9B-A09B16BE6273}"/>
    <cellStyle name="Normal 2 3 4 2 2 3 3 3 2 3" xfId="52833" xr:uid="{111C679E-AE67-426C-B26F-3512B5F8CA10}"/>
    <cellStyle name="Normal 2 3 4 2 2 3 3 3 3" xfId="17413" xr:uid="{0F35FE2D-A784-4F3F-84E3-C8F0CAA9EE4A}"/>
    <cellStyle name="Normal 2 3 4 2 2 3 3 3 4" xfId="31103" xr:uid="{D137F28E-61FD-479F-8208-7FE0ABA33B18}"/>
    <cellStyle name="Normal 2 3 4 2 2 3 3 3 5" xfId="45987" xr:uid="{37785836-F622-4FC0-A4E0-67871FAF956E}"/>
    <cellStyle name="Normal 2 3 4 2 2 3 3 4" xfId="20835" xr:uid="{1B6199AC-1417-4990-9F3A-EFFA1B1084FD}"/>
    <cellStyle name="Normal 2 3 4 2 2 3 3 4 2" xfId="34527" xr:uid="{D484D556-1269-4C7E-BAC9-B60789776185}"/>
    <cellStyle name="Normal 2 3 4 2 2 3 3 4 3" xfId="49411" xr:uid="{2648695E-E47C-4ABF-BDAB-29371F1C6894}"/>
    <cellStyle name="Normal 2 3 4 2 2 3 3 5" xfId="13991" xr:uid="{1059A04A-462B-4695-9C08-B99813524A2B}"/>
    <cellStyle name="Normal 2 3 4 2 2 3 3 6" xfId="27681" xr:uid="{F9C4C980-876C-417E-ACD8-710AEF02E293}"/>
    <cellStyle name="Normal 2 3 4 2 2 3 3 7" xfId="42565" xr:uid="{85B22DB4-CA19-4D3D-AF27-01A83742B398}"/>
    <cellStyle name="Normal 2 3 4 2 2 3 4" xfId="7145" xr:uid="{38BF6FA2-60A6-4BA0-B74A-55207EFD684D}"/>
    <cellStyle name="Normal 2 3 4 2 2 3 4 2" xfId="8858" xr:uid="{5F6C7666-52AD-4118-BD60-2A9A8CC65687}"/>
    <cellStyle name="Normal 2 3 4 2 2 3 4 2 2" xfId="12280" xr:uid="{76C7E768-ECA0-462B-B376-C82C1DCB9F44}"/>
    <cellStyle name="Normal 2 3 4 2 2 3 4 2 2 2" xfId="25970" xr:uid="{6CE852CD-9EBD-42D8-82BE-8F9E1EB37686}"/>
    <cellStyle name="Normal 2 3 4 2 2 3 4 2 2 2 2" xfId="39662" xr:uid="{1C0FDB51-FDA0-42B6-9A4A-AA5EB7210327}"/>
    <cellStyle name="Normal 2 3 4 2 2 3 4 2 2 2 3" xfId="54546" xr:uid="{67AE71DC-DD93-43F7-B165-CEEF83342888}"/>
    <cellStyle name="Normal 2 3 4 2 2 3 4 2 2 3" xfId="19126" xr:uid="{64DB6DAD-CA5F-4EF5-B313-7BD18DED881F}"/>
    <cellStyle name="Normal 2 3 4 2 2 3 4 2 2 4" xfId="32816" xr:uid="{04C22AAF-2244-4764-9E23-9AB1D6B93654}"/>
    <cellStyle name="Normal 2 3 4 2 2 3 4 2 2 5" xfId="47700" xr:uid="{3F7F6803-A52A-4D1B-BC80-048A48195380}"/>
    <cellStyle name="Normal 2 3 4 2 2 3 4 2 3" xfId="22548" xr:uid="{C3846521-BFF8-43EA-9356-080507F25A92}"/>
    <cellStyle name="Normal 2 3 4 2 2 3 4 2 3 2" xfId="36240" xr:uid="{1CC929EA-9D33-4EB5-8968-D78C5402166A}"/>
    <cellStyle name="Normal 2 3 4 2 2 3 4 2 3 3" xfId="51124" xr:uid="{40EB3588-A5B2-4505-A840-B199DAFB72F9}"/>
    <cellStyle name="Normal 2 3 4 2 2 3 4 2 4" xfId="15704" xr:uid="{F5C38827-5A9C-4E77-8EB6-45D6A8204B3B}"/>
    <cellStyle name="Normal 2 3 4 2 2 3 4 2 5" xfId="29394" xr:uid="{43BC0C2B-8EFD-4ABE-9966-87B052338C28}"/>
    <cellStyle name="Normal 2 3 4 2 2 3 4 2 6" xfId="44278" xr:uid="{E4ED27BE-DB31-4C4A-8AD2-A5B02ADCBF44}"/>
    <cellStyle name="Normal 2 3 4 2 2 3 4 3" xfId="10568" xr:uid="{4AC90AE1-DAA8-4339-BEB2-BBD54685AE98}"/>
    <cellStyle name="Normal 2 3 4 2 2 3 4 3 2" xfId="24258" xr:uid="{CF8C405A-280D-47D8-989F-1C968A42C198}"/>
    <cellStyle name="Normal 2 3 4 2 2 3 4 3 2 2" xfId="37950" xr:uid="{ECD01347-95BD-4850-BA7E-2D9E80292B4C}"/>
    <cellStyle name="Normal 2 3 4 2 2 3 4 3 2 3" xfId="52834" xr:uid="{C1B8FEDF-7EFE-456B-BB1B-DE1C73C888B8}"/>
    <cellStyle name="Normal 2 3 4 2 2 3 4 3 3" xfId="17414" xr:uid="{31B1924C-E28C-493C-8152-E2ED042B2B42}"/>
    <cellStyle name="Normal 2 3 4 2 2 3 4 3 4" xfId="31104" xr:uid="{D9BBABE1-68AE-44CB-82D0-7AD7B2C42A03}"/>
    <cellStyle name="Normal 2 3 4 2 2 3 4 3 5" xfId="45988" xr:uid="{85B62508-6246-49E5-A21F-7967E946FD5D}"/>
    <cellStyle name="Normal 2 3 4 2 2 3 4 4" xfId="20836" xr:uid="{AB509A18-D7CF-43F5-9031-0313D3F16C19}"/>
    <cellStyle name="Normal 2 3 4 2 2 3 4 4 2" xfId="34528" xr:uid="{38AA00C7-62D6-4869-86C8-B7AF98CF5A21}"/>
    <cellStyle name="Normal 2 3 4 2 2 3 4 4 3" xfId="49412" xr:uid="{964CF54D-523E-4551-9243-E72B05792DD2}"/>
    <cellStyle name="Normal 2 3 4 2 2 3 4 5" xfId="13992" xr:uid="{9D8AC405-7512-4FE9-88D4-94659A69EB51}"/>
    <cellStyle name="Normal 2 3 4 2 2 3 4 6" xfId="27682" xr:uid="{6A0A8A04-7EEB-4F80-8EAA-D338E73C4A34}"/>
    <cellStyle name="Normal 2 3 4 2 2 3 4 7" xfId="42566" xr:uid="{23E2D08B-1374-4F16-9DD7-670FD90DAE05}"/>
    <cellStyle name="Normal 2 3 4 2 2 3 5" xfId="8854" xr:uid="{789404AD-9B82-4C07-A5BB-B5D646E6E0D4}"/>
    <cellStyle name="Normal 2 3 4 2 2 3 5 2" xfId="12276" xr:uid="{694C0FFD-E2A0-4756-80AE-FBC733BAB061}"/>
    <cellStyle name="Normal 2 3 4 2 2 3 5 2 2" xfId="25966" xr:uid="{FA59E69B-8DE8-4F64-88F6-4D17F8133151}"/>
    <cellStyle name="Normal 2 3 4 2 2 3 5 2 2 2" xfId="39658" xr:uid="{317E7270-42C8-4109-A9D3-A440876C6870}"/>
    <cellStyle name="Normal 2 3 4 2 2 3 5 2 2 3" xfId="54542" xr:uid="{DEE42902-4C14-4A65-AEB9-FB0FE8D59E6C}"/>
    <cellStyle name="Normal 2 3 4 2 2 3 5 2 3" xfId="19122" xr:uid="{FAA84F08-FFFC-4A83-AAF9-BF3B18BF6BFB}"/>
    <cellStyle name="Normal 2 3 4 2 2 3 5 2 4" xfId="32812" xr:uid="{FE035A58-12AD-4B39-90A3-26F22890169B}"/>
    <cellStyle name="Normal 2 3 4 2 2 3 5 2 5" xfId="47696" xr:uid="{71A893B0-6FD4-47A8-B447-960AC0A1E3B8}"/>
    <cellStyle name="Normal 2 3 4 2 2 3 5 3" xfId="22544" xr:uid="{0A399C08-10C8-4A68-858F-AD0451543BD6}"/>
    <cellStyle name="Normal 2 3 4 2 2 3 5 3 2" xfId="36236" xr:uid="{1C16EAB8-1FB8-451B-B5E9-0D2BFA43BC31}"/>
    <cellStyle name="Normal 2 3 4 2 2 3 5 3 3" xfId="51120" xr:uid="{BB4449D1-BF98-4A8A-A4AC-A2C1937255B2}"/>
    <cellStyle name="Normal 2 3 4 2 2 3 5 4" xfId="15700" xr:uid="{A37A97CA-16FA-46C4-A63B-22353CA3BF07}"/>
    <cellStyle name="Normal 2 3 4 2 2 3 5 5" xfId="29390" xr:uid="{573195EF-1ECE-4F7F-A213-27496C220F73}"/>
    <cellStyle name="Normal 2 3 4 2 2 3 5 6" xfId="44274" xr:uid="{024000BC-92AA-4044-8809-A7DF78FF557A}"/>
    <cellStyle name="Normal 2 3 4 2 2 3 6" xfId="10564" xr:uid="{F16656EE-D6A0-438C-954E-D3C312D3EC28}"/>
    <cellStyle name="Normal 2 3 4 2 2 3 6 2" xfId="24254" xr:uid="{FF41BCE4-7B50-4F7A-B7A4-29705FB4942D}"/>
    <cellStyle name="Normal 2 3 4 2 2 3 6 2 2" xfId="37946" xr:uid="{BC8213D9-9B70-40E5-92C9-69A040756521}"/>
    <cellStyle name="Normal 2 3 4 2 2 3 6 2 3" xfId="52830" xr:uid="{3F13D708-7838-4E4B-9F23-064C2B5B6E51}"/>
    <cellStyle name="Normal 2 3 4 2 2 3 6 3" xfId="17410" xr:uid="{B9DBDF14-256D-46DE-A917-C3A98910B7C8}"/>
    <cellStyle name="Normal 2 3 4 2 2 3 6 4" xfId="31100" xr:uid="{7C545EFB-6236-4BAE-A45B-7417CBFD70F9}"/>
    <cellStyle name="Normal 2 3 4 2 2 3 6 5" xfId="45984" xr:uid="{0EE322F1-7C4D-42FC-8ADE-B2587E8D08D3}"/>
    <cellStyle name="Normal 2 3 4 2 2 3 7" xfId="20832" xr:uid="{CA422311-A5BE-4FAD-9B37-5A60AB0372E9}"/>
    <cellStyle name="Normal 2 3 4 2 2 3 7 2" xfId="34524" xr:uid="{47CBC51B-AD73-46D4-A28D-99BBB4DA9663}"/>
    <cellStyle name="Normal 2 3 4 2 2 3 7 3" xfId="49408" xr:uid="{0B2E1C82-CE7B-43AF-A6E3-50DF70CDF267}"/>
    <cellStyle name="Normal 2 3 4 2 2 3 8" xfId="13988" xr:uid="{0409956C-2E17-498C-99A5-B5C9DB9D81BF}"/>
    <cellStyle name="Normal 2 3 4 2 2 3 9" xfId="27678" xr:uid="{D16EF531-5653-4308-8B82-DB621D1156D2}"/>
    <cellStyle name="Normal 2 3 4 2 2 4" xfId="7146" xr:uid="{13406C27-6084-4AF6-9A89-78B51AD5AE19}"/>
    <cellStyle name="Normal 2 3 4 2 2 4 10" xfId="42567" xr:uid="{1583FC9E-0FC8-437A-8679-FD6457811237}"/>
    <cellStyle name="Normal 2 3 4 2 2 4 2" xfId="7147" xr:uid="{698AB95F-305B-4C71-9EC3-F500A3435AA6}"/>
    <cellStyle name="Normal 2 3 4 2 2 4 2 2" xfId="7148" xr:uid="{DEAB53F9-2523-4BEA-98C4-27A8D124F439}"/>
    <cellStyle name="Normal 2 3 4 2 2 4 2 2 2" xfId="8861" xr:uid="{348D650B-F018-42EF-8290-CF10090E8082}"/>
    <cellStyle name="Normal 2 3 4 2 2 4 2 2 2 2" xfId="12283" xr:uid="{C875A652-0CA5-42C8-8D9F-0094333C9E7B}"/>
    <cellStyle name="Normal 2 3 4 2 2 4 2 2 2 2 2" xfId="25973" xr:uid="{99EFFA12-0BFD-422A-A14D-C99951F038F5}"/>
    <cellStyle name="Normal 2 3 4 2 2 4 2 2 2 2 2 2" xfId="39665" xr:uid="{16357C45-F096-43D3-A991-72707AFC0178}"/>
    <cellStyle name="Normal 2 3 4 2 2 4 2 2 2 2 2 3" xfId="54549" xr:uid="{C8AB95D1-86BF-4873-A254-505033621949}"/>
    <cellStyle name="Normal 2 3 4 2 2 4 2 2 2 2 3" xfId="19129" xr:uid="{951CD9B5-5F2B-4445-AAE7-741B6EDF7090}"/>
    <cellStyle name="Normal 2 3 4 2 2 4 2 2 2 2 4" xfId="32819" xr:uid="{DB2E1314-BF05-484A-BBA1-AE3A93C331F2}"/>
    <cellStyle name="Normal 2 3 4 2 2 4 2 2 2 2 5" xfId="47703" xr:uid="{CF198A8D-4E61-4671-9167-40E0E3DDC697}"/>
    <cellStyle name="Normal 2 3 4 2 2 4 2 2 2 3" xfId="22551" xr:uid="{4ACE974A-F695-47B0-A8B9-0AF1DDCC1938}"/>
    <cellStyle name="Normal 2 3 4 2 2 4 2 2 2 3 2" xfId="36243" xr:uid="{1A688B27-2D06-4228-8B24-D83F5C933488}"/>
    <cellStyle name="Normal 2 3 4 2 2 4 2 2 2 3 3" xfId="51127" xr:uid="{F5FCCC02-440F-4806-AF03-08B035CBA64A}"/>
    <cellStyle name="Normal 2 3 4 2 2 4 2 2 2 4" xfId="15707" xr:uid="{F33B5851-1F5E-4AEA-AC9B-8F0FDD7BD755}"/>
    <cellStyle name="Normal 2 3 4 2 2 4 2 2 2 5" xfId="29397" xr:uid="{AB90AFCC-B581-4B11-AE52-3876DAD2A8C3}"/>
    <cellStyle name="Normal 2 3 4 2 2 4 2 2 2 6" xfId="44281" xr:uid="{2911EBA2-F519-4DB0-98F9-FC214ACC1EF4}"/>
    <cellStyle name="Normal 2 3 4 2 2 4 2 2 3" xfId="10571" xr:uid="{33814975-E37C-4BE2-8CA8-28CF4D34D9E0}"/>
    <cellStyle name="Normal 2 3 4 2 2 4 2 2 3 2" xfId="24261" xr:uid="{CF713697-CFB7-442B-AA8A-9C42616DDE4F}"/>
    <cellStyle name="Normal 2 3 4 2 2 4 2 2 3 2 2" xfId="37953" xr:uid="{3A1F10B7-90F3-4303-9490-47CA3C49B2C8}"/>
    <cellStyle name="Normal 2 3 4 2 2 4 2 2 3 2 3" xfId="52837" xr:uid="{7C4EBFF1-DA79-4BAF-8390-4C299BEBA404}"/>
    <cellStyle name="Normal 2 3 4 2 2 4 2 2 3 3" xfId="17417" xr:uid="{0B1F417C-E1D7-48D4-B93A-92EA8A38DE40}"/>
    <cellStyle name="Normal 2 3 4 2 2 4 2 2 3 4" xfId="31107" xr:uid="{F4BE7B3B-6143-4176-8D58-F636DBB49EDD}"/>
    <cellStyle name="Normal 2 3 4 2 2 4 2 2 3 5" xfId="45991" xr:uid="{5198FFBA-1830-4330-B630-E5EF79986EC8}"/>
    <cellStyle name="Normal 2 3 4 2 2 4 2 2 4" xfId="20839" xr:uid="{210AEA99-A262-4DCC-951B-14F4380F09AC}"/>
    <cellStyle name="Normal 2 3 4 2 2 4 2 2 4 2" xfId="34531" xr:uid="{58B0A818-98B1-4C4A-BEBF-5CF19F6B9A62}"/>
    <cellStyle name="Normal 2 3 4 2 2 4 2 2 4 3" xfId="49415" xr:uid="{F83B8CF4-1418-47C8-AF30-3284611FEB19}"/>
    <cellStyle name="Normal 2 3 4 2 2 4 2 2 5" xfId="13995" xr:uid="{667080AC-0915-4F3D-B4DF-273471155586}"/>
    <cellStyle name="Normal 2 3 4 2 2 4 2 2 6" xfId="27685" xr:uid="{98EEBA25-F52D-4605-90DF-B27988EC52A9}"/>
    <cellStyle name="Normal 2 3 4 2 2 4 2 2 7" xfId="42569" xr:uid="{EA040A69-872A-4EF0-A1C9-65DB07F31AD3}"/>
    <cellStyle name="Normal 2 3 4 2 2 4 2 3" xfId="8860" xr:uid="{EA167303-A007-4FFD-9259-ED9C8F5D81D3}"/>
    <cellStyle name="Normal 2 3 4 2 2 4 2 3 2" xfId="12282" xr:uid="{E8D5A708-4A5A-4A38-93D5-F20DAA0E82C1}"/>
    <cellStyle name="Normal 2 3 4 2 2 4 2 3 2 2" xfId="25972" xr:uid="{A34638A6-7D90-458F-AB0D-3ADB6DB8A7DA}"/>
    <cellStyle name="Normal 2 3 4 2 2 4 2 3 2 2 2" xfId="39664" xr:uid="{66F83F0C-155D-4C69-B706-E9CBCA206BED}"/>
    <cellStyle name="Normal 2 3 4 2 2 4 2 3 2 2 3" xfId="54548" xr:uid="{1FE641F0-65A6-4A8D-A59C-8F0886E6A6C8}"/>
    <cellStyle name="Normal 2 3 4 2 2 4 2 3 2 3" xfId="19128" xr:uid="{908AFE2A-E7E0-4C37-BF24-224A1D2B661C}"/>
    <cellStyle name="Normal 2 3 4 2 2 4 2 3 2 4" xfId="32818" xr:uid="{CB71F0DB-3A2D-481F-B288-1B9677BCDD02}"/>
    <cellStyle name="Normal 2 3 4 2 2 4 2 3 2 5" xfId="47702" xr:uid="{7CE4D6AD-B775-4403-B3B3-D54311B8D993}"/>
    <cellStyle name="Normal 2 3 4 2 2 4 2 3 3" xfId="22550" xr:uid="{FB02840B-DD87-461E-BCE8-06BAE1188253}"/>
    <cellStyle name="Normal 2 3 4 2 2 4 2 3 3 2" xfId="36242" xr:uid="{BA284492-CF42-47E3-80BC-C32EF4778175}"/>
    <cellStyle name="Normal 2 3 4 2 2 4 2 3 3 3" xfId="51126" xr:uid="{9AB82B32-4A4D-4C12-AE53-1E450ED2BE35}"/>
    <cellStyle name="Normal 2 3 4 2 2 4 2 3 4" xfId="15706" xr:uid="{0D152723-8BB1-4063-9AB4-72D0BB650611}"/>
    <cellStyle name="Normal 2 3 4 2 2 4 2 3 5" xfId="29396" xr:uid="{B3D02A2D-C15E-4011-95C4-C87B742B56FF}"/>
    <cellStyle name="Normal 2 3 4 2 2 4 2 3 6" xfId="44280" xr:uid="{0AA59669-5438-4592-8551-AC0B84EEDE00}"/>
    <cellStyle name="Normal 2 3 4 2 2 4 2 4" xfId="10570" xr:uid="{529702A8-BB37-44E5-91F5-6A141554CDE6}"/>
    <cellStyle name="Normal 2 3 4 2 2 4 2 4 2" xfId="24260" xr:uid="{86A627A8-DDED-49FF-837B-A5CF9DB3B348}"/>
    <cellStyle name="Normal 2 3 4 2 2 4 2 4 2 2" xfId="37952" xr:uid="{97672BA2-F3B7-4EB8-8808-BE0E2928A2AE}"/>
    <cellStyle name="Normal 2 3 4 2 2 4 2 4 2 3" xfId="52836" xr:uid="{AD68E6B8-9C68-483C-81B3-356BA0689BA3}"/>
    <cellStyle name="Normal 2 3 4 2 2 4 2 4 3" xfId="17416" xr:uid="{A90981F1-C695-497E-B8F0-2A4370BF1BBD}"/>
    <cellStyle name="Normal 2 3 4 2 2 4 2 4 4" xfId="31106" xr:uid="{FF1A7DA4-926E-4072-B4C4-4D4E3FB47DB5}"/>
    <cellStyle name="Normal 2 3 4 2 2 4 2 4 5" xfId="45990" xr:uid="{337D72F6-471F-416E-8BD9-6F2A9757AD70}"/>
    <cellStyle name="Normal 2 3 4 2 2 4 2 5" xfId="20838" xr:uid="{701C68AE-A676-4526-AF1D-5F8A250E043D}"/>
    <cellStyle name="Normal 2 3 4 2 2 4 2 5 2" xfId="34530" xr:uid="{B57E5D12-43DA-4A37-85F7-F818EB703EFC}"/>
    <cellStyle name="Normal 2 3 4 2 2 4 2 5 3" xfId="49414" xr:uid="{35C79F50-AACE-4FD0-B116-03EBC5D09FE7}"/>
    <cellStyle name="Normal 2 3 4 2 2 4 2 6" xfId="13994" xr:uid="{C092D43F-DBFE-43F2-B437-C96727E66C4E}"/>
    <cellStyle name="Normal 2 3 4 2 2 4 2 7" xfId="27684" xr:uid="{81592BDA-3221-47B6-A5F0-53B1A0F0362D}"/>
    <cellStyle name="Normal 2 3 4 2 2 4 2 8" xfId="42568" xr:uid="{243D2AAB-6997-46DE-88B7-050D463D2649}"/>
    <cellStyle name="Normal 2 3 4 2 2 4 3" xfId="7149" xr:uid="{AD52C463-3BF2-4E18-96C5-C730B42E0060}"/>
    <cellStyle name="Normal 2 3 4 2 2 4 3 2" xfId="8862" xr:uid="{5DA18F06-E2F2-42A5-B6D9-5A7743FDB5DA}"/>
    <cellStyle name="Normal 2 3 4 2 2 4 3 2 2" xfId="12284" xr:uid="{6A15AD50-160B-4237-8848-2D9D2B348F2F}"/>
    <cellStyle name="Normal 2 3 4 2 2 4 3 2 2 2" xfId="25974" xr:uid="{114EE7A6-CC15-4820-9982-908627C9269C}"/>
    <cellStyle name="Normal 2 3 4 2 2 4 3 2 2 2 2" xfId="39666" xr:uid="{3C53FA5C-1087-42B0-8159-CBF83F637451}"/>
    <cellStyle name="Normal 2 3 4 2 2 4 3 2 2 2 3" xfId="54550" xr:uid="{0760473F-C4BF-4ECF-BA2A-4C1E3A1BC22D}"/>
    <cellStyle name="Normal 2 3 4 2 2 4 3 2 2 3" xfId="19130" xr:uid="{AD51E9B5-F2DD-4E50-A2CE-F8F7367AF77A}"/>
    <cellStyle name="Normal 2 3 4 2 2 4 3 2 2 4" xfId="32820" xr:uid="{1666A801-C3B8-41D2-8434-C2C8E9CAA9E9}"/>
    <cellStyle name="Normal 2 3 4 2 2 4 3 2 2 5" xfId="47704" xr:uid="{F04616F3-9122-42FA-8DEB-6B3546F61492}"/>
    <cellStyle name="Normal 2 3 4 2 2 4 3 2 3" xfId="22552" xr:uid="{463EA5B8-12EB-4758-978F-9B61BB71A577}"/>
    <cellStyle name="Normal 2 3 4 2 2 4 3 2 3 2" xfId="36244" xr:uid="{720DCD56-45D6-4178-B7DA-D2153B69FB22}"/>
    <cellStyle name="Normal 2 3 4 2 2 4 3 2 3 3" xfId="51128" xr:uid="{21E20016-72ED-4275-B68E-5AE9A260AC49}"/>
    <cellStyle name="Normal 2 3 4 2 2 4 3 2 4" xfId="15708" xr:uid="{2E865F4A-646E-4217-B5F9-704976E9CB57}"/>
    <cellStyle name="Normal 2 3 4 2 2 4 3 2 5" xfId="29398" xr:uid="{5BF3C99C-823C-4D43-A4FD-5FCFE3D75E2D}"/>
    <cellStyle name="Normal 2 3 4 2 2 4 3 2 6" xfId="44282" xr:uid="{77C13D7A-E719-48E8-BEE0-9B2FE94B9DC6}"/>
    <cellStyle name="Normal 2 3 4 2 2 4 3 3" xfId="10572" xr:uid="{66B9F420-BBFD-475C-BDAC-5178146D92EB}"/>
    <cellStyle name="Normal 2 3 4 2 2 4 3 3 2" xfId="24262" xr:uid="{7DBD8635-E4A7-4515-975A-9AD5E308B658}"/>
    <cellStyle name="Normal 2 3 4 2 2 4 3 3 2 2" xfId="37954" xr:uid="{E06141CC-3001-449D-99BE-800490CD7849}"/>
    <cellStyle name="Normal 2 3 4 2 2 4 3 3 2 3" xfId="52838" xr:uid="{3993EE11-854F-465D-8D88-C04402307964}"/>
    <cellStyle name="Normal 2 3 4 2 2 4 3 3 3" xfId="17418" xr:uid="{D2C454C9-A8E5-4BC6-B675-DA404E2E8EFF}"/>
    <cellStyle name="Normal 2 3 4 2 2 4 3 3 4" xfId="31108" xr:uid="{EF76BC63-8825-42CC-9BAD-349E7EED48F6}"/>
    <cellStyle name="Normal 2 3 4 2 2 4 3 3 5" xfId="45992" xr:uid="{7BEAE34E-B00E-4D05-ABA5-0CD7340ED1BB}"/>
    <cellStyle name="Normal 2 3 4 2 2 4 3 4" xfId="20840" xr:uid="{2D8FBC35-2DCD-4CC5-80B4-200BD6D35AAB}"/>
    <cellStyle name="Normal 2 3 4 2 2 4 3 4 2" xfId="34532" xr:uid="{F3AE85D8-9BE2-40F7-8D54-946E9E6861DA}"/>
    <cellStyle name="Normal 2 3 4 2 2 4 3 4 3" xfId="49416" xr:uid="{8BD88417-3017-4EF6-A93F-565D306F94C4}"/>
    <cellStyle name="Normal 2 3 4 2 2 4 3 5" xfId="13996" xr:uid="{901CC852-7C32-4AEA-84AC-C1CB5C995573}"/>
    <cellStyle name="Normal 2 3 4 2 2 4 3 6" xfId="27686" xr:uid="{78D30CEB-1CA6-46C2-A069-E131A1F70CAE}"/>
    <cellStyle name="Normal 2 3 4 2 2 4 3 7" xfId="42570" xr:uid="{C92C86FC-20E8-4912-8D60-4F5BAF1D1FE1}"/>
    <cellStyle name="Normal 2 3 4 2 2 4 4" xfId="7150" xr:uid="{90771CC4-0196-49F8-97FE-84B5185BCEFD}"/>
    <cellStyle name="Normal 2 3 4 2 2 4 4 2" xfId="8863" xr:uid="{30B86D9C-4C35-4CC5-904A-F5F353777744}"/>
    <cellStyle name="Normal 2 3 4 2 2 4 4 2 2" xfId="12285" xr:uid="{E0E4084C-A0FA-4252-B10E-2CEE6A7F8DDE}"/>
    <cellStyle name="Normal 2 3 4 2 2 4 4 2 2 2" xfId="25975" xr:uid="{7C1B7F89-AE5D-44C7-8D24-4BA71CC9D9E4}"/>
    <cellStyle name="Normal 2 3 4 2 2 4 4 2 2 2 2" xfId="39667" xr:uid="{A75ABABD-726C-4DA2-8043-6B8F61457842}"/>
    <cellStyle name="Normal 2 3 4 2 2 4 4 2 2 2 3" xfId="54551" xr:uid="{8B47B445-F91E-4697-956A-CBB2C4918CB3}"/>
    <cellStyle name="Normal 2 3 4 2 2 4 4 2 2 3" xfId="19131" xr:uid="{37EFF8CE-8008-4682-B9A9-8A24859762B8}"/>
    <cellStyle name="Normal 2 3 4 2 2 4 4 2 2 4" xfId="32821" xr:uid="{0F6599BB-DEA1-4CA7-B43D-0E76EB208918}"/>
    <cellStyle name="Normal 2 3 4 2 2 4 4 2 2 5" xfId="47705" xr:uid="{D70518CF-54D0-4717-BF23-8440C6121AA1}"/>
    <cellStyle name="Normal 2 3 4 2 2 4 4 2 3" xfId="22553" xr:uid="{2555F005-19FD-4943-9904-A9FA88C39971}"/>
    <cellStyle name="Normal 2 3 4 2 2 4 4 2 3 2" xfId="36245" xr:uid="{C1BA328C-6091-4FF5-8065-98D06FF321FE}"/>
    <cellStyle name="Normal 2 3 4 2 2 4 4 2 3 3" xfId="51129" xr:uid="{D4172D82-577E-4DAD-A226-07506E7631EA}"/>
    <cellStyle name="Normal 2 3 4 2 2 4 4 2 4" xfId="15709" xr:uid="{D8AFF930-85B2-46A8-89EE-C11191985EF4}"/>
    <cellStyle name="Normal 2 3 4 2 2 4 4 2 5" xfId="29399" xr:uid="{8A46AF76-8FCA-45C8-AEA0-CCB314953969}"/>
    <cellStyle name="Normal 2 3 4 2 2 4 4 2 6" xfId="44283" xr:uid="{A573026D-EC74-4E6A-B0DE-28E454A983BE}"/>
    <cellStyle name="Normal 2 3 4 2 2 4 4 3" xfId="10573" xr:uid="{F0AA0DFB-4E2B-49A7-B880-2DA5F01D5413}"/>
    <cellStyle name="Normal 2 3 4 2 2 4 4 3 2" xfId="24263" xr:uid="{DD5A4330-9B3B-4161-9E41-0C3EACEF76D4}"/>
    <cellStyle name="Normal 2 3 4 2 2 4 4 3 2 2" xfId="37955" xr:uid="{E4DECCBA-E2A5-4796-96EB-E52A391E31F1}"/>
    <cellStyle name="Normal 2 3 4 2 2 4 4 3 2 3" xfId="52839" xr:uid="{2A534B69-E67F-40DB-94C8-37D824DF938F}"/>
    <cellStyle name="Normal 2 3 4 2 2 4 4 3 3" xfId="17419" xr:uid="{37E351FF-62D4-493C-9553-66123AFD3B55}"/>
    <cellStyle name="Normal 2 3 4 2 2 4 4 3 4" xfId="31109" xr:uid="{A581A073-244E-447C-A771-00F608855DED}"/>
    <cellStyle name="Normal 2 3 4 2 2 4 4 3 5" xfId="45993" xr:uid="{DF870B23-FB7B-4D88-9EB8-C9A8387186F7}"/>
    <cellStyle name="Normal 2 3 4 2 2 4 4 4" xfId="20841" xr:uid="{1515292D-BC14-4390-BB19-0F4BF11EE690}"/>
    <cellStyle name="Normal 2 3 4 2 2 4 4 4 2" xfId="34533" xr:uid="{18EA65EB-F399-4245-B9D5-9A9B45E9586C}"/>
    <cellStyle name="Normal 2 3 4 2 2 4 4 4 3" xfId="49417" xr:uid="{94EEC213-10BD-4E04-BBB1-09DC22629463}"/>
    <cellStyle name="Normal 2 3 4 2 2 4 4 5" xfId="13997" xr:uid="{628E5CA6-9939-4D1E-A8D8-BB0F8DFF27F8}"/>
    <cellStyle name="Normal 2 3 4 2 2 4 4 6" xfId="27687" xr:uid="{37AEF6B5-109A-4711-8A79-5800DD27EC54}"/>
    <cellStyle name="Normal 2 3 4 2 2 4 4 7" xfId="42571" xr:uid="{CDDF56BB-2CDE-4075-8CE4-37A6493C422B}"/>
    <cellStyle name="Normal 2 3 4 2 2 4 5" xfId="8859" xr:uid="{3F1A822A-EE39-43F1-BABB-A54AC10C758C}"/>
    <cellStyle name="Normal 2 3 4 2 2 4 5 2" xfId="12281" xr:uid="{B3F398BA-CCC7-4A07-ADD8-01017713443D}"/>
    <cellStyle name="Normal 2 3 4 2 2 4 5 2 2" xfId="25971" xr:uid="{DB5A6BA9-A75A-46D3-B9E7-C3FEF9A956F3}"/>
    <cellStyle name="Normal 2 3 4 2 2 4 5 2 2 2" xfId="39663" xr:uid="{9AF3F610-EBAC-4F73-8E36-C80077B0FD7E}"/>
    <cellStyle name="Normal 2 3 4 2 2 4 5 2 2 3" xfId="54547" xr:uid="{F82B230C-9C34-4AA4-A78F-E26E5421F191}"/>
    <cellStyle name="Normal 2 3 4 2 2 4 5 2 3" xfId="19127" xr:uid="{8485A4D5-4019-47AB-B723-6BC63A3B8323}"/>
    <cellStyle name="Normal 2 3 4 2 2 4 5 2 4" xfId="32817" xr:uid="{7BE89010-B225-4FB6-A7DE-804C7F49D51D}"/>
    <cellStyle name="Normal 2 3 4 2 2 4 5 2 5" xfId="47701" xr:uid="{5FFD265F-2AD0-4493-A106-7C25559D3750}"/>
    <cellStyle name="Normal 2 3 4 2 2 4 5 3" xfId="22549" xr:uid="{E935B450-767A-487A-81A2-399EAD563EBA}"/>
    <cellStyle name="Normal 2 3 4 2 2 4 5 3 2" xfId="36241" xr:uid="{7985FD54-967C-44DC-A26A-1C6E251BDEA9}"/>
    <cellStyle name="Normal 2 3 4 2 2 4 5 3 3" xfId="51125" xr:uid="{E89AEA56-3A07-4108-9239-C089E0AFEE6F}"/>
    <cellStyle name="Normal 2 3 4 2 2 4 5 4" xfId="15705" xr:uid="{084E1651-68E1-4621-AE19-9ED7F6F00D55}"/>
    <cellStyle name="Normal 2 3 4 2 2 4 5 5" xfId="29395" xr:uid="{CB3E3414-1A58-4193-A7CD-0F4B97A0118E}"/>
    <cellStyle name="Normal 2 3 4 2 2 4 5 6" xfId="44279" xr:uid="{FAB48357-94E6-4CB7-AFE9-7A25BCCE8F51}"/>
    <cellStyle name="Normal 2 3 4 2 2 4 6" xfId="10569" xr:uid="{CFD27EA0-D468-48BE-B519-219895630EB8}"/>
    <cellStyle name="Normal 2 3 4 2 2 4 6 2" xfId="24259" xr:uid="{F20B1765-DB56-4269-930C-3F53BEDC557D}"/>
    <cellStyle name="Normal 2 3 4 2 2 4 6 2 2" xfId="37951" xr:uid="{9EBC8E80-4E4C-4CB7-AFE3-427CEEB98D47}"/>
    <cellStyle name="Normal 2 3 4 2 2 4 6 2 3" xfId="52835" xr:uid="{92480FA9-0BFA-41A1-B962-2B86C51DA754}"/>
    <cellStyle name="Normal 2 3 4 2 2 4 6 3" xfId="17415" xr:uid="{A27FBAB6-B318-4ED6-AC75-D58D604D37C4}"/>
    <cellStyle name="Normal 2 3 4 2 2 4 6 4" xfId="31105" xr:uid="{A03822BA-DB28-43D3-8BC9-3CF1B3DDE74E}"/>
    <cellStyle name="Normal 2 3 4 2 2 4 6 5" xfId="45989" xr:uid="{70DA247C-BA0D-4274-8710-67A01E569B81}"/>
    <cellStyle name="Normal 2 3 4 2 2 4 7" xfId="20837" xr:uid="{84462058-6CA4-49B4-A1E0-A2CFB69EA500}"/>
    <cellStyle name="Normal 2 3 4 2 2 4 7 2" xfId="34529" xr:uid="{53E1BDA1-E5BF-4A3D-9F9B-AC95146560F2}"/>
    <cellStyle name="Normal 2 3 4 2 2 4 7 3" xfId="49413" xr:uid="{4477265C-FEED-4B14-A891-28D35A4E4E8A}"/>
    <cellStyle name="Normal 2 3 4 2 2 4 8" xfId="13993" xr:uid="{47028E10-5BCF-47C0-95CF-F00E90461A92}"/>
    <cellStyle name="Normal 2 3 4 2 2 4 9" xfId="27683" xr:uid="{ED4A8083-6FEE-41BC-82EC-EF986BA13BB6}"/>
    <cellStyle name="Normal 2 3 4 2 2 5" xfId="7151" xr:uid="{E013EE5B-328C-4F8A-9210-E10EA04335CC}"/>
    <cellStyle name="Normal 2 3 4 2 2 5 2" xfId="7152" xr:uid="{1537E0DA-096E-4C59-8B2C-6E5F6C93C347}"/>
    <cellStyle name="Normal 2 3 4 2 2 5 2 2" xfId="8865" xr:uid="{A2029A72-5570-4A31-A4CB-34AC97C9F46F}"/>
    <cellStyle name="Normal 2 3 4 2 2 5 2 2 2" xfId="12287" xr:uid="{A61B3098-8465-462A-8AA0-925AD464669A}"/>
    <cellStyle name="Normal 2 3 4 2 2 5 2 2 2 2" xfId="25977" xr:uid="{148AF558-86AD-4A27-8A92-284CD93B3FC6}"/>
    <cellStyle name="Normal 2 3 4 2 2 5 2 2 2 2 2" xfId="39669" xr:uid="{A5C83C24-B766-427D-AAA0-3BC5364001B7}"/>
    <cellStyle name="Normal 2 3 4 2 2 5 2 2 2 2 3" xfId="54553" xr:uid="{56A35CE6-4D00-4056-A33F-2AD27508EA72}"/>
    <cellStyle name="Normal 2 3 4 2 2 5 2 2 2 3" xfId="19133" xr:uid="{04C06C10-831C-4FFA-AD19-D52527EA8868}"/>
    <cellStyle name="Normal 2 3 4 2 2 5 2 2 2 4" xfId="32823" xr:uid="{0B5A168B-F30B-4A80-910C-042E497061AD}"/>
    <cellStyle name="Normal 2 3 4 2 2 5 2 2 2 5" xfId="47707" xr:uid="{A7B57CD3-B7F3-4F90-A7B8-E2FA2E047C23}"/>
    <cellStyle name="Normal 2 3 4 2 2 5 2 2 3" xfId="22555" xr:uid="{DD6C625F-9D36-44DB-A168-C13D7D966949}"/>
    <cellStyle name="Normal 2 3 4 2 2 5 2 2 3 2" xfId="36247" xr:uid="{93650BD6-B684-4ACA-A0F3-94A17E27EEF0}"/>
    <cellStyle name="Normal 2 3 4 2 2 5 2 2 3 3" xfId="51131" xr:uid="{F0C5201D-62C9-4EA4-AD4F-062CB73D0955}"/>
    <cellStyle name="Normal 2 3 4 2 2 5 2 2 4" xfId="15711" xr:uid="{A1250827-A062-4F98-A016-DD53D98C5F54}"/>
    <cellStyle name="Normal 2 3 4 2 2 5 2 2 5" xfId="29401" xr:uid="{314776CE-CE9D-4AB0-815A-DD69A45B1BD5}"/>
    <cellStyle name="Normal 2 3 4 2 2 5 2 2 6" xfId="44285" xr:uid="{8C3541D9-E900-49A8-B576-D0B617B7E519}"/>
    <cellStyle name="Normal 2 3 4 2 2 5 2 3" xfId="10575" xr:uid="{1C408828-A5AE-4A08-BA9F-EBDCC4A32494}"/>
    <cellStyle name="Normal 2 3 4 2 2 5 2 3 2" xfId="24265" xr:uid="{C52ED7A7-3A1E-4A85-95D8-0A581607D0ED}"/>
    <cellStyle name="Normal 2 3 4 2 2 5 2 3 2 2" xfId="37957" xr:uid="{E301B819-6A99-401E-BD1A-A79D55F9729E}"/>
    <cellStyle name="Normal 2 3 4 2 2 5 2 3 2 3" xfId="52841" xr:uid="{EC529500-7A87-4EBD-BAA2-A27BBEE2F291}"/>
    <cellStyle name="Normal 2 3 4 2 2 5 2 3 3" xfId="17421" xr:uid="{6E4CCF8B-999E-41CD-8ABC-F879C9E0C410}"/>
    <cellStyle name="Normal 2 3 4 2 2 5 2 3 4" xfId="31111" xr:uid="{079FA201-4EDE-4E42-A48B-CC1BAB3A7538}"/>
    <cellStyle name="Normal 2 3 4 2 2 5 2 3 5" xfId="45995" xr:uid="{4245A600-1126-4D9E-BB70-1A321A640BE6}"/>
    <cellStyle name="Normal 2 3 4 2 2 5 2 4" xfId="20843" xr:uid="{9D8BEC7B-943C-4FE9-984B-CA7902097D5B}"/>
    <cellStyle name="Normal 2 3 4 2 2 5 2 4 2" xfId="34535" xr:uid="{85007A47-B3CB-4FAC-891A-EB1B9E38A300}"/>
    <cellStyle name="Normal 2 3 4 2 2 5 2 4 3" xfId="49419" xr:uid="{A55FB5F9-7801-4BE2-BA7F-52AA590514D1}"/>
    <cellStyle name="Normal 2 3 4 2 2 5 2 5" xfId="13999" xr:uid="{A5C14CB3-EDF5-42FC-B403-068F170238EB}"/>
    <cellStyle name="Normal 2 3 4 2 2 5 2 6" xfId="27689" xr:uid="{0CD45E2A-FCF5-4BD0-9421-B357EE90F7EE}"/>
    <cellStyle name="Normal 2 3 4 2 2 5 2 7" xfId="42573" xr:uid="{01D7941E-3691-44F6-B9AF-73C422D9EA1C}"/>
    <cellStyle name="Normal 2 3 4 2 2 5 3" xfId="8864" xr:uid="{B8C4EB6E-21F3-4880-8D3C-8848318B4057}"/>
    <cellStyle name="Normal 2 3 4 2 2 5 3 2" xfId="12286" xr:uid="{DD97B6A2-60E8-4C22-A27E-0E487E97DABF}"/>
    <cellStyle name="Normal 2 3 4 2 2 5 3 2 2" xfId="25976" xr:uid="{D57910EF-BA82-4EE7-A6CF-31009301F0DD}"/>
    <cellStyle name="Normal 2 3 4 2 2 5 3 2 2 2" xfId="39668" xr:uid="{8B09A0FA-DD64-4CC0-8F1F-31936F6226FA}"/>
    <cellStyle name="Normal 2 3 4 2 2 5 3 2 2 3" xfId="54552" xr:uid="{065E15A1-D69B-4F92-A8F8-40600FABA882}"/>
    <cellStyle name="Normal 2 3 4 2 2 5 3 2 3" xfId="19132" xr:uid="{15C10288-EBD2-4220-BE29-A89E5A0F72DD}"/>
    <cellStyle name="Normal 2 3 4 2 2 5 3 2 4" xfId="32822" xr:uid="{DCDF0227-E9B3-4C7C-8D01-9FABB91505F3}"/>
    <cellStyle name="Normal 2 3 4 2 2 5 3 2 5" xfId="47706" xr:uid="{F0270E5F-9676-48D3-9328-22B4B4EB990F}"/>
    <cellStyle name="Normal 2 3 4 2 2 5 3 3" xfId="22554" xr:uid="{DC881D3C-791B-4C2E-BB91-CCBC7AE08087}"/>
    <cellStyle name="Normal 2 3 4 2 2 5 3 3 2" xfId="36246" xr:uid="{0E15D704-B3DF-4E62-924E-160C4B328F7A}"/>
    <cellStyle name="Normal 2 3 4 2 2 5 3 3 3" xfId="51130" xr:uid="{FBD4495C-B5AA-4DF3-8B94-B19BF4D0C48B}"/>
    <cellStyle name="Normal 2 3 4 2 2 5 3 4" xfId="15710" xr:uid="{DD5F0032-3913-40A9-9B7A-549851885244}"/>
    <cellStyle name="Normal 2 3 4 2 2 5 3 5" xfId="29400" xr:uid="{12E57979-7CC7-46AA-88D6-1D812B8297B9}"/>
    <cellStyle name="Normal 2 3 4 2 2 5 3 6" xfId="44284" xr:uid="{F4A981D8-A01E-4125-B43F-9357133CBEA4}"/>
    <cellStyle name="Normal 2 3 4 2 2 5 4" xfId="10574" xr:uid="{565D264F-983C-411A-8547-8F86A54A9205}"/>
    <cellStyle name="Normal 2 3 4 2 2 5 4 2" xfId="24264" xr:uid="{1AB22E21-6020-4CCE-BE49-6B12B540921D}"/>
    <cellStyle name="Normal 2 3 4 2 2 5 4 2 2" xfId="37956" xr:uid="{E63C0CD4-761D-4957-B6EC-554545CD3593}"/>
    <cellStyle name="Normal 2 3 4 2 2 5 4 2 3" xfId="52840" xr:uid="{644BC924-D0AD-49A7-B1F5-3A5004790071}"/>
    <cellStyle name="Normal 2 3 4 2 2 5 4 3" xfId="17420" xr:uid="{9B274552-5BAF-4820-9649-29206277A4FA}"/>
    <cellStyle name="Normal 2 3 4 2 2 5 4 4" xfId="31110" xr:uid="{C9F9C2ED-6F8C-4A80-834A-784111A08B83}"/>
    <cellStyle name="Normal 2 3 4 2 2 5 4 5" xfId="45994" xr:uid="{2EEA284B-051B-416F-8B51-2726D9A14C46}"/>
    <cellStyle name="Normal 2 3 4 2 2 5 5" xfId="20842" xr:uid="{386F2C63-F29E-45EC-950A-11A026E1CD6D}"/>
    <cellStyle name="Normal 2 3 4 2 2 5 5 2" xfId="34534" xr:uid="{41CBCB9C-B2BE-4E9F-9BD6-788302440531}"/>
    <cellStyle name="Normal 2 3 4 2 2 5 5 3" xfId="49418" xr:uid="{B08AD016-0A00-4B07-A2C8-2F162560136E}"/>
    <cellStyle name="Normal 2 3 4 2 2 5 6" xfId="13998" xr:uid="{2A6C8BC8-42FD-456C-A43F-9A2A00105AFC}"/>
    <cellStyle name="Normal 2 3 4 2 2 5 7" xfId="27688" xr:uid="{C5A40240-5207-4ADE-B2C7-2A3B428FE31D}"/>
    <cellStyle name="Normal 2 3 4 2 2 5 8" xfId="42572" xr:uid="{08007F6A-F3F6-40A7-BFE7-E0D6D42A8E25}"/>
    <cellStyle name="Normal 2 3 4 2 2 6" xfId="7153" xr:uid="{181035D9-523B-49F6-BB00-8646A4127C96}"/>
    <cellStyle name="Normal 2 3 4 2 2 6 2" xfId="8866" xr:uid="{5A04ED36-AB8F-4923-BEB7-494DCC866D92}"/>
    <cellStyle name="Normal 2 3 4 2 2 6 2 2" xfId="12288" xr:uid="{24915175-FE24-4809-837D-5189A2486F9B}"/>
    <cellStyle name="Normal 2 3 4 2 2 6 2 2 2" xfId="25978" xr:uid="{1B4F9E72-879B-49C6-9792-4883A2D7C07B}"/>
    <cellStyle name="Normal 2 3 4 2 2 6 2 2 2 2" xfId="39670" xr:uid="{A376B8D8-E5FD-440E-BE36-5347130297F8}"/>
    <cellStyle name="Normal 2 3 4 2 2 6 2 2 2 3" xfId="54554" xr:uid="{6E6FDC83-849D-4361-8CC2-AA5BBF08DAEC}"/>
    <cellStyle name="Normal 2 3 4 2 2 6 2 2 3" xfId="19134" xr:uid="{F32E6BCE-412C-45AC-A4B0-B896D30BD981}"/>
    <cellStyle name="Normal 2 3 4 2 2 6 2 2 4" xfId="32824" xr:uid="{94F58610-697D-4EF1-A7B2-B5233D53A17A}"/>
    <cellStyle name="Normal 2 3 4 2 2 6 2 2 5" xfId="47708" xr:uid="{91F385A7-C71E-4405-871A-632D24001509}"/>
    <cellStyle name="Normal 2 3 4 2 2 6 2 3" xfId="22556" xr:uid="{43494AF4-05E0-4319-AE0B-665B64D527CB}"/>
    <cellStyle name="Normal 2 3 4 2 2 6 2 3 2" xfId="36248" xr:uid="{0F656055-F2F4-4136-997D-B1DEB8B1F69F}"/>
    <cellStyle name="Normal 2 3 4 2 2 6 2 3 3" xfId="51132" xr:uid="{26202F3D-02F1-4AB2-82A8-526A241175B6}"/>
    <cellStyle name="Normal 2 3 4 2 2 6 2 4" xfId="15712" xr:uid="{5A8FB518-01D3-4594-87B0-5E5A24DC7A18}"/>
    <cellStyle name="Normal 2 3 4 2 2 6 2 5" xfId="29402" xr:uid="{DFE5AD74-BE48-4AA0-BAD9-48F1EBA538A5}"/>
    <cellStyle name="Normal 2 3 4 2 2 6 2 6" xfId="44286" xr:uid="{72CD4881-9E65-4DA3-955D-D54A5DA1ADF7}"/>
    <cellStyle name="Normal 2 3 4 2 2 6 3" xfId="10576" xr:uid="{1EEADBBC-2F05-4EF1-B261-0A8F574F088E}"/>
    <cellStyle name="Normal 2 3 4 2 2 6 3 2" xfId="24266" xr:uid="{0648727A-DE38-4CF6-B6E0-C63AB1647DF0}"/>
    <cellStyle name="Normal 2 3 4 2 2 6 3 2 2" xfId="37958" xr:uid="{5AA57ABC-4983-4EB3-9B42-E15117EA7312}"/>
    <cellStyle name="Normal 2 3 4 2 2 6 3 2 3" xfId="52842" xr:uid="{283E0034-B612-4C26-A8CD-6A2A1CCC2B2B}"/>
    <cellStyle name="Normal 2 3 4 2 2 6 3 3" xfId="17422" xr:uid="{A1FD02CD-3D52-4D7F-BFC8-B120EB1123BE}"/>
    <cellStyle name="Normal 2 3 4 2 2 6 3 4" xfId="31112" xr:uid="{E152C0B3-61FA-4D88-858B-A6B8D0EF71B4}"/>
    <cellStyle name="Normal 2 3 4 2 2 6 3 5" xfId="45996" xr:uid="{86F12B89-61A7-4FE5-8B4C-53DED27DC256}"/>
    <cellStyle name="Normal 2 3 4 2 2 6 4" xfId="20844" xr:uid="{A5AB251A-2FAE-427C-A0C3-C678DA19FF8A}"/>
    <cellStyle name="Normal 2 3 4 2 2 6 4 2" xfId="34536" xr:uid="{9DC67955-758A-4A3E-A383-DAB9B6CD6CB2}"/>
    <cellStyle name="Normal 2 3 4 2 2 6 4 3" xfId="49420" xr:uid="{4E5AD1B3-3F80-4407-B754-C78C590B3363}"/>
    <cellStyle name="Normal 2 3 4 2 2 6 5" xfId="14000" xr:uid="{BCC0C09A-73B0-4E89-AC7F-63F992C8528E}"/>
    <cellStyle name="Normal 2 3 4 2 2 6 6" xfId="27690" xr:uid="{6C408960-472E-41C5-9B9E-C6E6CCA7DC89}"/>
    <cellStyle name="Normal 2 3 4 2 2 6 7" xfId="42574" xr:uid="{DBAB797C-4F96-4F07-8F27-F06FEBF4B395}"/>
    <cellStyle name="Normal 2 3 4 2 2 7" xfId="7154" xr:uid="{17A19BF3-5ADC-42AF-A8E4-49A298B82D33}"/>
    <cellStyle name="Normal 2 3 4 2 2 7 2" xfId="8867" xr:uid="{D40421FE-A6EE-4F35-8530-4B776EAA5989}"/>
    <cellStyle name="Normal 2 3 4 2 2 7 2 2" xfId="12289" xr:uid="{8199248F-9309-4A17-8C99-1BAEB482A88C}"/>
    <cellStyle name="Normal 2 3 4 2 2 7 2 2 2" xfId="25979" xr:uid="{C9AEF27A-7283-480B-98B4-2A006EDDF0BF}"/>
    <cellStyle name="Normal 2 3 4 2 2 7 2 2 2 2" xfId="39671" xr:uid="{5ACBCE3F-024D-46EC-9E04-717F6AD33111}"/>
    <cellStyle name="Normal 2 3 4 2 2 7 2 2 2 3" xfId="54555" xr:uid="{3DEDD11C-E645-4312-93F9-B88E456322EC}"/>
    <cellStyle name="Normal 2 3 4 2 2 7 2 2 3" xfId="19135" xr:uid="{E0F40FC8-3D6B-465C-BBB6-85F4F74E9E6F}"/>
    <cellStyle name="Normal 2 3 4 2 2 7 2 2 4" xfId="32825" xr:uid="{99E650B3-67C4-407A-AD91-02F270BE6DB4}"/>
    <cellStyle name="Normal 2 3 4 2 2 7 2 2 5" xfId="47709" xr:uid="{81B0FCE2-CE37-4364-91C3-8DEC7083CFD3}"/>
    <cellStyle name="Normal 2 3 4 2 2 7 2 3" xfId="22557" xr:uid="{9A23AE06-FF00-4131-AB12-E0C00AE7A596}"/>
    <cellStyle name="Normal 2 3 4 2 2 7 2 3 2" xfId="36249" xr:uid="{4874DC54-17FA-467E-9A5A-8BF0A2C675D9}"/>
    <cellStyle name="Normal 2 3 4 2 2 7 2 3 3" xfId="51133" xr:uid="{4ECCBD65-58B8-486B-81D2-2BB21403E17B}"/>
    <cellStyle name="Normal 2 3 4 2 2 7 2 4" xfId="15713" xr:uid="{78EB3BAB-B4D7-4991-B29B-00DAF229375B}"/>
    <cellStyle name="Normal 2 3 4 2 2 7 2 5" xfId="29403" xr:uid="{6FC79B89-9AB7-47FB-8C84-CCF8620ADD42}"/>
    <cellStyle name="Normal 2 3 4 2 2 7 2 6" xfId="44287" xr:uid="{5569C1E2-1B2D-4AC7-A4EC-F12AC9C01463}"/>
    <cellStyle name="Normal 2 3 4 2 2 7 3" xfId="10577" xr:uid="{7C7F3523-C621-491D-8960-127542922A67}"/>
    <cellStyle name="Normal 2 3 4 2 2 7 3 2" xfId="24267" xr:uid="{A0880C40-B09A-42EC-9FD1-3BF5CFBDDA6F}"/>
    <cellStyle name="Normal 2 3 4 2 2 7 3 2 2" xfId="37959" xr:uid="{4F99AD4A-C53B-49EC-B924-9FB17229D2DA}"/>
    <cellStyle name="Normal 2 3 4 2 2 7 3 2 3" xfId="52843" xr:uid="{0DADBDDB-4B3D-4128-ADA2-75D3A8AAB045}"/>
    <cellStyle name="Normal 2 3 4 2 2 7 3 3" xfId="17423" xr:uid="{389AB274-3F5F-4CAE-B458-A34DC02F5969}"/>
    <cellStyle name="Normal 2 3 4 2 2 7 3 4" xfId="31113" xr:uid="{CB7FCA31-0298-4377-AFFB-AD19A3079A39}"/>
    <cellStyle name="Normal 2 3 4 2 2 7 3 5" xfId="45997" xr:uid="{3884D2BF-F1C4-4536-AB43-534AB09DF27F}"/>
    <cellStyle name="Normal 2 3 4 2 2 7 4" xfId="20845" xr:uid="{BA5A979D-4EA1-4878-86A5-5B42DA0AC7F5}"/>
    <cellStyle name="Normal 2 3 4 2 2 7 4 2" xfId="34537" xr:uid="{F982BA0B-2F92-462A-8F4F-7EB7A4B8EBB2}"/>
    <cellStyle name="Normal 2 3 4 2 2 7 4 3" xfId="49421" xr:uid="{FEEECA61-87A8-4C85-A1BD-924DEE98620E}"/>
    <cellStyle name="Normal 2 3 4 2 2 7 5" xfId="14001" xr:uid="{1FDE0A7A-A401-46AF-9640-925F37493D9D}"/>
    <cellStyle name="Normal 2 3 4 2 2 7 6" xfId="27691" xr:uid="{64BB510C-0C81-4611-9286-11C5B9E1F685}"/>
    <cellStyle name="Normal 2 3 4 2 2 7 7" xfId="42575" xr:uid="{AB634D28-1C0B-44A2-B1B8-DB9021BD9811}"/>
    <cellStyle name="Normal 2 3 4 2 2 8" xfId="8838" xr:uid="{11B3ED11-C2E8-4962-9F4B-D5A1993542D7}"/>
    <cellStyle name="Normal 2 3 4 2 2 8 2" xfId="12260" xr:uid="{A8ADE4D5-9FB5-4296-9415-4AD5F2440DAF}"/>
    <cellStyle name="Normal 2 3 4 2 2 8 2 2" xfId="25950" xr:uid="{226EB18A-9EC7-4944-B12F-D1F4F820F213}"/>
    <cellStyle name="Normal 2 3 4 2 2 8 2 2 2" xfId="39642" xr:uid="{25BF9FAD-C7CE-4FA8-9D08-5BC964B3FE3E}"/>
    <cellStyle name="Normal 2 3 4 2 2 8 2 2 3" xfId="54526" xr:uid="{A0876854-D6BD-40A9-BE16-3ACD09698E97}"/>
    <cellStyle name="Normal 2 3 4 2 2 8 2 3" xfId="19106" xr:uid="{57FFF024-233D-4497-ADFD-BD6F560F068E}"/>
    <cellStyle name="Normal 2 3 4 2 2 8 2 4" xfId="32796" xr:uid="{86092B2C-6771-4F82-97A2-22F35B507FE6}"/>
    <cellStyle name="Normal 2 3 4 2 2 8 2 5" xfId="47680" xr:uid="{3AB3900B-916C-453B-89EE-A65EBFC08819}"/>
    <cellStyle name="Normal 2 3 4 2 2 8 3" xfId="22528" xr:uid="{98C3D447-2E5D-49B8-87D3-7FE5CCD8C0C2}"/>
    <cellStyle name="Normal 2 3 4 2 2 8 3 2" xfId="36220" xr:uid="{1D13A629-3C0C-4C80-A434-2B1E5AEBB435}"/>
    <cellStyle name="Normal 2 3 4 2 2 8 3 3" xfId="51104" xr:uid="{B7FBBA1F-7257-4058-9A73-F7DB1099414D}"/>
    <cellStyle name="Normal 2 3 4 2 2 8 4" xfId="15684" xr:uid="{740910D6-D775-4C8B-8498-D36C2B3B777D}"/>
    <cellStyle name="Normal 2 3 4 2 2 8 5" xfId="29374" xr:uid="{543EC7FF-4B5E-47C3-AC48-BA7748A43F6E}"/>
    <cellStyle name="Normal 2 3 4 2 2 8 6" xfId="44258" xr:uid="{3586C994-A7FC-4C8D-B6D9-C7177C08966E}"/>
    <cellStyle name="Normal 2 3 4 2 2 9" xfId="10548" xr:uid="{9BE9736D-D420-460A-9138-39E294F6C7D5}"/>
    <cellStyle name="Normal 2 3 4 2 2 9 2" xfId="24238" xr:uid="{E1BDB692-161C-41BF-9E5B-BA90E3E2A84F}"/>
    <cellStyle name="Normal 2 3 4 2 2 9 2 2" xfId="37930" xr:uid="{9B14017E-8F50-4D85-BA0E-F8A26A316E42}"/>
    <cellStyle name="Normal 2 3 4 2 2 9 2 3" xfId="52814" xr:uid="{39F03044-5BA8-49BB-B929-F4DF44AAF31A}"/>
    <cellStyle name="Normal 2 3 4 2 2 9 3" xfId="17394" xr:uid="{EF7FE25C-AC7F-409A-B6B7-FB86382764D0}"/>
    <cellStyle name="Normal 2 3 4 2 2 9 4" xfId="31084" xr:uid="{0B5574A9-F9B9-4F5D-904C-2D9B9A7FCAF1}"/>
    <cellStyle name="Normal 2 3 4 2 2 9 5" xfId="45968" xr:uid="{749D07ED-8454-4201-A5D4-8DEB63360796}"/>
    <cellStyle name="Normal 2 3 4 2 3" xfId="7155" xr:uid="{803AFEC3-DC4C-4CB2-B7C4-D495E7523193}"/>
    <cellStyle name="Normal 2 3 4 2 3 10" xfId="14002" xr:uid="{FF3B3B2D-439D-464F-9024-452E8447CAAF}"/>
    <cellStyle name="Normal 2 3 4 2 3 11" xfId="27692" xr:uid="{3E511978-6978-44DD-B59A-CC6AAF23C9DD}"/>
    <cellStyle name="Normal 2 3 4 2 3 12" xfId="42576" xr:uid="{844CBF33-476D-4708-B29A-FEE00BCCA13E}"/>
    <cellStyle name="Normal 2 3 4 2 3 2" xfId="7156" xr:uid="{E1509159-4FD8-4425-AC9C-D5AAEC482B39}"/>
    <cellStyle name="Normal 2 3 4 2 3 2 10" xfId="42577" xr:uid="{BB581585-CAEB-46C1-839A-F27A714FB0D7}"/>
    <cellStyle name="Normal 2 3 4 2 3 2 2" xfId="7157" xr:uid="{6A74BE74-FE01-4DF5-B0DF-195333433276}"/>
    <cellStyle name="Normal 2 3 4 2 3 2 2 2" xfId="7158" xr:uid="{7DCDF067-EAF3-4717-B1DF-19CFFC8CAF5D}"/>
    <cellStyle name="Normal 2 3 4 2 3 2 2 2 2" xfId="8871" xr:uid="{D9B54987-D1CD-4EB4-B7C7-81472A4F7FAE}"/>
    <cellStyle name="Normal 2 3 4 2 3 2 2 2 2 2" xfId="12293" xr:uid="{9C6625D0-28BC-4DCB-B031-9FA245A4F3E2}"/>
    <cellStyle name="Normal 2 3 4 2 3 2 2 2 2 2 2" xfId="25983" xr:uid="{E7ED59E5-E48F-4222-B882-381DABF9AA7D}"/>
    <cellStyle name="Normal 2 3 4 2 3 2 2 2 2 2 2 2" xfId="39675" xr:uid="{1C33EC74-6A30-4311-AB65-3891F2622CD1}"/>
    <cellStyle name="Normal 2 3 4 2 3 2 2 2 2 2 2 3" xfId="54559" xr:uid="{21DEBF99-0153-4813-8926-D0156B789A47}"/>
    <cellStyle name="Normal 2 3 4 2 3 2 2 2 2 2 3" xfId="19139" xr:uid="{7E00613A-C6D8-498A-9F48-6F9CD97E939A}"/>
    <cellStyle name="Normal 2 3 4 2 3 2 2 2 2 2 4" xfId="32829" xr:uid="{22A51A90-92FF-4D1E-B434-45A476AB9036}"/>
    <cellStyle name="Normal 2 3 4 2 3 2 2 2 2 2 5" xfId="47713" xr:uid="{3909DF33-826A-476E-B5DF-6E798E335553}"/>
    <cellStyle name="Normal 2 3 4 2 3 2 2 2 2 3" xfId="22561" xr:uid="{6A0C9AAC-107A-49D0-8DE9-433B4423D3D6}"/>
    <cellStyle name="Normal 2 3 4 2 3 2 2 2 2 3 2" xfId="36253" xr:uid="{DBB535F5-38A1-4B2F-9830-EC9A1E19B929}"/>
    <cellStyle name="Normal 2 3 4 2 3 2 2 2 2 3 3" xfId="51137" xr:uid="{96D81B82-6F0C-4C5C-8E7C-4E657682F91E}"/>
    <cellStyle name="Normal 2 3 4 2 3 2 2 2 2 4" xfId="15717" xr:uid="{2C0950A3-4604-4B1A-BA6E-7BA65B39C58A}"/>
    <cellStyle name="Normal 2 3 4 2 3 2 2 2 2 5" xfId="29407" xr:uid="{875E966E-8DF3-4F4C-A0A4-5B9AAFA06F2E}"/>
    <cellStyle name="Normal 2 3 4 2 3 2 2 2 2 6" xfId="44291" xr:uid="{D65B5D69-CAC3-4715-95F3-77295256769E}"/>
    <cellStyle name="Normal 2 3 4 2 3 2 2 2 3" xfId="10581" xr:uid="{3CC72725-E1FA-4242-931B-CF3DB9CDE37A}"/>
    <cellStyle name="Normal 2 3 4 2 3 2 2 2 3 2" xfId="24271" xr:uid="{B7635919-7A75-49A3-85DB-AD18453BB562}"/>
    <cellStyle name="Normal 2 3 4 2 3 2 2 2 3 2 2" xfId="37963" xr:uid="{78845BB4-1F71-4F80-A9F4-1D50FC5D9218}"/>
    <cellStyle name="Normal 2 3 4 2 3 2 2 2 3 2 3" xfId="52847" xr:uid="{1C00F2D4-83E4-469C-B0DB-CC6C3BC203F5}"/>
    <cellStyle name="Normal 2 3 4 2 3 2 2 2 3 3" xfId="17427" xr:uid="{1DE3B2BF-3498-4D3A-A05C-2FCD29B654F9}"/>
    <cellStyle name="Normal 2 3 4 2 3 2 2 2 3 4" xfId="31117" xr:uid="{BF2063A4-7C0F-496F-98B2-D68366E288CF}"/>
    <cellStyle name="Normal 2 3 4 2 3 2 2 2 3 5" xfId="46001" xr:uid="{0A3413DD-5CEF-4108-A586-6A3FF3E5E440}"/>
    <cellStyle name="Normal 2 3 4 2 3 2 2 2 4" xfId="20849" xr:uid="{FF7EECB1-88BA-48A3-99E4-1259C880AB0E}"/>
    <cellStyle name="Normal 2 3 4 2 3 2 2 2 4 2" xfId="34541" xr:uid="{264FAD7F-AF85-4A83-AB32-46F9CB5A11C9}"/>
    <cellStyle name="Normal 2 3 4 2 3 2 2 2 4 3" xfId="49425" xr:uid="{4A0ADF23-17FB-4AFA-9DBA-FC35FAEBD762}"/>
    <cellStyle name="Normal 2 3 4 2 3 2 2 2 5" xfId="14005" xr:uid="{00C2CBCC-6CB7-4ABE-958C-AA0A8FFF31D5}"/>
    <cellStyle name="Normal 2 3 4 2 3 2 2 2 6" xfId="27695" xr:uid="{A1B9E974-B03B-4BA9-8F25-B7552D35F5CE}"/>
    <cellStyle name="Normal 2 3 4 2 3 2 2 2 7" xfId="42579" xr:uid="{72A62DCF-875B-4688-9052-21991F68D720}"/>
    <cellStyle name="Normal 2 3 4 2 3 2 2 3" xfId="8870" xr:uid="{A0393695-AA1A-4F75-8007-A81D662AE4A0}"/>
    <cellStyle name="Normal 2 3 4 2 3 2 2 3 2" xfId="12292" xr:uid="{81C85E73-094A-4EC0-A5B9-3061E6D921EE}"/>
    <cellStyle name="Normal 2 3 4 2 3 2 2 3 2 2" xfId="25982" xr:uid="{1E69C6F6-FF27-474D-A022-ED55239C8B1B}"/>
    <cellStyle name="Normal 2 3 4 2 3 2 2 3 2 2 2" xfId="39674" xr:uid="{4C278D7B-6D68-4CE9-97BA-65F112250C6F}"/>
    <cellStyle name="Normal 2 3 4 2 3 2 2 3 2 2 3" xfId="54558" xr:uid="{6DCA1E0C-7065-4785-9511-261DAD436399}"/>
    <cellStyle name="Normal 2 3 4 2 3 2 2 3 2 3" xfId="19138" xr:uid="{E517F388-4634-47AB-AF85-D88676A06035}"/>
    <cellStyle name="Normal 2 3 4 2 3 2 2 3 2 4" xfId="32828" xr:uid="{24D42E15-C868-472C-9B1D-A77F0B948D70}"/>
    <cellStyle name="Normal 2 3 4 2 3 2 2 3 2 5" xfId="47712" xr:uid="{08C97885-9E10-40AC-8748-5E6E859E0B6D}"/>
    <cellStyle name="Normal 2 3 4 2 3 2 2 3 3" xfId="22560" xr:uid="{D2A0B3FA-2FAF-480D-A252-BF8B70023806}"/>
    <cellStyle name="Normal 2 3 4 2 3 2 2 3 3 2" xfId="36252" xr:uid="{E86D320E-740B-4365-B7C9-4F83249CD67E}"/>
    <cellStyle name="Normal 2 3 4 2 3 2 2 3 3 3" xfId="51136" xr:uid="{6141C4AD-3EE7-4145-A2AE-60A8831D1CD8}"/>
    <cellStyle name="Normal 2 3 4 2 3 2 2 3 4" xfId="15716" xr:uid="{9E254D99-351E-4159-8CE6-DAE27814759D}"/>
    <cellStyle name="Normal 2 3 4 2 3 2 2 3 5" xfId="29406" xr:uid="{1182362B-24CD-4BE0-AF8F-8FC397DE77E0}"/>
    <cellStyle name="Normal 2 3 4 2 3 2 2 3 6" xfId="44290" xr:uid="{327713BE-CCE0-40DB-9DFA-8194992E7B84}"/>
    <cellStyle name="Normal 2 3 4 2 3 2 2 4" xfId="10580" xr:uid="{C046F5BE-2B93-44E4-8FC1-94B793E1D318}"/>
    <cellStyle name="Normal 2 3 4 2 3 2 2 4 2" xfId="24270" xr:uid="{FCA235FD-9B3B-4138-A05B-0DF8F2F15DE8}"/>
    <cellStyle name="Normal 2 3 4 2 3 2 2 4 2 2" xfId="37962" xr:uid="{101482E6-83C5-4761-8CCB-D3B505E026A8}"/>
    <cellStyle name="Normal 2 3 4 2 3 2 2 4 2 3" xfId="52846" xr:uid="{A4891E71-E655-4BD8-BFDB-6FEDDAFC67BF}"/>
    <cellStyle name="Normal 2 3 4 2 3 2 2 4 3" xfId="17426" xr:uid="{024120F9-65A8-4BA8-82FA-3657D09A569B}"/>
    <cellStyle name="Normal 2 3 4 2 3 2 2 4 4" xfId="31116" xr:uid="{AF5AD98D-0F64-4A94-B287-1BE8BE6B7D9B}"/>
    <cellStyle name="Normal 2 3 4 2 3 2 2 4 5" xfId="46000" xr:uid="{4A85B96B-90FA-454B-A558-5241CD418C96}"/>
    <cellStyle name="Normal 2 3 4 2 3 2 2 5" xfId="20848" xr:uid="{D33A106C-37B2-4111-BFF4-30FBEF6A0ED0}"/>
    <cellStyle name="Normal 2 3 4 2 3 2 2 5 2" xfId="34540" xr:uid="{338FF8F0-B696-4B60-9A23-DD735A9F6BA5}"/>
    <cellStyle name="Normal 2 3 4 2 3 2 2 5 3" xfId="49424" xr:uid="{194CA598-DC18-416E-BD00-CEAA0AF153FD}"/>
    <cellStyle name="Normal 2 3 4 2 3 2 2 6" xfId="14004" xr:uid="{E98E0951-0E83-4E75-94F3-2B442A411D5A}"/>
    <cellStyle name="Normal 2 3 4 2 3 2 2 7" xfId="27694" xr:uid="{BDF4E7BC-C88A-452B-8DC3-DFBD250CE4FD}"/>
    <cellStyle name="Normal 2 3 4 2 3 2 2 8" xfId="42578" xr:uid="{BA0201FB-F8EB-4220-845C-E7EDCAF17CAC}"/>
    <cellStyle name="Normal 2 3 4 2 3 2 3" xfId="7159" xr:uid="{C7495B48-2C86-4B86-B993-670DA2028963}"/>
    <cellStyle name="Normal 2 3 4 2 3 2 3 2" xfId="8872" xr:uid="{7C8D1012-2C68-43B2-9461-9E830E0655BE}"/>
    <cellStyle name="Normal 2 3 4 2 3 2 3 2 2" xfId="12294" xr:uid="{294B9623-ABD1-443E-8FFF-C44C151CF023}"/>
    <cellStyle name="Normal 2 3 4 2 3 2 3 2 2 2" xfId="25984" xr:uid="{8E9A45C2-2E6D-4EE9-ABD2-8A7E223FB883}"/>
    <cellStyle name="Normal 2 3 4 2 3 2 3 2 2 2 2" xfId="39676" xr:uid="{ACE62084-50F8-4A92-81A7-7A10ABBA059D}"/>
    <cellStyle name="Normal 2 3 4 2 3 2 3 2 2 2 3" xfId="54560" xr:uid="{8C365CD2-0294-4825-9D35-278FC0F2495B}"/>
    <cellStyle name="Normal 2 3 4 2 3 2 3 2 2 3" xfId="19140" xr:uid="{08224A17-3DE0-4BF3-97FF-25E66014DF7C}"/>
    <cellStyle name="Normal 2 3 4 2 3 2 3 2 2 4" xfId="32830" xr:uid="{D5C95EFE-AE04-4A1B-BC0A-F83B107A5E5C}"/>
    <cellStyle name="Normal 2 3 4 2 3 2 3 2 2 5" xfId="47714" xr:uid="{5A1052A8-4985-4CA5-8042-4F4CB067732D}"/>
    <cellStyle name="Normal 2 3 4 2 3 2 3 2 3" xfId="22562" xr:uid="{C42A20E7-CDE9-4EB0-A219-03DE2A562968}"/>
    <cellStyle name="Normal 2 3 4 2 3 2 3 2 3 2" xfId="36254" xr:uid="{D0B8E61B-EE96-4167-8C24-2672D73C01C1}"/>
    <cellStyle name="Normal 2 3 4 2 3 2 3 2 3 3" xfId="51138" xr:uid="{8D827D7D-DE59-4EB5-BAD3-E9853B09ADFC}"/>
    <cellStyle name="Normal 2 3 4 2 3 2 3 2 4" xfId="15718" xr:uid="{E83431EF-DC87-4967-9839-5214BC09BE7C}"/>
    <cellStyle name="Normal 2 3 4 2 3 2 3 2 5" xfId="29408" xr:uid="{4D73CB08-4E9B-45BE-8DAA-0931756D5B7A}"/>
    <cellStyle name="Normal 2 3 4 2 3 2 3 2 6" xfId="44292" xr:uid="{B1EF5126-BDB1-4710-8AC8-61E64530CE96}"/>
    <cellStyle name="Normal 2 3 4 2 3 2 3 3" xfId="10582" xr:uid="{A3177B58-B23A-4D0D-A1A9-6AA3C2175147}"/>
    <cellStyle name="Normal 2 3 4 2 3 2 3 3 2" xfId="24272" xr:uid="{33256049-FF6E-4DF8-90F7-0FF7C44B162E}"/>
    <cellStyle name="Normal 2 3 4 2 3 2 3 3 2 2" xfId="37964" xr:uid="{E6A513D8-A4E0-4203-881E-95F6AEC03CF1}"/>
    <cellStyle name="Normal 2 3 4 2 3 2 3 3 2 3" xfId="52848" xr:uid="{D940D132-0BB4-48EB-B978-A3416406CBF5}"/>
    <cellStyle name="Normal 2 3 4 2 3 2 3 3 3" xfId="17428" xr:uid="{163EAEC4-554E-49D0-A3F9-FA0EDFCEA0D0}"/>
    <cellStyle name="Normal 2 3 4 2 3 2 3 3 4" xfId="31118" xr:uid="{7E2DF8E3-3433-44AD-972A-FA817F92A669}"/>
    <cellStyle name="Normal 2 3 4 2 3 2 3 3 5" xfId="46002" xr:uid="{4F2689D6-1B0D-4E2E-97D8-6031A7BC36CD}"/>
    <cellStyle name="Normal 2 3 4 2 3 2 3 4" xfId="20850" xr:uid="{975C2E07-C106-4D95-8D0B-66FD4F3A61E2}"/>
    <cellStyle name="Normal 2 3 4 2 3 2 3 4 2" xfId="34542" xr:uid="{9864FA98-0264-4109-B700-4BF3D9C82F0D}"/>
    <cellStyle name="Normal 2 3 4 2 3 2 3 4 3" xfId="49426" xr:uid="{84CD242A-B516-49CE-AEB7-7E67940834C1}"/>
    <cellStyle name="Normal 2 3 4 2 3 2 3 5" xfId="14006" xr:uid="{1D8113E3-D34E-4E84-97A3-0DC5A6A7521E}"/>
    <cellStyle name="Normal 2 3 4 2 3 2 3 6" xfId="27696" xr:uid="{853B0717-96CD-43D6-A950-3A749413E47B}"/>
    <cellStyle name="Normal 2 3 4 2 3 2 3 7" xfId="42580" xr:uid="{D319C89C-1A43-427A-A6EF-4E2EFA1AA517}"/>
    <cellStyle name="Normal 2 3 4 2 3 2 4" xfId="7160" xr:uid="{7A26599D-A5B8-4804-A5DC-723DD35059AA}"/>
    <cellStyle name="Normal 2 3 4 2 3 2 4 2" xfId="8873" xr:uid="{8A59011B-7C19-42A9-8BD9-F93E2EDC6DBD}"/>
    <cellStyle name="Normal 2 3 4 2 3 2 4 2 2" xfId="12295" xr:uid="{B699ED82-17B8-4602-B3E8-669FBBEDF986}"/>
    <cellStyle name="Normal 2 3 4 2 3 2 4 2 2 2" xfId="25985" xr:uid="{CBDFB9E7-D5B0-496F-8606-F8E0CA4430D8}"/>
    <cellStyle name="Normal 2 3 4 2 3 2 4 2 2 2 2" xfId="39677" xr:uid="{37023AD1-8539-4EAB-8E77-FB81F1E220E1}"/>
    <cellStyle name="Normal 2 3 4 2 3 2 4 2 2 2 3" xfId="54561" xr:uid="{A54AB14C-0C03-4CF3-9ECB-64FE71500AD3}"/>
    <cellStyle name="Normal 2 3 4 2 3 2 4 2 2 3" xfId="19141" xr:uid="{47A834B9-82F1-4839-90C8-425428D6FBE3}"/>
    <cellStyle name="Normal 2 3 4 2 3 2 4 2 2 4" xfId="32831" xr:uid="{3D4BB8FD-578E-430B-BB3B-80EA8C9B2FAF}"/>
    <cellStyle name="Normal 2 3 4 2 3 2 4 2 2 5" xfId="47715" xr:uid="{8BAB3DE9-1F2C-47C7-85CD-AEA028A35517}"/>
    <cellStyle name="Normal 2 3 4 2 3 2 4 2 3" xfId="22563" xr:uid="{CF63BD14-F026-499F-B0F1-75EDAA911351}"/>
    <cellStyle name="Normal 2 3 4 2 3 2 4 2 3 2" xfId="36255" xr:uid="{D14BEA4D-81C2-467B-BB4D-90B7FCA71E80}"/>
    <cellStyle name="Normal 2 3 4 2 3 2 4 2 3 3" xfId="51139" xr:uid="{A6E81CF2-8BFB-4E3D-9F6D-1202D1D2879A}"/>
    <cellStyle name="Normal 2 3 4 2 3 2 4 2 4" xfId="15719" xr:uid="{D9CED77A-228D-4C81-937B-F28CE855B634}"/>
    <cellStyle name="Normal 2 3 4 2 3 2 4 2 5" xfId="29409" xr:uid="{74D3AD80-94D1-4DA2-9FAC-CD863D2F31C2}"/>
    <cellStyle name="Normal 2 3 4 2 3 2 4 2 6" xfId="44293" xr:uid="{A9616031-AC9A-4263-8D7B-4E4FB878FCEE}"/>
    <cellStyle name="Normal 2 3 4 2 3 2 4 3" xfId="10583" xr:uid="{626E0675-91CF-410E-9C96-E68F6BA489F7}"/>
    <cellStyle name="Normal 2 3 4 2 3 2 4 3 2" xfId="24273" xr:uid="{9BD5418F-D093-45FC-920A-9CEFE4A9ADFD}"/>
    <cellStyle name="Normal 2 3 4 2 3 2 4 3 2 2" xfId="37965" xr:uid="{1FE6E284-7640-4F0C-8187-3C432A07B116}"/>
    <cellStyle name="Normal 2 3 4 2 3 2 4 3 2 3" xfId="52849" xr:uid="{97E8FBF9-564F-411C-B81C-7A6564EAFD7B}"/>
    <cellStyle name="Normal 2 3 4 2 3 2 4 3 3" xfId="17429" xr:uid="{B0C2AF6E-1761-411D-BC0E-1DF8D44EC7F5}"/>
    <cellStyle name="Normal 2 3 4 2 3 2 4 3 4" xfId="31119" xr:uid="{85F95022-9110-4F4E-BD2B-DACFAA6481D5}"/>
    <cellStyle name="Normal 2 3 4 2 3 2 4 3 5" xfId="46003" xr:uid="{5CAF9BEF-C96E-467C-8E3A-3BF218F42980}"/>
    <cellStyle name="Normal 2 3 4 2 3 2 4 4" xfId="20851" xr:uid="{2D1CE4E7-C1F3-4C02-8473-D4C6DAB8D510}"/>
    <cellStyle name="Normal 2 3 4 2 3 2 4 4 2" xfId="34543" xr:uid="{90CC7FA6-EA4B-4120-B67A-187579365A0F}"/>
    <cellStyle name="Normal 2 3 4 2 3 2 4 4 3" xfId="49427" xr:uid="{D75F42F7-2E90-4F10-8B7F-9C86282A0111}"/>
    <cellStyle name="Normal 2 3 4 2 3 2 4 5" xfId="14007" xr:uid="{CBBD01A8-6D2B-44D4-8B97-4CCE26992B47}"/>
    <cellStyle name="Normal 2 3 4 2 3 2 4 6" xfId="27697" xr:uid="{88785D97-C54E-4D86-8924-FAF1E5AC9370}"/>
    <cellStyle name="Normal 2 3 4 2 3 2 4 7" xfId="42581" xr:uid="{2EACEACA-A0FF-4123-B2A8-029965E395D1}"/>
    <cellStyle name="Normal 2 3 4 2 3 2 5" xfId="8869" xr:uid="{E4ED2494-E495-4038-826C-DCFB17DFC88B}"/>
    <cellStyle name="Normal 2 3 4 2 3 2 5 2" xfId="12291" xr:uid="{049F8057-307D-4383-A63C-6CB20E19246F}"/>
    <cellStyle name="Normal 2 3 4 2 3 2 5 2 2" xfId="25981" xr:uid="{47A399F6-EBD9-427E-ADAB-632B3811F13E}"/>
    <cellStyle name="Normal 2 3 4 2 3 2 5 2 2 2" xfId="39673" xr:uid="{A64D1A18-93FB-4FAE-91E3-749B7895EAB3}"/>
    <cellStyle name="Normal 2 3 4 2 3 2 5 2 2 3" xfId="54557" xr:uid="{10B064A3-5825-4E8B-8413-95AE8ACF7370}"/>
    <cellStyle name="Normal 2 3 4 2 3 2 5 2 3" xfId="19137" xr:uid="{7AC4564A-2AC4-4EE8-95BC-288C6170555C}"/>
    <cellStyle name="Normal 2 3 4 2 3 2 5 2 4" xfId="32827" xr:uid="{81ECF563-B1D3-4913-A337-848B231B8731}"/>
    <cellStyle name="Normal 2 3 4 2 3 2 5 2 5" xfId="47711" xr:uid="{9DA6E1A7-6F98-4767-BC64-928D16B2E8DE}"/>
    <cellStyle name="Normal 2 3 4 2 3 2 5 3" xfId="22559" xr:uid="{0A912A7A-9D13-4846-8653-4CC1F4BC9191}"/>
    <cellStyle name="Normal 2 3 4 2 3 2 5 3 2" xfId="36251" xr:uid="{66D5F68A-A26C-4A37-B57C-1CEFF28BC797}"/>
    <cellStyle name="Normal 2 3 4 2 3 2 5 3 3" xfId="51135" xr:uid="{5DB211BA-4A9F-45ED-AF73-24A9F64713E0}"/>
    <cellStyle name="Normal 2 3 4 2 3 2 5 4" xfId="15715" xr:uid="{2B5BCAA9-297B-40E8-8105-1A365B4A4DBE}"/>
    <cellStyle name="Normal 2 3 4 2 3 2 5 5" xfId="29405" xr:uid="{C74DB961-3513-4C44-85B0-246916F66F59}"/>
    <cellStyle name="Normal 2 3 4 2 3 2 5 6" xfId="44289" xr:uid="{148FBD89-22AD-4111-B3D7-8F2C1F6D027B}"/>
    <cellStyle name="Normal 2 3 4 2 3 2 6" xfId="10579" xr:uid="{73B10AFE-8FAA-4C06-B7FB-AA823AEBBB7C}"/>
    <cellStyle name="Normal 2 3 4 2 3 2 6 2" xfId="24269" xr:uid="{E33724F0-ADB0-4AFE-826B-DEFBEAB35838}"/>
    <cellStyle name="Normal 2 3 4 2 3 2 6 2 2" xfId="37961" xr:uid="{F3E4DB00-16FF-4C9D-BD13-2F5D1398C5BB}"/>
    <cellStyle name="Normal 2 3 4 2 3 2 6 2 3" xfId="52845" xr:uid="{B16E6E81-7408-433C-8B41-1B5FDB66B13B}"/>
    <cellStyle name="Normal 2 3 4 2 3 2 6 3" xfId="17425" xr:uid="{80EBCDD6-43D3-4A45-925D-47A77C5E9039}"/>
    <cellStyle name="Normal 2 3 4 2 3 2 6 4" xfId="31115" xr:uid="{6046D2C2-2AE3-4D08-A488-DE69274C645F}"/>
    <cellStyle name="Normal 2 3 4 2 3 2 6 5" xfId="45999" xr:uid="{BD8D094C-D3C8-47D6-8E81-81E843B4A9E4}"/>
    <cellStyle name="Normal 2 3 4 2 3 2 7" xfId="20847" xr:uid="{695F3B2B-187B-4B7E-AD68-394E67B32A8B}"/>
    <cellStyle name="Normal 2 3 4 2 3 2 7 2" xfId="34539" xr:uid="{B37BF9D4-F347-4B6B-9CF3-6C897C321AE5}"/>
    <cellStyle name="Normal 2 3 4 2 3 2 7 3" xfId="49423" xr:uid="{9376F692-47B7-4C23-95CE-D143C733E61E}"/>
    <cellStyle name="Normal 2 3 4 2 3 2 8" xfId="14003" xr:uid="{2DAEDB43-8373-4D00-9E9C-9ECE83B883D7}"/>
    <cellStyle name="Normal 2 3 4 2 3 2 9" xfId="27693" xr:uid="{C8FFEA3C-71D7-4FE7-9B76-E3A816CF5752}"/>
    <cellStyle name="Normal 2 3 4 2 3 3" xfId="7161" xr:uid="{28F977CF-B552-4876-AE80-E535550CADD2}"/>
    <cellStyle name="Normal 2 3 4 2 3 3 10" xfId="42582" xr:uid="{5931FBA2-BF99-4DF5-B4BD-0AA89ED6A2CD}"/>
    <cellStyle name="Normal 2 3 4 2 3 3 2" xfId="7162" xr:uid="{2F0E80DA-E6BB-4EB3-8E44-3B67D7F4875A}"/>
    <cellStyle name="Normal 2 3 4 2 3 3 2 2" xfId="7163" xr:uid="{CEB22B59-F7AC-4D0F-AD98-D64C88530D49}"/>
    <cellStyle name="Normal 2 3 4 2 3 3 2 2 2" xfId="8876" xr:uid="{1FB49B6E-1716-4D13-AB57-3D96B3A4CE3B}"/>
    <cellStyle name="Normal 2 3 4 2 3 3 2 2 2 2" xfId="12298" xr:uid="{A42278AF-F2B8-4DB3-BBB1-C5C202C21997}"/>
    <cellStyle name="Normal 2 3 4 2 3 3 2 2 2 2 2" xfId="25988" xr:uid="{44D488B9-35B4-464B-8578-6B062E1CE45E}"/>
    <cellStyle name="Normal 2 3 4 2 3 3 2 2 2 2 2 2" xfId="39680" xr:uid="{F3B79F0D-90FF-40E2-BD31-79BEEF2BAD16}"/>
    <cellStyle name="Normal 2 3 4 2 3 3 2 2 2 2 2 3" xfId="54564" xr:uid="{97D07306-E7AA-4C41-AD40-0CF5CC088D51}"/>
    <cellStyle name="Normal 2 3 4 2 3 3 2 2 2 2 3" xfId="19144" xr:uid="{1D1F6CEA-52B2-4A85-B4A4-5DD10C6AD036}"/>
    <cellStyle name="Normal 2 3 4 2 3 3 2 2 2 2 4" xfId="32834" xr:uid="{B684930E-CB82-4276-823D-ABA268901FB4}"/>
    <cellStyle name="Normal 2 3 4 2 3 3 2 2 2 2 5" xfId="47718" xr:uid="{255C4EDC-2230-42B5-BBC6-E647D1B3871C}"/>
    <cellStyle name="Normal 2 3 4 2 3 3 2 2 2 3" xfId="22566" xr:uid="{DD0E3134-AF9C-4BCA-8318-6D738D6726E1}"/>
    <cellStyle name="Normal 2 3 4 2 3 3 2 2 2 3 2" xfId="36258" xr:uid="{93EC8653-B7F5-4593-A326-152782D4C3EF}"/>
    <cellStyle name="Normal 2 3 4 2 3 3 2 2 2 3 3" xfId="51142" xr:uid="{307B28CD-CE56-45B5-A461-C5968AA6E241}"/>
    <cellStyle name="Normal 2 3 4 2 3 3 2 2 2 4" xfId="15722" xr:uid="{0C0D435C-0F8A-41F2-A04B-F8E3595DDF17}"/>
    <cellStyle name="Normal 2 3 4 2 3 3 2 2 2 5" xfId="29412" xr:uid="{95D0A31B-32F0-4EBE-A3DE-5713D8DCCC79}"/>
    <cellStyle name="Normal 2 3 4 2 3 3 2 2 2 6" xfId="44296" xr:uid="{30E7D518-2D21-4AE5-A199-4B0EF7AD0EF7}"/>
    <cellStyle name="Normal 2 3 4 2 3 3 2 2 3" xfId="10586" xr:uid="{E3911439-97F2-401F-B641-43CBC0399DC7}"/>
    <cellStyle name="Normal 2 3 4 2 3 3 2 2 3 2" xfId="24276" xr:uid="{56EEE3C4-BF89-4994-BB35-248C8FBDBD5B}"/>
    <cellStyle name="Normal 2 3 4 2 3 3 2 2 3 2 2" xfId="37968" xr:uid="{1372AD1B-40AF-465F-A0F4-99590EE51F3A}"/>
    <cellStyle name="Normal 2 3 4 2 3 3 2 2 3 2 3" xfId="52852" xr:uid="{406C818A-40A2-4ED0-8C1F-CACE1E83EA36}"/>
    <cellStyle name="Normal 2 3 4 2 3 3 2 2 3 3" xfId="17432" xr:uid="{E80959F5-26B1-4104-9FE0-DA26D9A9D1EC}"/>
    <cellStyle name="Normal 2 3 4 2 3 3 2 2 3 4" xfId="31122" xr:uid="{FB6986B0-7178-4716-9826-66937EE95BFB}"/>
    <cellStyle name="Normal 2 3 4 2 3 3 2 2 3 5" xfId="46006" xr:uid="{04518D5C-BAE5-4236-8BEF-E5E1D1DCD264}"/>
    <cellStyle name="Normal 2 3 4 2 3 3 2 2 4" xfId="20854" xr:uid="{4EC1CB1E-A8FF-401D-BE31-E778BEAF6D9F}"/>
    <cellStyle name="Normal 2 3 4 2 3 3 2 2 4 2" xfId="34546" xr:uid="{91ABB330-5011-49B5-9CCC-4C833F982101}"/>
    <cellStyle name="Normal 2 3 4 2 3 3 2 2 4 3" xfId="49430" xr:uid="{FFA3AF75-9BEF-4925-BEA9-DB3D725A8358}"/>
    <cellStyle name="Normal 2 3 4 2 3 3 2 2 5" xfId="14010" xr:uid="{7821E5C7-9B9D-45CA-8B94-0EDB818E2CC5}"/>
    <cellStyle name="Normal 2 3 4 2 3 3 2 2 6" xfId="27700" xr:uid="{453B9203-1CDE-468F-8408-BAEE8DC03529}"/>
    <cellStyle name="Normal 2 3 4 2 3 3 2 2 7" xfId="42584" xr:uid="{78C91E8C-CD2D-470D-87DB-916F4D62BB30}"/>
    <cellStyle name="Normal 2 3 4 2 3 3 2 3" xfId="8875" xr:uid="{10063890-B2B6-418F-8C29-719F810599C4}"/>
    <cellStyle name="Normal 2 3 4 2 3 3 2 3 2" xfId="12297" xr:uid="{88F79C73-4987-4088-ABE3-BAF2EF1AD3D8}"/>
    <cellStyle name="Normal 2 3 4 2 3 3 2 3 2 2" xfId="25987" xr:uid="{59AFAF80-8231-43CE-807B-4E61559C17E2}"/>
    <cellStyle name="Normal 2 3 4 2 3 3 2 3 2 2 2" xfId="39679" xr:uid="{17084FBC-2775-40CD-BB65-D0955674B126}"/>
    <cellStyle name="Normal 2 3 4 2 3 3 2 3 2 2 3" xfId="54563" xr:uid="{FA26E348-2760-4319-A15F-90B0C7E0A487}"/>
    <cellStyle name="Normal 2 3 4 2 3 3 2 3 2 3" xfId="19143" xr:uid="{341C9CCA-E748-4299-8517-E3115C76DAF1}"/>
    <cellStyle name="Normal 2 3 4 2 3 3 2 3 2 4" xfId="32833" xr:uid="{C107DC7C-F188-4F20-A838-FAA33743D53B}"/>
    <cellStyle name="Normal 2 3 4 2 3 3 2 3 2 5" xfId="47717" xr:uid="{953EB623-26FD-4807-8C1C-61AE4FCD11A6}"/>
    <cellStyle name="Normal 2 3 4 2 3 3 2 3 3" xfId="22565" xr:uid="{822AD43E-44CF-4B9D-851D-8AB4C431F7CA}"/>
    <cellStyle name="Normal 2 3 4 2 3 3 2 3 3 2" xfId="36257" xr:uid="{B16612B2-C511-4E06-ABDA-5AFF52A70FB2}"/>
    <cellStyle name="Normal 2 3 4 2 3 3 2 3 3 3" xfId="51141" xr:uid="{6EDFEE79-442C-4916-B61B-2B9129460D8A}"/>
    <cellStyle name="Normal 2 3 4 2 3 3 2 3 4" xfId="15721" xr:uid="{9CBC40FA-097D-4516-A2F3-FE9399D0AB22}"/>
    <cellStyle name="Normal 2 3 4 2 3 3 2 3 5" xfId="29411" xr:uid="{B84C31A9-1D87-4427-B831-0C2D5F2F6984}"/>
    <cellStyle name="Normal 2 3 4 2 3 3 2 3 6" xfId="44295" xr:uid="{2018EF13-5CAA-493C-8EC6-3F7B4D37D302}"/>
    <cellStyle name="Normal 2 3 4 2 3 3 2 4" xfId="10585" xr:uid="{67EC0C6A-10E9-45A1-85B6-708BEE270466}"/>
    <cellStyle name="Normal 2 3 4 2 3 3 2 4 2" xfId="24275" xr:uid="{42F61C56-4056-4983-B231-213FE7EFFD4E}"/>
    <cellStyle name="Normal 2 3 4 2 3 3 2 4 2 2" xfId="37967" xr:uid="{7BE5E9AA-9A30-469E-9858-CEAF77C7FE72}"/>
    <cellStyle name="Normal 2 3 4 2 3 3 2 4 2 3" xfId="52851" xr:uid="{A33BBFD0-2A93-4953-B09E-A98FAC3E5FD2}"/>
    <cellStyle name="Normal 2 3 4 2 3 3 2 4 3" xfId="17431" xr:uid="{167598D7-4B48-409B-B3CA-0F0751834509}"/>
    <cellStyle name="Normal 2 3 4 2 3 3 2 4 4" xfId="31121" xr:uid="{F2AA42D9-FE12-4D72-BA97-8395D42C343D}"/>
    <cellStyle name="Normal 2 3 4 2 3 3 2 4 5" xfId="46005" xr:uid="{A7436466-5EFA-4E6F-A411-6F239B9DD80C}"/>
    <cellStyle name="Normal 2 3 4 2 3 3 2 5" xfId="20853" xr:uid="{DC056227-22A5-462A-9E4E-A70E762BBD1C}"/>
    <cellStyle name="Normal 2 3 4 2 3 3 2 5 2" xfId="34545" xr:uid="{05C967B1-67E8-4725-98CF-810CC0BB62B8}"/>
    <cellStyle name="Normal 2 3 4 2 3 3 2 5 3" xfId="49429" xr:uid="{69EF5F9D-66A4-4810-BCF9-4F3ABF5E8433}"/>
    <cellStyle name="Normal 2 3 4 2 3 3 2 6" xfId="14009" xr:uid="{57763B73-2E31-4E22-939B-0F7A19703EF2}"/>
    <cellStyle name="Normal 2 3 4 2 3 3 2 7" xfId="27699" xr:uid="{ABBC95DF-F6FA-4D90-80B0-6C508F8BCDC8}"/>
    <cellStyle name="Normal 2 3 4 2 3 3 2 8" xfId="42583" xr:uid="{ADE33C3D-9CB1-49D4-BC2B-20EF60085446}"/>
    <cellStyle name="Normal 2 3 4 2 3 3 3" xfId="7164" xr:uid="{8C9D7D81-2CC6-496B-B462-85D26E582117}"/>
    <cellStyle name="Normal 2 3 4 2 3 3 3 2" xfId="8877" xr:uid="{3E031DD0-1370-4F6F-8173-FDFD5ED3C371}"/>
    <cellStyle name="Normal 2 3 4 2 3 3 3 2 2" xfId="12299" xr:uid="{FD385772-08A4-4CAA-BAFC-ECC8F1CD804C}"/>
    <cellStyle name="Normal 2 3 4 2 3 3 3 2 2 2" xfId="25989" xr:uid="{147BF2DA-3CA5-4D1A-97D9-F0949FC5B39C}"/>
    <cellStyle name="Normal 2 3 4 2 3 3 3 2 2 2 2" xfId="39681" xr:uid="{6D32457A-9732-4CBB-8979-93BDB99B1E56}"/>
    <cellStyle name="Normal 2 3 4 2 3 3 3 2 2 2 3" xfId="54565" xr:uid="{515928D4-9A0E-42A0-A293-D03022846748}"/>
    <cellStyle name="Normal 2 3 4 2 3 3 3 2 2 3" xfId="19145" xr:uid="{AA5DADA2-D342-4046-94E8-B42156A687D9}"/>
    <cellStyle name="Normal 2 3 4 2 3 3 3 2 2 4" xfId="32835" xr:uid="{11FE628E-1FDC-4400-8107-760C0C11C63A}"/>
    <cellStyle name="Normal 2 3 4 2 3 3 3 2 2 5" xfId="47719" xr:uid="{314C1CD3-F9F2-417A-8F17-D572453B6239}"/>
    <cellStyle name="Normal 2 3 4 2 3 3 3 2 3" xfId="22567" xr:uid="{599FB544-841F-4AF8-B654-E3D9E848F279}"/>
    <cellStyle name="Normal 2 3 4 2 3 3 3 2 3 2" xfId="36259" xr:uid="{F48A8F66-5052-4E06-A696-CF46F7EE2949}"/>
    <cellStyle name="Normal 2 3 4 2 3 3 3 2 3 3" xfId="51143" xr:uid="{BD6196B4-2A1E-4A80-931F-3438081DDDD3}"/>
    <cellStyle name="Normal 2 3 4 2 3 3 3 2 4" xfId="15723" xr:uid="{472B4E80-5CF4-486F-B822-FE570209D0E6}"/>
    <cellStyle name="Normal 2 3 4 2 3 3 3 2 5" xfId="29413" xr:uid="{EDB0C3E7-8474-4F27-864D-63345EE027E0}"/>
    <cellStyle name="Normal 2 3 4 2 3 3 3 2 6" xfId="44297" xr:uid="{65E38EF1-41B7-47E3-87D5-D977C16DA22D}"/>
    <cellStyle name="Normal 2 3 4 2 3 3 3 3" xfId="10587" xr:uid="{E3F31352-3061-4B45-A740-8D197CD34C9D}"/>
    <cellStyle name="Normal 2 3 4 2 3 3 3 3 2" xfId="24277" xr:uid="{237FD5C8-519E-4CA9-8BE8-E757E69ED3B1}"/>
    <cellStyle name="Normal 2 3 4 2 3 3 3 3 2 2" xfId="37969" xr:uid="{6EE4BBA8-BF49-4EE3-B517-FC962499A067}"/>
    <cellStyle name="Normal 2 3 4 2 3 3 3 3 2 3" xfId="52853" xr:uid="{B509582F-9E91-4564-AFD8-1F2B0D2D1B36}"/>
    <cellStyle name="Normal 2 3 4 2 3 3 3 3 3" xfId="17433" xr:uid="{33984FBD-EB14-419A-BDFB-CA50888E100E}"/>
    <cellStyle name="Normal 2 3 4 2 3 3 3 3 4" xfId="31123" xr:uid="{7AEB0238-22D5-4613-9205-3328C11850A1}"/>
    <cellStyle name="Normal 2 3 4 2 3 3 3 3 5" xfId="46007" xr:uid="{6A9DB54B-AE80-4959-8C60-A63C0433DF02}"/>
    <cellStyle name="Normal 2 3 4 2 3 3 3 4" xfId="20855" xr:uid="{84B12F9B-38D6-4F04-970C-8CAAC2D9BC68}"/>
    <cellStyle name="Normal 2 3 4 2 3 3 3 4 2" xfId="34547" xr:uid="{9727D942-AC44-44AA-A6F4-FDB8FED02F54}"/>
    <cellStyle name="Normal 2 3 4 2 3 3 3 4 3" xfId="49431" xr:uid="{57717E07-EF08-4389-9BA7-2D45BEF6E43A}"/>
    <cellStyle name="Normal 2 3 4 2 3 3 3 5" xfId="14011" xr:uid="{6FD47E6A-693F-4A9D-AD6B-FA7D34B5C81A}"/>
    <cellStyle name="Normal 2 3 4 2 3 3 3 6" xfId="27701" xr:uid="{05DBFAB3-49D2-49DA-9497-4D275DB4C88E}"/>
    <cellStyle name="Normal 2 3 4 2 3 3 3 7" xfId="42585" xr:uid="{2DBBD376-085B-4F21-8828-E8F09AF9F8A5}"/>
    <cellStyle name="Normal 2 3 4 2 3 3 4" xfId="7165" xr:uid="{D8D33D63-1B7B-42AB-9405-B5C18A0C5419}"/>
    <cellStyle name="Normal 2 3 4 2 3 3 4 2" xfId="8878" xr:uid="{F6DC4081-CB78-441F-826B-E025DBDCFA1B}"/>
    <cellStyle name="Normal 2 3 4 2 3 3 4 2 2" xfId="12300" xr:uid="{65B99156-FDB6-4B72-AC50-F758A95F91F3}"/>
    <cellStyle name="Normal 2 3 4 2 3 3 4 2 2 2" xfId="25990" xr:uid="{BB0D6912-2AB4-4BBD-9444-1EEFFBC2B580}"/>
    <cellStyle name="Normal 2 3 4 2 3 3 4 2 2 2 2" xfId="39682" xr:uid="{F17F257F-ABE3-4190-B594-A1034B66DFA8}"/>
    <cellStyle name="Normal 2 3 4 2 3 3 4 2 2 2 3" xfId="54566" xr:uid="{ABED8A4C-909D-46E3-A589-1F23287D592E}"/>
    <cellStyle name="Normal 2 3 4 2 3 3 4 2 2 3" xfId="19146" xr:uid="{F9447600-8B21-484F-9B03-135A9449A1EE}"/>
    <cellStyle name="Normal 2 3 4 2 3 3 4 2 2 4" xfId="32836" xr:uid="{EAAF4E05-6164-4AF7-BFB5-C5B85F30D670}"/>
    <cellStyle name="Normal 2 3 4 2 3 3 4 2 2 5" xfId="47720" xr:uid="{2DDC872C-0967-458D-95F7-E5641278F1E6}"/>
    <cellStyle name="Normal 2 3 4 2 3 3 4 2 3" xfId="22568" xr:uid="{A5A50E50-3632-44C4-BBB3-87482920A2C7}"/>
    <cellStyle name="Normal 2 3 4 2 3 3 4 2 3 2" xfId="36260" xr:uid="{7AA9E5BB-0CAF-412D-8D15-5DD2568CC01F}"/>
    <cellStyle name="Normal 2 3 4 2 3 3 4 2 3 3" xfId="51144" xr:uid="{370EFB9B-A8D2-4E21-AC18-5890F328AEAA}"/>
    <cellStyle name="Normal 2 3 4 2 3 3 4 2 4" xfId="15724" xr:uid="{269D4714-EF17-4E3F-80A5-A96546EC8FAE}"/>
    <cellStyle name="Normal 2 3 4 2 3 3 4 2 5" xfId="29414" xr:uid="{43E53C20-BCF5-4F5A-8272-81729C771305}"/>
    <cellStyle name="Normal 2 3 4 2 3 3 4 2 6" xfId="44298" xr:uid="{A4B3FFC4-6E75-4BBE-93F0-B1FF9B553157}"/>
    <cellStyle name="Normal 2 3 4 2 3 3 4 3" xfId="10588" xr:uid="{74530A94-1A07-40DD-B754-D327D985352E}"/>
    <cellStyle name="Normal 2 3 4 2 3 3 4 3 2" xfId="24278" xr:uid="{9CE84850-8202-42D3-ADCB-ED71C337A3CC}"/>
    <cellStyle name="Normal 2 3 4 2 3 3 4 3 2 2" xfId="37970" xr:uid="{9D612660-BB3F-4F87-8C9C-45A3B3E5CB59}"/>
    <cellStyle name="Normal 2 3 4 2 3 3 4 3 2 3" xfId="52854" xr:uid="{BAFA77FF-7ADA-4C2C-92FB-4D53A91970F6}"/>
    <cellStyle name="Normal 2 3 4 2 3 3 4 3 3" xfId="17434" xr:uid="{C97BD197-6C16-4162-BAF7-FF0FA67E6CBB}"/>
    <cellStyle name="Normal 2 3 4 2 3 3 4 3 4" xfId="31124" xr:uid="{01E8497D-626A-41B1-BF9A-343DF1FD1262}"/>
    <cellStyle name="Normal 2 3 4 2 3 3 4 3 5" xfId="46008" xr:uid="{9064029E-DCC6-4D52-8919-812FA608110D}"/>
    <cellStyle name="Normal 2 3 4 2 3 3 4 4" xfId="20856" xr:uid="{65E30227-1F90-4BAE-985F-B55EAAD1C420}"/>
    <cellStyle name="Normal 2 3 4 2 3 3 4 4 2" xfId="34548" xr:uid="{BB7774E7-FC00-47B2-9299-D460561431D4}"/>
    <cellStyle name="Normal 2 3 4 2 3 3 4 4 3" xfId="49432" xr:uid="{1C947206-C29D-4624-85B8-23946430E4DE}"/>
    <cellStyle name="Normal 2 3 4 2 3 3 4 5" xfId="14012" xr:uid="{17B16EFA-F8DA-4694-B54E-FBF468EBDEDF}"/>
    <cellStyle name="Normal 2 3 4 2 3 3 4 6" xfId="27702" xr:uid="{39C2D0EC-8545-49DF-B0F3-73A424C22303}"/>
    <cellStyle name="Normal 2 3 4 2 3 3 4 7" xfId="42586" xr:uid="{3D427C3D-1F60-43F2-A43C-D54281C131AC}"/>
    <cellStyle name="Normal 2 3 4 2 3 3 5" xfId="8874" xr:uid="{D66C7ED5-E788-4C25-8E97-6EEF62084F97}"/>
    <cellStyle name="Normal 2 3 4 2 3 3 5 2" xfId="12296" xr:uid="{FC77C451-847E-423D-A440-8EB3386DF240}"/>
    <cellStyle name="Normal 2 3 4 2 3 3 5 2 2" xfId="25986" xr:uid="{4E4F1C33-BCBD-4F12-82B7-4694227D6C68}"/>
    <cellStyle name="Normal 2 3 4 2 3 3 5 2 2 2" xfId="39678" xr:uid="{BD5992A8-8023-491A-9757-2FE5B47F2F0A}"/>
    <cellStyle name="Normal 2 3 4 2 3 3 5 2 2 3" xfId="54562" xr:uid="{48CA24CE-BA33-4375-823C-A48AA4572C26}"/>
    <cellStyle name="Normal 2 3 4 2 3 3 5 2 3" xfId="19142" xr:uid="{C56E419D-122E-452D-95FB-71D9119DD6D4}"/>
    <cellStyle name="Normal 2 3 4 2 3 3 5 2 4" xfId="32832" xr:uid="{0722F7BF-5160-4257-9064-791589031402}"/>
    <cellStyle name="Normal 2 3 4 2 3 3 5 2 5" xfId="47716" xr:uid="{E106104B-7197-4F19-8AF7-3F1A50DDFBC5}"/>
    <cellStyle name="Normal 2 3 4 2 3 3 5 3" xfId="22564" xr:uid="{04D61CF2-DF2D-49B5-9BA9-822767FB1E06}"/>
    <cellStyle name="Normal 2 3 4 2 3 3 5 3 2" xfId="36256" xr:uid="{FAC57546-0ACC-4ECA-9B8B-6D101FB812EA}"/>
    <cellStyle name="Normal 2 3 4 2 3 3 5 3 3" xfId="51140" xr:uid="{FBAE99A9-590A-4B42-A930-B80EBF072CF5}"/>
    <cellStyle name="Normal 2 3 4 2 3 3 5 4" xfId="15720" xr:uid="{046F192F-495D-481B-8554-9881E6B62C3D}"/>
    <cellStyle name="Normal 2 3 4 2 3 3 5 5" xfId="29410" xr:uid="{D6254246-7213-4408-84B2-E3C83EE795DA}"/>
    <cellStyle name="Normal 2 3 4 2 3 3 5 6" xfId="44294" xr:uid="{0B4F5FF6-A80D-4EA2-A524-62DC457F6B5F}"/>
    <cellStyle name="Normal 2 3 4 2 3 3 6" xfId="10584" xr:uid="{792003A0-D9FE-4FD2-9C53-4F26BBDB1FEB}"/>
    <cellStyle name="Normal 2 3 4 2 3 3 6 2" xfId="24274" xr:uid="{89A1D7B5-3E45-4C8E-9B09-CABCD9C4ED2B}"/>
    <cellStyle name="Normal 2 3 4 2 3 3 6 2 2" xfId="37966" xr:uid="{33D0B3FD-2A34-4347-814C-001907C8AFEE}"/>
    <cellStyle name="Normal 2 3 4 2 3 3 6 2 3" xfId="52850" xr:uid="{E358B0A0-D968-4BDE-B78C-5626C03EA5D3}"/>
    <cellStyle name="Normal 2 3 4 2 3 3 6 3" xfId="17430" xr:uid="{C5ED2B09-C151-42E7-B9F9-76D6E99EF5A2}"/>
    <cellStyle name="Normal 2 3 4 2 3 3 6 4" xfId="31120" xr:uid="{3DB8F139-3DBF-4B7A-9DA2-A8DABEA6666A}"/>
    <cellStyle name="Normal 2 3 4 2 3 3 6 5" xfId="46004" xr:uid="{C1AEA005-FE1E-44CD-9088-6509544B4073}"/>
    <cellStyle name="Normal 2 3 4 2 3 3 7" xfId="20852" xr:uid="{D8D1CB02-9D96-4090-85F6-F4887F2B2211}"/>
    <cellStyle name="Normal 2 3 4 2 3 3 7 2" xfId="34544" xr:uid="{64445516-634F-42EF-85B6-14C02FC3263E}"/>
    <cellStyle name="Normal 2 3 4 2 3 3 7 3" xfId="49428" xr:uid="{27BECB77-691C-4AE1-8E86-DCEF0908FC53}"/>
    <cellStyle name="Normal 2 3 4 2 3 3 8" xfId="14008" xr:uid="{727DF546-9EA1-45C1-8116-261AB1E429AD}"/>
    <cellStyle name="Normal 2 3 4 2 3 3 9" xfId="27698" xr:uid="{5DDEE447-B981-4168-AE4A-250A9FEB6C74}"/>
    <cellStyle name="Normal 2 3 4 2 3 4" xfId="7166" xr:uid="{B2CAA2B3-7E1D-42E3-89AC-6FBBE0442A69}"/>
    <cellStyle name="Normal 2 3 4 2 3 4 2" xfId="7167" xr:uid="{F7E8C45B-9AA5-49D6-885A-327E37EB4973}"/>
    <cellStyle name="Normal 2 3 4 2 3 4 2 2" xfId="8880" xr:uid="{EE7EB3FD-715D-4A95-A63E-CFA8ED973BDE}"/>
    <cellStyle name="Normal 2 3 4 2 3 4 2 2 2" xfId="12302" xr:uid="{D105F21C-1797-4729-9F32-81D144D22FAD}"/>
    <cellStyle name="Normal 2 3 4 2 3 4 2 2 2 2" xfId="25992" xr:uid="{3250C638-089A-4846-81AB-C6DD97FF64BC}"/>
    <cellStyle name="Normal 2 3 4 2 3 4 2 2 2 2 2" xfId="39684" xr:uid="{DDF1AD5C-4BE1-4B34-B308-40FA2C933D44}"/>
    <cellStyle name="Normal 2 3 4 2 3 4 2 2 2 2 3" xfId="54568" xr:uid="{B877AB3E-4F59-4E5F-BA7E-E123C84B5A1C}"/>
    <cellStyle name="Normal 2 3 4 2 3 4 2 2 2 3" xfId="19148" xr:uid="{EF818F1B-44FD-4489-9ECB-F206BDE702AA}"/>
    <cellStyle name="Normal 2 3 4 2 3 4 2 2 2 4" xfId="32838" xr:uid="{B938C3B5-A950-4A5D-8FA0-D1F66EE59D51}"/>
    <cellStyle name="Normal 2 3 4 2 3 4 2 2 2 5" xfId="47722" xr:uid="{768CD2A5-FC2F-47E0-80DF-7DD94AA8F685}"/>
    <cellStyle name="Normal 2 3 4 2 3 4 2 2 3" xfId="22570" xr:uid="{4B3D149E-704E-4A6E-9F45-F4F134855896}"/>
    <cellStyle name="Normal 2 3 4 2 3 4 2 2 3 2" xfId="36262" xr:uid="{73B6BC50-BFA8-4B05-A8C9-E2F61B43D155}"/>
    <cellStyle name="Normal 2 3 4 2 3 4 2 2 3 3" xfId="51146" xr:uid="{1700B038-BAD2-4EC9-AA5A-5D0F78DF2B63}"/>
    <cellStyle name="Normal 2 3 4 2 3 4 2 2 4" xfId="15726" xr:uid="{88684258-8E7B-4982-83BF-F6D1E67C8E0F}"/>
    <cellStyle name="Normal 2 3 4 2 3 4 2 2 5" xfId="29416" xr:uid="{2E343E0C-EAC1-49F0-8296-B58FE9A36607}"/>
    <cellStyle name="Normal 2 3 4 2 3 4 2 2 6" xfId="44300" xr:uid="{7088E1CE-4C18-410F-9CED-764D2853C8BC}"/>
    <cellStyle name="Normal 2 3 4 2 3 4 2 3" xfId="10590" xr:uid="{70A5CD52-015E-48C4-B19F-E6D10AFFDC40}"/>
    <cellStyle name="Normal 2 3 4 2 3 4 2 3 2" xfId="24280" xr:uid="{547B3681-1D90-4032-830D-E63B7403104F}"/>
    <cellStyle name="Normal 2 3 4 2 3 4 2 3 2 2" xfId="37972" xr:uid="{4E990DFD-E8FE-47D0-8AFF-2E97D5DA02C4}"/>
    <cellStyle name="Normal 2 3 4 2 3 4 2 3 2 3" xfId="52856" xr:uid="{789F4AFB-2716-4933-8390-F8FBA50B3E85}"/>
    <cellStyle name="Normal 2 3 4 2 3 4 2 3 3" xfId="17436" xr:uid="{3BA6CA24-2D65-4DF6-9C7F-2DB520116BD1}"/>
    <cellStyle name="Normal 2 3 4 2 3 4 2 3 4" xfId="31126" xr:uid="{4F7A42AF-8063-4376-A9AD-A1666316B5AE}"/>
    <cellStyle name="Normal 2 3 4 2 3 4 2 3 5" xfId="46010" xr:uid="{B6D97E62-FC52-491E-8825-C33EECE8EDDA}"/>
    <cellStyle name="Normal 2 3 4 2 3 4 2 4" xfId="20858" xr:uid="{3CB9F3D3-2A79-40AA-966A-18F571EF2172}"/>
    <cellStyle name="Normal 2 3 4 2 3 4 2 4 2" xfId="34550" xr:uid="{1335FD8E-BE74-4E70-84F9-46AE00DF9F0F}"/>
    <cellStyle name="Normal 2 3 4 2 3 4 2 4 3" xfId="49434" xr:uid="{B14E3E14-53D4-4B17-9966-01C324A64CFA}"/>
    <cellStyle name="Normal 2 3 4 2 3 4 2 5" xfId="14014" xr:uid="{E9796382-0215-4F4B-AA24-758CE3A94F22}"/>
    <cellStyle name="Normal 2 3 4 2 3 4 2 6" xfId="27704" xr:uid="{5D92A261-208C-4D2C-844D-6BFC9735CC59}"/>
    <cellStyle name="Normal 2 3 4 2 3 4 2 7" xfId="42588" xr:uid="{743B93B1-3EAE-4592-B032-1BE6C12AD56E}"/>
    <cellStyle name="Normal 2 3 4 2 3 4 3" xfId="8879" xr:uid="{DA8D2562-635C-4DFC-A7C7-0A204B99BA4A}"/>
    <cellStyle name="Normal 2 3 4 2 3 4 3 2" xfId="12301" xr:uid="{77E31698-066E-494A-BC3B-42FAE5CB7F91}"/>
    <cellStyle name="Normal 2 3 4 2 3 4 3 2 2" xfId="25991" xr:uid="{9E3E67CC-1A45-482B-8A19-F31F9739E5C8}"/>
    <cellStyle name="Normal 2 3 4 2 3 4 3 2 2 2" xfId="39683" xr:uid="{83088845-1899-4E3A-A550-678ADEFB8F0A}"/>
    <cellStyle name="Normal 2 3 4 2 3 4 3 2 2 3" xfId="54567" xr:uid="{44F6CA5B-3F64-4A4B-9AE7-65158919383B}"/>
    <cellStyle name="Normal 2 3 4 2 3 4 3 2 3" xfId="19147" xr:uid="{1BB3146A-85FC-4BDF-A185-470905AB54DD}"/>
    <cellStyle name="Normal 2 3 4 2 3 4 3 2 4" xfId="32837" xr:uid="{CAD1A9B3-9321-411C-ADC9-C5A408121574}"/>
    <cellStyle name="Normal 2 3 4 2 3 4 3 2 5" xfId="47721" xr:uid="{FCF97DBB-865F-42FA-B24A-BB381967EA3B}"/>
    <cellStyle name="Normal 2 3 4 2 3 4 3 3" xfId="22569" xr:uid="{2138EA9E-77FC-4F90-8846-180BBB33BFA5}"/>
    <cellStyle name="Normal 2 3 4 2 3 4 3 3 2" xfId="36261" xr:uid="{C9A4F15B-DC77-477D-BEE2-65127AF5612D}"/>
    <cellStyle name="Normal 2 3 4 2 3 4 3 3 3" xfId="51145" xr:uid="{A0818CDC-6644-4A10-BD64-184569BBC062}"/>
    <cellStyle name="Normal 2 3 4 2 3 4 3 4" xfId="15725" xr:uid="{1E3F39EE-D58C-476D-96A0-E90B56B41969}"/>
    <cellStyle name="Normal 2 3 4 2 3 4 3 5" xfId="29415" xr:uid="{96DDCFAE-C8D6-44DF-898D-E3FCAA76A05E}"/>
    <cellStyle name="Normal 2 3 4 2 3 4 3 6" xfId="44299" xr:uid="{9C6E99ED-BF84-4D11-8B00-4FADBC3D73F6}"/>
    <cellStyle name="Normal 2 3 4 2 3 4 4" xfId="10589" xr:uid="{485C5875-E760-46B2-9360-EE230D4709D2}"/>
    <cellStyle name="Normal 2 3 4 2 3 4 4 2" xfId="24279" xr:uid="{03508AF0-A9A6-42E6-B4F4-BD3EF5478824}"/>
    <cellStyle name="Normal 2 3 4 2 3 4 4 2 2" xfId="37971" xr:uid="{2972A5FB-C16D-4BF8-90BB-EFA18868E29F}"/>
    <cellStyle name="Normal 2 3 4 2 3 4 4 2 3" xfId="52855" xr:uid="{7A8CD741-391B-4B1A-A322-80D7D4B9F151}"/>
    <cellStyle name="Normal 2 3 4 2 3 4 4 3" xfId="17435" xr:uid="{3D57142F-96C1-4DA7-A4BF-51BF4E8BA707}"/>
    <cellStyle name="Normal 2 3 4 2 3 4 4 4" xfId="31125" xr:uid="{A25E7A3F-57F5-4550-887F-685A04CF4D06}"/>
    <cellStyle name="Normal 2 3 4 2 3 4 4 5" xfId="46009" xr:uid="{61B705D4-7C26-42DF-BF87-15B097DE5FC0}"/>
    <cellStyle name="Normal 2 3 4 2 3 4 5" xfId="20857" xr:uid="{51A218B2-5FD3-49DA-A6A8-1CBC7671B89F}"/>
    <cellStyle name="Normal 2 3 4 2 3 4 5 2" xfId="34549" xr:uid="{22099CE6-13A1-4792-8032-9DCF3DDEAEF0}"/>
    <cellStyle name="Normal 2 3 4 2 3 4 5 3" xfId="49433" xr:uid="{02FBDE4D-0A12-45DD-800A-E14B5C4DE4DD}"/>
    <cellStyle name="Normal 2 3 4 2 3 4 6" xfId="14013" xr:uid="{05CEE798-3D36-4C48-9C83-509225466392}"/>
    <cellStyle name="Normal 2 3 4 2 3 4 7" xfId="27703" xr:uid="{B952A50D-DADF-4BB0-9621-E0DD68819A0D}"/>
    <cellStyle name="Normal 2 3 4 2 3 4 8" xfId="42587" xr:uid="{F83E730F-FBEA-4B90-B169-F3EB685CB618}"/>
    <cellStyle name="Normal 2 3 4 2 3 5" xfId="7168" xr:uid="{07441C6F-6C0D-48BE-8CF2-BFDB006CFB7A}"/>
    <cellStyle name="Normal 2 3 4 2 3 5 2" xfId="8881" xr:uid="{F6A7B1A4-9516-4C15-968E-89D82F4E9112}"/>
    <cellStyle name="Normal 2 3 4 2 3 5 2 2" xfId="12303" xr:uid="{BC1BA872-DA4F-45BA-8A8D-A787367251CE}"/>
    <cellStyle name="Normal 2 3 4 2 3 5 2 2 2" xfId="25993" xr:uid="{3DE1F9D9-6D66-4240-8466-ED1EC5CA80D7}"/>
    <cellStyle name="Normal 2 3 4 2 3 5 2 2 2 2" xfId="39685" xr:uid="{B61C75DB-2459-46D5-8822-DE4FEC160FB9}"/>
    <cellStyle name="Normal 2 3 4 2 3 5 2 2 2 3" xfId="54569" xr:uid="{954C6AAC-A5AF-4C08-A1D7-E60934F4443B}"/>
    <cellStyle name="Normal 2 3 4 2 3 5 2 2 3" xfId="19149" xr:uid="{79E669B4-A54A-465E-A882-2D0266D347D6}"/>
    <cellStyle name="Normal 2 3 4 2 3 5 2 2 4" xfId="32839" xr:uid="{FB5CFDB3-A2D5-439A-84A8-DCED4A515BBD}"/>
    <cellStyle name="Normal 2 3 4 2 3 5 2 2 5" xfId="47723" xr:uid="{2B21C884-1472-4F6F-9E42-D5CADBFA9220}"/>
    <cellStyle name="Normal 2 3 4 2 3 5 2 3" xfId="22571" xr:uid="{7E088CE9-BA04-458B-ACD3-7477B6584F50}"/>
    <cellStyle name="Normal 2 3 4 2 3 5 2 3 2" xfId="36263" xr:uid="{4A57527F-980F-4497-A335-C9D728042496}"/>
    <cellStyle name="Normal 2 3 4 2 3 5 2 3 3" xfId="51147" xr:uid="{ADA5B585-457F-4B17-870A-D8031A88F613}"/>
    <cellStyle name="Normal 2 3 4 2 3 5 2 4" xfId="15727" xr:uid="{F9540BAC-B133-48FC-8824-984CC7A7FBF3}"/>
    <cellStyle name="Normal 2 3 4 2 3 5 2 5" xfId="29417" xr:uid="{427899CC-581B-4EDB-8473-81BC8A2F5562}"/>
    <cellStyle name="Normal 2 3 4 2 3 5 2 6" xfId="44301" xr:uid="{737BF56F-C289-4346-BE0C-01AB1292E296}"/>
    <cellStyle name="Normal 2 3 4 2 3 5 3" xfId="10591" xr:uid="{2C41F87E-02A3-4101-AC92-EB10165C6A37}"/>
    <cellStyle name="Normal 2 3 4 2 3 5 3 2" xfId="24281" xr:uid="{F67D25F5-FF29-464D-9EF6-5C2148ADEE5C}"/>
    <cellStyle name="Normal 2 3 4 2 3 5 3 2 2" xfId="37973" xr:uid="{D6F2704D-D200-4A89-811E-DF2404272A8D}"/>
    <cellStyle name="Normal 2 3 4 2 3 5 3 2 3" xfId="52857" xr:uid="{4AA77171-D0E4-4CAE-8BDF-F313664B3CAE}"/>
    <cellStyle name="Normal 2 3 4 2 3 5 3 3" xfId="17437" xr:uid="{1AF397DE-6486-4B95-83E0-207E32549C56}"/>
    <cellStyle name="Normal 2 3 4 2 3 5 3 4" xfId="31127" xr:uid="{B146048D-3835-4BB9-9CBA-E9E322989650}"/>
    <cellStyle name="Normal 2 3 4 2 3 5 3 5" xfId="46011" xr:uid="{6EA35F3D-FB8E-4CCA-AA6E-71CC599D92F4}"/>
    <cellStyle name="Normal 2 3 4 2 3 5 4" xfId="20859" xr:uid="{609AA70F-15E5-40B0-88BA-AF80D6C4EA6A}"/>
    <cellStyle name="Normal 2 3 4 2 3 5 4 2" xfId="34551" xr:uid="{8D3588BE-9931-481E-927C-C80FDB77B626}"/>
    <cellStyle name="Normal 2 3 4 2 3 5 4 3" xfId="49435" xr:uid="{F6B9A3BB-7367-449A-B065-959247F653CA}"/>
    <cellStyle name="Normal 2 3 4 2 3 5 5" xfId="14015" xr:uid="{3BF5ED3F-D9A3-4561-AD5A-7F0A56437869}"/>
    <cellStyle name="Normal 2 3 4 2 3 5 6" xfId="27705" xr:uid="{D253C6EA-4184-41C8-B398-55274CD8A23A}"/>
    <cellStyle name="Normal 2 3 4 2 3 5 7" xfId="42589" xr:uid="{9D61F6D6-9F7E-4EBB-B2F8-57DD62292E99}"/>
    <cellStyle name="Normal 2 3 4 2 3 6" xfId="7169" xr:uid="{3E16D9E1-52D4-43F2-B3F0-4183457F0E69}"/>
    <cellStyle name="Normal 2 3 4 2 3 6 2" xfId="8882" xr:uid="{EC935067-7B8E-45C6-9FE0-DCE760C195B8}"/>
    <cellStyle name="Normal 2 3 4 2 3 6 2 2" xfId="12304" xr:uid="{E9B84E49-E09A-4EB2-94D7-5EB148781A90}"/>
    <cellStyle name="Normal 2 3 4 2 3 6 2 2 2" xfId="25994" xr:uid="{CDD49CF0-BFE8-4CF0-88B5-03A6B5038889}"/>
    <cellStyle name="Normal 2 3 4 2 3 6 2 2 2 2" xfId="39686" xr:uid="{F33A3828-7EE1-41D3-8246-8BDFC48B0377}"/>
    <cellStyle name="Normal 2 3 4 2 3 6 2 2 2 3" xfId="54570" xr:uid="{71A51555-006B-4B88-B410-146DC8407118}"/>
    <cellStyle name="Normal 2 3 4 2 3 6 2 2 3" xfId="19150" xr:uid="{D3AA4F01-3376-4BC0-9838-BB7D4B6F2D1E}"/>
    <cellStyle name="Normal 2 3 4 2 3 6 2 2 4" xfId="32840" xr:uid="{7E7FD202-8E22-4C7F-8CC4-5ED8ABEA0FF9}"/>
    <cellStyle name="Normal 2 3 4 2 3 6 2 2 5" xfId="47724" xr:uid="{1106D39C-BAB6-4E68-B42A-883789BD2C62}"/>
    <cellStyle name="Normal 2 3 4 2 3 6 2 3" xfId="22572" xr:uid="{07EAD25E-4C9E-42F6-BB7A-68503C5AF7A2}"/>
    <cellStyle name="Normal 2 3 4 2 3 6 2 3 2" xfId="36264" xr:uid="{D710904B-DC14-4340-9A4E-AD2F436FFCEF}"/>
    <cellStyle name="Normal 2 3 4 2 3 6 2 3 3" xfId="51148" xr:uid="{BFFE8C49-0B92-404F-A308-8913123F2A6C}"/>
    <cellStyle name="Normal 2 3 4 2 3 6 2 4" xfId="15728" xr:uid="{8217E8E3-8A4F-4CA4-8C0B-28A0F0094003}"/>
    <cellStyle name="Normal 2 3 4 2 3 6 2 5" xfId="29418" xr:uid="{86711B3B-8684-4ACF-A0EE-6F033B3B3203}"/>
    <cellStyle name="Normal 2 3 4 2 3 6 2 6" xfId="44302" xr:uid="{DAF6E968-1005-4DA2-B9C8-AFE94A474A7A}"/>
    <cellStyle name="Normal 2 3 4 2 3 6 3" xfId="10592" xr:uid="{EA6121DE-DF13-4BDB-B668-150F44CB93D5}"/>
    <cellStyle name="Normal 2 3 4 2 3 6 3 2" xfId="24282" xr:uid="{CC85DAB1-92AA-417B-911B-5F6DDC528C8E}"/>
    <cellStyle name="Normal 2 3 4 2 3 6 3 2 2" xfId="37974" xr:uid="{80AC0FB4-8213-44EC-9FA2-B35B83FEDF6F}"/>
    <cellStyle name="Normal 2 3 4 2 3 6 3 2 3" xfId="52858" xr:uid="{F3751D90-806E-4841-8D72-923E5AA7224D}"/>
    <cellStyle name="Normal 2 3 4 2 3 6 3 3" xfId="17438" xr:uid="{0132FA5F-4470-41BA-930B-F67C92C89492}"/>
    <cellStyle name="Normal 2 3 4 2 3 6 3 4" xfId="31128" xr:uid="{5496423E-00B4-4CE2-990A-3B503931DE34}"/>
    <cellStyle name="Normal 2 3 4 2 3 6 3 5" xfId="46012" xr:uid="{90DAD2C6-4B80-4364-8767-FFD6B4D0B159}"/>
    <cellStyle name="Normal 2 3 4 2 3 6 4" xfId="20860" xr:uid="{381F6ADF-B6B6-4F49-B89E-4D4991E86B01}"/>
    <cellStyle name="Normal 2 3 4 2 3 6 4 2" xfId="34552" xr:uid="{62A204E9-8AFE-4905-9810-88A02A491D56}"/>
    <cellStyle name="Normal 2 3 4 2 3 6 4 3" xfId="49436" xr:uid="{5F1B490B-352A-47D4-A70C-D43F17CB486F}"/>
    <cellStyle name="Normal 2 3 4 2 3 6 5" xfId="14016" xr:uid="{126D9A1B-062C-41E7-98BC-15BDBF051967}"/>
    <cellStyle name="Normal 2 3 4 2 3 6 6" xfId="27706" xr:uid="{362F796F-51B8-4422-B51D-657780769294}"/>
    <cellStyle name="Normal 2 3 4 2 3 6 7" xfId="42590" xr:uid="{BAC98B05-6D2C-4C9D-B160-9BA9ACF2F3DD}"/>
    <cellStyle name="Normal 2 3 4 2 3 7" xfId="8868" xr:uid="{B64E69D4-9F1E-456E-95A1-F7C9F5517F06}"/>
    <cellStyle name="Normal 2 3 4 2 3 7 2" xfId="12290" xr:uid="{C15325CB-EEAC-41E7-93BE-A4999D44B8E4}"/>
    <cellStyle name="Normal 2 3 4 2 3 7 2 2" xfId="25980" xr:uid="{B86FBB78-1C8F-4739-B49B-B30362D5C28E}"/>
    <cellStyle name="Normal 2 3 4 2 3 7 2 2 2" xfId="39672" xr:uid="{7CE9317C-EF4D-408A-8C8A-205FE2BCC2A9}"/>
    <cellStyle name="Normal 2 3 4 2 3 7 2 2 3" xfId="54556" xr:uid="{73FF6F0A-AD31-4764-A312-F028E99AD64A}"/>
    <cellStyle name="Normal 2 3 4 2 3 7 2 3" xfId="19136" xr:uid="{A85FE3CB-E8A3-4040-8D68-5EBE2B4B41F8}"/>
    <cellStyle name="Normal 2 3 4 2 3 7 2 4" xfId="32826" xr:uid="{D96AC0BB-F6CA-414E-A9AA-8277D7D31AE6}"/>
    <cellStyle name="Normal 2 3 4 2 3 7 2 5" xfId="47710" xr:uid="{D59B1100-7F31-4E71-AA44-166D3AA6B80C}"/>
    <cellStyle name="Normal 2 3 4 2 3 7 3" xfId="22558" xr:uid="{8520E872-7C7B-45CF-B5D5-6AA2459D21A7}"/>
    <cellStyle name="Normal 2 3 4 2 3 7 3 2" xfId="36250" xr:uid="{830BBE32-9F9F-4B62-AF0A-8DECAFB30C6A}"/>
    <cellStyle name="Normal 2 3 4 2 3 7 3 3" xfId="51134" xr:uid="{56CA869D-B4F7-4507-9AA1-C10F9EAB53FA}"/>
    <cellStyle name="Normal 2 3 4 2 3 7 4" xfId="15714" xr:uid="{F4DFEA0D-DFC2-43D5-9C03-945031E6C9F2}"/>
    <cellStyle name="Normal 2 3 4 2 3 7 5" xfId="29404" xr:uid="{115315D5-B49B-44CE-A887-2FCDBAAAA4AE}"/>
    <cellStyle name="Normal 2 3 4 2 3 7 6" xfId="44288" xr:uid="{BCB91B45-3542-4725-A781-5DE0959A82D5}"/>
    <cellStyle name="Normal 2 3 4 2 3 8" xfId="10578" xr:uid="{902494B8-2487-49D0-802D-93C248FF5CFC}"/>
    <cellStyle name="Normal 2 3 4 2 3 8 2" xfId="24268" xr:uid="{FEF4D489-E596-4960-A533-C122860AF969}"/>
    <cellStyle name="Normal 2 3 4 2 3 8 2 2" xfId="37960" xr:uid="{786D84A6-1F9E-4BC9-9A61-1641EB334DC5}"/>
    <cellStyle name="Normal 2 3 4 2 3 8 2 3" xfId="52844" xr:uid="{DE9794FD-143C-498F-8EDD-3E61FFA2424B}"/>
    <cellStyle name="Normal 2 3 4 2 3 8 3" xfId="17424" xr:uid="{6507B432-7C7D-426A-8432-C1464389D506}"/>
    <cellStyle name="Normal 2 3 4 2 3 8 4" xfId="31114" xr:uid="{C8B03986-08C0-402E-A63B-3C5AA6A58C5B}"/>
    <cellStyle name="Normal 2 3 4 2 3 8 5" xfId="45998" xr:uid="{1375A023-1F3D-4B51-B469-A76312697828}"/>
    <cellStyle name="Normal 2 3 4 2 3 9" xfId="20846" xr:uid="{89D95B6C-CD5E-4014-B6ED-1AC69F1C5C8D}"/>
    <cellStyle name="Normal 2 3 4 2 3 9 2" xfId="34538" xr:uid="{44853733-5D0B-4104-A247-C46FD0ABF1FA}"/>
    <cellStyle name="Normal 2 3 4 2 3 9 3" xfId="49422" xr:uid="{A405AD85-002B-4A4B-8702-70D9C1C2C9F8}"/>
    <cellStyle name="Normal 2 3 4 2 4" xfId="7170" xr:uid="{4C9CD20F-6D7C-4ED1-B471-D725E8EB092A}"/>
    <cellStyle name="Normal 2 3 4 2 4 10" xfId="14017" xr:uid="{3986F502-41ED-4F42-AB18-5B754F6B310E}"/>
    <cellStyle name="Normal 2 3 4 2 4 11" xfId="27707" xr:uid="{93A7CC14-2AAE-4FFA-A5F4-F1509B3A075D}"/>
    <cellStyle name="Normal 2 3 4 2 4 12" xfId="42591" xr:uid="{765339B2-5965-40C0-B6CF-A6DF2F5E74FE}"/>
    <cellStyle name="Normal 2 3 4 2 4 2" xfId="7171" xr:uid="{74B7E6F2-3471-4758-AB09-1D8F65E10AE5}"/>
    <cellStyle name="Normal 2 3 4 2 4 2 10" xfId="42592" xr:uid="{99ADB513-4A08-4CDF-9012-91AE0E76B1D1}"/>
    <cellStyle name="Normal 2 3 4 2 4 2 2" xfId="7172" xr:uid="{EF340739-097C-4AF6-8C87-A98E8CA00AFB}"/>
    <cellStyle name="Normal 2 3 4 2 4 2 2 2" xfId="7173" xr:uid="{7BDFF59E-E3E4-4018-B0D9-66540B88D4C9}"/>
    <cellStyle name="Normal 2 3 4 2 4 2 2 2 2" xfId="8886" xr:uid="{3A3EF39B-5195-402A-8A58-FADE60C37E26}"/>
    <cellStyle name="Normal 2 3 4 2 4 2 2 2 2 2" xfId="12308" xr:uid="{23F47551-FA56-4E8C-9DD2-826D4C5BA8E3}"/>
    <cellStyle name="Normal 2 3 4 2 4 2 2 2 2 2 2" xfId="25998" xr:uid="{E98914C3-5D5F-4BFF-9263-517070C87100}"/>
    <cellStyle name="Normal 2 3 4 2 4 2 2 2 2 2 2 2" xfId="39690" xr:uid="{48CDC348-07D1-4623-8BC5-1FEDA652C5CD}"/>
    <cellStyle name="Normal 2 3 4 2 4 2 2 2 2 2 2 3" xfId="54574" xr:uid="{1023D61A-E0A3-4170-8829-B5FE5A50727F}"/>
    <cellStyle name="Normal 2 3 4 2 4 2 2 2 2 2 3" xfId="19154" xr:uid="{2E81997F-E64C-4B32-8493-F13D1FF9D16A}"/>
    <cellStyle name="Normal 2 3 4 2 4 2 2 2 2 2 4" xfId="32844" xr:uid="{8EE4377E-574D-4EE0-A016-791A71BA6B78}"/>
    <cellStyle name="Normal 2 3 4 2 4 2 2 2 2 2 5" xfId="47728" xr:uid="{89DCAE61-3E26-4BB8-B308-184A76584287}"/>
    <cellStyle name="Normal 2 3 4 2 4 2 2 2 2 3" xfId="22576" xr:uid="{09E1D82C-61C3-466F-AA6B-3F4830EB7D45}"/>
    <cellStyle name="Normal 2 3 4 2 4 2 2 2 2 3 2" xfId="36268" xr:uid="{FD764730-8521-4E9F-B2CB-EC34C98A70F1}"/>
    <cellStyle name="Normal 2 3 4 2 4 2 2 2 2 3 3" xfId="51152" xr:uid="{66ADA311-EAB8-479C-B94A-078554786390}"/>
    <cellStyle name="Normal 2 3 4 2 4 2 2 2 2 4" xfId="15732" xr:uid="{9AF14A33-4A99-4AF2-A358-DEC6A57B9466}"/>
    <cellStyle name="Normal 2 3 4 2 4 2 2 2 2 5" xfId="29422" xr:uid="{A6D288A2-728A-4927-82D5-4966CE66CA19}"/>
    <cellStyle name="Normal 2 3 4 2 4 2 2 2 2 6" xfId="44306" xr:uid="{5A427480-5A0D-4757-A134-DDADD0CD54DC}"/>
    <cellStyle name="Normal 2 3 4 2 4 2 2 2 3" xfId="10596" xr:uid="{15BA4E03-1F50-456F-B34F-7CB283F3D7DA}"/>
    <cellStyle name="Normal 2 3 4 2 4 2 2 2 3 2" xfId="24286" xr:uid="{474AFB8B-76CC-4A70-8844-2718A6845D60}"/>
    <cellStyle name="Normal 2 3 4 2 4 2 2 2 3 2 2" xfId="37978" xr:uid="{F07FEDBE-4251-497E-B0E4-F5982836F345}"/>
    <cellStyle name="Normal 2 3 4 2 4 2 2 2 3 2 3" xfId="52862" xr:uid="{B52037DD-F04A-410A-AA3B-22FFDBE6BD59}"/>
    <cellStyle name="Normal 2 3 4 2 4 2 2 2 3 3" xfId="17442" xr:uid="{0578C780-6974-4304-8CEB-B46565DFEB2A}"/>
    <cellStyle name="Normal 2 3 4 2 4 2 2 2 3 4" xfId="31132" xr:uid="{84AB9BCB-B96C-43BF-BB49-551409C6DAA5}"/>
    <cellStyle name="Normal 2 3 4 2 4 2 2 2 3 5" xfId="46016" xr:uid="{17643431-AC77-4BAF-85A6-64084EDCE38A}"/>
    <cellStyle name="Normal 2 3 4 2 4 2 2 2 4" xfId="20864" xr:uid="{BFF795AD-9AF3-436B-ABAD-31A767C289FF}"/>
    <cellStyle name="Normal 2 3 4 2 4 2 2 2 4 2" xfId="34556" xr:uid="{CCBB9F85-75B5-4DF3-BD8B-0CBD8301F71C}"/>
    <cellStyle name="Normal 2 3 4 2 4 2 2 2 4 3" xfId="49440" xr:uid="{B2C97BAA-5907-4604-BB57-2ADDA634317B}"/>
    <cellStyle name="Normal 2 3 4 2 4 2 2 2 5" xfId="14020" xr:uid="{83A936E5-3079-4DD3-8976-00FAB83EDB61}"/>
    <cellStyle name="Normal 2 3 4 2 4 2 2 2 6" xfId="27710" xr:uid="{962FBC56-AA32-47E3-8AA2-3DF083CA800B}"/>
    <cellStyle name="Normal 2 3 4 2 4 2 2 2 7" xfId="42594" xr:uid="{6484BE9E-9126-4FEC-BC2D-7EBA2917E826}"/>
    <cellStyle name="Normal 2 3 4 2 4 2 2 3" xfId="8885" xr:uid="{736436E5-DB54-47A5-858E-5DD497E88DD9}"/>
    <cellStyle name="Normal 2 3 4 2 4 2 2 3 2" xfId="12307" xr:uid="{E5AED30D-F74E-47EE-9A31-1C7EAA74E96F}"/>
    <cellStyle name="Normal 2 3 4 2 4 2 2 3 2 2" xfId="25997" xr:uid="{49EDD0C5-8727-4E4B-A779-3EAB46FDB31B}"/>
    <cellStyle name="Normal 2 3 4 2 4 2 2 3 2 2 2" xfId="39689" xr:uid="{5C925A7B-3AA5-4FBE-BBDD-7CD266E88EF9}"/>
    <cellStyle name="Normal 2 3 4 2 4 2 2 3 2 2 3" xfId="54573" xr:uid="{AD00F95A-29A6-4626-8542-79D349FD2F9C}"/>
    <cellStyle name="Normal 2 3 4 2 4 2 2 3 2 3" xfId="19153" xr:uid="{34163878-1022-4C49-82A7-8AD0AC076F4A}"/>
    <cellStyle name="Normal 2 3 4 2 4 2 2 3 2 4" xfId="32843" xr:uid="{8E04A01F-DDF9-4EE2-A4BC-B665E9D345FD}"/>
    <cellStyle name="Normal 2 3 4 2 4 2 2 3 2 5" xfId="47727" xr:uid="{2585672B-5F58-4422-B978-B44EDFF24FFC}"/>
    <cellStyle name="Normal 2 3 4 2 4 2 2 3 3" xfId="22575" xr:uid="{C32F9C08-9748-4998-A6FF-86C5EE1E50F4}"/>
    <cellStyle name="Normal 2 3 4 2 4 2 2 3 3 2" xfId="36267" xr:uid="{BD52A660-F0B2-438E-8381-1A051A52792C}"/>
    <cellStyle name="Normal 2 3 4 2 4 2 2 3 3 3" xfId="51151" xr:uid="{2B428608-14A3-4202-AC9E-270ED4757E4A}"/>
    <cellStyle name="Normal 2 3 4 2 4 2 2 3 4" xfId="15731" xr:uid="{6B6C7542-63EE-4B40-BA57-F254B468B0A3}"/>
    <cellStyle name="Normal 2 3 4 2 4 2 2 3 5" xfId="29421" xr:uid="{316EDDD0-AF56-4DA1-9623-8948C1F0FA7F}"/>
    <cellStyle name="Normal 2 3 4 2 4 2 2 3 6" xfId="44305" xr:uid="{E4F6DE29-79AF-49E9-9A66-DBA6A409965B}"/>
    <cellStyle name="Normal 2 3 4 2 4 2 2 4" xfId="10595" xr:uid="{D4FE521C-8A90-415A-B633-C19EAEDA0CEC}"/>
    <cellStyle name="Normal 2 3 4 2 4 2 2 4 2" xfId="24285" xr:uid="{0A548BDD-8E0D-494B-8367-84711476F432}"/>
    <cellStyle name="Normal 2 3 4 2 4 2 2 4 2 2" xfId="37977" xr:uid="{930165D0-38F9-443F-815C-0FD1953F5F01}"/>
    <cellStyle name="Normal 2 3 4 2 4 2 2 4 2 3" xfId="52861" xr:uid="{E8DB2DA3-6F7E-40EB-8681-81E07123F6FC}"/>
    <cellStyle name="Normal 2 3 4 2 4 2 2 4 3" xfId="17441" xr:uid="{5AF1719D-0C6C-4637-BDE2-D001C51A8B13}"/>
    <cellStyle name="Normal 2 3 4 2 4 2 2 4 4" xfId="31131" xr:uid="{06802275-D9B0-4A12-9577-5216B3BE4267}"/>
    <cellStyle name="Normal 2 3 4 2 4 2 2 4 5" xfId="46015" xr:uid="{0B4FF412-3C84-4147-BDD0-EADD9B51886C}"/>
    <cellStyle name="Normal 2 3 4 2 4 2 2 5" xfId="20863" xr:uid="{2F0221FC-F49E-4B03-BD5C-51C1E40671A0}"/>
    <cellStyle name="Normal 2 3 4 2 4 2 2 5 2" xfId="34555" xr:uid="{42CA3D20-9F91-4B8F-B9FF-CC9134AF9D0C}"/>
    <cellStyle name="Normal 2 3 4 2 4 2 2 5 3" xfId="49439" xr:uid="{81607BCA-F3E4-42F0-8C9E-F883494B76FA}"/>
    <cellStyle name="Normal 2 3 4 2 4 2 2 6" xfId="14019" xr:uid="{30436E7D-655A-406F-9844-821EDE912FA1}"/>
    <cellStyle name="Normal 2 3 4 2 4 2 2 7" xfId="27709" xr:uid="{9D3C1BBC-9BD9-42C3-B945-2489F0745C6D}"/>
    <cellStyle name="Normal 2 3 4 2 4 2 2 8" xfId="42593" xr:uid="{4A2241F5-3EBA-4E0D-9590-81E7AFA7A88E}"/>
    <cellStyle name="Normal 2 3 4 2 4 2 3" xfId="7174" xr:uid="{EC786934-4264-4F54-8ED7-2CC7537AF47C}"/>
    <cellStyle name="Normal 2 3 4 2 4 2 3 2" xfId="8887" xr:uid="{16677C14-ED9A-4B34-9853-A2064DE65D61}"/>
    <cellStyle name="Normal 2 3 4 2 4 2 3 2 2" xfId="12309" xr:uid="{F88630CF-C681-4CE0-956C-5003E975D3A7}"/>
    <cellStyle name="Normal 2 3 4 2 4 2 3 2 2 2" xfId="25999" xr:uid="{1D009235-EC6A-45B1-953A-CC15D80E9435}"/>
    <cellStyle name="Normal 2 3 4 2 4 2 3 2 2 2 2" xfId="39691" xr:uid="{144B5C0D-4590-4013-BC4F-E21032232AA3}"/>
    <cellStyle name="Normal 2 3 4 2 4 2 3 2 2 2 3" xfId="54575" xr:uid="{B47CF305-3666-47A9-8E50-F09FB5CC313F}"/>
    <cellStyle name="Normal 2 3 4 2 4 2 3 2 2 3" xfId="19155" xr:uid="{C3CFB060-A4C7-4498-BAB3-DF6A863162B9}"/>
    <cellStyle name="Normal 2 3 4 2 4 2 3 2 2 4" xfId="32845" xr:uid="{C3E50A95-C310-43D9-969C-A873E880BAAA}"/>
    <cellStyle name="Normal 2 3 4 2 4 2 3 2 2 5" xfId="47729" xr:uid="{39900A67-5C0D-4014-8495-30F0C2010DEA}"/>
    <cellStyle name="Normal 2 3 4 2 4 2 3 2 3" xfId="22577" xr:uid="{34FB87FC-045A-40B1-9F57-8A785E271877}"/>
    <cellStyle name="Normal 2 3 4 2 4 2 3 2 3 2" xfId="36269" xr:uid="{50F1E246-0C2A-4779-8FF8-BE71C7D6F1A8}"/>
    <cellStyle name="Normal 2 3 4 2 4 2 3 2 3 3" xfId="51153" xr:uid="{AC824659-66BD-4957-97C1-821A6B077F50}"/>
    <cellStyle name="Normal 2 3 4 2 4 2 3 2 4" xfId="15733" xr:uid="{6F758728-B02C-485B-BE22-99D7DE6823E2}"/>
    <cellStyle name="Normal 2 3 4 2 4 2 3 2 5" xfId="29423" xr:uid="{571FD8DC-5EEB-4FED-8BA3-FABF9A116095}"/>
    <cellStyle name="Normal 2 3 4 2 4 2 3 2 6" xfId="44307" xr:uid="{68694E75-59B8-409C-9432-CA388366FBBE}"/>
    <cellStyle name="Normal 2 3 4 2 4 2 3 3" xfId="10597" xr:uid="{3D57F394-43AE-4900-A98F-B93E186EA2AC}"/>
    <cellStyle name="Normal 2 3 4 2 4 2 3 3 2" xfId="24287" xr:uid="{8D4FC678-CE21-4E6E-A1D5-FE33F356F898}"/>
    <cellStyle name="Normal 2 3 4 2 4 2 3 3 2 2" xfId="37979" xr:uid="{1AD66288-E013-4CD0-8C65-DC85E8634A60}"/>
    <cellStyle name="Normal 2 3 4 2 4 2 3 3 2 3" xfId="52863" xr:uid="{9F148BA6-9C7B-423B-9DB8-1EF2D56C5362}"/>
    <cellStyle name="Normal 2 3 4 2 4 2 3 3 3" xfId="17443" xr:uid="{55D80E51-E632-4969-8B56-5D539CA3DB80}"/>
    <cellStyle name="Normal 2 3 4 2 4 2 3 3 4" xfId="31133" xr:uid="{AE851C46-4BEA-4512-A140-2D693271A719}"/>
    <cellStyle name="Normal 2 3 4 2 4 2 3 3 5" xfId="46017" xr:uid="{80204B78-ABFF-4A90-89B1-8A5702E571CE}"/>
    <cellStyle name="Normal 2 3 4 2 4 2 3 4" xfId="20865" xr:uid="{A010E0DF-A411-4094-877F-5A7660709D64}"/>
    <cellStyle name="Normal 2 3 4 2 4 2 3 4 2" xfId="34557" xr:uid="{D03E177E-FB6D-4E00-A9ED-D6925B1BC790}"/>
    <cellStyle name="Normal 2 3 4 2 4 2 3 4 3" xfId="49441" xr:uid="{3F18A88A-9BF8-4E0E-98D6-98BD69E3A79F}"/>
    <cellStyle name="Normal 2 3 4 2 4 2 3 5" xfId="14021" xr:uid="{8D3A0BD8-FF1E-4BF7-BCC3-90AD54710CDA}"/>
    <cellStyle name="Normal 2 3 4 2 4 2 3 6" xfId="27711" xr:uid="{AA22B26A-43F3-4D87-B3A8-152A21A287F2}"/>
    <cellStyle name="Normal 2 3 4 2 4 2 3 7" xfId="42595" xr:uid="{A701D0EF-537C-4433-BC2D-49B457D6CA06}"/>
    <cellStyle name="Normal 2 3 4 2 4 2 4" xfId="7175" xr:uid="{E99897D6-7DFC-4FB3-9469-D6C217C25E71}"/>
    <cellStyle name="Normal 2 3 4 2 4 2 4 2" xfId="8888" xr:uid="{658F1A4F-7349-4C12-9D8C-C2CE0DC78E2B}"/>
    <cellStyle name="Normal 2 3 4 2 4 2 4 2 2" xfId="12310" xr:uid="{5A88213C-BEE7-4801-AF4B-053078E4BB9B}"/>
    <cellStyle name="Normal 2 3 4 2 4 2 4 2 2 2" xfId="26000" xr:uid="{6EB4B852-8C29-40F9-A382-7499C7BF77AE}"/>
    <cellStyle name="Normal 2 3 4 2 4 2 4 2 2 2 2" xfId="39692" xr:uid="{585BB1D7-BB2D-4A7D-ADA2-D3AEB4174C2B}"/>
    <cellStyle name="Normal 2 3 4 2 4 2 4 2 2 2 3" xfId="54576" xr:uid="{26027852-6808-4DD4-9645-29A20721464A}"/>
    <cellStyle name="Normal 2 3 4 2 4 2 4 2 2 3" xfId="19156" xr:uid="{F0EB695E-B34E-4868-B442-A51A7D443A10}"/>
    <cellStyle name="Normal 2 3 4 2 4 2 4 2 2 4" xfId="32846" xr:uid="{6699532C-F0AF-4FAF-9EF8-7DEDFB136B95}"/>
    <cellStyle name="Normal 2 3 4 2 4 2 4 2 2 5" xfId="47730" xr:uid="{AB816D32-C170-4B20-85F7-122B5EC5011E}"/>
    <cellStyle name="Normal 2 3 4 2 4 2 4 2 3" xfId="22578" xr:uid="{88C9D69C-7D70-42C8-9FA1-2CB033231704}"/>
    <cellStyle name="Normal 2 3 4 2 4 2 4 2 3 2" xfId="36270" xr:uid="{7815C7A6-548F-454A-BAD2-B6988BF44CE0}"/>
    <cellStyle name="Normal 2 3 4 2 4 2 4 2 3 3" xfId="51154" xr:uid="{9EF987C3-8115-4497-910C-1BF67F088BC8}"/>
    <cellStyle name="Normal 2 3 4 2 4 2 4 2 4" xfId="15734" xr:uid="{7CD163C1-AB4F-4D9D-8C6B-991BBC3F2519}"/>
    <cellStyle name="Normal 2 3 4 2 4 2 4 2 5" xfId="29424" xr:uid="{F54DE839-E63C-4D47-8552-BA516E00A94B}"/>
    <cellStyle name="Normal 2 3 4 2 4 2 4 2 6" xfId="44308" xr:uid="{7E93B38F-59C9-4C4A-AD88-2548F72D1DBF}"/>
    <cellStyle name="Normal 2 3 4 2 4 2 4 3" xfId="10598" xr:uid="{958713A7-AACE-475F-9341-807BC8D62B19}"/>
    <cellStyle name="Normal 2 3 4 2 4 2 4 3 2" xfId="24288" xr:uid="{44EF40F4-3A13-4DFC-A101-F9CD75BEC40B}"/>
    <cellStyle name="Normal 2 3 4 2 4 2 4 3 2 2" xfId="37980" xr:uid="{CD50F7A3-B269-4DD5-9A7D-382D386EF9B9}"/>
    <cellStyle name="Normal 2 3 4 2 4 2 4 3 2 3" xfId="52864" xr:uid="{E6A400CC-71CA-49D4-B29E-6B2E38FF1347}"/>
    <cellStyle name="Normal 2 3 4 2 4 2 4 3 3" xfId="17444" xr:uid="{78DBC35F-A2FC-447E-B333-DD57472D89F5}"/>
    <cellStyle name="Normal 2 3 4 2 4 2 4 3 4" xfId="31134" xr:uid="{A97D04FC-F9C3-4102-A6F8-88262A7B53A3}"/>
    <cellStyle name="Normal 2 3 4 2 4 2 4 3 5" xfId="46018" xr:uid="{C520A61D-D75E-43ED-835A-843E12CEFE07}"/>
    <cellStyle name="Normal 2 3 4 2 4 2 4 4" xfId="20866" xr:uid="{FFA3A887-E84A-4166-A455-BC1FE5B5A281}"/>
    <cellStyle name="Normal 2 3 4 2 4 2 4 4 2" xfId="34558" xr:uid="{C817B0E6-2347-4BDF-B60A-747A1922B405}"/>
    <cellStyle name="Normal 2 3 4 2 4 2 4 4 3" xfId="49442" xr:uid="{0283451F-3932-462D-89E4-6A220E46E26E}"/>
    <cellStyle name="Normal 2 3 4 2 4 2 4 5" xfId="14022" xr:uid="{DD312B33-86CA-4AD8-992B-04E2B4794EC6}"/>
    <cellStyle name="Normal 2 3 4 2 4 2 4 6" xfId="27712" xr:uid="{353DD744-2EF9-4CA5-8A93-341B644C5EF8}"/>
    <cellStyle name="Normal 2 3 4 2 4 2 4 7" xfId="42596" xr:uid="{C89CC0B3-4121-4256-B18E-2C6E4720D063}"/>
    <cellStyle name="Normal 2 3 4 2 4 2 5" xfId="8884" xr:uid="{99CB32FB-C9F4-43DF-A513-072F0CA65913}"/>
    <cellStyle name="Normal 2 3 4 2 4 2 5 2" xfId="12306" xr:uid="{CCE07522-A1C0-4600-84D7-65ADE210135D}"/>
    <cellStyle name="Normal 2 3 4 2 4 2 5 2 2" xfId="25996" xr:uid="{D42D172C-91BE-4087-92FA-1E1EF86ED3CD}"/>
    <cellStyle name="Normal 2 3 4 2 4 2 5 2 2 2" xfId="39688" xr:uid="{D9A612F2-F4D9-48FC-9785-5D1EF3F5C8EF}"/>
    <cellStyle name="Normal 2 3 4 2 4 2 5 2 2 3" xfId="54572" xr:uid="{D1DE4B29-7012-498B-801B-8462256B0E0E}"/>
    <cellStyle name="Normal 2 3 4 2 4 2 5 2 3" xfId="19152" xr:uid="{C42ECA51-A426-435E-870C-54F0BA456EF8}"/>
    <cellStyle name="Normal 2 3 4 2 4 2 5 2 4" xfId="32842" xr:uid="{6AB430B0-8B1D-4994-BA5B-1D132620FE28}"/>
    <cellStyle name="Normal 2 3 4 2 4 2 5 2 5" xfId="47726" xr:uid="{4CD20300-6219-4B95-90A6-98BABDCA5C0E}"/>
    <cellStyle name="Normal 2 3 4 2 4 2 5 3" xfId="22574" xr:uid="{7E4E9AF3-7C52-48D3-994F-9575025FA86E}"/>
    <cellStyle name="Normal 2 3 4 2 4 2 5 3 2" xfId="36266" xr:uid="{D2EF822F-F0FC-4986-B7C4-13F6BE7C4A5C}"/>
    <cellStyle name="Normal 2 3 4 2 4 2 5 3 3" xfId="51150" xr:uid="{507F6A47-D1CD-48B7-BCDF-BBB1E2DA9713}"/>
    <cellStyle name="Normal 2 3 4 2 4 2 5 4" xfId="15730" xr:uid="{E3054278-BEC6-4B8C-8923-901DEA148FC5}"/>
    <cellStyle name="Normal 2 3 4 2 4 2 5 5" xfId="29420" xr:uid="{CD6A12A6-B582-4E6A-9929-68E1CC9BF486}"/>
    <cellStyle name="Normal 2 3 4 2 4 2 5 6" xfId="44304" xr:uid="{93040362-7BF7-454C-9B2F-28D0F6D5C1AB}"/>
    <cellStyle name="Normal 2 3 4 2 4 2 6" xfId="10594" xr:uid="{A7B9737F-3858-4234-A4B6-4DEBFA517A48}"/>
    <cellStyle name="Normal 2 3 4 2 4 2 6 2" xfId="24284" xr:uid="{6FAF36D0-DE0E-4FFC-BA6C-8A71E47C691B}"/>
    <cellStyle name="Normal 2 3 4 2 4 2 6 2 2" xfId="37976" xr:uid="{AB480A56-3262-44B6-B2A5-55BD07D6BB2E}"/>
    <cellStyle name="Normal 2 3 4 2 4 2 6 2 3" xfId="52860" xr:uid="{D1913638-A149-4D05-AECA-1995380AC1A2}"/>
    <cellStyle name="Normal 2 3 4 2 4 2 6 3" xfId="17440" xr:uid="{7BBD566C-290D-4772-9487-F905ED620BDD}"/>
    <cellStyle name="Normal 2 3 4 2 4 2 6 4" xfId="31130" xr:uid="{9E5325A4-3BC4-4E9A-A379-6D97BF2E5BEA}"/>
    <cellStyle name="Normal 2 3 4 2 4 2 6 5" xfId="46014" xr:uid="{180DF404-D34A-498D-A3CF-CADEF6ABBB0B}"/>
    <cellStyle name="Normal 2 3 4 2 4 2 7" xfId="20862" xr:uid="{8BF23976-8970-4A46-817D-869AF8A8DB36}"/>
    <cellStyle name="Normal 2 3 4 2 4 2 7 2" xfId="34554" xr:uid="{30F27F6E-1E24-4488-8D9B-00E77DFF16E8}"/>
    <cellStyle name="Normal 2 3 4 2 4 2 7 3" xfId="49438" xr:uid="{BDF427DD-297D-497D-B227-28D4211E133D}"/>
    <cellStyle name="Normal 2 3 4 2 4 2 8" xfId="14018" xr:uid="{C90C9352-37A8-4032-83C8-19AF904B487A}"/>
    <cellStyle name="Normal 2 3 4 2 4 2 9" xfId="27708" xr:uid="{6B461F65-C6C4-4E08-ADA0-2576AD4DFDE7}"/>
    <cellStyle name="Normal 2 3 4 2 4 3" xfId="7176" xr:uid="{C39A5177-58CC-4006-B9A5-B572DEB3C9D1}"/>
    <cellStyle name="Normal 2 3 4 2 4 3 10" xfId="42597" xr:uid="{93C8D198-BA04-474A-A23A-C573A0A27EF6}"/>
    <cellStyle name="Normal 2 3 4 2 4 3 2" xfId="7177" xr:uid="{A7B9E531-BE12-4420-BF9B-1BB186BCF945}"/>
    <cellStyle name="Normal 2 3 4 2 4 3 2 2" xfId="7178" xr:uid="{37F4FB56-176C-4DB6-95BD-ECBA7A08F637}"/>
    <cellStyle name="Normal 2 3 4 2 4 3 2 2 2" xfId="8891" xr:uid="{6B7501B7-7F98-4E32-82D6-50133EFABFA7}"/>
    <cellStyle name="Normal 2 3 4 2 4 3 2 2 2 2" xfId="12313" xr:uid="{AC943AB9-7D31-4BED-A407-F7BAF3A2DDBB}"/>
    <cellStyle name="Normal 2 3 4 2 4 3 2 2 2 2 2" xfId="26003" xr:uid="{CFC5EEAB-7114-41A0-A154-34584A6D4BA8}"/>
    <cellStyle name="Normal 2 3 4 2 4 3 2 2 2 2 2 2" xfId="39695" xr:uid="{19D18DD7-6673-4BB3-A54E-0410F5CB8AA9}"/>
    <cellStyle name="Normal 2 3 4 2 4 3 2 2 2 2 2 3" xfId="54579" xr:uid="{BD68631B-300C-4D27-926D-123025055E82}"/>
    <cellStyle name="Normal 2 3 4 2 4 3 2 2 2 2 3" xfId="19159" xr:uid="{4AA07D59-70A6-45A7-BACB-13D51C78C8D5}"/>
    <cellStyle name="Normal 2 3 4 2 4 3 2 2 2 2 4" xfId="32849" xr:uid="{5704241B-8D6D-4E02-BA52-C1D71BAF4432}"/>
    <cellStyle name="Normal 2 3 4 2 4 3 2 2 2 2 5" xfId="47733" xr:uid="{3F3B9E7A-7508-4574-B486-D310EED38C20}"/>
    <cellStyle name="Normal 2 3 4 2 4 3 2 2 2 3" xfId="22581" xr:uid="{B3FE4A05-3D18-4080-9647-4399C5DC9633}"/>
    <cellStyle name="Normal 2 3 4 2 4 3 2 2 2 3 2" xfId="36273" xr:uid="{A0EDA833-2A5D-497A-BBD8-B1EA036DA12D}"/>
    <cellStyle name="Normal 2 3 4 2 4 3 2 2 2 3 3" xfId="51157" xr:uid="{DD48DE4E-45D7-4042-A3C8-CABFAEF2EAE4}"/>
    <cellStyle name="Normal 2 3 4 2 4 3 2 2 2 4" xfId="15737" xr:uid="{D60AD70B-4CE9-41DB-BAAE-D90E417127EB}"/>
    <cellStyle name="Normal 2 3 4 2 4 3 2 2 2 5" xfId="29427" xr:uid="{7834E6B0-8475-4E43-8439-FA9DA1E1FF53}"/>
    <cellStyle name="Normal 2 3 4 2 4 3 2 2 2 6" xfId="44311" xr:uid="{B7E282EC-2F07-4E63-AA01-DF3B152D0514}"/>
    <cellStyle name="Normal 2 3 4 2 4 3 2 2 3" xfId="10601" xr:uid="{7E278550-4BD2-4B1E-959E-AD03D26486E6}"/>
    <cellStyle name="Normal 2 3 4 2 4 3 2 2 3 2" xfId="24291" xr:uid="{F3679C27-69CA-482E-8A89-6F281B1C04BA}"/>
    <cellStyle name="Normal 2 3 4 2 4 3 2 2 3 2 2" xfId="37983" xr:uid="{B6B30E7D-7AC2-46C7-B439-9C15291C7024}"/>
    <cellStyle name="Normal 2 3 4 2 4 3 2 2 3 2 3" xfId="52867" xr:uid="{18D543EB-4E9F-466B-9FE6-7B6773E2C189}"/>
    <cellStyle name="Normal 2 3 4 2 4 3 2 2 3 3" xfId="17447" xr:uid="{1C61688D-EF58-4ED5-B1E7-91080ACF2494}"/>
    <cellStyle name="Normal 2 3 4 2 4 3 2 2 3 4" xfId="31137" xr:uid="{3604E797-B115-489E-8B1F-B1062A731E63}"/>
    <cellStyle name="Normal 2 3 4 2 4 3 2 2 3 5" xfId="46021" xr:uid="{847C8BE3-813D-4FD9-A58D-EA76D83D44FD}"/>
    <cellStyle name="Normal 2 3 4 2 4 3 2 2 4" xfId="20869" xr:uid="{DD9636EC-2C5C-41D8-8A1E-F9AE85E5A15A}"/>
    <cellStyle name="Normal 2 3 4 2 4 3 2 2 4 2" xfId="34561" xr:uid="{F058C19F-EE03-4E95-9D2B-A677F7B9F1CD}"/>
    <cellStyle name="Normal 2 3 4 2 4 3 2 2 4 3" xfId="49445" xr:uid="{6727E164-31DF-431D-A6A4-CB20E3DAAE96}"/>
    <cellStyle name="Normal 2 3 4 2 4 3 2 2 5" xfId="14025" xr:uid="{9317D342-B8B9-4ACF-BC2D-83BA09ADBD87}"/>
    <cellStyle name="Normal 2 3 4 2 4 3 2 2 6" xfId="27715" xr:uid="{6DC1F65F-B248-417A-82CE-C12E6F5A7FB0}"/>
    <cellStyle name="Normal 2 3 4 2 4 3 2 2 7" xfId="42599" xr:uid="{2E2FBC01-6AF5-404E-B6FA-920EE5725207}"/>
    <cellStyle name="Normal 2 3 4 2 4 3 2 3" xfId="8890" xr:uid="{6C872653-C145-4CA6-8E11-1DF538D1C36B}"/>
    <cellStyle name="Normal 2 3 4 2 4 3 2 3 2" xfId="12312" xr:uid="{B08549C4-72A5-4A48-A64D-FB54C3B8309B}"/>
    <cellStyle name="Normal 2 3 4 2 4 3 2 3 2 2" xfId="26002" xr:uid="{42EE9FE3-908F-49AD-97D3-4734FEF61201}"/>
    <cellStyle name="Normal 2 3 4 2 4 3 2 3 2 2 2" xfId="39694" xr:uid="{3FC8C9DF-5BDC-4A3A-ABC7-6A226FADC2B5}"/>
    <cellStyle name="Normal 2 3 4 2 4 3 2 3 2 2 3" xfId="54578" xr:uid="{1F5A884E-D91B-475B-BD1F-F4B5249B59B9}"/>
    <cellStyle name="Normal 2 3 4 2 4 3 2 3 2 3" xfId="19158" xr:uid="{4CF867EE-585E-468D-A652-D7CF0ED9156B}"/>
    <cellStyle name="Normal 2 3 4 2 4 3 2 3 2 4" xfId="32848" xr:uid="{C58B73C3-FE76-4ECE-8D38-02F37FF71C3D}"/>
    <cellStyle name="Normal 2 3 4 2 4 3 2 3 2 5" xfId="47732" xr:uid="{05675701-FA58-4D95-A19D-1A83754A365B}"/>
    <cellStyle name="Normal 2 3 4 2 4 3 2 3 3" xfId="22580" xr:uid="{A18AB07C-0D08-4542-AB08-CE74C4A27F48}"/>
    <cellStyle name="Normal 2 3 4 2 4 3 2 3 3 2" xfId="36272" xr:uid="{B0B06FF6-D973-489F-8D8E-30178B376450}"/>
    <cellStyle name="Normal 2 3 4 2 4 3 2 3 3 3" xfId="51156" xr:uid="{8474CEDF-A79F-4A4B-989A-16370874BE1D}"/>
    <cellStyle name="Normal 2 3 4 2 4 3 2 3 4" xfId="15736" xr:uid="{CE6D56E1-4C75-4048-BB11-0B78E44F1FDD}"/>
    <cellStyle name="Normal 2 3 4 2 4 3 2 3 5" xfId="29426" xr:uid="{4B0D0B3A-063E-491C-83F6-1442B56A4304}"/>
    <cellStyle name="Normal 2 3 4 2 4 3 2 3 6" xfId="44310" xr:uid="{ECE27552-3E47-49EB-BF8E-215BDF6FA98F}"/>
    <cellStyle name="Normal 2 3 4 2 4 3 2 4" xfId="10600" xr:uid="{95E2AF73-C640-4E9B-87CB-F3FEA1AF011B}"/>
    <cellStyle name="Normal 2 3 4 2 4 3 2 4 2" xfId="24290" xr:uid="{51810E54-D729-4314-8056-AF87FC591BDD}"/>
    <cellStyle name="Normal 2 3 4 2 4 3 2 4 2 2" xfId="37982" xr:uid="{382E5B25-C39A-4CA0-813E-8D8A2D707D8B}"/>
    <cellStyle name="Normal 2 3 4 2 4 3 2 4 2 3" xfId="52866" xr:uid="{2C4A3C5D-8CA0-4000-9EEF-45042D836612}"/>
    <cellStyle name="Normal 2 3 4 2 4 3 2 4 3" xfId="17446" xr:uid="{51036B76-DE96-4CCE-8305-FFA7DE130492}"/>
    <cellStyle name="Normal 2 3 4 2 4 3 2 4 4" xfId="31136" xr:uid="{85D52F7F-047D-4375-A110-6CAEFD6B1710}"/>
    <cellStyle name="Normal 2 3 4 2 4 3 2 4 5" xfId="46020" xr:uid="{C977D9B7-D037-46C8-9F23-499A8F1DC0E1}"/>
    <cellStyle name="Normal 2 3 4 2 4 3 2 5" xfId="20868" xr:uid="{EA4B8D57-F6B8-4EBF-9038-C8593ED18879}"/>
    <cellStyle name="Normal 2 3 4 2 4 3 2 5 2" xfId="34560" xr:uid="{842C249F-2BCB-42AC-BCAD-75154D4BEC8B}"/>
    <cellStyle name="Normal 2 3 4 2 4 3 2 5 3" xfId="49444" xr:uid="{A88CB388-B013-47EA-B2E9-481AA9C9EA54}"/>
    <cellStyle name="Normal 2 3 4 2 4 3 2 6" xfId="14024" xr:uid="{CB87E7B9-405F-4675-9F92-73C3A7AA000B}"/>
    <cellStyle name="Normal 2 3 4 2 4 3 2 7" xfId="27714" xr:uid="{DF41A840-F882-4A58-80DA-33C8383E1CF4}"/>
    <cellStyle name="Normal 2 3 4 2 4 3 2 8" xfId="42598" xr:uid="{F11C8A35-A976-42A4-AA05-F9A6DE7341CC}"/>
    <cellStyle name="Normal 2 3 4 2 4 3 3" xfId="7179" xr:uid="{A3724B22-703B-41E0-A24C-50CD3B3837C8}"/>
    <cellStyle name="Normal 2 3 4 2 4 3 3 2" xfId="8892" xr:uid="{6EA96714-43C8-4383-A000-E163BDA6F883}"/>
    <cellStyle name="Normal 2 3 4 2 4 3 3 2 2" xfId="12314" xr:uid="{77287DCC-3F10-4C70-BC2B-001A332584D8}"/>
    <cellStyle name="Normal 2 3 4 2 4 3 3 2 2 2" xfId="26004" xr:uid="{C4D59143-A6C0-42CD-A509-E91D67B30149}"/>
    <cellStyle name="Normal 2 3 4 2 4 3 3 2 2 2 2" xfId="39696" xr:uid="{AA601EA3-6B99-4E46-939B-8F14B047CA97}"/>
    <cellStyle name="Normal 2 3 4 2 4 3 3 2 2 2 3" xfId="54580" xr:uid="{329744A7-C223-45DF-AE9A-A7E42ED7528F}"/>
    <cellStyle name="Normal 2 3 4 2 4 3 3 2 2 3" xfId="19160" xr:uid="{61134302-9D40-4B5A-A7F6-7470697A3D26}"/>
    <cellStyle name="Normal 2 3 4 2 4 3 3 2 2 4" xfId="32850" xr:uid="{3B5A45B6-39F4-4EBD-8AF8-9FE6B193ED75}"/>
    <cellStyle name="Normal 2 3 4 2 4 3 3 2 2 5" xfId="47734" xr:uid="{9DBD259D-3DAB-473C-BE39-F0E175A194A9}"/>
    <cellStyle name="Normal 2 3 4 2 4 3 3 2 3" xfId="22582" xr:uid="{5C7840B6-ADB3-4566-AA92-A3CF0984267F}"/>
    <cellStyle name="Normal 2 3 4 2 4 3 3 2 3 2" xfId="36274" xr:uid="{58D20EE7-F169-4744-9515-923FADA42721}"/>
    <cellStyle name="Normal 2 3 4 2 4 3 3 2 3 3" xfId="51158" xr:uid="{AC6116BF-9424-46F5-86CE-F160427D6C64}"/>
    <cellStyle name="Normal 2 3 4 2 4 3 3 2 4" xfId="15738" xr:uid="{828617E4-0A33-4C1E-8A2C-53A712D00D2E}"/>
    <cellStyle name="Normal 2 3 4 2 4 3 3 2 5" xfId="29428" xr:uid="{5268304B-7E3D-4A0B-B090-33BF71BAA21F}"/>
    <cellStyle name="Normal 2 3 4 2 4 3 3 2 6" xfId="44312" xr:uid="{456EC62B-77D9-4F4D-8C71-2EEB828219BC}"/>
    <cellStyle name="Normal 2 3 4 2 4 3 3 3" xfId="10602" xr:uid="{E8042DDF-486E-4DD4-95C9-90E1ECEEC5D9}"/>
    <cellStyle name="Normal 2 3 4 2 4 3 3 3 2" xfId="24292" xr:uid="{F568E8E4-8879-4C3A-986C-748B0A5B2B8A}"/>
    <cellStyle name="Normal 2 3 4 2 4 3 3 3 2 2" xfId="37984" xr:uid="{1CC8DAA4-48B3-4656-9EC7-77FB5CA42A9E}"/>
    <cellStyle name="Normal 2 3 4 2 4 3 3 3 2 3" xfId="52868" xr:uid="{4425FD9F-1354-4E5E-82BD-C873792D423F}"/>
    <cellStyle name="Normal 2 3 4 2 4 3 3 3 3" xfId="17448" xr:uid="{7CD1681C-E6E5-496C-83E1-34BA692DFA18}"/>
    <cellStyle name="Normal 2 3 4 2 4 3 3 3 4" xfId="31138" xr:uid="{2DF33553-DA69-4D08-A798-3F94526A881F}"/>
    <cellStyle name="Normal 2 3 4 2 4 3 3 3 5" xfId="46022" xr:uid="{7F580C9E-F9CE-4964-B35C-8294D7560F9E}"/>
    <cellStyle name="Normal 2 3 4 2 4 3 3 4" xfId="20870" xr:uid="{91248653-43A5-44B1-8E2D-14B82243FD7D}"/>
    <cellStyle name="Normal 2 3 4 2 4 3 3 4 2" xfId="34562" xr:uid="{746930A5-AAD1-45FE-81E9-E402CA48473F}"/>
    <cellStyle name="Normal 2 3 4 2 4 3 3 4 3" xfId="49446" xr:uid="{91EBD1DA-5208-4C9B-816D-613EBC56D8B9}"/>
    <cellStyle name="Normal 2 3 4 2 4 3 3 5" xfId="14026" xr:uid="{26A30BAB-8361-4233-A284-F372940FC48D}"/>
    <cellStyle name="Normal 2 3 4 2 4 3 3 6" xfId="27716" xr:uid="{57D8165E-84E7-4141-93AF-484C2C06CBD0}"/>
    <cellStyle name="Normal 2 3 4 2 4 3 3 7" xfId="42600" xr:uid="{D490D484-8162-436C-B9D1-024C0A1AE4D1}"/>
    <cellStyle name="Normal 2 3 4 2 4 3 4" xfId="7180" xr:uid="{44688F5A-6A3F-4AE2-8EF7-60290FA74E3B}"/>
    <cellStyle name="Normal 2 3 4 2 4 3 4 2" xfId="8893" xr:uid="{50F8A5D9-8FB6-4D12-B1CD-39E4FEBA9C49}"/>
    <cellStyle name="Normal 2 3 4 2 4 3 4 2 2" xfId="12315" xr:uid="{64BDD7DC-B31E-4B52-A77D-90B960283EE7}"/>
    <cellStyle name="Normal 2 3 4 2 4 3 4 2 2 2" xfId="26005" xr:uid="{6B1A510A-8E36-4C89-8DBF-2DAF1AEA5221}"/>
    <cellStyle name="Normal 2 3 4 2 4 3 4 2 2 2 2" xfId="39697" xr:uid="{EF1D3B36-55CF-48CA-B201-C4D08466CA7F}"/>
    <cellStyle name="Normal 2 3 4 2 4 3 4 2 2 2 3" xfId="54581" xr:uid="{DCFA2E9A-51C0-49BE-AA4A-A5E7A3D9D346}"/>
    <cellStyle name="Normal 2 3 4 2 4 3 4 2 2 3" xfId="19161" xr:uid="{FD47DDA9-79C8-4C82-94E8-E329E8948292}"/>
    <cellStyle name="Normal 2 3 4 2 4 3 4 2 2 4" xfId="32851" xr:uid="{D5E34286-4B55-4370-99B0-70042C9AB571}"/>
    <cellStyle name="Normal 2 3 4 2 4 3 4 2 2 5" xfId="47735" xr:uid="{38158ACC-ABD1-4949-9571-CC0B0EF79260}"/>
    <cellStyle name="Normal 2 3 4 2 4 3 4 2 3" xfId="22583" xr:uid="{65679299-F1CD-4F63-B6F3-DE9D4DFF8253}"/>
    <cellStyle name="Normal 2 3 4 2 4 3 4 2 3 2" xfId="36275" xr:uid="{7677C294-13C3-4A9B-8596-5D5A0D25B7F9}"/>
    <cellStyle name="Normal 2 3 4 2 4 3 4 2 3 3" xfId="51159" xr:uid="{C3790347-CD97-47D1-968E-D761AFFD3F67}"/>
    <cellStyle name="Normal 2 3 4 2 4 3 4 2 4" xfId="15739" xr:uid="{AD1C109D-C4F0-4F4B-8F14-96E60A47193F}"/>
    <cellStyle name="Normal 2 3 4 2 4 3 4 2 5" xfId="29429" xr:uid="{D850B69F-B469-4D99-905F-7A1D9AC6B171}"/>
    <cellStyle name="Normal 2 3 4 2 4 3 4 2 6" xfId="44313" xr:uid="{A133EC36-9046-4B10-9E2A-BE2438BAFB4E}"/>
    <cellStyle name="Normal 2 3 4 2 4 3 4 3" xfId="10603" xr:uid="{632AD716-35C1-4C2D-B037-3BF395E72218}"/>
    <cellStyle name="Normal 2 3 4 2 4 3 4 3 2" xfId="24293" xr:uid="{B590EBCD-05F7-445C-84E6-658F147C032A}"/>
    <cellStyle name="Normal 2 3 4 2 4 3 4 3 2 2" xfId="37985" xr:uid="{716FAFC5-29BF-48A0-ABAF-063E8B69567C}"/>
    <cellStyle name="Normal 2 3 4 2 4 3 4 3 2 3" xfId="52869" xr:uid="{16386E11-229B-432A-A446-52973BDE88FE}"/>
    <cellStyle name="Normal 2 3 4 2 4 3 4 3 3" xfId="17449" xr:uid="{3ED6B958-6CA1-4F08-AF1D-2A097C67D8F1}"/>
    <cellStyle name="Normal 2 3 4 2 4 3 4 3 4" xfId="31139" xr:uid="{4CA34B56-0071-413F-8188-F6208EB469FB}"/>
    <cellStyle name="Normal 2 3 4 2 4 3 4 3 5" xfId="46023" xr:uid="{03537FCC-B028-4A6E-9791-26CEFD496332}"/>
    <cellStyle name="Normal 2 3 4 2 4 3 4 4" xfId="20871" xr:uid="{BD90418D-5F82-44AC-95D6-355A9D91E09E}"/>
    <cellStyle name="Normal 2 3 4 2 4 3 4 4 2" xfId="34563" xr:uid="{F3975A11-118A-48A4-A96C-115BBFDC92B8}"/>
    <cellStyle name="Normal 2 3 4 2 4 3 4 4 3" xfId="49447" xr:uid="{D8AAE12E-DCF9-4B67-BE04-6195F82C490D}"/>
    <cellStyle name="Normal 2 3 4 2 4 3 4 5" xfId="14027" xr:uid="{023F6449-70B5-4AF4-A809-8B82134C6BD0}"/>
    <cellStyle name="Normal 2 3 4 2 4 3 4 6" xfId="27717" xr:uid="{783637F3-23E3-4A51-9DD4-EC8A0F29ACBF}"/>
    <cellStyle name="Normal 2 3 4 2 4 3 4 7" xfId="42601" xr:uid="{936D2DEC-DE48-420C-8A19-04590DA00DD6}"/>
    <cellStyle name="Normal 2 3 4 2 4 3 5" xfId="8889" xr:uid="{47A760D3-28AD-4860-8B8B-4D2CCB1DF4FB}"/>
    <cellStyle name="Normal 2 3 4 2 4 3 5 2" xfId="12311" xr:uid="{5A88779E-3490-4623-B8A7-C0C3EE5687FD}"/>
    <cellStyle name="Normal 2 3 4 2 4 3 5 2 2" xfId="26001" xr:uid="{88CB5B4E-F26B-4C38-A7EF-82CD307D2BA9}"/>
    <cellStyle name="Normal 2 3 4 2 4 3 5 2 2 2" xfId="39693" xr:uid="{8D94A86D-7A9A-4651-B7C4-BDE5872A9A98}"/>
    <cellStyle name="Normal 2 3 4 2 4 3 5 2 2 3" xfId="54577" xr:uid="{216B617C-3278-4D2A-A2F7-52C41569194D}"/>
    <cellStyle name="Normal 2 3 4 2 4 3 5 2 3" xfId="19157" xr:uid="{D792553C-A3C2-4821-9CC4-5875FD788571}"/>
    <cellStyle name="Normal 2 3 4 2 4 3 5 2 4" xfId="32847" xr:uid="{6E74FE9E-4BD1-4291-AE3A-910566A8F12C}"/>
    <cellStyle name="Normal 2 3 4 2 4 3 5 2 5" xfId="47731" xr:uid="{7A38F66A-F675-44EF-8985-AD478442547C}"/>
    <cellStyle name="Normal 2 3 4 2 4 3 5 3" xfId="22579" xr:uid="{A4048757-0877-4AC0-95F4-03B48DA02717}"/>
    <cellStyle name="Normal 2 3 4 2 4 3 5 3 2" xfId="36271" xr:uid="{0B4A82E2-3B2F-44E8-8C86-2306C2D179E4}"/>
    <cellStyle name="Normal 2 3 4 2 4 3 5 3 3" xfId="51155" xr:uid="{6C657E54-9345-4035-AE61-12BCDB70010F}"/>
    <cellStyle name="Normal 2 3 4 2 4 3 5 4" xfId="15735" xr:uid="{97B96F5E-F1EF-4F1B-A7BF-A6E4F0BA30B2}"/>
    <cellStyle name="Normal 2 3 4 2 4 3 5 5" xfId="29425" xr:uid="{530AD5C3-A295-45AE-BEA4-CDC9CB41FCF4}"/>
    <cellStyle name="Normal 2 3 4 2 4 3 5 6" xfId="44309" xr:uid="{5B08EED5-51AA-4FB3-9459-27CF5DDC9C93}"/>
    <cellStyle name="Normal 2 3 4 2 4 3 6" xfId="10599" xr:uid="{83D29A2B-C3C7-4A0A-BB97-4AE12707DD21}"/>
    <cellStyle name="Normal 2 3 4 2 4 3 6 2" xfId="24289" xr:uid="{03D07585-666F-45B8-BE32-3046BB748C03}"/>
    <cellStyle name="Normal 2 3 4 2 4 3 6 2 2" xfId="37981" xr:uid="{A9812DD2-9E38-488D-B0CF-5C4428CFA207}"/>
    <cellStyle name="Normal 2 3 4 2 4 3 6 2 3" xfId="52865" xr:uid="{BAA57825-634B-4915-A8C2-3D29763ACCEC}"/>
    <cellStyle name="Normal 2 3 4 2 4 3 6 3" xfId="17445" xr:uid="{84487910-4E4B-4E94-9D36-D281AD5203EE}"/>
    <cellStyle name="Normal 2 3 4 2 4 3 6 4" xfId="31135" xr:uid="{5D1F3D89-1FB1-490D-A16C-72D45856F65F}"/>
    <cellStyle name="Normal 2 3 4 2 4 3 6 5" xfId="46019" xr:uid="{A8C2C7C3-8E1B-4C1E-A3EB-EDE519CDAFB3}"/>
    <cellStyle name="Normal 2 3 4 2 4 3 7" xfId="20867" xr:uid="{2C83A537-9B1A-4D62-BC28-3B04668D32F4}"/>
    <cellStyle name="Normal 2 3 4 2 4 3 7 2" xfId="34559" xr:uid="{F4BB3E7B-1F46-409A-8C2E-20B78A3A5356}"/>
    <cellStyle name="Normal 2 3 4 2 4 3 7 3" xfId="49443" xr:uid="{0B7D6804-8E32-4B5E-92F3-C586BFEFCB7D}"/>
    <cellStyle name="Normal 2 3 4 2 4 3 8" xfId="14023" xr:uid="{58152D46-133B-41FB-862E-99A7ABD75601}"/>
    <cellStyle name="Normal 2 3 4 2 4 3 9" xfId="27713" xr:uid="{FD7D4B6D-258E-41E5-9751-49B220F13962}"/>
    <cellStyle name="Normal 2 3 4 2 4 4" xfId="7181" xr:uid="{92D7438B-A71C-4132-BFF9-3331DFB4E370}"/>
    <cellStyle name="Normal 2 3 4 2 4 4 2" xfId="7182" xr:uid="{8F589318-34FA-4EE9-8B48-40EE8803BA1B}"/>
    <cellStyle name="Normal 2 3 4 2 4 4 2 2" xfId="8895" xr:uid="{2EB917E4-580A-4F1A-8950-DB4EDB31092B}"/>
    <cellStyle name="Normal 2 3 4 2 4 4 2 2 2" xfId="12317" xr:uid="{1F42E7E7-095D-42C1-B3F4-B8CF9934A039}"/>
    <cellStyle name="Normal 2 3 4 2 4 4 2 2 2 2" xfId="26007" xr:uid="{FA50E679-BD31-4884-A09E-C07453802B0B}"/>
    <cellStyle name="Normal 2 3 4 2 4 4 2 2 2 2 2" xfId="39699" xr:uid="{DDF11C55-5F36-4EB1-8E6D-C6601A52C1D7}"/>
    <cellStyle name="Normal 2 3 4 2 4 4 2 2 2 2 3" xfId="54583" xr:uid="{B63D3CC9-C44C-4B96-A05B-F9EFE1139580}"/>
    <cellStyle name="Normal 2 3 4 2 4 4 2 2 2 3" xfId="19163" xr:uid="{A07184BF-56DE-4A03-A0A7-B61EEF4CA6F4}"/>
    <cellStyle name="Normal 2 3 4 2 4 4 2 2 2 4" xfId="32853" xr:uid="{926A6AB6-3434-4D9F-9360-8CA21EAB9BCA}"/>
    <cellStyle name="Normal 2 3 4 2 4 4 2 2 2 5" xfId="47737" xr:uid="{64FDFFFF-9036-46E3-8183-DD393B91AB48}"/>
    <cellStyle name="Normal 2 3 4 2 4 4 2 2 3" xfId="22585" xr:uid="{74E30EE9-70AA-4DEB-9865-77EDD7700DAD}"/>
    <cellStyle name="Normal 2 3 4 2 4 4 2 2 3 2" xfId="36277" xr:uid="{E697EBA1-2E61-4FE4-9D98-D223795A8E71}"/>
    <cellStyle name="Normal 2 3 4 2 4 4 2 2 3 3" xfId="51161" xr:uid="{BBAE6ECB-D049-46B9-91F7-5EBF1C2F45CA}"/>
    <cellStyle name="Normal 2 3 4 2 4 4 2 2 4" xfId="15741" xr:uid="{E656F089-176F-4705-B324-3CC631E56A66}"/>
    <cellStyle name="Normal 2 3 4 2 4 4 2 2 5" xfId="29431" xr:uid="{12739B84-299D-41E5-B4E6-4A92797C9C33}"/>
    <cellStyle name="Normal 2 3 4 2 4 4 2 2 6" xfId="44315" xr:uid="{5CDB58F1-4576-4A57-99E5-9294F3D49A92}"/>
    <cellStyle name="Normal 2 3 4 2 4 4 2 3" xfId="10605" xr:uid="{FAFFAE44-1ED0-403E-AAE0-FA517AF9DB17}"/>
    <cellStyle name="Normal 2 3 4 2 4 4 2 3 2" xfId="24295" xr:uid="{E03D8920-D291-49F2-8A4A-324AA74CCE82}"/>
    <cellStyle name="Normal 2 3 4 2 4 4 2 3 2 2" xfId="37987" xr:uid="{0ABA5BD5-CF8A-499E-B868-EED5EF19A8D9}"/>
    <cellStyle name="Normal 2 3 4 2 4 4 2 3 2 3" xfId="52871" xr:uid="{4DF7C73B-3DD4-4805-9ADA-4759A2F38A08}"/>
    <cellStyle name="Normal 2 3 4 2 4 4 2 3 3" xfId="17451" xr:uid="{D33A28AE-A430-4E16-86D8-C37A5EA79704}"/>
    <cellStyle name="Normal 2 3 4 2 4 4 2 3 4" xfId="31141" xr:uid="{EFB884B3-CAD2-460E-9829-0F979442F2FD}"/>
    <cellStyle name="Normal 2 3 4 2 4 4 2 3 5" xfId="46025" xr:uid="{04FC45C5-D44A-4023-BEEF-EDE5761E6147}"/>
    <cellStyle name="Normal 2 3 4 2 4 4 2 4" xfId="20873" xr:uid="{8FFE2497-9CBF-48BA-ADBA-3683E5819EF5}"/>
    <cellStyle name="Normal 2 3 4 2 4 4 2 4 2" xfId="34565" xr:uid="{57DD027E-1EDE-4E1F-99A6-FE7421A78ED8}"/>
    <cellStyle name="Normal 2 3 4 2 4 4 2 4 3" xfId="49449" xr:uid="{D74C2988-A96D-423A-BF53-437883851C8B}"/>
    <cellStyle name="Normal 2 3 4 2 4 4 2 5" xfId="14029" xr:uid="{2D52B77D-631C-4A53-8C17-088581DEE423}"/>
    <cellStyle name="Normal 2 3 4 2 4 4 2 6" xfId="27719" xr:uid="{FC31E6FB-980B-4219-967F-7F99A87CDBD9}"/>
    <cellStyle name="Normal 2 3 4 2 4 4 2 7" xfId="42603" xr:uid="{4C142916-51C4-4293-A846-C3CB0714C8D9}"/>
    <cellStyle name="Normal 2 3 4 2 4 4 3" xfId="8894" xr:uid="{58D1626A-084E-4B45-8416-37B679320AFF}"/>
    <cellStyle name="Normal 2 3 4 2 4 4 3 2" xfId="12316" xr:uid="{D1E322FB-74AD-48A5-B8AF-8F9A57F3FE3E}"/>
    <cellStyle name="Normal 2 3 4 2 4 4 3 2 2" xfId="26006" xr:uid="{86C00220-E312-47D4-92F4-558A74952CD6}"/>
    <cellStyle name="Normal 2 3 4 2 4 4 3 2 2 2" xfId="39698" xr:uid="{AE92E8F9-C13A-4DFA-AD01-DE19E8DCE462}"/>
    <cellStyle name="Normal 2 3 4 2 4 4 3 2 2 3" xfId="54582" xr:uid="{A924CA54-FA63-4F0C-BBB7-F2518265D324}"/>
    <cellStyle name="Normal 2 3 4 2 4 4 3 2 3" xfId="19162" xr:uid="{FFE82459-2C2A-406D-BE15-FF6BAAA7B6D1}"/>
    <cellStyle name="Normal 2 3 4 2 4 4 3 2 4" xfId="32852" xr:uid="{2F810059-8D3F-4330-9E52-4443C74E937D}"/>
    <cellStyle name="Normal 2 3 4 2 4 4 3 2 5" xfId="47736" xr:uid="{C416DA24-F634-4FE1-8E92-9CF9562FD3E9}"/>
    <cellStyle name="Normal 2 3 4 2 4 4 3 3" xfId="22584" xr:uid="{E178634B-840A-4FB3-BE22-BB726BCA89B4}"/>
    <cellStyle name="Normal 2 3 4 2 4 4 3 3 2" xfId="36276" xr:uid="{544A5394-B755-4D42-9FA9-10925509F451}"/>
    <cellStyle name="Normal 2 3 4 2 4 4 3 3 3" xfId="51160" xr:uid="{5B28DDB5-DA7B-480D-B860-7A3DFDDB4E45}"/>
    <cellStyle name="Normal 2 3 4 2 4 4 3 4" xfId="15740" xr:uid="{B9897315-F205-49C1-8845-2DA202ECC5CD}"/>
    <cellStyle name="Normal 2 3 4 2 4 4 3 5" xfId="29430" xr:uid="{731C6741-5DEF-43CE-A3D5-A0A8BFCC8E3C}"/>
    <cellStyle name="Normal 2 3 4 2 4 4 3 6" xfId="44314" xr:uid="{86813A10-D1DC-44B6-8F60-D8A884328420}"/>
    <cellStyle name="Normal 2 3 4 2 4 4 4" xfId="10604" xr:uid="{3260E6FB-42AB-474D-B73C-282B4B8FD0A1}"/>
    <cellStyle name="Normal 2 3 4 2 4 4 4 2" xfId="24294" xr:uid="{72FEE72A-6792-4E26-A8AE-C21A92513771}"/>
    <cellStyle name="Normal 2 3 4 2 4 4 4 2 2" xfId="37986" xr:uid="{402106F8-3143-4F4A-864A-3F8FEA2BD2E5}"/>
    <cellStyle name="Normal 2 3 4 2 4 4 4 2 3" xfId="52870" xr:uid="{323591E5-A77F-4A12-843B-F88745ACE6F0}"/>
    <cellStyle name="Normal 2 3 4 2 4 4 4 3" xfId="17450" xr:uid="{E9CFEF8F-96AA-420B-84CF-3FAB7C98B564}"/>
    <cellStyle name="Normal 2 3 4 2 4 4 4 4" xfId="31140" xr:uid="{9106204E-3F94-4E6B-8073-0C585F8ADC99}"/>
    <cellStyle name="Normal 2 3 4 2 4 4 4 5" xfId="46024" xr:uid="{EEE5AD65-166C-474F-95D4-80681232F615}"/>
    <cellStyle name="Normal 2 3 4 2 4 4 5" xfId="20872" xr:uid="{245CD93E-006A-4753-94CE-4775B1938B3D}"/>
    <cellStyle name="Normal 2 3 4 2 4 4 5 2" xfId="34564" xr:uid="{5A1E2EFD-8629-4C51-85C0-002A7B5BCF61}"/>
    <cellStyle name="Normal 2 3 4 2 4 4 5 3" xfId="49448" xr:uid="{9BB6E20A-6A5C-44AE-9C1D-D3A8251E89D3}"/>
    <cellStyle name="Normal 2 3 4 2 4 4 6" xfId="14028" xr:uid="{35C148E8-AD8B-41D4-B244-68295A97F862}"/>
    <cellStyle name="Normal 2 3 4 2 4 4 7" xfId="27718" xr:uid="{AE82AC0D-A6D8-442C-92A6-40F32E853F63}"/>
    <cellStyle name="Normal 2 3 4 2 4 4 8" xfId="42602" xr:uid="{A6F46C3F-8EC5-40CA-9413-81929490D69F}"/>
    <cellStyle name="Normal 2 3 4 2 4 5" xfId="7183" xr:uid="{1FD4A80D-8E4A-47DE-97AA-F4ED510372A3}"/>
    <cellStyle name="Normal 2 3 4 2 4 5 2" xfId="8896" xr:uid="{7BDBDE8A-124A-4F61-A3B7-66A3EACFE637}"/>
    <cellStyle name="Normal 2 3 4 2 4 5 2 2" xfId="12318" xr:uid="{524B1FF5-4AB7-4D21-B0A9-E93FED90A7D8}"/>
    <cellStyle name="Normal 2 3 4 2 4 5 2 2 2" xfId="26008" xr:uid="{C697821F-0C7D-4308-9F77-3CC6C91EE6F4}"/>
    <cellStyle name="Normal 2 3 4 2 4 5 2 2 2 2" xfId="39700" xr:uid="{08D05D5A-9195-44F6-8303-D7BAE7AEBBA5}"/>
    <cellStyle name="Normal 2 3 4 2 4 5 2 2 2 3" xfId="54584" xr:uid="{9D8721B9-AE0B-42BB-A9D4-E6F8F205853F}"/>
    <cellStyle name="Normal 2 3 4 2 4 5 2 2 3" xfId="19164" xr:uid="{BB5F3C73-83DC-4B4A-8BA9-6E76032A9601}"/>
    <cellStyle name="Normal 2 3 4 2 4 5 2 2 4" xfId="32854" xr:uid="{D5476B63-FA6E-4DAA-AAB6-FD3971D18F85}"/>
    <cellStyle name="Normal 2 3 4 2 4 5 2 2 5" xfId="47738" xr:uid="{14EA43A0-A2D5-439F-BCCF-54650CC90EB3}"/>
    <cellStyle name="Normal 2 3 4 2 4 5 2 3" xfId="22586" xr:uid="{C060BA62-7786-4C55-8723-1A6C4A84ACC1}"/>
    <cellStyle name="Normal 2 3 4 2 4 5 2 3 2" xfId="36278" xr:uid="{926AE786-F757-4665-8BAE-BA99EFD1C234}"/>
    <cellStyle name="Normal 2 3 4 2 4 5 2 3 3" xfId="51162" xr:uid="{F0F7BF9A-9A35-4B3F-82DF-AB416ABC4982}"/>
    <cellStyle name="Normal 2 3 4 2 4 5 2 4" xfId="15742" xr:uid="{0444ABA1-2D83-4011-BB5E-5039E89F5FA8}"/>
    <cellStyle name="Normal 2 3 4 2 4 5 2 5" xfId="29432" xr:uid="{051DA47C-6150-4797-A5D2-C57D618A621A}"/>
    <cellStyle name="Normal 2 3 4 2 4 5 2 6" xfId="44316" xr:uid="{4BA1B0CA-931F-47FF-B3FB-14C451C36F9E}"/>
    <cellStyle name="Normal 2 3 4 2 4 5 3" xfId="10606" xr:uid="{B4751AFF-C272-406D-BA32-FFC3F41C6A61}"/>
    <cellStyle name="Normal 2 3 4 2 4 5 3 2" xfId="24296" xr:uid="{E546F0AD-B38B-496B-A5B6-72C6EAFB5123}"/>
    <cellStyle name="Normal 2 3 4 2 4 5 3 2 2" xfId="37988" xr:uid="{86B43213-42FF-49B2-A2A7-03B4E9E7F48E}"/>
    <cellStyle name="Normal 2 3 4 2 4 5 3 2 3" xfId="52872" xr:uid="{11815DE9-78CF-4A8B-8E4A-5D6C92154FE5}"/>
    <cellStyle name="Normal 2 3 4 2 4 5 3 3" xfId="17452" xr:uid="{A2D69815-8884-4D35-94DB-52EAF6AC1B4C}"/>
    <cellStyle name="Normal 2 3 4 2 4 5 3 4" xfId="31142" xr:uid="{F81618EC-284C-4300-A8B3-D7B0A9E7E252}"/>
    <cellStyle name="Normal 2 3 4 2 4 5 3 5" xfId="46026" xr:uid="{B25FC7FA-BF5F-4225-985B-AF50303F8253}"/>
    <cellStyle name="Normal 2 3 4 2 4 5 4" xfId="20874" xr:uid="{79EBBC8A-DD81-450B-B469-7D4A289C92BA}"/>
    <cellStyle name="Normal 2 3 4 2 4 5 4 2" xfId="34566" xr:uid="{48BC78FF-78A3-474C-BC76-16FA3523867D}"/>
    <cellStyle name="Normal 2 3 4 2 4 5 4 3" xfId="49450" xr:uid="{9118D9BB-6AE8-40B3-90BD-0B4AB7453598}"/>
    <cellStyle name="Normal 2 3 4 2 4 5 5" xfId="14030" xr:uid="{F7BCB151-871A-48F2-BB62-A8A39069429B}"/>
    <cellStyle name="Normal 2 3 4 2 4 5 6" xfId="27720" xr:uid="{F40CF45A-9437-40C8-9D01-7F9B0F5BB5F1}"/>
    <cellStyle name="Normal 2 3 4 2 4 5 7" xfId="42604" xr:uid="{56026B12-1716-429A-B3D4-751029FED614}"/>
    <cellStyle name="Normal 2 3 4 2 4 6" xfId="7184" xr:uid="{6D23AC83-4F20-4E09-BFB8-63021BDA526D}"/>
    <cellStyle name="Normal 2 3 4 2 4 6 2" xfId="8897" xr:uid="{EA63385D-0018-476B-9B4C-2E397FD178AE}"/>
    <cellStyle name="Normal 2 3 4 2 4 6 2 2" xfId="12319" xr:uid="{B5B1875F-7F48-4550-A6DC-2E91844B4BA7}"/>
    <cellStyle name="Normal 2 3 4 2 4 6 2 2 2" xfId="26009" xr:uid="{8BF1A9F2-E546-422A-A7FC-046A1D68D4BF}"/>
    <cellStyle name="Normal 2 3 4 2 4 6 2 2 2 2" xfId="39701" xr:uid="{EC3B8F4D-8DFE-4B09-A164-BF0F84100C92}"/>
    <cellStyle name="Normal 2 3 4 2 4 6 2 2 2 3" xfId="54585" xr:uid="{CBF85383-CF80-4D30-BF9D-2B1C058C966E}"/>
    <cellStyle name="Normal 2 3 4 2 4 6 2 2 3" xfId="19165" xr:uid="{9C0A4FD9-F17E-4213-B19A-8B4050FA891F}"/>
    <cellStyle name="Normal 2 3 4 2 4 6 2 2 4" xfId="32855" xr:uid="{BF3C7FB6-31AE-4E56-9941-95D44F0E1E07}"/>
    <cellStyle name="Normal 2 3 4 2 4 6 2 2 5" xfId="47739" xr:uid="{ECA311A5-A892-4A52-AD13-DB08C50E8403}"/>
    <cellStyle name="Normal 2 3 4 2 4 6 2 3" xfId="22587" xr:uid="{D1E1D4B4-E199-4244-AFC4-1463F5FC3DE9}"/>
    <cellStyle name="Normal 2 3 4 2 4 6 2 3 2" xfId="36279" xr:uid="{D39A2CB0-8050-412A-9FEA-6998D51AA0A6}"/>
    <cellStyle name="Normal 2 3 4 2 4 6 2 3 3" xfId="51163" xr:uid="{55750257-BED0-4ABB-BC83-EA5BC4586606}"/>
    <cellStyle name="Normal 2 3 4 2 4 6 2 4" xfId="15743" xr:uid="{28701E09-F888-4EF1-B126-8758CDBBA367}"/>
    <cellStyle name="Normal 2 3 4 2 4 6 2 5" xfId="29433" xr:uid="{7CB2ACC2-DEC0-46C8-B336-748967EE2BED}"/>
    <cellStyle name="Normal 2 3 4 2 4 6 2 6" xfId="44317" xr:uid="{21893E67-08F7-4DB2-A0FE-6075191964C7}"/>
    <cellStyle name="Normal 2 3 4 2 4 6 3" xfId="10607" xr:uid="{F5587541-4C22-4277-AB09-6A79799A6A7E}"/>
    <cellStyle name="Normal 2 3 4 2 4 6 3 2" xfId="24297" xr:uid="{7ECCD49C-7B3C-490D-BCF5-ACEFB771797E}"/>
    <cellStyle name="Normal 2 3 4 2 4 6 3 2 2" xfId="37989" xr:uid="{93BF66AF-EFF8-43E9-94FB-A97A6FC7F772}"/>
    <cellStyle name="Normal 2 3 4 2 4 6 3 2 3" xfId="52873" xr:uid="{D2229828-289E-44ED-A3B7-59F30852D220}"/>
    <cellStyle name="Normal 2 3 4 2 4 6 3 3" xfId="17453" xr:uid="{244CA5A5-94A9-4108-970D-C00AFFF349F7}"/>
    <cellStyle name="Normal 2 3 4 2 4 6 3 4" xfId="31143" xr:uid="{76AF8B75-BFB2-476F-8771-3C5D99882726}"/>
    <cellStyle name="Normal 2 3 4 2 4 6 3 5" xfId="46027" xr:uid="{C8E2C11C-1CA9-4123-A381-407526F8EE8D}"/>
    <cellStyle name="Normal 2 3 4 2 4 6 4" xfId="20875" xr:uid="{5FF9CF23-0FE1-4C44-8BD9-10C744A2E72C}"/>
    <cellStyle name="Normal 2 3 4 2 4 6 4 2" xfId="34567" xr:uid="{5EA625B5-4256-4695-AE70-DE0CC763BC55}"/>
    <cellStyle name="Normal 2 3 4 2 4 6 4 3" xfId="49451" xr:uid="{D53092EC-14B0-44C2-AEB2-1001171A49B8}"/>
    <cellStyle name="Normal 2 3 4 2 4 6 5" xfId="14031" xr:uid="{07175D86-EC61-4BB4-BDE7-108F2B0779EC}"/>
    <cellStyle name="Normal 2 3 4 2 4 6 6" xfId="27721" xr:uid="{A7A3836B-40A9-4A0F-8DEA-71C072A34E0F}"/>
    <cellStyle name="Normal 2 3 4 2 4 6 7" xfId="42605" xr:uid="{B62427BF-1C25-4054-B3E0-3D19B4D3220B}"/>
    <cellStyle name="Normal 2 3 4 2 4 7" xfId="8883" xr:uid="{1889A09D-99A6-4837-9905-C2540BB6E64F}"/>
    <cellStyle name="Normal 2 3 4 2 4 7 2" xfId="12305" xr:uid="{788452AC-F896-42AC-9559-111F8272E25C}"/>
    <cellStyle name="Normal 2 3 4 2 4 7 2 2" xfId="25995" xr:uid="{C6DF26DF-3E93-4347-AD2A-753A1231E418}"/>
    <cellStyle name="Normal 2 3 4 2 4 7 2 2 2" xfId="39687" xr:uid="{908AAFC5-FD97-490A-95C7-03B9C231CCA2}"/>
    <cellStyle name="Normal 2 3 4 2 4 7 2 2 3" xfId="54571" xr:uid="{002A7B15-F68E-4DBE-8A9F-CF3011E893CC}"/>
    <cellStyle name="Normal 2 3 4 2 4 7 2 3" xfId="19151" xr:uid="{5C111E57-AF06-4DF2-9AD7-AAAFC0F37581}"/>
    <cellStyle name="Normal 2 3 4 2 4 7 2 4" xfId="32841" xr:uid="{74467BEF-097B-4363-985E-1EB729094773}"/>
    <cellStyle name="Normal 2 3 4 2 4 7 2 5" xfId="47725" xr:uid="{4CA1E942-3296-4A7A-80A7-E20B30CEFE12}"/>
    <cellStyle name="Normal 2 3 4 2 4 7 3" xfId="22573" xr:uid="{D43FAD27-78CD-4963-9142-3EFEFAA667B2}"/>
    <cellStyle name="Normal 2 3 4 2 4 7 3 2" xfId="36265" xr:uid="{2E300947-4BD6-4AFB-B9DF-8015A51EF0BE}"/>
    <cellStyle name="Normal 2 3 4 2 4 7 3 3" xfId="51149" xr:uid="{6A0C8221-2EA4-476A-B525-9EAE1E264394}"/>
    <cellStyle name="Normal 2 3 4 2 4 7 4" xfId="15729" xr:uid="{2FBBE016-92C2-4361-BCB2-5CB3E447808A}"/>
    <cellStyle name="Normal 2 3 4 2 4 7 5" xfId="29419" xr:uid="{A4EE8524-F694-4804-90D0-D52105204208}"/>
    <cellStyle name="Normal 2 3 4 2 4 7 6" xfId="44303" xr:uid="{6C828599-698B-4E8A-AEA9-A621F2C7D343}"/>
    <cellStyle name="Normal 2 3 4 2 4 8" xfId="10593" xr:uid="{3A832F51-2AF7-4B27-801E-24BA6D66B757}"/>
    <cellStyle name="Normal 2 3 4 2 4 8 2" xfId="24283" xr:uid="{65FA5709-58BF-4A13-AEA6-E43175BD9068}"/>
    <cellStyle name="Normal 2 3 4 2 4 8 2 2" xfId="37975" xr:uid="{EC15CC21-36AE-4510-A88F-7E6654E3E1B7}"/>
    <cellStyle name="Normal 2 3 4 2 4 8 2 3" xfId="52859" xr:uid="{E46114F9-7F12-44E9-B34F-1E9BC084D4E1}"/>
    <cellStyle name="Normal 2 3 4 2 4 8 3" xfId="17439" xr:uid="{7DD6EE6D-152D-43AF-866D-7C157D9BF6F4}"/>
    <cellStyle name="Normal 2 3 4 2 4 8 4" xfId="31129" xr:uid="{26EAA4B8-A863-457A-A439-B9C8C827B4D6}"/>
    <cellStyle name="Normal 2 3 4 2 4 8 5" xfId="46013" xr:uid="{24405DC0-FE59-491D-A027-C8B0F3D67D74}"/>
    <cellStyle name="Normal 2 3 4 2 4 9" xfId="20861" xr:uid="{6A1E27B6-4990-4E0D-A72E-567BF434E7A2}"/>
    <cellStyle name="Normal 2 3 4 2 4 9 2" xfId="34553" xr:uid="{8F97A111-2A89-4D53-9D7A-E00B1B052D3C}"/>
    <cellStyle name="Normal 2 3 4 2 4 9 3" xfId="49437" xr:uid="{F4489ABD-C1D5-4C13-A9D6-E1CB150BC959}"/>
    <cellStyle name="Normal 2 3 4 2 5" xfId="7185" xr:uid="{8AD1D12E-15C0-4AEB-A260-91819F68AEC7}"/>
    <cellStyle name="Normal 2 3 4 2 5 10" xfId="42606" xr:uid="{B07D3EB9-C8A6-439F-88A5-7D3C40C87C2D}"/>
    <cellStyle name="Normal 2 3 4 2 5 2" xfId="7186" xr:uid="{263AC21F-774F-457F-9176-F8CC71C246F7}"/>
    <cellStyle name="Normal 2 3 4 2 5 2 2" xfId="7187" xr:uid="{1F27186F-9D3E-462D-8E30-1581780CA224}"/>
    <cellStyle name="Normal 2 3 4 2 5 2 2 2" xfId="8900" xr:uid="{55100AAD-36DF-4738-B600-68BDFF79CC17}"/>
    <cellStyle name="Normal 2 3 4 2 5 2 2 2 2" xfId="12322" xr:uid="{B676E1FD-A99C-4900-8637-CF0E097E93AA}"/>
    <cellStyle name="Normal 2 3 4 2 5 2 2 2 2 2" xfId="26012" xr:uid="{703AF4D1-BEDD-4D17-B36C-899AEB3A9217}"/>
    <cellStyle name="Normal 2 3 4 2 5 2 2 2 2 2 2" xfId="39704" xr:uid="{66EB7B92-C29A-48BE-850E-3E432D4AE02D}"/>
    <cellStyle name="Normal 2 3 4 2 5 2 2 2 2 2 3" xfId="54588" xr:uid="{4778D241-1918-4F40-8594-55F968285EE5}"/>
    <cellStyle name="Normal 2 3 4 2 5 2 2 2 2 3" xfId="19168" xr:uid="{B8F33E47-B574-4DCF-A049-EC90C3B2386A}"/>
    <cellStyle name="Normal 2 3 4 2 5 2 2 2 2 4" xfId="32858" xr:uid="{1D729D95-67CE-4072-8BCC-C5F00A7A5C50}"/>
    <cellStyle name="Normal 2 3 4 2 5 2 2 2 2 5" xfId="47742" xr:uid="{C5F66CFD-B3B5-4F68-9518-9866C1E2DBB9}"/>
    <cellStyle name="Normal 2 3 4 2 5 2 2 2 3" xfId="22590" xr:uid="{63575431-F051-4FF8-BEEB-00F3A52C84D0}"/>
    <cellStyle name="Normal 2 3 4 2 5 2 2 2 3 2" xfId="36282" xr:uid="{0B175016-DBF5-49BC-B6C1-AC34B5E8F083}"/>
    <cellStyle name="Normal 2 3 4 2 5 2 2 2 3 3" xfId="51166" xr:uid="{FB63CC52-C063-4C7B-A313-3CDC41B676CA}"/>
    <cellStyle name="Normal 2 3 4 2 5 2 2 2 4" xfId="15746" xr:uid="{0F5F6DB5-6911-4280-9829-A5BDD98F35F4}"/>
    <cellStyle name="Normal 2 3 4 2 5 2 2 2 5" xfId="29436" xr:uid="{2A3E3233-F04B-4295-A14D-72EFB58E0320}"/>
    <cellStyle name="Normal 2 3 4 2 5 2 2 2 6" xfId="44320" xr:uid="{D4772A52-A481-462C-B3B2-AA414922E80A}"/>
    <cellStyle name="Normal 2 3 4 2 5 2 2 3" xfId="10610" xr:uid="{2A9D6322-6747-4132-84DB-CE15494C9595}"/>
    <cellStyle name="Normal 2 3 4 2 5 2 2 3 2" xfId="24300" xr:uid="{35DC8E93-AC7A-48C9-ADD2-D5BB5C95B088}"/>
    <cellStyle name="Normal 2 3 4 2 5 2 2 3 2 2" xfId="37992" xr:uid="{2D16A931-742B-4132-9B8D-94023BC33C5C}"/>
    <cellStyle name="Normal 2 3 4 2 5 2 2 3 2 3" xfId="52876" xr:uid="{9DEC92B9-D735-4AF6-8BD0-2598EF84667F}"/>
    <cellStyle name="Normal 2 3 4 2 5 2 2 3 3" xfId="17456" xr:uid="{6B4C7546-4739-4D0C-AD54-631132CBB1AA}"/>
    <cellStyle name="Normal 2 3 4 2 5 2 2 3 4" xfId="31146" xr:uid="{B94D3E81-0E17-4D40-AC5A-F08F04FA935A}"/>
    <cellStyle name="Normal 2 3 4 2 5 2 2 3 5" xfId="46030" xr:uid="{7BD0BB27-D3C6-4813-A02C-9830FF8F6771}"/>
    <cellStyle name="Normal 2 3 4 2 5 2 2 4" xfId="20878" xr:uid="{CDFC1DF5-C526-474F-8987-B7AD94FCD331}"/>
    <cellStyle name="Normal 2 3 4 2 5 2 2 4 2" xfId="34570" xr:uid="{AEAD78AD-222C-4299-8BD7-E2EB3D1B0DA1}"/>
    <cellStyle name="Normal 2 3 4 2 5 2 2 4 3" xfId="49454" xr:uid="{41542B74-945B-4E61-AFCA-3625D76BCCF4}"/>
    <cellStyle name="Normal 2 3 4 2 5 2 2 5" xfId="14034" xr:uid="{6D3F348D-15D3-4239-9E41-E20A5794E4CC}"/>
    <cellStyle name="Normal 2 3 4 2 5 2 2 6" xfId="27724" xr:uid="{C810D12C-17CA-44A4-A426-AB5FCE5C3E30}"/>
    <cellStyle name="Normal 2 3 4 2 5 2 2 7" xfId="42608" xr:uid="{AD6ABFCB-184C-4B99-990F-8046CF8EA6CD}"/>
    <cellStyle name="Normal 2 3 4 2 5 2 3" xfId="8899" xr:uid="{0BA74FD2-53B5-4109-BADC-FE9516136535}"/>
    <cellStyle name="Normal 2 3 4 2 5 2 3 2" xfId="12321" xr:uid="{C73D043E-1CF5-4A4D-AF41-C91032D4B040}"/>
    <cellStyle name="Normal 2 3 4 2 5 2 3 2 2" xfId="26011" xr:uid="{858CE766-A9DD-4C29-ABC4-ACD1E346CFA9}"/>
    <cellStyle name="Normal 2 3 4 2 5 2 3 2 2 2" xfId="39703" xr:uid="{D24E6665-1BD3-415A-BAE0-AAB9EB14367F}"/>
    <cellStyle name="Normal 2 3 4 2 5 2 3 2 2 3" xfId="54587" xr:uid="{F62B151E-2690-4B63-AA0C-46A2D8955C29}"/>
    <cellStyle name="Normal 2 3 4 2 5 2 3 2 3" xfId="19167" xr:uid="{461F3D3A-F16A-4143-94F0-C03CB5FC59C0}"/>
    <cellStyle name="Normal 2 3 4 2 5 2 3 2 4" xfId="32857" xr:uid="{4B34ACA8-838B-4798-8854-B5115068F46B}"/>
    <cellStyle name="Normal 2 3 4 2 5 2 3 2 5" xfId="47741" xr:uid="{AE8F2AA7-D24E-432D-BA88-983FF14FF979}"/>
    <cellStyle name="Normal 2 3 4 2 5 2 3 3" xfId="22589" xr:uid="{DB964867-DCFE-4913-84E6-806A80C1A327}"/>
    <cellStyle name="Normal 2 3 4 2 5 2 3 3 2" xfId="36281" xr:uid="{889A6DA3-8093-4A42-A70A-91240FC9DBD8}"/>
    <cellStyle name="Normal 2 3 4 2 5 2 3 3 3" xfId="51165" xr:uid="{AB33ED66-A77D-47DE-ACCA-F65F069C2DF9}"/>
    <cellStyle name="Normal 2 3 4 2 5 2 3 4" xfId="15745" xr:uid="{845D0359-731E-4F70-A756-255BBFABCADF}"/>
    <cellStyle name="Normal 2 3 4 2 5 2 3 5" xfId="29435" xr:uid="{3A72323F-2A01-473F-9E7A-176D44AC5D57}"/>
    <cellStyle name="Normal 2 3 4 2 5 2 3 6" xfId="44319" xr:uid="{02188946-BF2C-4D0A-BCD1-9E7C6E0E8F5C}"/>
    <cellStyle name="Normal 2 3 4 2 5 2 4" xfId="10609" xr:uid="{3225B2B1-05DA-4C21-BF83-A14BDD7F87D6}"/>
    <cellStyle name="Normal 2 3 4 2 5 2 4 2" xfId="24299" xr:uid="{6A80D601-247A-4937-8417-A9BE9ED86D72}"/>
    <cellStyle name="Normal 2 3 4 2 5 2 4 2 2" xfId="37991" xr:uid="{40B1AC8D-B286-4157-988E-5A87D6866A4B}"/>
    <cellStyle name="Normal 2 3 4 2 5 2 4 2 3" xfId="52875" xr:uid="{C1A8E2BE-6074-461F-99CB-7AA5E94E5D6D}"/>
    <cellStyle name="Normal 2 3 4 2 5 2 4 3" xfId="17455" xr:uid="{C42A53AE-9B6A-4C8F-AE5C-E33A6A69621B}"/>
    <cellStyle name="Normal 2 3 4 2 5 2 4 4" xfId="31145" xr:uid="{CF938654-843C-4AE8-9FC9-659366FE3849}"/>
    <cellStyle name="Normal 2 3 4 2 5 2 4 5" xfId="46029" xr:uid="{FB0A0DFC-0301-4789-AA2D-21B7A4E8D893}"/>
    <cellStyle name="Normal 2 3 4 2 5 2 5" xfId="20877" xr:uid="{D29C833B-8F34-4BE3-9BD5-BC367060E748}"/>
    <cellStyle name="Normal 2 3 4 2 5 2 5 2" xfId="34569" xr:uid="{5D412B45-4D6F-4F91-AF33-F2ED69C6F530}"/>
    <cellStyle name="Normal 2 3 4 2 5 2 5 3" xfId="49453" xr:uid="{E9CB8E75-E37E-424A-92AD-5DAEE1BAFEC2}"/>
    <cellStyle name="Normal 2 3 4 2 5 2 6" xfId="14033" xr:uid="{43A777D3-BC56-4556-A54C-0DAF9221BE7B}"/>
    <cellStyle name="Normal 2 3 4 2 5 2 7" xfId="27723" xr:uid="{132630B8-9C04-4A12-BAD9-4749E6BAF9BA}"/>
    <cellStyle name="Normal 2 3 4 2 5 2 8" xfId="42607" xr:uid="{01563A39-9400-4C21-B1F2-CF43F2073D82}"/>
    <cellStyle name="Normal 2 3 4 2 5 3" xfId="7188" xr:uid="{D6AEA114-C0D6-49EA-88D1-47B0ED215B35}"/>
    <cellStyle name="Normal 2 3 4 2 5 3 2" xfId="8901" xr:uid="{77198FDA-C393-44FD-8CAA-69C06D2CF507}"/>
    <cellStyle name="Normal 2 3 4 2 5 3 2 2" xfId="12323" xr:uid="{498B7DA1-CEEB-4B4B-A35D-949FFE5D4189}"/>
    <cellStyle name="Normal 2 3 4 2 5 3 2 2 2" xfId="26013" xr:uid="{9FD8A2BE-A4CB-4AF4-8926-FD8409264432}"/>
    <cellStyle name="Normal 2 3 4 2 5 3 2 2 2 2" xfId="39705" xr:uid="{39B62280-77A4-46E8-85CE-B11C0DFAD095}"/>
    <cellStyle name="Normal 2 3 4 2 5 3 2 2 2 3" xfId="54589" xr:uid="{DBFA4D16-4154-4C55-A4F1-F4335EF91FB2}"/>
    <cellStyle name="Normal 2 3 4 2 5 3 2 2 3" xfId="19169" xr:uid="{4DF495F3-C132-4D92-9D1A-9154ED02A4C5}"/>
    <cellStyle name="Normal 2 3 4 2 5 3 2 2 4" xfId="32859" xr:uid="{414D3639-22BC-4F37-A03C-603D97DAD33B}"/>
    <cellStyle name="Normal 2 3 4 2 5 3 2 2 5" xfId="47743" xr:uid="{A5BC0A06-5F0E-4D39-BFC3-5EDB24067358}"/>
    <cellStyle name="Normal 2 3 4 2 5 3 2 3" xfId="22591" xr:uid="{543CAD77-8934-48E4-9D92-247A3C1F4717}"/>
    <cellStyle name="Normal 2 3 4 2 5 3 2 3 2" xfId="36283" xr:uid="{A63A8B0D-0965-4AD0-8D23-359B132482A4}"/>
    <cellStyle name="Normal 2 3 4 2 5 3 2 3 3" xfId="51167" xr:uid="{38B64923-A792-446A-9F7E-77EC3906530E}"/>
    <cellStyle name="Normal 2 3 4 2 5 3 2 4" xfId="15747" xr:uid="{2D12BE6A-6436-471A-880F-E6C8361C118E}"/>
    <cellStyle name="Normal 2 3 4 2 5 3 2 5" xfId="29437" xr:uid="{D89E902C-77F8-41FD-9DE7-2BE58658D96D}"/>
    <cellStyle name="Normal 2 3 4 2 5 3 2 6" xfId="44321" xr:uid="{26041EA0-E39A-454B-85D9-B15DDC0022DE}"/>
    <cellStyle name="Normal 2 3 4 2 5 3 3" xfId="10611" xr:uid="{4B13E948-580C-48A1-BC05-B7FFBFDC59EA}"/>
    <cellStyle name="Normal 2 3 4 2 5 3 3 2" xfId="24301" xr:uid="{E0379A26-F0BF-4BC0-8F49-5FD905A77FAF}"/>
    <cellStyle name="Normal 2 3 4 2 5 3 3 2 2" xfId="37993" xr:uid="{C5134106-D57E-40CC-AD85-7623405E4E8E}"/>
    <cellStyle name="Normal 2 3 4 2 5 3 3 2 3" xfId="52877" xr:uid="{6337F127-9D82-4507-95BA-F32D6F427E63}"/>
    <cellStyle name="Normal 2 3 4 2 5 3 3 3" xfId="17457" xr:uid="{0204F62B-372C-4AA7-8B6D-6987CE60D9B7}"/>
    <cellStyle name="Normal 2 3 4 2 5 3 3 4" xfId="31147" xr:uid="{7CDA5CF0-03DD-41E4-84BE-057D623D4D30}"/>
    <cellStyle name="Normal 2 3 4 2 5 3 3 5" xfId="46031" xr:uid="{41E9696E-F5C4-4BC5-8C50-B1C44D5147EF}"/>
    <cellStyle name="Normal 2 3 4 2 5 3 4" xfId="20879" xr:uid="{27FA2A7B-0CD8-4D5B-977D-AFEC2319C075}"/>
    <cellStyle name="Normal 2 3 4 2 5 3 4 2" xfId="34571" xr:uid="{6727919E-53E9-4690-B20C-E5EABA261C0F}"/>
    <cellStyle name="Normal 2 3 4 2 5 3 4 3" xfId="49455" xr:uid="{6D7C0DE2-387C-4B91-991C-9A321726B30A}"/>
    <cellStyle name="Normal 2 3 4 2 5 3 5" xfId="14035" xr:uid="{5768481B-7522-4F85-8D29-2A6CC8109939}"/>
    <cellStyle name="Normal 2 3 4 2 5 3 6" xfId="27725" xr:uid="{4C3FBCC8-17FB-4B7B-9E51-FD4A23D59B69}"/>
    <cellStyle name="Normal 2 3 4 2 5 3 7" xfId="42609" xr:uid="{D1748B45-AE53-49F1-A0E3-DA56D23D964C}"/>
    <cellStyle name="Normal 2 3 4 2 5 4" xfId="7189" xr:uid="{D9842B7B-FBDD-4F84-9F12-849DE925F33D}"/>
    <cellStyle name="Normal 2 3 4 2 5 4 2" xfId="8902" xr:uid="{03A9250E-996E-4F89-8B1F-DEEB4E627444}"/>
    <cellStyle name="Normal 2 3 4 2 5 4 2 2" xfId="12324" xr:uid="{C3378095-25AD-4DC1-B243-90FCC113CA45}"/>
    <cellStyle name="Normal 2 3 4 2 5 4 2 2 2" xfId="26014" xr:uid="{9FC7DE91-3094-4F06-A626-2A048982E7C8}"/>
    <cellStyle name="Normal 2 3 4 2 5 4 2 2 2 2" xfId="39706" xr:uid="{D9EB9F7E-A822-4B77-AD76-4719E7A12576}"/>
    <cellStyle name="Normal 2 3 4 2 5 4 2 2 2 3" xfId="54590" xr:uid="{CEA4892E-73E8-434C-81C7-C09DD230B071}"/>
    <cellStyle name="Normal 2 3 4 2 5 4 2 2 3" xfId="19170" xr:uid="{D9946D05-1C8D-4DB7-AE6E-7AED21AA2C5C}"/>
    <cellStyle name="Normal 2 3 4 2 5 4 2 2 4" xfId="32860" xr:uid="{4864E059-BD2C-43D8-9FA3-2AB8BA374944}"/>
    <cellStyle name="Normal 2 3 4 2 5 4 2 2 5" xfId="47744" xr:uid="{4DC91E0A-F270-4C4E-BE50-F5F38C950236}"/>
    <cellStyle name="Normal 2 3 4 2 5 4 2 3" xfId="22592" xr:uid="{D71ADAB4-5036-41CC-8E14-75F6A14B7AA3}"/>
    <cellStyle name="Normal 2 3 4 2 5 4 2 3 2" xfId="36284" xr:uid="{EFE3D9AC-051C-4244-920D-F3CBDAC2F606}"/>
    <cellStyle name="Normal 2 3 4 2 5 4 2 3 3" xfId="51168" xr:uid="{97D7B43F-A992-4782-8BAF-2394A3221BD1}"/>
    <cellStyle name="Normal 2 3 4 2 5 4 2 4" xfId="15748" xr:uid="{28AC4FAB-5B0E-4C16-BE4B-74A2AE167F66}"/>
    <cellStyle name="Normal 2 3 4 2 5 4 2 5" xfId="29438" xr:uid="{5A658ECD-6573-40AE-BCA5-1C324228D056}"/>
    <cellStyle name="Normal 2 3 4 2 5 4 2 6" xfId="44322" xr:uid="{05A80256-EB98-46A7-A74F-3F66D7A7D862}"/>
    <cellStyle name="Normal 2 3 4 2 5 4 3" xfId="10612" xr:uid="{02CB803B-098F-4132-B094-F5B3FC802686}"/>
    <cellStyle name="Normal 2 3 4 2 5 4 3 2" xfId="24302" xr:uid="{A38AA791-7393-41C8-B0FD-92FB44E0EA73}"/>
    <cellStyle name="Normal 2 3 4 2 5 4 3 2 2" xfId="37994" xr:uid="{FAFD53B7-5BE5-4398-8EF5-B5B850484F17}"/>
    <cellStyle name="Normal 2 3 4 2 5 4 3 2 3" xfId="52878" xr:uid="{ECB13AA0-ED83-479A-B196-29071D91B5A8}"/>
    <cellStyle name="Normal 2 3 4 2 5 4 3 3" xfId="17458" xr:uid="{7408E85B-6DB3-4B46-9ADB-57BC5946A0D2}"/>
    <cellStyle name="Normal 2 3 4 2 5 4 3 4" xfId="31148" xr:uid="{C6CD5188-E4B2-4D23-A6F7-DBCA9981C029}"/>
    <cellStyle name="Normal 2 3 4 2 5 4 3 5" xfId="46032" xr:uid="{04E3C23C-8A16-4468-BDBC-32332D0F067A}"/>
    <cellStyle name="Normal 2 3 4 2 5 4 4" xfId="20880" xr:uid="{74E38193-DDAA-4483-9381-BD581403B8B3}"/>
    <cellStyle name="Normal 2 3 4 2 5 4 4 2" xfId="34572" xr:uid="{F1B67C48-497E-4C5F-8BEE-59DC75971B1E}"/>
    <cellStyle name="Normal 2 3 4 2 5 4 4 3" xfId="49456" xr:uid="{62FC2318-E788-4902-BD08-16E8CD07E28C}"/>
    <cellStyle name="Normal 2 3 4 2 5 4 5" xfId="14036" xr:uid="{9092FD82-8CF8-4E0A-A71A-0CBE56FC981D}"/>
    <cellStyle name="Normal 2 3 4 2 5 4 6" xfId="27726" xr:uid="{F07F80C0-FF2C-456F-83DA-AB33B6E9DCC8}"/>
    <cellStyle name="Normal 2 3 4 2 5 4 7" xfId="42610" xr:uid="{2F640490-7538-411B-BA14-BCD96A609BB7}"/>
    <cellStyle name="Normal 2 3 4 2 5 5" xfId="8898" xr:uid="{E0EE7AC3-8F6A-4EBD-BCA2-31473DE19B84}"/>
    <cellStyle name="Normal 2 3 4 2 5 5 2" xfId="12320" xr:uid="{74075B0F-E8C0-4B61-8BB5-64EF45373EAF}"/>
    <cellStyle name="Normal 2 3 4 2 5 5 2 2" xfId="26010" xr:uid="{04224C54-2153-44B5-BCAB-770DEB332671}"/>
    <cellStyle name="Normal 2 3 4 2 5 5 2 2 2" xfId="39702" xr:uid="{801BCEE4-71B0-433A-A950-E601EDAC18F8}"/>
    <cellStyle name="Normal 2 3 4 2 5 5 2 2 3" xfId="54586" xr:uid="{50F304A3-E2CE-40E2-9245-9A28F81A3993}"/>
    <cellStyle name="Normal 2 3 4 2 5 5 2 3" xfId="19166" xr:uid="{78320247-0053-49DC-AF75-720F6CCC7A3D}"/>
    <cellStyle name="Normal 2 3 4 2 5 5 2 4" xfId="32856" xr:uid="{DE6D8332-D635-45DF-BADC-64CE38B803AD}"/>
    <cellStyle name="Normal 2 3 4 2 5 5 2 5" xfId="47740" xr:uid="{D579AC8A-0459-46B5-B9EB-D5C1F3C2164C}"/>
    <cellStyle name="Normal 2 3 4 2 5 5 3" xfId="22588" xr:uid="{293073EE-E0D7-4070-83BF-A4082A66D04B}"/>
    <cellStyle name="Normal 2 3 4 2 5 5 3 2" xfId="36280" xr:uid="{B787EA4C-CECD-4168-A312-869CFF6B8E5D}"/>
    <cellStyle name="Normal 2 3 4 2 5 5 3 3" xfId="51164" xr:uid="{BFA58B93-8D42-4FA6-B65B-2A6B5DB458D8}"/>
    <cellStyle name="Normal 2 3 4 2 5 5 4" xfId="15744" xr:uid="{EEAA2C78-8C1E-4ACD-AE53-656E7247C9A4}"/>
    <cellStyle name="Normal 2 3 4 2 5 5 5" xfId="29434" xr:uid="{8AECF781-FAF0-419C-BCC2-52E6813319F7}"/>
    <cellStyle name="Normal 2 3 4 2 5 5 6" xfId="44318" xr:uid="{DCA8CA82-02F5-4F35-926B-D16663329864}"/>
    <cellStyle name="Normal 2 3 4 2 5 6" xfId="10608" xr:uid="{84B16D4D-AFD3-4886-8390-DA9273AA7AAE}"/>
    <cellStyle name="Normal 2 3 4 2 5 6 2" xfId="24298" xr:uid="{505F3B4A-092B-46D2-9335-2321038730E6}"/>
    <cellStyle name="Normal 2 3 4 2 5 6 2 2" xfId="37990" xr:uid="{2F139E66-DB74-471A-AC03-807D348C3826}"/>
    <cellStyle name="Normal 2 3 4 2 5 6 2 3" xfId="52874" xr:uid="{841FED66-D585-47C3-A9BA-9B9DE48B3C39}"/>
    <cellStyle name="Normal 2 3 4 2 5 6 3" xfId="17454" xr:uid="{78100CCB-9CCD-4B1A-9D7C-6AF3742D92D9}"/>
    <cellStyle name="Normal 2 3 4 2 5 6 4" xfId="31144" xr:uid="{CC2E559E-F8AE-4F76-89FF-8ADC5AF1028C}"/>
    <cellStyle name="Normal 2 3 4 2 5 6 5" xfId="46028" xr:uid="{64F704CA-CF3E-4064-BE3B-8BF6C8AEC000}"/>
    <cellStyle name="Normal 2 3 4 2 5 7" xfId="20876" xr:uid="{A09BCCA1-46EE-4844-A260-ACA97D6F3E19}"/>
    <cellStyle name="Normal 2 3 4 2 5 7 2" xfId="34568" xr:uid="{96307716-A0FF-4FAD-A520-17941A9F1F69}"/>
    <cellStyle name="Normal 2 3 4 2 5 7 3" xfId="49452" xr:uid="{48477A0D-D5F4-4FD6-83AA-18E717F5C254}"/>
    <cellStyle name="Normal 2 3 4 2 5 8" xfId="14032" xr:uid="{28A8DE82-0B39-4D4F-8FC1-B73B705D4B34}"/>
    <cellStyle name="Normal 2 3 4 2 5 9" xfId="27722" xr:uid="{49E84815-3949-45D4-AB01-EE7C5BAFF7BA}"/>
    <cellStyle name="Normal 2 3 4 2 6" xfId="7190" xr:uid="{41A1D7FB-C9DB-4C87-B0E0-A7B14C63988A}"/>
    <cellStyle name="Normal 2 3 4 2 6 10" xfId="42611" xr:uid="{6631A5F6-6F4A-4016-A816-617A1CB027A0}"/>
    <cellStyle name="Normal 2 3 4 2 6 2" xfId="7191" xr:uid="{0D3D86B4-4B5E-481C-9D0C-E5EE97B31745}"/>
    <cellStyle name="Normal 2 3 4 2 6 2 2" xfId="7192" xr:uid="{901140F3-E4CF-43A0-A323-FC20F10CDFDA}"/>
    <cellStyle name="Normal 2 3 4 2 6 2 2 2" xfId="8905" xr:uid="{43F96BC9-F990-4F79-AB1E-25F04468792B}"/>
    <cellStyle name="Normal 2 3 4 2 6 2 2 2 2" xfId="12327" xr:uid="{8F6E138B-2B31-4831-B623-F63059F793E7}"/>
    <cellStyle name="Normal 2 3 4 2 6 2 2 2 2 2" xfId="26017" xr:uid="{80807E81-3214-454D-A71F-4466CD9626D6}"/>
    <cellStyle name="Normal 2 3 4 2 6 2 2 2 2 2 2" xfId="39709" xr:uid="{7A36FC24-FC7A-4FED-9B1E-9BD3A349972A}"/>
    <cellStyle name="Normal 2 3 4 2 6 2 2 2 2 2 3" xfId="54593" xr:uid="{F13A7667-9820-4024-BABE-5D067A524F72}"/>
    <cellStyle name="Normal 2 3 4 2 6 2 2 2 2 3" xfId="19173" xr:uid="{785B20DF-6DFE-4C7B-BB5D-8DD449AF5C91}"/>
    <cellStyle name="Normal 2 3 4 2 6 2 2 2 2 4" xfId="32863" xr:uid="{6915328B-3BD4-44D5-9DAB-A5E82B959898}"/>
    <cellStyle name="Normal 2 3 4 2 6 2 2 2 2 5" xfId="47747" xr:uid="{54B5477C-A0FD-46AB-8A69-4531182BAB4E}"/>
    <cellStyle name="Normal 2 3 4 2 6 2 2 2 3" xfId="22595" xr:uid="{6F200A68-F3DA-4DE1-9702-D98D3765CA32}"/>
    <cellStyle name="Normal 2 3 4 2 6 2 2 2 3 2" xfId="36287" xr:uid="{FB9B5BFD-6E6F-43FE-ACBD-22FAB87B3248}"/>
    <cellStyle name="Normal 2 3 4 2 6 2 2 2 3 3" xfId="51171" xr:uid="{EB080655-EDE0-4D39-BEF2-C7431C0EBD16}"/>
    <cellStyle name="Normal 2 3 4 2 6 2 2 2 4" xfId="15751" xr:uid="{FDC1FE1C-2926-4662-B8BC-C7878C82BA2A}"/>
    <cellStyle name="Normal 2 3 4 2 6 2 2 2 5" xfId="29441" xr:uid="{E583781B-A88F-4EA7-A5DD-DA524231439E}"/>
    <cellStyle name="Normal 2 3 4 2 6 2 2 2 6" xfId="44325" xr:uid="{140AB542-5859-4B8B-8248-6D4D1AC4CFA6}"/>
    <cellStyle name="Normal 2 3 4 2 6 2 2 3" xfId="10615" xr:uid="{BBA293FC-1548-4A22-AD64-52D15C171DBE}"/>
    <cellStyle name="Normal 2 3 4 2 6 2 2 3 2" xfId="24305" xr:uid="{EEF25636-AB57-44C3-B9FD-10CCDDBC8E0D}"/>
    <cellStyle name="Normal 2 3 4 2 6 2 2 3 2 2" xfId="37997" xr:uid="{7E4BE1F3-A782-46DB-9B72-6F169A1DB692}"/>
    <cellStyle name="Normal 2 3 4 2 6 2 2 3 2 3" xfId="52881" xr:uid="{E3549A9D-354B-4A29-833B-D926777AF620}"/>
    <cellStyle name="Normal 2 3 4 2 6 2 2 3 3" xfId="17461" xr:uid="{77171E66-2923-4AE3-AD00-74CBDA6BCCEC}"/>
    <cellStyle name="Normal 2 3 4 2 6 2 2 3 4" xfId="31151" xr:uid="{A67BB425-47B6-48C1-B73B-25B282E56CD2}"/>
    <cellStyle name="Normal 2 3 4 2 6 2 2 3 5" xfId="46035" xr:uid="{43EB0FEA-C075-4D66-8222-967BF2D8C8DA}"/>
    <cellStyle name="Normal 2 3 4 2 6 2 2 4" xfId="20883" xr:uid="{1B0F7DBA-C739-4BFE-BBD8-22A164F18CB4}"/>
    <cellStyle name="Normal 2 3 4 2 6 2 2 4 2" xfId="34575" xr:uid="{542ED4FF-F6C2-40D5-816B-0B13D1ABA8B9}"/>
    <cellStyle name="Normal 2 3 4 2 6 2 2 4 3" xfId="49459" xr:uid="{63E8EC6B-CC8F-4604-9E99-2F766B265C98}"/>
    <cellStyle name="Normal 2 3 4 2 6 2 2 5" xfId="14039" xr:uid="{4C74A80F-9A8B-4A3F-BADF-5453D2CDDDF4}"/>
    <cellStyle name="Normal 2 3 4 2 6 2 2 6" xfId="27729" xr:uid="{0F921944-31F7-400A-85F7-FF5C8EEA9B90}"/>
    <cellStyle name="Normal 2 3 4 2 6 2 2 7" xfId="42613" xr:uid="{849C2183-933E-4A32-8F3D-1B4770CBD99D}"/>
    <cellStyle name="Normal 2 3 4 2 6 2 3" xfId="8904" xr:uid="{97DBDFE4-5C49-4DEC-A7EA-5C63A32E03B1}"/>
    <cellStyle name="Normal 2 3 4 2 6 2 3 2" xfId="12326" xr:uid="{5BA5DA1C-0824-4200-A28A-935AF3CA79E0}"/>
    <cellStyle name="Normal 2 3 4 2 6 2 3 2 2" xfId="26016" xr:uid="{56FE4227-37B0-4866-8FDA-C8A8E38C9B55}"/>
    <cellStyle name="Normal 2 3 4 2 6 2 3 2 2 2" xfId="39708" xr:uid="{A252791E-DC55-41A3-95EF-7E0229E22709}"/>
    <cellStyle name="Normal 2 3 4 2 6 2 3 2 2 3" xfId="54592" xr:uid="{DAFE7235-0C89-400C-869B-DD1881B7F25A}"/>
    <cellStyle name="Normal 2 3 4 2 6 2 3 2 3" xfId="19172" xr:uid="{C6CADBD7-59E0-4C8F-AA1D-ED7816D429A1}"/>
    <cellStyle name="Normal 2 3 4 2 6 2 3 2 4" xfId="32862" xr:uid="{98C63C5A-5C9F-4931-9066-4B867E3BF44F}"/>
    <cellStyle name="Normal 2 3 4 2 6 2 3 2 5" xfId="47746" xr:uid="{BED08B56-52DD-4856-BEB1-F42C3654EE4A}"/>
    <cellStyle name="Normal 2 3 4 2 6 2 3 3" xfId="22594" xr:uid="{E56E2F3F-C6C1-4704-AF64-0AABEBE39FD4}"/>
    <cellStyle name="Normal 2 3 4 2 6 2 3 3 2" xfId="36286" xr:uid="{38F6F98C-1B5A-4DC1-B569-1252EC5F0560}"/>
    <cellStyle name="Normal 2 3 4 2 6 2 3 3 3" xfId="51170" xr:uid="{3A671AAD-08D2-49B8-88C2-A11D0337CBE6}"/>
    <cellStyle name="Normal 2 3 4 2 6 2 3 4" xfId="15750" xr:uid="{91E23D05-B9C6-4DA9-B500-DA0DFA4B2EA2}"/>
    <cellStyle name="Normal 2 3 4 2 6 2 3 5" xfId="29440" xr:uid="{78DAF147-A29C-4FE7-9F8D-16172C8892EB}"/>
    <cellStyle name="Normal 2 3 4 2 6 2 3 6" xfId="44324" xr:uid="{451C8D1E-E977-46B0-B626-3B7B4B65AD49}"/>
    <cellStyle name="Normal 2 3 4 2 6 2 4" xfId="10614" xr:uid="{77838433-E1A7-4BBD-A283-6BA59D3BA88D}"/>
    <cellStyle name="Normal 2 3 4 2 6 2 4 2" xfId="24304" xr:uid="{41A273E7-6C52-4CFC-965F-10B0E78759B3}"/>
    <cellStyle name="Normal 2 3 4 2 6 2 4 2 2" xfId="37996" xr:uid="{E4C367EF-F1E2-431B-8D43-62D3594B6EE6}"/>
    <cellStyle name="Normal 2 3 4 2 6 2 4 2 3" xfId="52880" xr:uid="{CC734E21-C2C7-4BB4-9A8D-F62897A414D5}"/>
    <cellStyle name="Normal 2 3 4 2 6 2 4 3" xfId="17460" xr:uid="{95B5BEEE-45CB-4563-939A-B44B7C5A1090}"/>
    <cellStyle name="Normal 2 3 4 2 6 2 4 4" xfId="31150" xr:uid="{9BB2BA74-7100-4B4B-9FF9-A960902CFD57}"/>
    <cellStyle name="Normal 2 3 4 2 6 2 4 5" xfId="46034" xr:uid="{5F724146-6C8D-4371-A72E-1C05070C9BEE}"/>
    <cellStyle name="Normal 2 3 4 2 6 2 5" xfId="20882" xr:uid="{ADD1346B-55B4-40FE-B943-80F536F147E1}"/>
    <cellStyle name="Normal 2 3 4 2 6 2 5 2" xfId="34574" xr:uid="{67E9CA3F-A1AF-4BBA-985B-6D91B32BC2B2}"/>
    <cellStyle name="Normal 2 3 4 2 6 2 5 3" xfId="49458" xr:uid="{3588DFA2-E1DF-4A76-8050-454141D7CF2D}"/>
    <cellStyle name="Normal 2 3 4 2 6 2 6" xfId="14038" xr:uid="{538DBD98-F731-48AF-BE43-8BC6403D037F}"/>
    <cellStyle name="Normal 2 3 4 2 6 2 7" xfId="27728" xr:uid="{543B55B2-9B4A-4BC9-91B4-DE9082E731DE}"/>
    <cellStyle name="Normal 2 3 4 2 6 2 8" xfId="42612" xr:uid="{C2DD6360-0AF6-4F36-8A46-F9748ECCE56B}"/>
    <cellStyle name="Normal 2 3 4 2 6 3" xfId="7193" xr:uid="{C288DC0F-2C1C-47D3-93D2-72E570BC21BD}"/>
    <cellStyle name="Normal 2 3 4 2 6 3 2" xfId="8906" xr:uid="{80382AFE-C518-4C98-8E02-7F6E3D840915}"/>
    <cellStyle name="Normal 2 3 4 2 6 3 2 2" xfId="12328" xr:uid="{D327A427-AA63-4D85-85F8-91CCD532002D}"/>
    <cellStyle name="Normal 2 3 4 2 6 3 2 2 2" xfId="26018" xr:uid="{F262D411-BB66-4D1D-82A4-5B3FED7A1BE1}"/>
    <cellStyle name="Normal 2 3 4 2 6 3 2 2 2 2" xfId="39710" xr:uid="{12A9B110-6881-4308-A3BE-AE9C1432FE6F}"/>
    <cellStyle name="Normal 2 3 4 2 6 3 2 2 2 3" xfId="54594" xr:uid="{72F71F57-5A80-4923-8F20-947A587B681C}"/>
    <cellStyle name="Normal 2 3 4 2 6 3 2 2 3" xfId="19174" xr:uid="{675ACA8D-B8F8-4316-8A7C-28CB33630120}"/>
    <cellStyle name="Normal 2 3 4 2 6 3 2 2 4" xfId="32864" xr:uid="{65E81181-BF5E-496C-A77E-62AE1C1B5F7C}"/>
    <cellStyle name="Normal 2 3 4 2 6 3 2 2 5" xfId="47748" xr:uid="{2302AADD-FF49-4C3D-8564-1F41E7624E12}"/>
    <cellStyle name="Normal 2 3 4 2 6 3 2 3" xfId="22596" xr:uid="{2FC69FCA-F85C-48CD-AB5D-46841EB992E1}"/>
    <cellStyle name="Normal 2 3 4 2 6 3 2 3 2" xfId="36288" xr:uid="{4C7FC8C5-D639-4814-ABCC-1CD8ABF6697E}"/>
    <cellStyle name="Normal 2 3 4 2 6 3 2 3 3" xfId="51172" xr:uid="{ED353969-EC00-40B3-95F6-969A541179D8}"/>
    <cellStyle name="Normal 2 3 4 2 6 3 2 4" xfId="15752" xr:uid="{1A5AE494-82D7-46C8-808C-EBC288F59412}"/>
    <cellStyle name="Normal 2 3 4 2 6 3 2 5" xfId="29442" xr:uid="{06DA3204-E90C-45D6-8F25-7D05904D9B7C}"/>
    <cellStyle name="Normal 2 3 4 2 6 3 2 6" xfId="44326" xr:uid="{8F85BA87-931F-4C4C-9157-2ABE064E1954}"/>
    <cellStyle name="Normal 2 3 4 2 6 3 3" xfId="10616" xr:uid="{A0C117EB-A40E-42C0-8BD6-B0BE416D979F}"/>
    <cellStyle name="Normal 2 3 4 2 6 3 3 2" xfId="24306" xr:uid="{EBEBD300-BCBD-46BB-83C8-28E417855665}"/>
    <cellStyle name="Normal 2 3 4 2 6 3 3 2 2" xfId="37998" xr:uid="{A581795F-D458-424B-9439-CEE6540E85F3}"/>
    <cellStyle name="Normal 2 3 4 2 6 3 3 2 3" xfId="52882" xr:uid="{C13D3ECE-CEB0-4215-8DC5-B8457972CC11}"/>
    <cellStyle name="Normal 2 3 4 2 6 3 3 3" xfId="17462" xr:uid="{B5B61E4D-5E79-4E4F-A68E-8A11DBEB6D4E}"/>
    <cellStyle name="Normal 2 3 4 2 6 3 3 4" xfId="31152" xr:uid="{8345F580-915C-41A5-BADA-8D4B0451EC13}"/>
    <cellStyle name="Normal 2 3 4 2 6 3 3 5" xfId="46036" xr:uid="{7A9EB05F-FE1C-4AE2-A2F6-D61E865DC799}"/>
    <cellStyle name="Normal 2 3 4 2 6 3 4" xfId="20884" xr:uid="{6C1580B9-B50D-4CEE-B7AB-D7AFA6D87F3F}"/>
    <cellStyle name="Normal 2 3 4 2 6 3 4 2" xfId="34576" xr:uid="{E16B0A93-A32F-442D-B567-54052DFAA86E}"/>
    <cellStyle name="Normal 2 3 4 2 6 3 4 3" xfId="49460" xr:uid="{04E433C0-59D7-48E5-98A7-1307E3072CB9}"/>
    <cellStyle name="Normal 2 3 4 2 6 3 5" xfId="14040" xr:uid="{B137065B-E83F-4B50-A0B2-F080509E081D}"/>
    <cellStyle name="Normal 2 3 4 2 6 3 6" xfId="27730" xr:uid="{3754EAC2-B6DD-4C1A-9151-E796F1CCED22}"/>
    <cellStyle name="Normal 2 3 4 2 6 3 7" xfId="42614" xr:uid="{0D63B099-48B8-40CC-A753-D16C748229A9}"/>
    <cellStyle name="Normal 2 3 4 2 6 4" xfId="7194" xr:uid="{006604F9-2062-46C6-A3F6-594170CF6CCF}"/>
    <cellStyle name="Normal 2 3 4 2 6 4 2" xfId="8907" xr:uid="{C0A496E6-9D96-42F4-B9DE-037FEB777819}"/>
    <cellStyle name="Normal 2 3 4 2 6 4 2 2" xfId="12329" xr:uid="{06868A5A-E24A-4077-8597-4986F745A8A5}"/>
    <cellStyle name="Normal 2 3 4 2 6 4 2 2 2" xfId="26019" xr:uid="{080DFC1F-528B-4F85-BA24-153FE4AA441B}"/>
    <cellStyle name="Normal 2 3 4 2 6 4 2 2 2 2" xfId="39711" xr:uid="{6A5690F2-5F6F-46A2-ADB7-34903EAF2A47}"/>
    <cellStyle name="Normal 2 3 4 2 6 4 2 2 2 3" xfId="54595" xr:uid="{9E1C6D44-9D4D-414D-9DDE-2F518F2A77F6}"/>
    <cellStyle name="Normal 2 3 4 2 6 4 2 2 3" xfId="19175" xr:uid="{FD449084-E797-4E98-9A97-004513171CED}"/>
    <cellStyle name="Normal 2 3 4 2 6 4 2 2 4" xfId="32865" xr:uid="{6BEE1E0A-0A6C-4780-A877-5D22FB25B8FD}"/>
    <cellStyle name="Normal 2 3 4 2 6 4 2 2 5" xfId="47749" xr:uid="{12FDC1B3-B698-4A12-B404-6A5941243CAA}"/>
    <cellStyle name="Normal 2 3 4 2 6 4 2 3" xfId="22597" xr:uid="{17EC3613-4A74-48BC-B08B-AF2A03F3D063}"/>
    <cellStyle name="Normal 2 3 4 2 6 4 2 3 2" xfId="36289" xr:uid="{E12A033A-FE3F-4CAF-90E0-280DA69847C9}"/>
    <cellStyle name="Normal 2 3 4 2 6 4 2 3 3" xfId="51173" xr:uid="{C69830B6-EAE7-48F2-BC46-C34FC852405E}"/>
    <cellStyle name="Normal 2 3 4 2 6 4 2 4" xfId="15753" xr:uid="{A1EFF41F-260E-402A-B4C5-666D44A95B1B}"/>
    <cellStyle name="Normal 2 3 4 2 6 4 2 5" xfId="29443" xr:uid="{C51803A9-150F-4EF4-BFBE-A7E022F8296C}"/>
    <cellStyle name="Normal 2 3 4 2 6 4 2 6" xfId="44327" xr:uid="{0917127F-7B29-4E3A-8BB6-62B752EF0024}"/>
    <cellStyle name="Normal 2 3 4 2 6 4 3" xfId="10617" xr:uid="{DD6CE489-340D-4329-8BB3-C0BFE3ABE494}"/>
    <cellStyle name="Normal 2 3 4 2 6 4 3 2" xfId="24307" xr:uid="{8D855EFC-F41F-4C2A-B543-3DBF6358D26E}"/>
    <cellStyle name="Normal 2 3 4 2 6 4 3 2 2" xfId="37999" xr:uid="{A9B65628-9163-411F-9649-7D427D1E0F00}"/>
    <cellStyle name="Normal 2 3 4 2 6 4 3 2 3" xfId="52883" xr:uid="{4AC68EB1-CA8E-4AC8-B730-37953ECF8A88}"/>
    <cellStyle name="Normal 2 3 4 2 6 4 3 3" xfId="17463" xr:uid="{BA2FCC3F-36DD-4806-BB52-9092A5246313}"/>
    <cellStyle name="Normal 2 3 4 2 6 4 3 4" xfId="31153" xr:uid="{CCEE22E3-0734-4446-B5FE-06E4D5BB53EF}"/>
    <cellStyle name="Normal 2 3 4 2 6 4 3 5" xfId="46037" xr:uid="{318F64BD-C419-4363-A4CC-DFFFA70A0358}"/>
    <cellStyle name="Normal 2 3 4 2 6 4 4" xfId="20885" xr:uid="{7508BB5F-F270-4778-9E1A-1ED315DDCEB5}"/>
    <cellStyle name="Normal 2 3 4 2 6 4 4 2" xfId="34577" xr:uid="{98E12BE8-EC98-4399-A1DF-C08DB867DA82}"/>
    <cellStyle name="Normal 2 3 4 2 6 4 4 3" xfId="49461" xr:uid="{B1262C31-E52F-42E9-9C21-1907E086BED5}"/>
    <cellStyle name="Normal 2 3 4 2 6 4 5" xfId="14041" xr:uid="{0129D839-5116-4BCF-A7A8-0382FD0DA8AF}"/>
    <cellStyle name="Normal 2 3 4 2 6 4 6" xfId="27731" xr:uid="{BFCFB25D-0C38-48E3-8AF3-B9C848197B53}"/>
    <cellStyle name="Normal 2 3 4 2 6 4 7" xfId="42615" xr:uid="{15F868E7-E04D-4022-8B51-99777A46A885}"/>
    <cellStyle name="Normal 2 3 4 2 6 5" xfId="8903" xr:uid="{21B8C256-A3AB-47C7-827A-380D7F64F105}"/>
    <cellStyle name="Normal 2 3 4 2 6 5 2" xfId="12325" xr:uid="{7C6680C8-5E69-4609-8C61-D5A7723BA9B4}"/>
    <cellStyle name="Normal 2 3 4 2 6 5 2 2" xfId="26015" xr:uid="{8B413142-600A-4E7B-B4B9-40D1E8C90591}"/>
    <cellStyle name="Normal 2 3 4 2 6 5 2 2 2" xfId="39707" xr:uid="{F6856D17-4D72-4FD9-8E84-E9A1329390B3}"/>
    <cellStyle name="Normal 2 3 4 2 6 5 2 2 3" xfId="54591" xr:uid="{A6E4D4A3-F7D4-411C-8F1E-2A19A63F6E30}"/>
    <cellStyle name="Normal 2 3 4 2 6 5 2 3" xfId="19171" xr:uid="{636936D7-3567-4CFE-AAB9-6CBE83A729F4}"/>
    <cellStyle name="Normal 2 3 4 2 6 5 2 4" xfId="32861" xr:uid="{BCC53112-BB6A-4EAF-A8C0-B6AB61CE5349}"/>
    <cellStyle name="Normal 2 3 4 2 6 5 2 5" xfId="47745" xr:uid="{6EDAA0AB-D334-4055-B72F-3E138DEA869B}"/>
    <cellStyle name="Normal 2 3 4 2 6 5 3" xfId="22593" xr:uid="{AD75E532-4932-4B09-A90A-F49B30DF09F1}"/>
    <cellStyle name="Normal 2 3 4 2 6 5 3 2" xfId="36285" xr:uid="{DB663C50-2F87-4A04-87AA-DD2BB5D645F3}"/>
    <cellStyle name="Normal 2 3 4 2 6 5 3 3" xfId="51169" xr:uid="{DF5D9FFD-C069-487F-A1EE-45B10808ACC0}"/>
    <cellStyle name="Normal 2 3 4 2 6 5 4" xfId="15749" xr:uid="{C88E9649-4946-4EF9-AF83-7F1233149E4A}"/>
    <cellStyle name="Normal 2 3 4 2 6 5 5" xfId="29439" xr:uid="{5C409E74-CDFE-49D8-8884-B0004FA7E9CC}"/>
    <cellStyle name="Normal 2 3 4 2 6 5 6" xfId="44323" xr:uid="{44EEC6FC-3C73-47CA-B44E-9A8E14A1D892}"/>
    <cellStyle name="Normal 2 3 4 2 6 6" xfId="10613" xr:uid="{0742DB20-E1F6-43ED-AA56-37203435E2BF}"/>
    <cellStyle name="Normal 2 3 4 2 6 6 2" xfId="24303" xr:uid="{798F5FD2-CDEC-4938-B838-8FA63B84C36F}"/>
    <cellStyle name="Normal 2 3 4 2 6 6 2 2" xfId="37995" xr:uid="{1510C2AE-3C41-41F4-A516-C084C9C3C749}"/>
    <cellStyle name="Normal 2 3 4 2 6 6 2 3" xfId="52879" xr:uid="{AFC407F6-549E-4EBB-8B42-D0BC2FF45291}"/>
    <cellStyle name="Normal 2 3 4 2 6 6 3" xfId="17459" xr:uid="{D614F725-ABB2-4C35-AD5F-196F3F67D275}"/>
    <cellStyle name="Normal 2 3 4 2 6 6 4" xfId="31149" xr:uid="{BB966CB3-06CA-4C9A-BA0D-734EDCE8DC6C}"/>
    <cellStyle name="Normal 2 3 4 2 6 6 5" xfId="46033" xr:uid="{3B624E37-8737-4B39-9BFB-18B07AB10032}"/>
    <cellStyle name="Normal 2 3 4 2 6 7" xfId="20881" xr:uid="{64723658-81E2-482A-BB42-173B0748AC3A}"/>
    <cellStyle name="Normal 2 3 4 2 6 7 2" xfId="34573" xr:uid="{71E1C0A8-D0E6-4061-BCB8-B94EDCDC86DC}"/>
    <cellStyle name="Normal 2 3 4 2 6 7 3" xfId="49457" xr:uid="{992DE321-02AB-4C77-93AF-9E659BFED420}"/>
    <cellStyle name="Normal 2 3 4 2 6 8" xfId="14037" xr:uid="{58F32768-0995-43B4-B5F2-46AF8E37728D}"/>
    <cellStyle name="Normal 2 3 4 2 6 9" xfId="27727" xr:uid="{1CCB0434-8654-4700-A1A7-786D6454B3BE}"/>
    <cellStyle name="Normal 2 3 4 2 7" xfId="7195" xr:uid="{59761EED-04C2-4FDB-BF7F-1AC1ADD222A1}"/>
    <cellStyle name="Normal 2 3 4 2 7 2" xfId="7196" xr:uid="{AC9AFB00-9077-40CA-BFD6-B391E3BF0263}"/>
    <cellStyle name="Normal 2 3 4 2 7 2 2" xfId="8909" xr:uid="{FBF1C306-6526-4440-BD2F-E278271B980E}"/>
    <cellStyle name="Normal 2 3 4 2 7 2 2 2" xfId="12331" xr:uid="{65B42EDE-AB2E-404D-A010-BBCFCE9DBFAB}"/>
    <cellStyle name="Normal 2 3 4 2 7 2 2 2 2" xfId="26021" xr:uid="{7B08C817-AB28-48D4-88DF-66E87839E064}"/>
    <cellStyle name="Normal 2 3 4 2 7 2 2 2 2 2" xfId="39713" xr:uid="{AEE11B2B-3B9F-4122-80BD-6D4FBBE66672}"/>
    <cellStyle name="Normal 2 3 4 2 7 2 2 2 2 3" xfId="54597" xr:uid="{13F7FC0C-07E4-4374-8C34-06AF9C2E802C}"/>
    <cellStyle name="Normal 2 3 4 2 7 2 2 2 3" xfId="19177" xr:uid="{C2B0D8B0-8084-4856-8D0E-096371617DD0}"/>
    <cellStyle name="Normal 2 3 4 2 7 2 2 2 4" xfId="32867" xr:uid="{ECE341A8-994D-43BD-BC8C-F6915EBC9C0E}"/>
    <cellStyle name="Normal 2 3 4 2 7 2 2 2 5" xfId="47751" xr:uid="{FA790394-F9F2-4D0D-AEA1-5D8D35B33A2B}"/>
    <cellStyle name="Normal 2 3 4 2 7 2 2 3" xfId="22599" xr:uid="{9D1A2D74-1426-4F85-9598-B45004154E04}"/>
    <cellStyle name="Normal 2 3 4 2 7 2 2 3 2" xfId="36291" xr:uid="{6411EE18-0C16-4AD6-895A-0201947F3413}"/>
    <cellStyle name="Normal 2 3 4 2 7 2 2 3 3" xfId="51175" xr:uid="{167CDFE2-60EC-4C1B-AF97-2D4680211B69}"/>
    <cellStyle name="Normal 2 3 4 2 7 2 2 4" xfId="15755" xr:uid="{2AF22809-FE15-423C-89A3-291A754F5450}"/>
    <cellStyle name="Normal 2 3 4 2 7 2 2 5" xfId="29445" xr:uid="{E574A160-4B78-4A36-82A4-376690E92C04}"/>
    <cellStyle name="Normal 2 3 4 2 7 2 2 6" xfId="44329" xr:uid="{FAB16BAE-B845-48FB-9046-A23A274969E5}"/>
    <cellStyle name="Normal 2 3 4 2 7 2 3" xfId="10619" xr:uid="{679D4C67-12CA-4B84-A930-C36B97C9EEC2}"/>
    <cellStyle name="Normal 2 3 4 2 7 2 3 2" xfId="24309" xr:uid="{C23D9157-03CA-403A-8875-6D64F264B072}"/>
    <cellStyle name="Normal 2 3 4 2 7 2 3 2 2" xfId="38001" xr:uid="{15FF4B01-3B21-405D-82AC-2D75C28F92BB}"/>
    <cellStyle name="Normal 2 3 4 2 7 2 3 2 3" xfId="52885" xr:uid="{420E54D2-0224-4BD6-8E5D-3E7C6F71FA28}"/>
    <cellStyle name="Normal 2 3 4 2 7 2 3 3" xfId="17465" xr:uid="{21DEC1A3-5850-46C8-8DA4-5CBCEBF3EF5F}"/>
    <cellStyle name="Normal 2 3 4 2 7 2 3 4" xfId="31155" xr:uid="{DA8D8A2F-3D8E-43F8-9755-3B9DBF542703}"/>
    <cellStyle name="Normal 2 3 4 2 7 2 3 5" xfId="46039" xr:uid="{652511CC-B3A7-4875-9149-8E80F6DA2074}"/>
    <cellStyle name="Normal 2 3 4 2 7 2 4" xfId="20887" xr:uid="{DF8C792D-F690-45FE-B707-9F3766ABFEB6}"/>
    <cellStyle name="Normal 2 3 4 2 7 2 4 2" xfId="34579" xr:uid="{1B8A9E82-C32D-49F2-873F-A35023C4CB07}"/>
    <cellStyle name="Normal 2 3 4 2 7 2 4 3" xfId="49463" xr:uid="{FE3C4702-F6EA-4131-9F83-2D2BED24E915}"/>
    <cellStyle name="Normal 2 3 4 2 7 2 5" xfId="14043" xr:uid="{FDFCC76B-81F6-42DB-BA51-0ABEE2080349}"/>
    <cellStyle name="Normal 2 3 4 2 7 2 6" xfId="27733" xr:uid="{75E7A0F2-C281-4532-A068-816BA8D2C110}"/>
    <cellStyle name="Normal 2 3 4 2 7 2 7" xfId="42617" xr:uid="{27C94F46-7352-4153-99F6-75A740387392}"/>
    <cellStyle name="Normal 2 3 4 2 7 3" xfId="8908" xr:uid="{C3D99201-35C3-4400-904D-30F345A4DA5A}"/>
    <cellStyle name="Normal 2 3 4 2 7 3 2" xfId="12330" xr:uid="{8342D969-4BAC-4B5B-8271-7B5BA50ECEAB}"/>
    <cellStyle name="Normal 2 3 4 2 7 3 2 2" xfId="26020" xr:uid="{D52B9D98-F9B9-4EE9-B885-224FE9801965}"/>
    <cellStyle name="Normal 2 3 4 2 7 3 2 2 2" xfId="39712" xr:uid="{B738CB21-C0B2-465C-8EC7-C85F5A0D0F8F}"/>
    <cellStyle name="Normal 2 3 4 2 7 3 2 2 3" xfId="54596" xr:uid="{3A9D6DA0-ABF7-4545-96D6-C678BAA22DF2}"/>
    <cellStyle name="Normal 2 3 4 2 7 3 2 3" xfId="19176" xr:uid="{7AE7A6BA-B040-4FEB-A3B9-51DA8597F1D9}"/>
    <cellStyle name="Normal 2 3 4 2 7 3 2 4" xfId="32866" xr:uid="{2DAB46FC-B518-46C2-9DF7-B81A71289E6D}"/>
    <cellStyle name="Normal 2 3 4 2 7 3 2 5" xfId="47750" xr:uid="{80B584D1-BD94-418B-89F0-4FB07032C34F}"/>
    <cellStyle name="Normal 2 3 4 2 7 3 3" xfId="22598" xr:uid="{319BCCBD-55CC-478C-BAAD-37F0996084F4}"/>
    <cellStyle name="Normal 2 3 4 2 7 3 3 2" xfId="36290" xr:uid="{B8C546FF-03C0-4230-B75E-8DA47F2751B6}"/>
    <cellStyle name="Normal 2 3 4 2 7 3 3 3" xfId="51174" xr:uid="{4B107052-CCB2-420F-9E82-B59627DD46DC}"/>
    <cellStyle name="Normal 2 3 4 2 7 3 4" xfId="15754" xr:uid="{39BF2D69-FA5C-4466-8CD0-986367181F98}"/>
    <cellStyle name="Normal 2 3 4 2 7 3 5" xfId="29444" xr:uid="{9E3030AA-FE88-4FDC-8A2C-DEE013C096A9}"/>
    <cellStyle name="Normal 2 3 4 2 7 3 6" xfId="44328" xr:uid="{918DFBE6-E85C-414F-B908-27F75BC10CA2}"/>
    <cellStyle name="Normal 2 3 4 2 7 4" xfId="10618" xr:uid="{35ECB63E-E711-4E3B-84BC-572820A51E75}"/>
    <cellStyle name="Normal 2 3 4 2 7 4 2" xfId="24308" xr:uid="{6A7C386F-0B16-48BB-9D4C-B16883766C77}"/>
    <cellStyle name="Normal 2 3 4 2 7 4 2 2" xfId="38000" xr:uid="{7D8326A6-90BC-43DB-9645-4CE6B186B825}"/>
    <cellStyle name="Normal 2 3 4 2 7 4 2 3" xfId="52884" xr:uid="{4643CC21-8F32-4CA6-8022-EE3D385DAFC8}"/>
    <cellStyle name="Normal 2 3 4 2 7 4 3" xfId="17464" xr:uid="{26E5853C-DE27-4CBD-AF9F-6DE2F65C1EB6}"/>
    <cellStyle name="Normal 2 3 4 2 7 4 4" xfId="31154" xr:uid="{06B7A8F6-BE64-447B-B0D9-A6F80B2B3FD4}"/>
    <cellStyle name="Normal 2 3 4 2 7 4 5" xfId="46038" xr:uid="{45A35C82-3C5B-46ED-A940-8258AAB36354}"/>
    <cellStyle name="Normal 2 3 4 2 7 5" xfId="20886" xr:uid="{82C9403B-37CC-44A8-8512-5F6BD8F9D8A7}"/>
    <cellStyle name="Normal 2 3 4 2 7 5 2" xfId="34578" xr:uid="{ABDDE00A-6C3C-4EDD-8D6C-0C7FD76E1C81}"/>
    <cellStyle name="Normal 2 3 4 2 7 5 3" xfId="49462" xr:uid="{32805D55-D8CB-4C0B-B363-D38B13B80FA8}"/>
    <cellStyle name="Normal 2 3 4 2 7 6" xfId="14042" xr:uid="{7F75B39A-4813-4BFD-B8BC-FEA09F1F93F5}"/>
    <cellStyle name="Normal 2 3 4 2 7 7" xfId="27732" xr:uid="{4E9726A4-9252-402C-9B29-F893C19F9C8E}"/>
    <cellStyle name="Normal 2 3 4 2 7 8" xfId="42616" xr:uid="{7684F791-F00F-4F4C-862C-3FB0B88EAE3F}"/>
    <cellStyle name="Normal 2 3 4 2 8" xfId="7197" xr:uid="{DBD2B610-AA0C-4F34-8053-0E1C988084CB}"/>
    <cellStyle name="Normal 2 3 4 2 8 2" xfId="8910" xr:uid="{DDFCFB2C-53BC-4CCB-BF20-DCD7160361EE}"/>
    <cellStyle name="Normal 2 3 4 2 8 2 2" xfId="12332" xr:uid="{7F6897F7-F576-474A-A1E2-019F1AB92757}"/>
    <cellStyle name="Normal 2 3 4 2 8 2 2 2" xfId="26022" xr:uid="{161148E6-35FF-44F7-86D5-E77704D0EA8A}"/>
    <cellStyle name="Normal 2 3 4 2 8 2 2 2 2" xfId="39714" xr:uid="{FD05B9B1-6AB0-45E6-804A-E2CF5F9F54E3}"/>
    <cellStyle name="Normal 2 3 4 2 8 2 2 2 3" xfId="54598" xr:uid="{14F8301D-2FD9-49E9-9E87-1D1A28D53D6B}"/>
    <cellStyle name="Normal 2 3 4 2 8 2 2 3" xfId="19178" xr:uid="{5A8CAA0A-633E-4426-B9C3-0C8848F6E99B}"/>
    <cellStyle name="Normal 2 3 4 2 8 2 2 4" xfId="32868" xr:uid="{B280B2AA-842F-42A7-B0F5-1F13B206B24B}"/>
    <cellStyle name="Normal 2 3 4 2 8 2 2 5" xfId="47752" xr:uid="{D6786833-8941-4A30-960B-E116991B4FA8}"/>
    <cellStyle name="Normal 2 3 4 2 8 2 3" xfId="22600" xr:uid="{13792CF1-CDA0-4F17-B82A-1F3C1A817635}"/>
    <cellStyle name="Normal 2 3 4 2 8 2 3 2" xfId="36292" xr:uid="{4A3B41C3-213C-45F6-AE6B-B3A91C708AF1}"/>
    <cellStyle name="Normal 2 3 4 2 8 2 3 3" xfId="51176" xr:uid="{B84F58B5-C0F2-42B3-BD5B-36D7BA48120D}"/>
    <cellStyle name="Normal 2 3 4 2 8 2 4" xfId="15756" xr:uid="{5607FFCF-24AE-467A-932C-F238CAC72056}"/>
    <cellStyle name="Normal 2 3 4 2 8 2 5" xfId="29446" xr:uid="{C549CCB4-69B1-4535-8ADD-108F2BCE0D28}"/>
    <cellStyle name="Normal 2 3 4 2 8 2 6" xfId="44330" xr:uid="{7858B959-9754-48B3-A39A-67CE72EE0524}"/>
    <cellStyle name="Normal 2 3 4 2 8 3" xfId="10620" xr:uid="{7B580D37-075E-4EFD-94BE-6C8B02ED0F2B}"/>
    <cellStyle name="Normal 2 3 4 2 8 3 2" xfId="24310" xr:uid="{A8FC8C9B-2A13-4751-9562-23341BC256D5}"/>
    <cellStyle name="Normal 2 3 4 2 8 3 2 2" xfId="38002" xr:uid="{0634C9C6-CE5C-47FA-A928-57FE31B4BB65}"/>
    <cellStyle name="Normal 2 3 4 2 8 3 2 3" xfId="52886" xr:uid="{6E205C24-4D31-43AA-8D91-1E4D4FCCDE9A}"/>
    <cellStyle name="Normal 2 3 4 2 8 3 3" xfId="17466" xr:uid="{ADB8DF0D-8E8C-49FE-ACE6-0161CB9FAF69}"/>
    <cellStyle name="Normal 2 3 4 2 8 3 4" xfId="31156" xr:uid="{839C80DB-46BB-4D59-A1F5-BDE1149186AB}"/>
    <cellStyle name="Normal 2 3 4 2 8 3 5" xfId="46040" xr:uid="{08AB675A-A9D8-4242-8941-095525A9F952}"/>
    <cellStyle name="Normal 2 3 4 2 8 4" xfId="20888" xr:uid="{269F2412-0E59-4BBE-B140-99ACDFE8DCB4}"/>
    <cellStyle name="Normal 2 3 4 2 8 4 2" xfId="34580" xr:uid="{739636B9-2769-4173-B6B9-E27C6D45983D}"/>
    <cellStyle name="Normal 2 3 4 2 8 4 3" xfId="49464" xr:uid="{DA86CBFF-71CD-4F5D-A7EA-089620480ED8}"/>
    <cellStyle name="Normal 2 3 4 2 8 5" xfId="14044" xr:uid="{E6048B80-5145-44DB-A855-BF32331B9EB1}"/>
    <cellStyle name="Normal 2 3 4 2 8 6" xfId="27734" xr:uid="{A58EB8F9-4BF7-4BED-8821-532B6D414115}"/>
    <cellStyle name="Normal 2 3 4 2 8 7" xfId="42618" xr:uid="{E5F55E56-93C6-45B0-BA9F-A860E983DE14}"/>
    <cellStyle name="Normal 2 3 4 2 9" xfId="7198" xr:uid="{C65EFD34-E301-47D8-842B-4D29513EE074}"/>
    <cellStyle name="Normal 2 3 4 2 9 2" xfId="8911" xr:uid="{8896BD54-EC91-49B5-8DE0-AD2F47509A5F}"/>
    <cellStyle name="Normal 2 3 4 2 9 2 2" xfId="12333" xr:uid="{6FFD9EC5-DD49-4FE8-B010-9266EB42D850}"/>
    <cellStyle name="Normal 2 3 4 2 9 2 2 2" xfId="26023" xr:uid="{527CB83C-8EC6-4D78-8CBC-CD80A8B51B62}"/>
    <cellStyle name="Normal 2 3 4 2 9 2 2 2 2" xfId="39715" xr:uid="{A79ACA6E-DB83-4E76-BC9D-E3EB32B90B38}"/>
    <cellStyle name="Normal 2 3 4 2 9 2 2 2 3" xfId="54599" xr:uid="{0C6F5552-1EF9-4216-8024-5E4B55AA8FCA}"/>
    <cellStyle name="Normal 2 3 4 2 9 2 2 3" xfId="19179" xr:uid="{DC27118B-DFEB-4684-A466-FE724931845E}"/>
    <cellStyle name="Normal 2 3 4 2 9 2 2 4" xfId="32869" xr:uid="{CBC9E9E8-298C-4815-A80F-A3EC8A189299}"/>
    <cellStyle name="Normal 2 3 4 2 9 2 2 5" xfId="47753" xr:uid="{E9290036-B9C4-4602-A899-F2A11ABCA2E2}"/>
    <cellStyle name="Normal 2 3 4 2 9 2 3" xfId="22601" xr:uid="{D66A7BC6-E937-425A-A813-DE5D7D8ADA05}"/>
    <cellStyle name="Normal 2 3 4 2 9 2 3 2" xfId="36293" xr:uid="{C28250D3-F673-4CC3-B752-E2C090566B70}"/>
    <cellStyle name="Normal 2 3 4 2 9 2 3 3" xfId="51177" xr:uid="{6891E015-33C7-49B0-AD0B-A674CD81602D}"/>
    <cellStyle name="Normal 2 3 4 2 9 2 4" xfId="15757" xr:uid="{729D6B4D-7B10-46B1-8BD7-E27B0F911A80}"/>
    <cellStyle name="Normal 2 3 4 2 9 2 5" xfId="29447" xr:uid="{5B365A44-9C04-42A7-8DAD-C2254FFBD321}"/>
    <cellStyle name="Normal 2 3 4 2 9 2 6" xfId="44331" xr:uid="{CBCD33F8-53F7-4F6E-A69E-71DEBAEE4EAF}"/>
    <cellStyle name="Normal 2 3 4 2 9 3" xfId="10621" xr:uid="{F6244E9E-F17E-4107-A8C5-3A79211E6B2D}"/>
    <cellStyle name="Normal 2 3 4 2 9 3 2" xfId="24311" xr:uid="{45653296-8442-40B0-ADA8-90F485AC3FC8}"/>
    <cellStyle name="Normal 2 3 4 2 9 3 2 2" xfId="38003" xr:uid="{4AE35429-13CF-403B-B98D-DAACFE175313}"/>
    <cellStyle name="Normal 2 3 4 2 9 3 2 3" xfId="52887" xr:uid="{379EF5D3-7813-41D7-AD66-12D2B3D6C4C2}"/>
    <cellStyle name="Normal 2 3 4 2 9 3 3" xfId="17467" xr:uid="{B0F2E8F5-5BD1-4B45-941F-64ABCA0C2C62}"/>
    <cellStyle name="Normal 2 3 4 2 9 3 4" xfId="31157" xr:uid="{D42FCB1A-6314-4141-9353-A31F78D87AB1}"/>
    <cellStyle name="Normal 2 3 4 2 9 3 5" xfId="46041" xr:uid="{2335FC78-BCD7-4A81-A289-4D93DCB5094F}"/>
    <cellStyle name="Normal 2 3 4 2 9 4" xfId="20889" xr:uid="{4F782371-4F7D-492A-A86E-2E84523D7A05}"/>
    <cellStyle name="Normal 2 3 4 2 9 4 2" xfId="34581" xr:uid="{32B54B7F-576E-4784-97B8-1EA000D2BF02}"/>
    <cellStyle name="Normal 2 3 4 2 9 4 3" xfId="49465" xr:uid="{233E7554-C54F-44CF-8D36-22285AA8911A}"/>
    <cellStyle name="Normal 2 3 4 2 9 5" xfId="14045" xr:uid="{8DA2AA8F-8605-4F8F-A98D-CED7C19BA83A}"/>
    <cellStyle name="Normal 2 3 4 2 9 6" xfId="27735" xr:uid="{0FD1151D-32B0-42D5-ABB5-FAE0BA562721}"/>
    <cellStyle name="Normal 2 3 4 2 9 7" xfId="42619" xr:uid="{8942A3BB-6803-4C8C-A324-25E69A6E81CD}"/>
    <cellStyle name="Normal 2 3 4 3" xfId="7199" xr:uid="{6A79F6F7-6A56-4154-9885-8C2B87C6C0D1}"/>
    <cellStyle name="Normal 2 3 4 3 10" xfId="20890" xr:uid="{C06F96F6-2AFA-4DDE-AF6F-9DE18A9DF8DE}"/>
    <cellStyle name="Normal 2 3 4 3 10 2" xfId="34582" xr:uid="{571C187C-F98C-4A18-9EE8-AB398A82C433}"/>
    <cellStyle name="Normal 2 3 4 3 10 3" xfId="49466" xr:uid="{5578E41C-BE1C-4943-AF14-8ADAC4D5BC8C}"/>
    <cellStyle name="Normal 2 3 4 3 11" xfId="14046" xr:uid="{907734AA-9190-41C4-83A3-DE14D5AEA3DB}"/>
    <cellStyle name="Normal 2 3 4 3 12" xfId="27736" xr:uid="{13848B3C-0983-4F8F-80D5-520802A1F283}"/>
    <cellStyle name="Normal 2 3 4 3 13" xfId="42620" xr:uid="{72DDBE1D-5723-49E2-B6D7-9965A4A64795}"/>
    <cellStyle name="Normal 2 3 4 3 2" xfId="7200" xr:uid="{33F1F1A0-EBB7-43F6-AFAA-1110624A1DE9}"/>
    <cellStyle name="Normal 2 3 4 3 2 10" xfId="14047" xr:uid="{9304742E-EBDB-4EFE-AFED-5D188FC6C89B}"/>
    <cellStyle name="Normal 2 3 4 3 2 11" xfId="27737" xr:uid="{F2BCAF1A-BCD6-44F6-9D78-5133A73C637A}"/>
    <cellStyle name="Normal 2 3 4 3 2 12" xfId="42621" xr:uid="{4E9DD3A3-B504-4BA2-97B7-004CA34AB88B}"/>
    <cellStyle name="Normal 2 3 4 3 2 2" xfId="7201" xr:uid="{6C27D4D8-3385-48B4-A43A-FC6C9C61E9B2}"/>
    <cellStyle name="Normal 2 3 4 3 2 2 10" xfId="42622" xr:uid="{4CD6DE1F-65FC-4423-A90A-6CB4E38E4E21}"/>
    <cellStyle name="Normal 2 3 4 3 2 2 2" xfId="7202" xr:uid="{8F59EC9D-7E50-48C9-8A04-4919D785CA67}"/>
    <cellStyle name="Normal 2 3 4 3 2 2 2 2" xfId="7203" xr:uid="{282048F1-E799-4FD8-8A56-72721DB50521}"/>
    <cellStyle name="Normal 2 3 4 3 2 2 2 2 2" xfId="8916" xr:uid="{03C6AB68-0EC6-49CC-9943-BA6D4B30B216}"/>
    <cellStyle name="Normal 2 3 4 3 2 2 2 2 2 2" xfId="12338" xr:uid="{EE7597B9-54F1-4122-82AB-A241DADB0FDE}"/>
    <cellStyle name="Normal 2 3 4 3 2 2 2 2 2 2 2" xfId="26028" xr:uid="{59551716-A709-4D10-AF16-876175AE64F5}"/>
    <cellStyle name="Normal 2 3 4 3 2 2 2 2 2 2 2 2" xfId="39720" xr:uid="{1D8E1F06-2AA3-40A9-A9FE-3AE22091E443}"/>
    <cellStyle name="Normal 2 3 4 3 2 2 2 2 2 2 2 3" xfId="54604" xr:uid="{48DE2244-8AAB-4015-AAA0-7527858648C6}"/>
    <cellStyle name="Normal 2 3 4 3 2 2 2 2 2 2 3" xfId="19184" xr:uid="{CD4952D4-1155-4926-8833-C3208A0AF05F}"/>
    <cellStyle name="Normal 2 3 4 3 2 2 2 2 2 2 4" xfId="32874" xr:uid="{91220168-81F9-47D0-9B57-0B4B5B69C42D}"/>
    <cellStyle name="Normal 2 3 4 3 2 2 2 2 2 2 5" xfId="47758" xr:uid="{45B7E237-D984-4B11-9980-B2BBDB2EBE00}"/>
    <cellStyle name="Normal 2 3 4 3 2 2 2 2 2 3" xfId="22606" xr:uid="{3FB5F2E7-396F-40D4-8B44-47C732B00158}"/>
    <cellStyle name="Normal 2 3 4 3 2 2 2 2 2 3 2" xfId="36298" xr:uid="{21ECA0E9-2941-40F9-B5F5-518F707EBE33}"/>
    <cellStyle name="Normal 2 3 4 3 2 2 2 2 2 3 3" xfId="51182" xr:uid="{95831DC5-F070-4B80-BB53-4DF458E56B5C}"/>
    <cellStyle name="Normal 2 3 4 3 2 2 2 2 2 4" xfId="15762" xr:uid="{4D1E07FD-075B-4F98-B961-48315AC549E8}"/>
    <cellStyle name="Normal 2 3 4 3 2 2 2 2 2 5" xfId="29452" xr:uid="{E2933E4A-9F29-4E6E-9D44-653A3B1A355B}"/>
    <cellStyle name="Normal 2 3 4 3 2 2 2 2 2 6" xfId="44336" xr:uid="{949702B7-46D2-4622-9ECD-127E4CD122B2}"/>
    <cellStyle name="Normal 2 3 4 3 2 2 2 2 3" xfId="10626" xr:uid="{682F5FE4-EB0B-494D-9FD5-092BC27F2947}"/>
    <cellStyle name="Normal 2 3 4 3 2 2 2 2 3 2" xfId="24316" xr:uid="{B72CA68F-AC27-4E5E-A21E-F8364AD24B32}"/>
    <cellStyle name="Normal 2 3 4 3 2 2 2 2 3 2 2" xfId="38008" xr:uid="{16E7B5C8-55B9-4AEC-97CF-EE8D38A332C4}"/>
    <cellStyle name="Normal 2 3 4 3 2 2 2 2 3 2 3" xfId="52892" xr:uid="{B4C2F0BD-9DA6-4D4B-9F32-1D7F4D430284}"/>
    <cellStyle name="Normal 2 3 4 3 2 2 2 2 3 3" xfId="17472" xr:uid="{97EC6864-5ED9-4831-BF4D-510F108DD32C}"/>
    <cellStyle name="Normal 2 3 4 3 2 2 2 2 3 4" xfId="31162" xr:uid="{C071409B-ABC1-47C6-B5C4-3AFB41B7F6DE}"/>
    <cellStyle name="Normal 2 3 4 3 2 2 2 2 3 5" xfId="46046" xr:uid="{AE3D685A-CF15-44C9-92AF-520B7AB9F14D}"/>
    <cellStyle name="Normal 2 3 4 3 2 2 2 2 4" xfId="20894" xr:uid="{973599DF-47FF-43BA-8294-6C458AEE1C5A}"/>
    <cellStyle name="Normal 2 3 4 3 2 2 2 2 4 2" xfId="34586" xr:uid="{3D1E9EFA-A721-46E6-ACD6-0FF9114B8D5A}"/>
    <cellStyle name="Normal 2 3 4 3 2 2 2 2 4 3" xfId="49470" xr:uid="{72DABAA8-5352-4700-AE58-75B50EFC8EDE}"/>
    <cellStyle name="Normal 2 3 4 3 2 2 2 2 5" xfId="14050" xr:uid="{A158FFDA-1055-47D4-9F8C-B3924CB05503}"/>
    <cellStyle name="Normal 2 3 4 3 2 2 2 2 6" xfId="27740" xr:uid="{E4D6119B-B1D6-43C3-9A2B-DF90592272A2}"/>
    <cellStyle name="Normal 2 3 4 3 2 2 2 2 7" xfId="42624" xr:uid="{E6842CB6-0DA1-457B-A203-427BAD42BFD1}"/>
    <cellStyle name="Normal 2 3 4 3 2 2 2 3" xfId="8915" xr:uid="{F7E6EED9-9BD0-4CC4-9B3D-42CAA6494ACB}"/>
    <cellStyle name="Normal 2 3 4 3 2 2 2 3 2" xfId="12337" xr:uid="{7B000855-FACC-4A45-8A4A-6054B651CF03}"/>
    <cellStyle name="Normal 2 3 4 3 2 2 2 3 2 2" xfId="26027" xr:uid="{AB04EE5B-1528-441E-89A3-DCAA83E25DA7}"/>
    <cellStyle name="Normal 2 3 4 3 2 2 2 3 2 2 2" xfId="39719" xr:uid="{572E029C-E683-4662-8004-B5703185CF3D}"/>
    <cellStyle name="Normal 2 3 4 3 2 2 2 3 2 2 3" xfId="54603" xr:uid="{6984853E-AE49-4CEC-92D0-889880765B32}"/>
    <cellStyle name="Normal 2 3 4 3 2 2 2 3 2 3" xfId="19183" xr:uid="{2DEBBC4C-D395-45E5-B38A-F0E21D7020D3}"/>
    <cellStyle name="Normal 2 3 4 3 2 2 2 3 2 4" xfId="32873" xr:uid="{E6C93E69-3630-4A8D-A596-3C748902F850}"/>
    <cellStyle name="Normal 2 3 4 3 2 2 2 3 2 5" xfId="47757" xr:uid="{6518BB72-7F46-49B3-86B6-5D3E73CA5D0E}"/>
    <cellStyle name="Normal 2 3 4 3 2 2 2 3 3" xfId="22605" xr:uid="{3D82CA1E-9307-4DA0-9A43-E2BE20B75E8F}"/>
    <cellStyle name="Normal 2 3 4 3 2 2 2 3 3 2" xfId="36297" xr:uid="{47C60D57-C42F-4BC5-B0FC-FF8B29199560}"/>
    <cellStyle name="Normal 2 3 4 3 2 2 2 3 3 3" xfId="51181" xr:uid="{E494BD49-8181-4A29-B01F-E26FFFA20C65}"/>
    <cellStyle name="Normal 2 3 4 3 2 2 2 3 4" xfId="15761" xr:uid="{EEE8EF31-A813-454C-9751-8C7B6C3FFE51}"/>
    <cellStyle name="Normal 2 3 4 3 2 2 2 3 5" xfId="29451" xr:uid="{A232D3F1-C1AC-42A3-9862-A583CC521AD9}"/>
    <cellStyle name="Normal 2 3 4 3 2 2 2 3 6" xfId="44335" xr:uid="{84D5244A-6424-4087-B391-812143171916}"/>
    <cellStyle name="Normal 2 3 4 3 2 2 2 4" xfId="10625" xr:uid="{B05E1544-FC68-4E05-88C6-75123AE59C6F}"/>
    <cellStyle name="Normal 2 3 4 3 2 2 2 4 2" xfId="24315" xr:uid="{48C8659F-92D3-4CB8-B260-1CDC842D92B4}"/>
    <cellStyle name="Normal 2 3 4 3 2 2 2 4 2 2" xfId="38007" xr:uid="{019085A2-DCFE-4BDA-B73D-80F6368AABA7}"/>
    <cellStyle name="Normal 2 3 4 3 2 2 2 4 2 3" xfId="52891" xr:uid="{B6539972-E605-4EBB-9201-4FBAFC3C296E}"/>
    <cellStyle name="Normal 2 3 4 3 2 2 2 4 3" xfId="17471" xr:uid="{077ACC3A-9012-4BD6-B02E-016B294D50BB}"/>
    <cellStyle name="Normal 2 3 4 3 2 2 2 4 4" xfId="31161" xr:uid="{546093C6-FEC8-4314-969E-CFF1EBC10CBA}"/>
    <cellStyle name="Normal 2 3 4 3 2 2 2 4 5" xfId="46045" xr:uid="{98FA2CA3-071D-42BB-978C-C7CD0F44E09A}"/>
    <cellStyle name="Normal 2 3 4 3 2 2 2 5" xfId="20893" xr:uid="{DE868488-DEE3-4F1C-9A14-3FC100DCE9DF}"/>
    <cellStyle name="Normal 2 3 4 3 2 2 2 5 2" xfId="34585" xr:uid="{793489C5-873B-46EA-B074-E4C93EB01575}"/>
    <cellStyle name="Normal 2 3 4 3 2 2 2 5 3" xfId="49469" xr:uid="{D3ABCB4D-E4E1-489E-B5A4-85BD48E51DCC}"/>
    <cellStyle name="Normal 2 3 4 3 2 2 2 6" xfId="14049" xr:uid="{8E37E9C0-3927-46A4-94AD-E13F799D8C5F}"/>
    <cellStyle name="Normal 2 3 4 3 2 2 2 7" xfId="27739" xr:uid="{CC267794-9B81-40C9-8FFC-2A64A3EAE07F}"/>
    <cellStyle name="Normal 2 3 4 3 2 2 2 8" xfId="42623" xr:uid="{543DD623-A54B-45D9-989C-71AEDA4359AD}"/>
    <cellStyle name="Normal 2 3 4 3 2 2 3" xfId="7204" xr:uid="{9D7BDB4B-0B5E-4028-88D7-F9C3E2A65721}"/>
    <cellStyle name="Normal 2 3 4 3 2 2 3 2" xfId="8917" xr:uid="{8CE40377-DD78-420E-A89E-91EC4FD5034F}"/>
    <cellStyle name="Normal 2 3 4 3 2 2 3 2 2" xfId="12339" xr:uid="{6A1F8E2F-81CD-4930-9528-31875AFAFF0D}"/>
    <cellStyle name="Normal 2 3 4 3 2 2 3 2 2 2" xfId="26029" xr:uid="{C814485F-767C-4E08-9A38-C7A33FA0BB65}"/>
    <cellStyle name="Normal 2 3 4 3 2 2 3 2 2 2 2" xfId="39721" xr:uid="{D0E38BDE-69A1-4B72-B630-A4F635441647}"/>
    <cellStyle name="Normal 2 3 4 3 2 2 3 2 2 2 3" xfId="54605" xr:uid="{8E290A84-07E0-42C8-9CBA-D6EA81FF18EF}"/>
    <cellStyle name="Normal 2 3 4 3 2 2 3 2 2 3" xfId="19185" xr:uid="{C1E06FBF-0D01-4C30-880F-30037D26573C}"/>
    <cellStyle name="Normal 2 3 4 3 2 2 3 2 2 4" xfId="32875" xr:uid="{AAA62957-A523-440E-9CF7-59DA7FEC605F}"/>
    <cellStyle name="Normal 2 3 4 3 2 2 3 2 2 5" xfId="47759" xr:uid="{44E00AF7-1137-4CC4-BB05-97F59271DDC2}"/>
    <cellStyle name="Normal 2 3 4 3 2 2 3 2 3" xfId="22607" xr:uid="{A0F70B48-00A8-4B19-BF54-380EFE488069}"/>
    <cellStyle name="Normal 2 3 4 3 2 2 3 2 3 2" xfId="36299" xr:uid="{FECB111B-F79F-415C-BB5B-72D51C75E6DD}"/>
    <cellStyle name="Normal 2 3 4 3 2 2 3 2 3 3" xfId="51183" xr:uid="{8E77BF0C-AC89-49BB-BA0D-26D2A82F951A}"/>
    <cellStyle name="Normal 2 3 4 3 2 2 3 2 4" xfId="15763" xr:uid="{9D65D112-CDE9-43C0-8014-12D7145A90CD}"/>
    <cellStyle name="Normal 2 3 4 3 2 2 3 2 5" xfId="29453" xr:uid="{4909AC2D-7587-4263-9571-D2A829AFBB5A}"/>
    <cellStyle name="Normal 2 3 4 3 2 2 3 2 6" xfId="44337" xr:uid="{CD91041D-6763-4F0A-BBEC-907D4F85B439}"/>
    <cellStyle name="Normal 2 3 4 3 2 2 3 3" xfId="10627" xr:uid="{509CBBF4-404A-4A62-A814-E2D4A044D04D}"/>
    <cellStyle name="Normal 2 3 4 3 2 2 3 3 2" xfId="24317" xr:uid="{3585F796-E598-4FC6-86B7-F32CE4074A1B}"/>
    <cellStyle name="Normal 2 3 4 3 2 2 3 3 2 2" xfId="38009" xr:uid="{BAD77896-C0B1-4275-8045-03D1D121A489}"/>
    <cellStyle name="Normal 2 3 4 3 2 2 3 3 2 3" xfId="52893" xr:uid="{B949B335-6C7F-4688-8E0D-B68EC2C5772F}"/>
    <cellStyle name="Normal 2 3 4 3 2 2 3 3 3" xfId="17473" xr:uid="{B75B1E27-DF19-4A35-9FA2-AA8DAF8AFF5A}"/>
    <cellStyle name="Normal 2 3 4 3 2 2 3 3 4" xfId="31163" xr:uid="{9319A0CF-0846-4736-851C-4E5BF97BF75D}"/>
    <cellStyle name="Normal 2 3 4 3 2 2 3 3 5" xfId="46047" xr:uid="{21766474-CE6B-4510-8DF5-620E03823752}"/>
    <cellStyle name="Normal 2 3 4 3 2 2 3 4" xfId="20895" xr:uid="{4FCCD5BF-BA3F-46C9-9117-E659E2BA9746}"/>
    <cellStyle name="Normal 2 3 4 3 2 2 3 4 2" xfId="34587" xr:uid="{A9ED76C9-F191-41D8-95D1-7882F0BE9BB8}"/>
    <cellStyle name="Normal 2 3 4 3 2 2 3 4 3" xfId="49471" xr:uid="{CAEC85B9-8C18-4E58-BE43-38652B4ED083}"/>
    <cellStyle name="Normal 2 3 4 3 2 2 3 5" xfId="14051" xr:uid="{DDDBB714-0329-4610-B958-354A2AF7D465}"/>
    <cellStyle name="Normal 2 3 4 3 2 2 3 6" xfId="27741" xr:uid="{1974CECF-89A7-4DA8-857B-6DF90A49747B}"/>
    <cellStyle name="Normal 2 3 4 3 2 2 3 7" xfId="42625" xr:uid="{758F0ED0-6625-403E-921D-F1F5043C5526}"/>
    <cellStyle name="Normal 2 3 4 3 2 2 4" xfId="7205" xr:uid="{C655F10F-2B18-408E-9BDE-017D58C64EAB}"/>
    <cellStyle name="Normal 2 3 4 3 2 2 4 2" xfId="8918" xr:uid="{6C04AC09-8F27-44FD-AA60-BACEFF15CC6E}"/>
    <cellStyle name="Normal 2 3 4 3 2 2 4 2 2" xfId="12340" xr:uid="{70716035-B839-4233-B14A-4993B358CE2D}"/>
    <cellStyle name="Normal 2 3 4 3 2 2 4 2 2 2" xfId="26030" xr:uid="{0B6ED4D5-A982-4287-80FE-D661E8565829}"/>
    <cellStyle name="Normal 2 3 4 3 2 2 4 2 2 2 2" xfId="39722" xr:uid="{0CF7AEC2-5D10-419B-9270-36DD4650CCB3}"/>
    <cellStyle name="Normal 2 3 4 3 2 2 4 2 2 2 3" xfId="54606" xr:uid="{85177584-7C5A-483A-BF5D-8FBA7E700807}"/>
    <cellStyle name="Normal 2 3 4 3 2 2 4 2 2 3" xfId="19186" xr:uid="{112ED0A7-F01F-4A27-BFF0-AC3D82DB3F25}"/>
    <cellStyle name="Normal 2 3 4 3 2 2 4 2 2 4" xfId="32876" xr:uid="{08C0D530-22B5-45B0-84B4-5A06BA05EC90}"/>
    <cellStyle name="Normal 2 3 4 3 2 2 4 2 2 5" xfId="47760" xr:uid="{549247C6-7749-47F6-83C8-FB51182DC859}"/>
    <cellStyle name="Normal 2 3 4 3 2 2 4 2 3" xfId="22608" xr:uid="{E9F14A3F-FC3D-4C6E-AE74-1A4C740E3828}"/>
    <cellStyle name="Normal 2 3 4 3 2 2 4 2 3 2" xfId="36300" xr:uid="{346A55F3-F64C-4683-87F1-2A8381183E49}"/>
    <cellStyle name="Normal 2 3 4 3 2 2 4 2 3 3" xfId="51184" xr:uid="{AA2A5966-6441-4CEC-A7C8-F885D2C20DA9}"/>
    <cellStyle name="Normal 2 3 4 3 2 2 4 2 4" xfId="15764" xr:uid="{A33E6C9A-4EA8-463B-89B9-10D3127614A5}"/>
    <cellStyle name="Normal 2 3 4 3 2 2 4 2 5" xfId="29454" xr:uid="{510FA934-DC6F-43D9-8690-99F80DFCBB96}"/>
    <cellStyle name="Normal 2 3 4 3 2 2 4 2 6" xfId="44338" xr:uid="{908C9083-6A32-4A90-9B8B-93AFDBF752DF}"/>
    <cellStyle name="Normal 2 3 4 3 2 2 4 3" xfId="10628" xr:uid="{C5FA4FCC-F5FE-42BC-B54E-E60315585397}"/>
    <cellStyle name="Normal 2 3 4 3 2 2 4 3 2" xfId="24318" xr:uid="{527A25DD-5D7B-4360-AC3D-A67D8A6A220A}"/>
    <cellStyle name="Normal 2 3 4 3 2 2 4 3 2 2" xfId="38010" xr:uid="{28263037-627A-45FF-A892-C1B902CA24B1}"/>
    <cellStyle name="Normal 2 3 4 3 2 2 4 3 2 3" xfId="52894" xr:uid="{96E114A8-7CB3-4DC2-B1C0-E77FA31213EA}"/>
    <cellStyle name="Normal 2 3 4 3 2 2 4 3 3" xfId="17474" xr:uid="{2CE4CC72-AE56-4535-B9FA-04191726B74D}"/>
    <cellStyle name="Normal 2 3 4 3 2 2 4 3 4" xfId="31164" xr:uid="{0E3A75E0-1895-44C8-A048-D5B8F9EEC0D4}"/>
    <cellStyle name="Normal 2 3 4 3 2 2 4 3 5" xfId="46048" xr:uid="{26247A5A-F0C8-4B3E-86ED-A44F7F3950B7}"/>
    <cellStyle name="Normal 2 3 4 3 2 2 4 4" xfId="20896" xr:uid="{23B30821-56B0-4F7F-8838-4A7A46CF7830}"/>
    <cellStyle name="Normal 2 3 4 3 2 2 4 4 2" xfId="34588" xr:uid="{903D03D1-1A8A-4866-A541-CD71AF8693C0}"/>
    <cellStyle name="Normal 2 3 4 3 2 2 4 4 3" xfId="49472" xr:uid="{DA7EE1C1-1151-4098-8A0F-D67FE4E7C9AC}"/>
    <cellStyle name="Normal 2 3 4 3 2 2 4 5" xfId="14052" xr:uid="{566C4420-A8E1-455B-900F-23F9A11EE9F5}"/>
    <cellStyle name="Normal 2 3 4 3 2 2 4 6" xfId="27742" xr:uid="{0DA3DB3A-0A53-4144-978A-4352D193989B}"/>
    <cellStyle name="Normal 2 3 4 3 2 2 4 7" xfId="42626" xr:uid="{23B9DD28-B9C9-4F0A-87AD-7788F8EC1C9F}"/>
    <cellStyle name="Normal 2 3 4 3 2 2 5" xfId="8914" xr:uid="{324C6AAC-5AEA-4BAD-AB6E-2AF0C7D6156D}"/>
    <cellStyle name="Normal 2 3 4 3 2 2 5 2" xfId="12336" xr:uid="{1A9BE704-E76E-451C-82E1-4BEE7252CC44}"/>
    <cellStyle name="Normal 2 3 4 3 2 2 5 2 2" xfId="26026" xr:uid="{536CB9FF-70DC-410D-93E9-0F67DCCA0294}"/>
    <cellStyle name="Normal 2 3 4 3 2 2 5 2 2 2" xfId="39718" xr:uid="{290317F2-7B16-478F-B3EB-D144C39714EF}"/>
    <cellStyle name="Normal 2 3 4 3 2 2 5 2 2 3" xfId="54602" xr:uid="{A17E4DD5-6259-4387-A856-AAB42010E0AB}"/>
    <cellStyle name="Normal 2 3 4 3 2 2 5 2 3" xfId="19182" xr:uid="{78E2EDC8-45B1-4E79-91B4-E5FE2557FB08}"/>
    <cellStyle name="Normal 2 3 4 3 2 2 5 2 4" xfId="32872" xr:uid="{6D1B8C56-5853-42CA-96B4-5DD75215789C}"/>
    <cellStyle name="Normal 2 3 4 3 2 2 5 2 5" xfId="47756" xr:uid="{74C99AC7-25D5-4E23-AE86-A915DE109BA3}"/>
    <cellStyle name="Normal 2 3 4 3 2 2 5 3" xfId="22604" xr:uid="{5F330BCA-B024-4C01-B68F-EBF43A3F0632}"/>
    <cellStyle name="Normal 2 3 4 3 2 2 5 3 2" xfId="36296" xr:uid="{31542C8F-A36D-4B04-8024-079E01F603FA}"/>
    <cellStyle name="Normal 2 3 4 3 2 2 5 3 3" xfId="51180" xr:uid="{7846F73A-7A71-43B2-9C50-0B937B283531}"/>
    <cellStyle name="Normal 2 3 4 3 2 2 5 4" xfId="15760" xr:uid="{C743DF45-B3FC-489F-9EF8-C88F7DA4ED78}"/>
    <cellStyle name="Normal 2 3 4 3 2 2 5 5" xfId="29450" xr:uid="{9FCEF10A-1A3B-4AE7-BC50-E54B4F773F87}"/>
    <cellStyle name="Normal 2 3 4 3 2 2 5 6" xfId="44334" xr:uid="{FC931950-B081-438D-9295-BF99553B64E8}"/>
    <cellStyle name="Normal 2 3 4 3 2 2 6" xfId="10624" xr:uid="{D3E1B3E2-D6C6-4D10-840D-7803E41890F0}"/>
    <cellStyle name="Normal 2 3 4 3 2 2 6 2" xfId="24314" xr:uid="{1551E676-8699-4EC5-B956-FB838099465E}"/>
    <cellStyle name="Normal 2 3 4 3 2 2 6 2 2" xfId="38006" xr:uid="{6D15E5FE-8262-4E75-BCE7-28F97E159FA3}"/>
    <cellStyle name="Normal 2 3 4 3 2 2 6 2 3" xfId="52890" xr:uid="{1E122AFE-FD85-4481-AC21-522E035D065C}"/>
    <cellStyle name="Normal 2 3 4 3 2 2 6 3" xfId="17470" xr:uid="{DCD44281-FEC9-49F4-8A52-F5ED2EAB437E}"/>
    <cellStyle name="Normal 2 3 4 3 2 2 6 4" xfId="31160" xr:uid="{E983D172-FF90-4126-8842-B38CC5AC36A8}"/>
    <cellStyle name="Normal 2 3 4 3 2 2 6 5" xfId="46044" xr:uid="{C0313FDA-D801-452B-943E-D2FF41A9F5AC}"/>
    <cellStyle name="Normal 2 3 4 3 2 2 7" xfId="20892" xr:uid="{FA3E6551-CA2B-4178-B785-60DCA7C9C7A6}"/>
    <cellStyle name="Normal 2 3 4 3 2 2 7 2" xfId="34584" xr:uid="{B2695AA8-16F5-475C-BDD0-90AF241AE8E2}"/>
    <cellStyle name="Normal 2 3 4 3 2 2 7 3" xfId="49468" xr:uid="{C2839420-A827-4716-B2B7-A4FD297BC839}"/>
    <cellStyle name="Normal 2 3 4 3 2 2 8" xfId="14048" xr:uid="{546FA069-8097-49CE-8315-48AC4C759EAF}"/>
    <cellStyle name="Normal 2 3 4 3 2 2 9" xfId="27738" xr:uid="{C30AF06D-DEEB-4CE3-8A79-649234C74888}"/>
    <cellStyle name="Normal 2 3 4 3 2 3" xfId="7206" xr:uid="{65AF43DB-FA8C-4247-8E90-9130D1227FC1}"/>
    <cellStyle name="Normal 2 3 4 3 2 3 10" xfId="42627" xr:uid="{E9DF4771-38A3-422A-93FB-43F275A56798}"/>
    <cellStyle name="Normal 2 3 4 3 2 3 2" xfId="7207" xr:uid="{97FF7915-23B1-4611-8E54-7FA86216CD78}"/>
    <cellStyle name="Normal 2 3 4 3 2 3 2 2" xfId="7208" xr:uid="{8C359512-3001-4AF1-BCC6-D2AA0FA5AF79}"/>
    <cellStyle name="Normal 2 3 4 3 2 3 2 2 2" xfId="8921" xr:uid="{F9A9FFD6-1097-436F-BC08-6EA8F3206F19}"/>
    <cellStyle name="Normal 2 3 4 3 2 3 2 2 2 2" xfId="12343" xr:uid="{80F055BA-0276-478E-BB72-272CF3656DCB}"/>
    <cellStyle name="Normal 2 3 4 3 2 3 2 2 2 2 2" xfId="26033" xr:uid="{B87BF416-F9E7-4572-881F-BF11613553D6}"/>
    <cellStyle name="Normal 2 3 4 3 2 3 2 2 2 2 2 2" xfId="39725" xr:uid="{4156D35A-E02B-4A6D-A52E-D8F2D1C1C05F}"/>
    <cellStyle name="Normal 2 3 4 3 2 3 2 2 2 2 2 3" xfId="54609" xr:uid="{C971200A-79F1-48C9-8F33-5D7C6A3A1ABE}"/>
    <cellStyle name="Normal 2 3 4 3 2 3 2 2 2 2 3" xfId="19189" xr:uid="{0D03C4F6-7FBF-4293-9307-193337DF1C59}"/>
    <cellStyle name="Normal 2 3 4 3 2 3 2 2 2 2 4" xfId="32879" xr:uid="{8CAE8860-0B1B-4036-B998-EE14BDE74F2E}"/>
    <cellStyle name="Normal 2 3 4 3 2 3 2 2 2 2 5" xfId="47763" xr:uid="{369F63E8-E002-40CF-B098-1C0D1BD8F9B3}"/>
    <cellStyle name="Normal 2 3 4 3 2 3 2 2 2 3" xfId="22611" xr:uid="{1F8016A4-1450-44FB-9DCA-12D1EC43BAF5}"/>
    <cellStyle name="Normal 2 3 4 3 2 3 2 2 2 3 2" xfId="36303" xr:uid="{8498F69E-ADF2-417A-86F1-D19D939A2B5F}"/>
    <cellStyle name="Normal 2 3 4 3 2 3 2 2 2 3 3" xfId="51187" xr:uid="{4C202ED5-5803-4C03-BB31-E5325B2BFAD1}"/>
    <cellStyle name="Normal 2 3 4 3 2 3 2 2 2 4" xfId="15767" xr:uid="{3AA79B1B-4EE4-4718-8D79-226D59FC2BB0}"/>
    <cellStyle name="Normal 2 3 4 3 2 3 2 2 2 5" xfId="29457" xr:uid="{BDD43519-4653-480E-8D66-EAEFA354DE12}"/>
    <cellStyle name="Normal 2 3 4 3 2 3 2 2 2 6" xfId="44341" xr:uid="{F7F4EFB6-243A-4EC2-97AB-FC5560569ADE}"/>
    <cellStyle name="Normal 2 3 4 3 2 3 2 2 3" xfId="10631" xr:uid="{1197549B-0CB5-4E84-A43A-E7B793A09BB9}"/>
    <cellStyle name="Normal 2 3 4 3 2 3 2 2 3 2" xfId="24321" xr:uid="{0CB9D02E-0164-4A25-A2C3-8C93E93DF568}"/>
    <cellStyle name="Normal 2 3 4 3 2 3 2 2 3 2 2" xfId="38013" xr:uid="{1C3155AC-B8E5-4E0D-8097-6C3A40F23ED7}"/>
    <cellStyle name="Normal 2 3 4 3 2 3 2 2 3 2 3" xfId="52897" xr:uid="{6907D9E8-87C0-46A0-A614-F803E5C2050C}"/>
    <cellStyle name="Normal 2 3 4 3 2 3 2 2 3 3" xfId="17477" xr:uid="{F0C34184-3579-49AA-B8CB-0A07C15AD0F0}"/>
    <cellStyle name="Normal 2 3 4 3 2 3 2 2 3 4" xfId="31167" xr:uid="{87A1CF89-8517-49A1-9164-C0DB396D798E}"/>
    <cellStyle name="Normal 2 3 4 3 2 3 2 2 3 5" xfId="46051" xr:uid="{07576F16-2E92-446D-8F0C-1F9882CB6869}"/>
    <cellStyle name="Normal 2 3 4 3 2 3 2 2 4" xfId="20899" xr:uid="{5A0218A3-7F1C-4189-972B-1BF161EB3592}"/>
    <cellStyle name="Normal 2 3 4 3 2 3 2 2 4 2" xfId="34591" xr:uid="{C537688D-63C6-45EB-BB53-B6546780BCCE}"/>
    <cellStyle name="Normal 2 3 4 3 2 3 2 2 4 3" xfId="49475" xr:uid="{81BC8C79-D844-44F0-8B53-8A066DB09256}"/>
    <cellStyle name="Normal 2 3 4 3 2 3 2 2 5" xfId="14055" xr:uid="{24C88E65-F987-4897-852F-3E4A323749A4}"/>
    <cellStyle name="Normal 2 3 4 3 2 3 2 2 6" xfId="27745" xr:uid="{D0C04FE0-873B-4C81-9AF1-EB9F7EB19A00}"/>
    <cellStyle name="Normal 2 3 4 3 2 3 2 2 7" xfId="42629" xr:uid="{5CD9D4D0-67EF-4E35-87AB-C77B8F87041E}"/>
    <cellStyle name="Normal 2 3 4 3 2 3 2 3" xfId="8920" xr:uid="{7033C545-979E-4A82-8ED7-21A8845B8745}"/>
    <cellStyle name="Normal 2 3 4 3 2 3 2 3 2" xfId="12342" xr:uid="{02DB2EB2-8ADD-4125-8B40-45491C077B10}"/>
    <cellStyle name="Normal 2 3 4 3 2 3 2 3 2 2" xfId="26032" xr:uid="{3DC15CD6-2EA1-4150-AF5F-A03AFEE85A26}"/>
    <cellStyle name="Normal 2 3 4 3 2 3 2 3 2 2 2" xfId="39724" xr:uid="{D9943CE8-3C89-481E-B820-B4A2BE040A79}"/>
    <cellStyle name="Normal 2 3 4 3 2 3 2 3 2 2 3" xfId="54608" xr:uid="{ACC90409-E0FB-4077-88D4-6EC767A19D2D}"/>
    <cellStyle name="Normal 2 3 4 3 2 3 2 3 2 3" xfId="19188" xr:uid="{20D27161-637E-4896-BDD1-D296A494A515}"/>
    <cellStyle name="Normal 2 3 4 3 2 3 2 3 2 4" xfId="32878" xr:uid="{1F78D7A5-A679-4DA8-A450-B25F6B3CB8C6}"/>
    <cellStyle name="Normal 2 3 4 3 2 3 2 3 2 5" xfId="47762" xr:uid="{F611936D-EE45-48CF-8BD9-52326CE73C47}"/>
    <cellStyle name="Normal 2 3 4 3 2 3 2 3 3" xfId="22610" xr:uid="{A55BDECE-581A-4032-A4AF-6CA87369D988}"/>
    <cellStyle name="Normal 2 3 4 3 2 3 2 3 3 2" xfId="36302" xr:uid="{DA79C338-961A-487C-9EF4-4063D6AF31AB}"/>
    <cellStyle name="Normal 2 3 4 3 2 3 2 3 3 3" xfId="51186" xr:uid="{334D07A0-DE23-4F80-A3AA-693510A7189E}"/>
    <cellStyle name="Normal 2 3 4 3 2 3 2 3 4" xfId="15766" xr:uid="{BAD1C575-3A71-45B7-A845-09293A861415}"/>
    <cellStyle name="Normal 2 3 4 3 2 3 2 3 5" xfId="29456" xr:uid="{320B5408-4DA4-4730-BAEF-58A3520ADBBC}"/>
    <cellStyle name="Normal 2 3 4 3 2 3 2 3 6" xfId="44340" xr:uid="{86DB406B-B503-402D-8DF4-1804D62CAA11}"/>
    <cellStyle name="Normal 2 3 4 3 2 3 2 4" xfId="10630" xr:uid="{1478103A-6F18-49F9-BA2E-F607864ED21D}"/>
    <cellStyle name="Normal 2 3 4 3 2 3 2 4 2" xfId="24320" xr:uid="{A72BDBB5-4E23-49A1-84C8-5DDFC9B98245}"/>
    <cellStyle name="Normal 2 3 4 3 2 3 2 4 2 2" xfId="38012" xr:uid="{1C68DC74-A24B-4989-9A63-E500F5F52DDE}"/>
    <cellStyle name="Normal 2 3 4 3 2 3 2 4 2 3" xfId="52896" xr:uid="{AE660691-3177-4149-A0E1-E486C6FCB101}"/>
    <cellStyle name="Normal 2 3 4 3 2 3 2 4 3" xfId="17476" xr:uid="{8C353260-6252-4EA8-B8F0-ACC357F2C4A0}"/>
    <cellStyle name="Normal 2 3 4 3 2 3 2 4 4" xfId="31166" xr:uid="{1999C8B1-1E5A-4FA8-89E8-E57402332BE6}"/>
    <cellStyle name="Normal 2 3 4 3 2 3 2 4 5" xfId="46050" xr:uid="{96FB0055-0669-4DE1-A96D-77E763B7AF36}"/>
    <cellStyle name="Normal 2 3 4 3 2 3 2 5" xfId="20898" xr:uid="{D250769A-1B86-47F5-A510-DEE620531D86}"/>
    <cellStyle name="Normal 2 3 4 3 2 3 2 5 2" xfId="34590" xr:uid="{26D81C45-3071-4E9A-A152-6B8B3557E8F1}"/>
    <cellStyle name="Normal 2 3 4 3 2 3 2 5 3" xfId="49474" xr:uid="{5011DAAF-CA02-4E2F-A91E-07AA321511DF}"/>
    <cellStyle name="Normal 2 3 4 3 2 3 2 6" xfId="14054" xr:uid="{A3509019-E7D6-415D-AE78-1A36F54E2A01}"/>
    <cellStyle name="Normal 2 3 4 3 2 3 2 7" xfId="27744" xr:uid="{31AEDEA2-350F-4733-926E-CDA2AE1610D8}"/>
    <cellStyle name="Normal 2 3 4 3 2 3 2 8" xfId="42628" xr:uid="{FD33EE95-6818-4A1B-86C8-2A2887BAFAC3}"/>
    <cellStyle name="Normal 2 3 4 3 2 3 3" xfId="7209" xr:uid="{9FEDD40B-223D-4FAF-B9B5-BAE996628BFF}"/>
    <cellStyle name="Normal 2 3 4 3 2 3 3 2" xfId="8922" xr:uid="{BB031070-A295-4AF8-BF1B-F088E262706B}"/>
    <cellStyle name="Normal 2 3 4 3 2 3 3 2 2" xfId="12344" xr:uid="{3C01FB15-9115-43B2-8F49-5EF07EFFB3F8}"/>
    <cellStyle name="Normal 2 3 4 3 2 3 3 2 2 2" xfId="26034" xr:uid="{045F0F71-4862-427B-BECD-60ABF70F2DA6}"/>
    <cellStyle name="Normal 2 3 4 3 2 3 3 2 2 2 2" xfId="39726" xr:uid="{47446A4B-12D6-4765-9B1B-60837667B200}"/>
    <cellStyle name="Normal 2 3 4 3 2 3 3 2 2 2 3" xfId="54610" xr:uid="{7C3D3782-724B-4019-9324-3C14F0BEF604}"/>
    <cellStyle name="Normal 2 3 4 3 2 3 3 2 2 3" xfId="19190" xr:uid="{0BF8E39A-374E-4A00-AE02-7E7D7D73702B}"/>
    <cellStyle name="Normal 2 3 4 3 2 3 3 2 2 4" xfId="32880" xr:uid="{D2F2B5FA-EF8B-433E-91C1-C66834D7A376}"/>
    <cellStyle name="Normal 2 3 4 3 2 3 3 2 2 5" xfId="47764" xr:uid="{CCAA3C7A-89AB-4523-ADAE-9F6F18FB961A}"/>
    <cellStyle name="Normal 2 3 4 3 2 3 3 2 3" xfId="22612" xr:uid="{CD018D4C-1582-470C-82D1-B7D32BA210C0}"/>
    <cellStyle name="Normal 2 3 4 3 2 3 3 2 3 2" xfId="36304" xr:uid="{D1F02B93-DE78-4F3B-B4FD-4353B0FB5719}"/>
    <cellStyle name="Normal 2 3 4 3 2 3 3 2 3 3" xfId="51188" xr:uid="{8C26B027-4F69-4B27-B705-241B1E8BB55B}"/>
    <cellStyle name="Normal 2 3 4 3 2 3 3 2 4" xfId="15768" xr:uid="{4B448D60-A7B5-43E7-882B-F15F571A64A5}"/>
    <cellStyle name="Normal 2 3 4 3 2 3 3 2 5" xfId="29458" xr:uid="{02EA3DCD-9206-43AD-9AD8-BD5712DDA320}"/>
    <cellStyle name="Normal 2 3 4 3 2 3 3 2 6" xfId="44342" xr:uid="{54E939B3-38A5-4C08-B5AA-BAEEEA650A8D}"/>
    <cellStyle name="Normal 2 3 4 3 2 3 3 3" xfId="10632" xr:uid="{EB15B948-F331-4686-B52C-A216D45D105F}"/>
    <cellStyle name="Normal 2 3 4 3 2 3 3 3 2" xfId="24322" xr:uid="{B03FEB26-AEC6-47FE-8860-BDDB21EAFCC8}"/>
    <cellStyle name="Normal 2 3 4 3 2 3 3 3 2 2" xfId="38014" xr:uid="{F38C7D8E-948C-4A73-9CE3-08DD4189DE59}"/>
    <cellStyle name="Normal 2 3 4 3 2 3 3 3 2 3" xfId="52898" xr:uid="{E2F308E6-1710-49EA-ACF8-AD7F285F2AEC}"/>
    <cellStyle name="Normal 2 3 4 3 2 3 3 3 3" xfId="17478" xr:uid="{147EDA01-6218-463F-AEEC-B2B1D6C13FEC}"/>
    <cellStyle name="Normal 2 3 4 3 2 3 3 3 4" xfId="31168" xr:uid="{9D52C170-366D-4BDD-9AFE-BCFD2E34A6A2}"/>
    <cellStyle name="Normal 2 3 4 3 2 3 3 3 5" xfId="46052" xr:uid="{91482089-38A4-49EA-ACF8-B8229DA27A59}"/>
    <cellStyle name="Normal 2 3 4 3 2 3 3 4" xfId="20900" xr:uid="{CB3DEAFB-ED4C-404B-A37F-7D2F40192CD7}"/>
    <cellStyle name="Normal 2 3 4 3 2 3 3 4 2" xfId="34592" xr:uid="{B7BAFE7E-7521-43DC-9630-BED0C40BF360}"/>
    <cellStyle name="Normal 2 3 4 3 2 3 3 4 3" xfId="49476" xr:uid="{37D95DC6-C2F6-4792-948C-F287F7793331}"/>
    <cellStyle name="Normal 2 3 4 3 2 3 3 5" xfId="14056" xr:uid="{7ECC7851-3FE7-49D9-8E64-BDCD54131FA2}"/>
    <cellStyle name="Normal 2 3 4 3 2 3 3 6" xfId="27746" xr:uid="{E62E8B33-2E30-4389-93BE-CCB5B426CEC1}"/>
    <cellStyle name="Normal 2 3 4 3 2 3 3 7" xfId="42630" xr:uid="{FB4A0C6A-9274-4AC5-BFEB-07E16E5E37C9}"/>
    <cellStyle name="Normal 2 3 4 3 2 3 4" xfId="7210" xr:uid="{2488D625-3F86-4210-908B-D64050C2C4FB}"/>
    <cellStyle name="Normal 2 3 4 3 2 3 4 2" xfId="8923" xr:uid="{BEFC34F5-CABC-4803-8E2B-DF0B7BC1F882}"/>
    <cellStyle name="Normal 2 3 4 3 2 3 4 2 2" xfId="12345" xr:uid="{59354C41-5941-48E9-A204-DBA40AB08A30}"/>
    <cellStyle name="Normal 2 3 4 3 2 3 4 2 2 2" xfId="26035" xr:uid="{D671BCAA-50B6-49B2-BDBC-ACB2C907BAE3}"/>
    <cellStyle name="Normal 2 3 4 3 2 3 4 2 2 2 2" xfId="39727" xr:uid="{0C804571-E025-480C-A893-239B8D94F183}"/>
    <cellStyle name="Normal 2 3 4 3 2 3 4 2 2 2 3" xfId="54611" xr:uid="{B97712ED-4037-46F6-B10E-EF412889721D}"/>
    <cellStyle name="Normal 2 3 4 3 2 3 4 2 2 3" xfId="19191" xr:uid="{DBD1254D-1E8E-40C1-AD25-7DFF278EC0B6}"/>
    <cellStyle name="Normal 2 3 4 3 2 3 4 2 2 4" xfId="32881" xr:uid="{22007616-6090-44E1-9BCF-C302217AF423}"/>
    <cellStyle name="Normal 2 3 4 3 2 3 4 2 2 5" xfId="47765" xr:uid="{92451B8B-A0F1-4BBC-A4CA-BB9DCC67C5AF}"/>
    <cellStyle name="Normal 2 3 4 3 2 3 4 2 3" xfId="22613" xr:uid="{80CB9419-3CE5-44E2-BA3C-DC699AE17C52}"/>
    <cellStyle name="Normal 2 3 4 3 2 3 4 2 3 2" xfId="36305" xr:uid="{F5FE2EA3-E267-427F-BB1B-8F0D78752322}"/>
    <cellStyle name="Normal 2 3 4 3 2 3 4 2 3 3" xfId="51189" xr:uid="{BC92E4B4-2E79-4A69-99FB-6D50A789E2DC}"/>
    <cellStyle name="Normal 2 3 4 3 2 3 4 2 4" xfId="15769" xr:uid="{F21F2393-E2A7-4C8F-87F2-2F55EC8A7DBE}"/>
    <cellStyle name="Normal 2 3 4 3 2 3 4 2 5" xfId="29459" xr:uid="{42D23669-98AC-458D-B505-D03FE7B3E7E4}"/>
    <cellStyle name="Normal 2 3 4 3 2 3 4 2 6" xfId="44343" xr:uid="{BFE413E2-6E57-45E3-94E6-DE65F2438B73}"/>
    <cellStyle name="Normal 2 3 4 3 2 3 4 3" xfId="10633" xr:uid="{EF9085CE-E0EC-4BBD-A791-66C5EA31C2F2}"/>
    <cellStyle name="Normal 2 3 4 3 2 3 4 3 2" xfId="24323" xr:uid="{1A761987-7541-4C1F-9ECE-BE09F35D6853}"/>
    <cellStyle name="Normal 2 3 4 3 2 3 4 3 2 2" xfId="38015" xr:uid="{146EDAE1-A650-40B1-BC26-89FDA1F91C72}"/>
    <cellStyle name="Normal 2 3 4 3 2 3 4 3 2 3" xfId="52899" xr:uid="{83945DD9-04EB-47E3-89EE-2E6310BBA6E3}"/>
    <cellStyle name="Normal 2 3 4 3 2 3 4 3 3" xfId="17479" xr:uid="{02EC4FB8-D0BB-44C6-8EA3-4C77EBA3310E}"/>
    <cellStyle name="Normal 2 3 4 3 2 3 4 3 4" xfId="31169" xr:uid="{387DF0B6-3698-4D3F-BE8E-64A5C7C8B2E6}"/>
    <cellStyle name="Normal 2 3 4 3 2 3 4 3 5" xfId="46053" xr:uid="{D390EA54-0687-4E39-9D4F-29A2B298A49F}"/>
    <cellStyle name="Normal 2 3 4 3 2 3 4 4" xfId="20901" xr:uid="{DDE1ECBC-6F7F-462F-994A-53251D2DD93A}"/>
    <cellStyle name="Normal 2 3 4 3 2 3 4 4 2" xfId="34593" xr:uid="{511AEFF2-C654-47DC-B565-59C052351051}"/>
    <cellStyle name="Normal 2 3 4 3 2 3 4 4 3" xfId="49477" xr:uid="{D00314F1-19AD-4E16-9394-DFF5FFA16C84}"/>
    <cellStyle name="Normal 2 3 4 3 2 3 4 5" xfId="14057" xr:uid="{218F03DA-0F24-4B5C-B4EC-B1B6D0D900BC}"/>
    <cellStyle name="Normal 2 3 4 3 2 3 4 6" xfId="27747" xr:uid="{C28EB4F9-7058-4AF1-B4B5-EF3B137C22BE}"/>
    <cellStyle name="Normal 2 3 4 3 2 3 4 7" xfId="42631" xr:uid="{DB303395-65A8-481E-A9AB-F91C88354F9E}"/>
    <cellStyle name="Normal 2 3 4 3 2 3 5" xfId="8919" xr:uid="{288A8E95-A764-45FB-8696-4C01A4DBE23F}"/>
    <cellStyle name="Normal 2 3 4 3 2 3 5 2" xfId="12341" xr:uid="{3134009B-47C0-4F08-8A45-CEF0ADB93CF9}"/>
    <cellStyle name="Normal 2 3 4 3 2 3 5 2 2" xfId="26031" xr:uid="{7B389E63-EE55-4BD2-9B93-AF696901D430}"/>
    <cellStyle name="Normal 2 3 4 3 2 3 5 2 2 2" xfId="39723" xr:uid="{3A35D96B-327A-48E6-AD55-D0DB01F3642A}"/>
    <cellStyle name="Normal 2 3 4 3 2 3 5 2 2 3" xfId="54607" xr:uid="{478AF15E-F6BA-4486-9209-C326AC74496D}"/>
    <cellStyle name="Normal 2 3 4 3 2 3 5 2 3" xfId="19187" xr:uid="{2E8A0CD1-E27C-4BE0-BE48-0E3729B6F68E}"/>
    <cellStyle name="Normal 2 3 4 3 2 3 5 2 4" xfId="32877" xr:uid="{8DE8C235-2C1A-4AA0-9B1B-B20E46DEB39B}"/>
    <cellStyle name="Normal 2 3 4 3 2 3 5 2 5" xfId="47761" xr:uid="{B215DEC3-F68E-4C6F-958C-FCF1A0D04FF7}"/>
    <cellStyle name="Normal 2 3 4 3 2 3 5 3" xfId="22609" xr:uid="{FD764815-6212-4350-A2F2-9404562940D0}"/>
    <cellStyle name="Normal 2 3 4 3 2 3 5 3 2" xfId="36301" xr:uid="{15628755-682B-46F1-A3EC-9FCFC180A6F7}"/>
    <cellStyle name="Normal 2 3 4 3 2 3 5 3 3" xfId="51185" xr:uid="{BECA79B6-E5BE-44EB-B8FA-5E5A66BBFDB0}"/>
    <cellStyle name="Normal 2 3 4 3 2 3 5 4" xfId="15765" xr:uid="{6CC9DE17-7B09-47BA-A237-E0BA408FDD89}"/>
    <cellStyle name="Normal 2 3 4 3 2 3 5 5" xfId="29455" xr:uid="{C85B56B8-35C7-463F-A7FD-DCB77F06F4CB}"/>
    <cellStyle name="Normal 2 3 4 3 2 3 5 6" xfId="44339" xr:uid="{5391FF66-49D2-41E3-B719-8EE4FCE024B8}"/>
    <cellStyle name="Normal 2 3 4 3 2 3 6" xfId="10629" xr:uid="{61C96607-9A51-4364-A753-66A5E32E7A0C}"/>
    <cellStyle name="Normal 2 3 4 3 2 3 6 2" xfId="24319" xr:uid="{2A7B0119-4C1C-45BB-9731-0165E66FA40E}"/>
    <cellStyle name="Normal 2 3 4 3 2 3 6 2 2" xfId="38011" xr:uid="{BCB925F0-5997-433E-A3F7-6DA4E617E6F5}"/>
    <cellStyle name="Normal 2 3 4 3 2 3 6 2 3" xfId="52895" xr:uid="{D46684B8-D37B-481F-B09A-7531588494EB}"/>
    <cellStyle name="Normal 2 3 4 3 2 3 6 3" xfId="17475" xr:uid="{FE227726-356E-46F8-875C-95E91C744E6C}"/>
    <cellStyle name="Normal 2 3 4 3 2 3 6 4" xfId="31165" xr:uid="{45CB8C86-C10A-41DD-A620-0475BDFC1115}"/>
    <cellStyle name="Normal 2 3 4 3 2 3 6 5" xfId="46049" xr:uid="{B7B2CB66-CC66-4D8E-BBA0-6908C4FDA825}"/>
    <cellStyle name="Normal 2 3 4 3 2 3 7" xfId="20897" xr:uid="{A271750C-B125-4815-801C-3D1934117C44}"/>
    <cellStyle name="Normal 2 3 4 3 2 3 7 2" xfId="34589" xr:uid="{C35FB051-D364-47B9-9CB6-C1EE31333601}"/>
    <cellStyle name="Normal 2 3 4 3 2 3 7 3" xfId="49473" xr:uid="{EBC57FE5-B36A-434F-BB04-A507CB3ED27C}"/>
    <cellStyle name="Normal 2 3 4 3 2 3 8" xfId="14053" xr:uid="{E58FB112-A782-4AA9-B5CF-FC95E3B03EF2}"/>
    <cellStyle name="Normal 2 3 4 3 2 3 9" xfId="27743" xr:uid="{9563D3E6-E6AA-409A-8FB8-828A3A5A63A6}"/>
    <cellStyle name="Normal 2 3 4 3 2 4" xfId="7211" xr:uid="{F67AF22B-89E1-45AA-9427-B4DA4DE135D2}"/>
    <cellStyle name="Normal 2 3 4 3 2 4 2" xfId="7212" xr:uid="{275FFD02-5B41-43E4-A4BE-9EE1D3DD15BC}"/>
    <cellStyle name="Normal 2 3 4 3 2 4 2 2" xfId="8925" xr:uid="{3B4D1D49-2E69-41EB-8257-3960E05CFA48}"/>
    <cellStyle name="Normal 2 3 4 3 2 4 2 2 2" xfId="12347" xr:uid="{1D16DB3E-2FDF-4EE9-A92D-1FE9CC563813}"/>
    <cellStyle name="Normal 2 3 4 3 2 4 2 2 2 2" xfId="26037" xr:uid="{BE7B566C-F7BA-45B2-8E05-6CBC67FEC1DF}"/>
    <cellStyle name="Normal 2 3 4 3 2 4 2 2 2 2 2" xfId="39729" xr:uid="{51DC50DF-2B5B-458F-A522-C5AB18F03434}"/>
    <cellStyle name="Normal 2 3 4 3 2 4 2 2 2 2 3" xfId="54613" xr:uid="{9C4C2C57-50A6-4171-9EC6-80D530574D06}"/>
    <cellStyle name="Normal 2 3 4 3 2 4 2 2 2 3" xfId="19193" xr:uid="{AF7C80FF-A0F5-40B7-91FD-290F8D018F8D}"/>
    <cellStyle name="Normal 2 3 4 3 2 4 2 2 2 4" xfId="32883" xr:uid="{A7C82296-312E-4B88-85B9-F911EEEBA1B6}"/>
    <cellStyle name="Normal 2 3 4 3 2 4 2 2 2 5" xfId="47767" xr:uid="{21ED2661-E25B-41B0-9448-D05F5CEB0590}"/>
    <cellStyle name="Normal 2 3 4 3 2 4 2 2 3" xfId="22615" xr:uid="{F1B69A81-9A1B-4884-9EA5-A05BD65CD9B6}"/>
    <cellStyle name="Normal 2 3 4 3 2 4 2 2 3 2" xfId="36307" xr:uid="{70475A19-A7C3-47DE-B596-441656642FAC}"/>
    <cellStyle name="Normal 2 3 4 3 2 4 2 2 3 3" xfId="51191" xr:uid="{E2DCE351-EF31-4972-91DA-8BF9C19A494C}"/>
    <cellStyle name="Normal 2 3 4 3 2 4 2 2 4" xfId="15771" xr:uid="{B78772A2-EBBF-4DF8-AD8A-70F6592A4473}"/>
    <cellStyle name="Normal 2 3 4 3 2 4 2 2 5" xfId="29461" xr:uid="{990A1E86-8D00-431A-BEA7-EE218CD71D9F}"/>
    <cellStyle name="Normal 2 3 4 3 2 4 2 2 6" xfId="44345" xr:uid="{67B991F9-AEB3-4BA8-A3BE-052AEC26F1CE}"/>
    <cellStyle name="Normal 2 3 4 3 2 4 2 3" xfId="10635" xr:uid="{28230836-08A0-4163-971A-C1CBAC8C62E0}"/>
    <cellStyle name="Normal 2 3 4 3 2 4 2 3 2" xfId="24325" xr:uid="{3C4A3344-1168-493C-A37E-B10DDC12D021}"/>
    <cellStyle name="Normal 2 3 4 3 2 4 2 3 2 2" xfId="38017" xr:uid="{1208FBDC-52EF-4A93-A554-ADBA9B9E0C85}"/>
    <cellStyle name="Normal 2 3 4 3 2 4 2 3 2 3" xfId="52901" xr:uid="{56FDB3C4-7BB4-434C-93E3-0E47081CD78E}"/>
    <cellStyle name="Normal 2 3 4 3 2 4 2 3 3" xfId="17481" xr:uid="{B20FE7CF-313E-4216-9260-16063E4264E9}"/>
    <cellStyle name="Normal 2 3 4 3 2 4 2 3 4" xfId="31171" xr:uid="{9D759CB5-FCCC-4FF7-9567-25D4EE6924AD}"/>
    <cellStyle name="Normal 2 3 4 3 2 4 2 3 5" xfId="46055" xr:uid="{1BBD27A6-D6E2-4336-93AB-52F3C3811345}"/>
    <cellStyle name="Normal 2 3 4 3 2 4 2 4" xfId="20903" xr:uid="{07833386-C720-4028-AAAC-2D6E704326B2}"/>
    <cellStyle name="Normal 2 3 4 3 2 4 2 4 2" xfId="34595" xr:uid="{7D47A716-6CED-4FAD-8FDC-CCA1BA15197B}"/>
    <cellStyle name="Normal 2 3 4 3 2 4 2 4 3" xfId="49479" xr:uid="{E9ABCA68-CFC9-4702-8416-BCFDFA9369C4}"/>
    <cellStyle name="Normal 2 3 4 3 2 4 2 5" xfId="14059" xr:uid="{BABA2495-7461-4C16-BD1D-66324980AA10}"/>
    <cellStyle name="Normal 2 3 4 3 2 4 2 6" xfId="27749" xr:uid="{FAD35C30-55C8-4067-9D68-C2CE4EADF17D}"/>
    <cellStyle name="Normal 2 3 4 3 2 4 2 7" xfId="42633" xr:uid="{C9D7D11C-05F3-4A73-B0A1-C1D33A8D9A26}"/>
    <cellStyle name="Normal 2 3 4 3 2 4 3" xfId="8924" xr:uid="{4D357899-28A4-42F0-AFFC-BDB39BFCB8A7}"/>
    <cellStyle name="Normal 2 3 4 3 2 4 3 2" xfId="12346" xr:uid="{6F4A3328-43FD-45D6-9F3F-2462A1FE209F}"/>
    <cellStyle name="Normal 2 3 4 3 2 4 3 2 2" xfId="26036" xr:uid="{3A6F679A-CDAC-43D9-8F1A-E1BC55F7DC59}"/>
    <cellStyle name="Normal 2 3 4 3 2 4 3 2 2 2" xfId="39728" xr:uid="{15E9EB76-D953-4C79-8050-85343048D894}"/>
    <cellStyle name="Normal 2 3 4 3 2 4 3 2 2 3" xfId="54612" xr:uid="{16AD41D9-552F-404A-8E1B-11F0F24F8F92}"/>
    <cellStyle name="Normal 2 3 4 3 2 4 3 2 3" xfId="19192" xr:uid="{208E317E-BAF4-47F3-A4EE-DDB11A562CAE}"/>
    <cellStyle name="Normal 2 3 4 3 2 4 3 2 4" xfId="32882" xr:uid="{8D9122A4-8358-45F1-B9A3-94613223C81E}"/>
    <cellStyle name="Normal 2 3 4 3 2 4 3 2 5" xfId="47766" xr:uid="{0A3C30A4-703A-4B67-9288-5C3EC854B9CF}"/>
    <cellStyle name="Normal 2 3 4 3 2 4 3 3" xfId="22614" xr:uid="{16137C2C-309E-4556-9D7C-E17FF48C104A}"/>
    <cellStyle name="Normal 2 3 4 3 2 4 3 3 2" xfId="36306" xr:uid="{6053E642-25C3-456F-B75E-E96F671BC845}"/>
    <cellStyle name="Normal 2 3 4 3 2 4 3 3 3" xfId="51190" xr:uid="{563D426E-5F5F-4582-BECA-863BCC1E802A}"/>
    <cellStyle name="Normal 2 3 4 3 2 4 3 4" xfId="15770" xr:uid="{92425E87-72F2-438F-91C2-020A6C8A9FEB}"/>
    <cellStyle name="Normal 2 3 4 3 2 4 3 5" xfId="29460" xr:uid="{74BB25EC-CD78-45D3-9AAE-E0A53E4915B2}"/>
    <cellStyle name="Normal 2 3 4 3 2 4 3 6" xfId="44344" xr:uid="{E580AD43-3ED4-4D4F-BEA9-0402098AB89F}"/>
    <cellStyle name="Normal 2 3 4 3 2 4 4" xfId="10634" xr:uid="{8E5DA999-F3BC-4CD9-B3CB-0673B08200EB}"/>
    <cellStyle name="Normal 2 3 4 3 2 4 4 2" xfId="24324" xr:uid="{3AE34432-4BB2-47F1-B6E3-AE2877E39C48}"/>
    <cellStyle name="Normal 2 3 4 3 2 4 4 2 2" xfId="38016" xr:uid="{52FA86A7-2B73-40DF-8A47-AA2D36891243}"/>
    <cellStyle name="Normal 2 3 4 3 2 4 4 2 3" xfId="52900" xr:uid="{8DB0DE13-0648-49F2-8C63-E4F377A93BD9}"/>
    <cellStyle name="Normal 2 3 4 3 2 4 4 3" xfId="17480" xr:uid="{EE51FA59-B06D-4EEC-9D83-B485B8BD1B9B}"/>
    <cellStyle name="Normal 2 3 4 3 2 4 4 4" xfId="31170" xr:uid="{B1390489-46E5-449A-A1F6-FCBB8DB6AEC6}"/>
    <cellStyle name="Normal 2 3 4 3 2 4 4 5" xfId="46054" xr:uid="{3A28F6FB-912F-45E3-952F-4A1B81647187}"/>
    <cellStyle name="Normal 2 3 4 3 2 4 5" xfId="20902" xr:uid="{860E398F-5A3E-43C7-A282-FE9DC6727EDD}"/>
    <cellStyle name="Normal 2 3 4 3 2 4 5 2" xfId="34594" xr:uid="{FEF17C9A-EC18-4B67-9445-65F6A7786618}"/>
    <cellStyle name="Normal 2 3 4 3 2 4 5 3" xfId="49478" xr:uid="{679BC721-1402-4091-88E8-29744A4AE188}"/>
    <cellStyle name="Normal 2 3 4 3 2 4 6" xfId="14058" xr:uid="{6DBD7AC4-BDAC-404E-BE83-3482895F89DB}"/>
    <cellStyle name="Normal 2 3 4 3 2 4 7" xfId="27748" xr:uid="{34F414BF-86EE-498E-B881-A1DACFD22C2B}"/>
    <cellStyle name="Normal 2 3 4 3 2 4 8" xfId="42632" xr:uid="{F0EC1886-E453-4C84-B231-AC3F9E7437EA}"/>
    <cellStyle name="Normal 2 3 4 3 2 5" xfId="7213" xr:uid="{A221A545-452F-481A-BED1-E9994DA00449}"/>
    <cellStyle name="Normal 2 3 4 3 2 5 2" xfId="8926" xr:uid="{3093C80A-7F5E-4236-BFE0-16FDC673B267}"/>
    <cellStyle name="Normal 2 3 4 3 2 5 2 2" xfId="12348" xr:uid="{577880CF-7BF0-474C-8BA6-C3B54A3CE559}"/>
    <cellStyle name="Normal 2 3 4 3 2 5 2 2 2" xfId="26038" xr:uid="{D1D1851B-C0F2-41E5-ABCC-B00E2D26C7CE}"/>
    <cellStyle name="Normal 2 3 4 3 2 5 2 2 2 2" xfId="39730" xr:uid="{6EC3368C-F1C5-4D4C-952A-2F720FA98CD2}"/>
    <cellStyle name="Normal 2 3 4 3 2 5 2 2 2 3" xfId="54614" xr:uid="{8560DBA5-928B-48D0-ACF3-AE0F13787F4B}"/>
    <cellStyle name="Normal 2 3 4 3 2 5 2 2 3" xfId="19194" xr:uid="{8FF1425C-7A51-46B8-AB2A-F55FC7A6BE6F}"/>
    <cellStyle name="Normal 2 3 4 3 2 5 2 2 4" xfId="32884" xr:uid="{DF2787A5-8396-47B2-B210-FA9733EF40BE}"/>
    <cellStyle name="Normal 2 3 4 3 2 5 2 2 5" xfId="47768" xr:uid="{D4D8E5E2-A94E-4CEE-87BF-DEAC623A62ED}"/>
    <cellStyle name="Normal 2 3 4 3 2 5 2 3" xfId="22616" xr:uid="{05B6E4FE-153C-4A8A-97BE-85405CE0A49B}"/>
    <cellStyle name="Normal 2 3 4 3 2 5 2 3 2" xfId="36308" xr:uid="{E3CB0085-62B2-47A0-AF92-06C5FE806D01}"/>
    <cellStyle name="Normal 2 3 4 3 2 5 2 3 3" xfId="51192" xr:uid="{B8A01EBF-2902-4090-AF47-F83EF9392FF2}"/>
    <cellStyle name="Normal 2 3 4 3 2 5 2 4" xfId="15772" xr:uid="{B4122A88-2C84-428F-B2FC-0161B77C4BE6}"/>
    <cellStyle name="Normal 2 3 4 3 2 5 2 5" xfId="29462" xr:uid="{1A873529-7608-451F-91E3-C9A30893155C}"/>
    <cellStyle name="Normal 2 3 4 3 2 5 2 6" xfId="44346" xr:uid="{2D885F50-D437-4349-9B78-6564471FCDEB}"/>
    <cellStyle name="Normal 2 3 4 3 2 5 3" xfId="10636" xr:uid="{10223C17-CBC4-4122-A21E-A49DF3E2DDE6}"/>
    <cellStyle name="Normal 2 3 4 3 2 5 3 2" xfId="24326" xr:uid="{0E0B4CDC-B306-44A3-9B52-D1186A1EEE3E}"/>
    <cellStyle name="Normal 2 3 4 3 2 5 3 2 2" xfId="38018" xr:uid="{3367150A-1B52-4390-85EC-71EF0E79978E}"/>
    <cellStyle name="Normal 2 3 4 3 2 5 3 2 3" xfId="52902" xr:uid="{7BFE0B05-0C98-4CCE-A294-3BBAAE95674A}"/>
    <cellStyle name="Normal 2 3 4 3 2 5 3 3" xfId="17482" xr:uid="{98BBD653-A7C7-4F0B-9A91-FC9388556847}"/>
    <cellStyle name="Normal 2 3 4 3 2 5 3 4" xfId="31172" xr:uid="{A07BDAB1-86A6-454D-9FFD-306D2895B686}"/>
    <cellStyle name="Normal 2 3 4 3 2 5 3 5" xfId="46056" xr:uid="{EC39C3F2-8DAA-4CF7-B628-834E3A5FA8B3}"/>
    <cellStyle name="Normal 2 3 4 3 2 5 4" xfId="20904" xr:uid="{8CC62744-AC4C-4E42-AAA2-9CBE98EF17C0}"/>
    <cellStyle name="Normal 2 3 4 3 2 5 4 2" xfId="34596" xr:uid="{09282121-3434-4C4E-8E60-9C10C5F695DA}"/>
    <cellStyle name="Normal 2 3 4 3 2 5 4 3" xfId="49480" xr:uid="{645FF3BD-168B-4ED4-8E31-9CB9BCC7C955}"/>
    <cellStyle name="Normal 2 3 4 3 2 5 5" xfId="14060" xr:uid="{1013139C-95FB-4019-A67D-D641D35D9505}"/>
    <cellStyle name="Normal 2 3 4 3 2 5 6" xfId="27750" xr:uid="{321D7036-9B56-4D2C-BE5B-4B1A2F7E19DF}"/>
    <cellStyle name="Normal 2 3 4 3 2 5 7" xfId="42634" xr:uid="{200E85AC-529A-4BD9-8BFD-6FB124129DF3}"/>
    <cellStyle name="Normal 2 3 4 3 2 6" xfId="7214" xr:uid="{8055864F-7D5C-4A9B-B6FF-7B38DB6ECF38}"/>
    <cellStyle name="Normal 2 3 4 3 2 6 2" xfId="8927" xr:uid="{5D785881-CCFC-451E-AE85-44554456FF25}"/>
    <cellStyle name="Normal 2 3 4 3 2 6 2 2" xfId="12349" xr:uid="{91BA7752-62CE-49AE-82D0-40970F8FD4DE}"/>
    <cellStyle name="Normal 2 3 4 3 2 6 2 2 2" xfId="26039" xr:uid="{5B3B1E58-34D9-4612-9208-CC8DFEED28DB}"/>
    <cellStyle name="Normal 2 3 4 3 2 6 2 2 2 2" xfId="39731" xr:uid="{F35C9CC8-0567-4868-951F-438A4F394D55}"/>
    <cellStyle name="Normal 2 3 4 3 2 6 2 2 2 3" xfId="54615" xr:uid="{C4483999-F55C-47A4-91A3-2223004C3699}"/>
    <cellStyle name="Normal 2 3 4 3 2 6 2 2 3" xfId="19195" xr:uid="{156E10DC-3711-418A-8358-A41D869C6544}"/>
    <cellStyle name="Normal 2 3 4 3 2 6 2 2 4" xfId="32885" xr:uid="{B5385733-5EE6-4D21-9DA9-944DBC4A8101}"/>
    <cellStyle name="Normal 2 3 4 3 2 6 2 2 5" xfId="47769" xr:uid="{6BE8D059-5D4D-4769-925D-DAE55E22863C}"/>
    <cellStyle name="Normal 2 3 4 3 2 6 2 3" xfId="22617" xr:uid="{29CC482E-591F-4517-9B2A-F76A6883D2A9}"/>
    <cellStyle name="Normal 2 3 4 3 2 6 2 3 2" xfId="36309" xr:uid="{E9C6B50F-620B-4AF4-A3A2-A193A77D8B4B}"/>
    <cellStyle name="Normal 2 3 4 3 2 6 2 3 3" xfId="51193" xr:uid="{CA82B923-7F4E-4211-96E5-326BD87059F3}"/>
    <cellStyle name="Normal 2 3 4 3 2 6 2 4" xfId="15773" xr:uid="{502B2DFA-1AB7-4C4E-8310-66931810E9BB}"/>
    <cellStyle name="Normal 2 3 4 3 2 6 2 5" xfId="29463" xr:uid="{D27D5965-DBFF-4809-9EB1-D9E347B72844}"/>
    <cellStyle name="Normal 2 3 4 3 2 6 2 6" xfId="44347" xr:uid="{68C9BCFC-BE3E-44C9-BAE6-F808FA1229B2}"/>
    <cellStyle name="Normal 2 3 4 3 2 6 3" xfId="10637" xr:uid="{BC393DA0-7802-42AE-811A-B4BCF451AB09}"/>
    <cellStyle name="Normal 2 3 4 3 2 6 3 2" xfId="24327" xr:uid="{E790FE2A-6645-4AB0-819F-9D625A0A42F5}"/>
    <cellStyle name="Normal 2 3 4 3 2 6 3 2 2" xfId="38019" xr:uid="{C66DD8BB-2F04-420F-AD60-CD575C0C331C}"/>
    <cellStyle name="Normal 2 3 4 3 2 6 3 2 3" xfId="52903" xr:uid="{C7F3B28C-411B-4CA8-B582-493C3B729AEB}"/>
    <cellStyle name="Normal 2 3 4 3 2 6 3 3" xfId="17483" xr:uid="{2618D41F-0524-49EB-9D61-4AF1133A8C29}"/>
    <cellStyle name="Normal 2 3 4 3 2 6 3 4" xfId="31173" xr:uid="{67186F19-1BC8-40D7-857A-79D7E367F0B7}"/>
    <cellStyle name="Normal 2 3 4 3 2 6 3 5" xfId="46057" xr:uid="{8ED859A4-7A25-4C95-A1F3-1A237E9C72B8}"/>
    <cellStyle name="Normal 2 3 4 3 2 6 4" xfId="20905" xr:uid="{ED6D952C-E437-4412-9AA7-E9734D83F55F}"/>
    <cellStyle name="Normal 2 3 4 3 2 6 4 2" xfId="34597" xr:uid="{08E142D9-4FA0-423D-8446-70B39ABAC1DA}"/>
    <cellStyle name="Normal 2 3 4 3 2 6 4 3" xfId="49481" xr:uid="{1F7FA671-2F94-4DDD-875D-1EF96ED66C10}"/>
    <cellStyle name="Normal 2 3 4 3 2 6 5" xfId="14061" xr:uid="{5445BE1D-D10B-4376-9BFC-615A37795900}"/>
    <cellStyle name="Normal 2 3 4 3 2 6 6" xfId="27751" xr:uid="{6F75EA41-71FD-47A1-AA66-03339C15F03D}"/>
    <cellStyle name="Normal 2 3 4 3 2 6 7" xfId="42635" xr:uid="{322A439A-FDAB-4EB4-9D8B-68470EB2070D}"/>
    <cellStyle name="Normal 2 3 4 3 2 7" xfId="8913" xr:uid="{CAD5B78B-837C-4CB8-8029-72C63B114B97}"/>
    <cellStyle name="Normal 2 3 4 3 2 7 2" xfId="12335" xr:uid="{1F036320-20AF-4A1E-99CA-8D743BAECD4F}"/>
    <cellStyle name="Normal 2 3 4 3 2 7 2 2" xfId="26025" xr:uid="{4B436FAB-C20C-44B0-8DD5-C814A1090913}"/>
    <cellStyle name="Normal 2 3 4 3 2 7 2 2 2" xfId="39717" xr:uid="{4B3E55CB-2F91-4260-978A-8F4431B100CE}"/>
    <cellStyle name="Normal 2 3 4 3 2 7 2 2 3" xfId="54601" xr:uid="{C0B892C5-6B06-4DB2-9FDE-D90DE6750019}"/>
    <cellStyle name="Normal 2 3 4 3 2 7 2 3" xfId="19181" xr:uid="{74BC3653-60C9-4803-879F-640C8AC002E8}"/>
    <cellStyle name="Normal 2 3 4 3 2 7 2 4" xfId="32871" xr:uid="{9C28ECAE-9547-4DB9-B677-9C0C0CF78DDA}"/>
    <cellStyle name="Normal 2 3 4 3 2 7 2 5" xfId="47755" xr:uid="{F9F54780-85C9-4B95-BD81-9E79D9E0B7CB}"/>
    <cellStyle name="Normal 2 3 4 3 2 7 3" xfId="22603" xr:uid="{4E04B409-6101-4190-A626-2A33D367EC6B}"/>
    <cellStyle name="Normal 2 3 4 3 2 7 3 2" xfId="36295" xr:uid="{9F44D4F5-5C46-4D48-BE33-3A410E2F7C65}"/>
    <cellStyle name="Normal 2 3 4 3 2 7 3 3" xfId="51179" xr:uid="{D42EA592-E15A-4E69-9BB7-325F7F02E228}"/>
    <cellStyle name="Normal 2 3 4 3 2 7 4" xfId="15759" xr:uid="{547B921B-DD90-4B24-A58C-F1AD7A089555}"/>
    <cellStyle name="Normal 2 3 4 3 2 7 5" xfId="29449" xr:uid="{B8E19E8A-4464-4F33-9082-B1DF13E7E5D1}"/>
    <cellStyle name="Normal 2 3 4 3 2 7 6" xfId="44333" xr:uid="{D1CDC866-53B1-4A4B-A182-CB988D112591}"/>
    <cellStyle name="Normal 2 3 4 3 2 8" xfId="10623" xr:uid="{EBF04CA9-997A-4CF5-A017-5F9296FE6AA4}"/>
    <cellStyle name="Normal 2 3 4 3 2 8 2" xfId="24313" xr:uid="{BED17428-B760-4BD9-BF47-129E1FE2A403}"/>
    <cellStyle name="Normal 2 3 4 3 2 8 2 2" xfId="38005" xr:uid="{748076D3-6760-4FA4-A257-5DB1073A11C2}"/>
    <cellStyle name="Normal 2 3 4 3 2 8 2 3" xfId="52889" xr:uid="{81224FA4-03FE-42CA-B5D6-5D61BEDD6E53}"/>
    <cellStyle name="Normal 2 3 4 3 2 8 3" xfId="17469" xr:uid="{899D0851-2A84-412D-9570-FB77EEAF40FD}"/>
    <cellStyle name="Normal 2 3 4 3 2 8 4" xfId="31159" xr:uid="{861D6F34-A006-4D2C-81DE-E0F1276212F9}"/>
    <cellStyle name="Normal 2 3 4 3 2 8 5" xfId="46043" xr:uid="{9E86DE9F-5343-480B-BD95-59B5B12B7429}"/>
    <cellStyle name="Normal 2 3 4 3 2 9" xfId="20891" xr:uid="{898DA368-B053-4FAE-8B2F-17758A92E14E}"/>
    <cellStyle name="Normal 2 3 4 3 2 9 2" xfId="34583" xr:uid="{087FECA5-023F-451E-A72C-D3CC94A55B46}"/>
    <cellStyle name="Normal 2 3 4 3 2 9 3" xfId="49467" xr:uid="{D966CC01-28B3-44DE-AE28-12069A209533}"/>
    <cellStyle name="Normal 2 3 4 3 3" xfId="7215" xr:uid="{F818743A-153C-46D3-B9C4-664D1C42B233}"/>
    <cellStyle name="Normal 2 3 4 3 3 10" xfId="42636" xr:uid="{F58923E2-F2F3-40D0-96FB-F7649F446AE4}"/>
    <cellStyle name="Normal 2 3 4 3 3 2" xfId="7216" xr:uid="{E271E7D8-0FC4-4AE7-B6A9-DEAC558EA704}"/>
    <cellStyle name="Normal 2 3 4 3 3 2 2" xfId="7217" xr:uid="{241455CB-4607-4F11-8F5C-6FC58CD330EE}"/>
    <cellStyle name="Normal 2 3 4 3 3 2 2 2" xfId="8930" xr:uid="{A6BA67A8-D0D2-4324-BFDA-6DE32585F4A3}"/>
    <cellStyle name="Normal 2 3 4 3 3 2 2 2 2" xfId="12352" xr:uid="{2FCB25F3-0B9F-4CC3-8FF2-A99408C5D70B}"/>
    <cellStyle name="Normal 2 3 4 3 3 2 2 2 2 2" xfId="26042" xr:uid="{ED19FA61-AFDC-4380-AB61-BB7E523C8792}"/>
    <cellStyle name="Normal 2 3 4 3 3 2 2 2 2 2 2" xfId="39734" xr:uid="{63AF0825-F69B-43AC-800A-D6A859BAAB26}"/>
    <cellStyle name="Normal 2 3 4 3 3 2 2 2 2 2 3" xfId="54618" xr:uid="{CD56D256-5FDB-462D-8EE3-F3C2AAB462B8}"/>
    <cellStyle name="Normal 2 3 4 3 3 2 2 2 2 3" xfId="19198" xr:uid="{67FC24F4-FC4F-4E6D-B9BD-86FB09804E08}"/>
    <cellStyle name="Normal 2 3 4 3 3 2 2 2 2 4" xfId="32888" xr:uid="{40BD4B36-8F07-4FA6-98F7-DC5E57F0F2E0}"/>
    <cellStyle name="Normal 2 3 4 3 3 2 2 2 2 5" xfId="47772" xr:uid="{F3D18117-5F4F-45C3-BA98-C572FDD8A999}"/>
    <cellStyle name="Normal 2 3 4 3 3 2 2 2 3" xfId="22620" xr:uid="{E56DDC3D-23CE-4119-9405-54CE538B3045}"/>
    <cellStyle name="Normal 2 3 4 3 3 2 2 2 3 2" xfId="36312" xr:uid="{C9A8794A-8E3D-4F6E-A20F-19B929854A67}"/>
    <cellStyle name="Normal 2 3 4 3 3 2 2 2 3 3" xfId="51196" xr:uid="{95912C94-9E93-43CE-B639-15246690227B}"/>
    <cellStyle name="Normal 2 3 4 3 3 2 2 2 4" xfId="15776" xr:uid="{2E817ABA-DA00-4DFB-8568-CE6FB8BF2D27}"/>
    <cellStyle name="Normal 2 3 4 3 3 2 2 2 5" xfId="29466" xr:uid="{85DF0ED7-EAC6-4136-82B8-AB3A1AAA1991}"/>
    <cellStyle name="Normal 2 3 4 3 3 2 2 2 6" xfId="44350" xr:uid="{982AE0ED-4D0F-49A7-839A-823558C3CEE7}"/>
    <cellStyle name="Normal 2 3 4 3 3 2 2 3" xfId="10640" xr:uid="{8446A451-AA79-479E-BF0F-37EC1B56A3ED}"/>
    <cellStyle name="Normal 2 3 4 3 3 2 2 3 2" xfId="24330" xr:uid="{C2AE71C8-164A-43B6-96BB-795CF5F88EBF}"/>
    <cellStyle name="Normal 2 3 4 3 3 2 2 3 2 2" xfId="38022" xr:uid="{C79B3DFD-EE72-46CF-9605-7C56D8C0A74E}"/>
    <cellStyle name="Normal 2 3 4 3 3 2 2 3 2 3" xfId="52906" xr:uid="{5E62F895-7852-4A08-8385-31A54203EDF2}"/>
    <cellStyle name="Normal 2 3 4 3 3 2 2 3 3" xfId="17486" xr:uid="{5B3E1985-5102-4239-AD40-DF03083E8ED4}"/>
    <cellStyle name="Normal 2 3 4 3 3 2 2 3 4" xfId="31176" xr:uid="{70DAE948-E2F8-4649-996E-5BADD6FB0DFD}"/>
    <cellStyle name="Normal 2 3 4 3 3 2 2 3 5" xfId="46060" xr:uid="{E64067DD-9C84-4ED8-8302-2337C9B22FC6}"/>
    <cellStyle name="Normal 2 3 4 3 3 2 2 4" xfId="20908" xr:uid="{F5E00879-E4A6-427F-9054-48C1561AB52F}"/>
    <cellStyle name="Normal 2 3 4 3 3 2 2 4 2" xfId="34600" xr:uid="{CD4E86BB-64D0-4539-8E66-D956933C7302}"/>
    <cellStyle name="Normal 2 3 4 3 3 2 2 4 3" xfId="49484" xr:uid="{901DC078-1B86-4FE2-8F6A-6537700E992D}"/>
    <cellStyle name="Normal 2 3 4 3 3 2 2 5" xfId="14064" xr:uid="{6D53C66E-9275-46F2-BA18-9156C2D2622D}"/>
    <cellStyle name="Normal 2 3 4 3 3 2 2 6" xfId="27754" xr:uid="{48DF4326-D81D-4441-B2E5-88F010369F9A}"/>
    <cellStyle name="Normal 2 3 4 3 3 2 2 7" xfId="42638" xr:uid="{08557676-AB79-4520-B9C9-3939E0B51421}"/>
    <cellStyle name="Normal 2 3 4 3 3 2 3" xfId="8929" xr:uid="{AA6CACF6-3A13-4F6B-9A94-67A5F9AA3FC3}"/>
    <cellStyle name="Normal 2 3 4 3 3 2 3 2" xfId="12351" xr:uid="{6026D19E-9CE1-46D4-852E-FD26FA4A2ACF}"/>
    <cellStyle name="Normal 2 3 4 3 3 2 3 2 2" xfId="26041" xr:uid="{AD1A1C79-5137-4583-8BD0-3F62FAACC626}"/>
    <cellStyle name="Normal 2 3 4 3 3 2 3 2 2 2" xfId="39733" xr:uid="{FDB6E1B9-1936-471E-8916-BFFBA335D4A7}"/>
    <cellStyle name="Normal 2 3 4 3 3 2 3 2 2 3" xfId="54617" xr:uid="{541D59C2-791C-4E03-9B21-9FD706D01021}"/>
    <cellStyle name="Normal 2 3 4 3 3 2 3 2 3" xfId="19197" xr:uid="{82B1D584-29C9-479E-8EFF-AB3A25138912}"/>
    <cellStyle name="Normal 2 3 4 3 3 2 3 2 4" xfId="32887" xr:uid="{EF75BBB1-2C10-436F-9CA8-9E9A8F7827BD}"/>
    <cellStyle name="Normal 2 3 4 3 3 2 3 2 5" xfId="47771" xr:uid="{5D1BCB1F-6428-43AF-87FA-ECFEDF694FBB}"/>
    <cellStyle name="Normal 2 3 4 3 3 2 3 3" xfId="22619" xr:uid="{DAB7DE14-9897-464F-BEC9-0E65B0DD6EA0}"/>
    <cellStyle name="Normal 2 3 4 3 3 2 3 3 2" xfId="36311" xr:uid="{C763A321-4097-4513-9BAB-0A22ABC8AB13}"/>
    <cellStyle name="Normal 2 3 4 3 3 2 3 3 3" xfId="51195" xr:uid="{2E72EB81-F18E-419B-A284-CBC10D2778C5}"/>
    <cellStyle name="Normal 2 3 4 3 3 2 3 4" xfId="15775" xr:uid="{8CC81D37-349A-410D-8716-5860B9A1A06D}"/>
    <cellStyle name="Normal 2 3 4 3 3 2 3 5" xfId="29465" xr:uid="{4BD540A7-5E96-4302-AA26-EBB050C0A40C}"/>
    <cellStyle name="Normal 2 3 4 3 3 2 3 6" xfId="44349" xr:uid="{312239CF-EE0B-4BB8-9954-3654A28C938D}"/>
    <cellStyle name="Normal 2 3 4 3 3 2 4" xfId="10639" xr:uid="{445749D7-13EB-45D4-9987-793CE697592B}"/>
    <cellStyle name="Normal 2 3 4 3 3 2 4 2" xfId="24329" xr:uid="{8C36913E-6EBF-4771-B329-66AEA9326D11}"/>
    <cellStyle name="Normal 2 3 4 3 3 2 4 2 2" xfId="38021" xr:uid="{8313BE7C-0134-4C1B-9971-740474657751}"/>
    <cellStyle name="Normal 2 3 4 3 3 2 4 2 3" xfId="52905" xr:uid="{1CD68D11-42B7-4DB6-B462-06774035E947}"/>
    <cellStyle name="Normal 2 3 4 3 3 2 4 3" xfId="17485" xr:uid="{C8F7C733-0125-47E2-AAFD-4CCC349D28EC}"/>
    <cellStyle name="Normal 2 3 4 3 3 2 4 4" xfId="31175" xr:uid="{178BAF35-AF35-423C-A64A-024E075AEB15}"/>
    <cellStyle name="Normal 2 3 4 3 3 2 4 5" xfId="46059" xr:uid="{78C44FD0-EA2A-4A8B-9BA6-00B433435781}"/>
    <cellStyle name="Normal 2 3 4 3 3 2 5" xfId="20907" xr:uid="{CAEF39DE-62D4-4D4D-93ED-ED39B0CEF86B}"/>
    <cellStyle name="Normal 2 3 4 3 3 2 5 2" xfId="34599" xr:uid="{B096E7AD-0C02-4D2E-BC5C-46CC19F2E33A}"/>
    <cellStyle name="Normal 2 3 4 3 3 2 5 3" xfId="49483" xr:uid="{4E7FB532-3009-4F24-AB43-1FD0B8EA2444}"/>
    <cellStyle name="Normal 2 3 4 3 3 2 6" xfId="14063" xr:uid="{3515D3B7-0C1E-442E-86DE-085EAFA77401}"/>
    <cellStyle name="Normal 2 3 4 3 3 2 7" xfId="27753" xr:uid="{97BE4A47-1492-41ED-B47C-63FDC0B917A7}"/>
    <cellStyle name="Normal 2 3 4 3 3 2 8" xfId="42637" xr:uid="{14CEA8DE-2BBE-40C6-8B8C-A1AE6724C9F4}"/>
    <cellStyle name="Normal 2 3 4 3 3 3" xfId="7218" xr:uid="{9F60979D-7157-47DA-BAD3-DD44D71D2B64}"/>
    <cellStyle name="Normal 2 3 4 3 3 3 2" xfId="8931" xr:uid="{EB86487B-ED51-4370-A8E6-FCFF7E232220}"/>
    <cellStyle name="Normal 2 3 4 3 3 3 2 2" xfId="12353" xr:uid="{D7B17817-CD53-4FD1-9648-7CFB3D97EC75}"/>
    <cellStyle name="Normal 2 3 4 3 3 3 2 2 2" xfId="26043" xr:uid="{F5DAD206-0A83-4DE1-90B2-81B7EA5BC34B}"/>
    <cellStyle name="Normal 2 3 4 3 3 3 2 2 2 2" xfId="39735" xr:uid="{764B21C7-2735-4F50-8D92-B912DFB27388}"/>
    <cellStyle name="Normal 2 3 4 3 3 3 2 2 2 3" xfId="54619" xr:uid="{B6E7C396-1B23-4C0B-841A-4196C3ED984F}"/>
    <cellStyle name="Normal 2 3 4 3 3 3 2 2 3" xfId="19199" xr:uid="{FE165806-C640-4176-A0B2-5C39E57A40E3}"/>
    <cellStyle name="Normal 2 3 4 3 3 3 2 2 4" xfId="32889" xr:uid="{A927DA52-959A-468E-BD65-F96B55F2B3DB}"/>
    <cellStyle name="Normal 2 3 4 3 3 3 2 2 5" xfId="47773" xr:uid="{B63FDB4C-78E8-458F-B144-AF36CD806A0A}"/>
    <cellStyle name="Normal 2 3 4 3 3 3 2 3" xfId="22621" xr:uid="{C27D30E6-581B-4DB9-8F87-4490B6C041E4}"/>
    <cellStyle name="Normal 2 3 4 3 3 3 2 3 2" xfId="36313" xr:uid="{D3B67141-B893-4CA6-ABF3-B4B46B0CEE24}"/>
    <cellStyle name="Normal 2 3 4 3 3 3 2 3 3" xfId="51197" xr:uid="{12A7119D-A141-4CC7-970E-B38A6235AFD5}"/>
    <cellStyle name="Normal 2 3 4 3 3 3 2 4" xfId="15777" xr:uid="{767DECC5-C8DF-449F-B620-8B88997F4840}"/>
    <cellStyle name="Normal 2 3 4 3 3 3 2 5" xfId="29467" xr:uid="{D4852F51-D734-4996-A10B-A0CAB7E41EEC}"/>
    <cellStyle name="Normal 2 3 4 3 3 3 2 6" xfId="44351" xr:uid="{20A1FD08-9849-450B-86E2-2017333BA8B2}"/>
    <cellStyle name="Normal 2 3 4 3 3 3 3" xfId="10641" xr:uid="{5335F7BE-94EE-457D-BD67-26A105428355}"/>
    <cellStyle name="Normal 2 3 4 3 3 3 3 2" xfId="24331" xr:uid="{0A3AEA3D-FC0D-4EC5-A2EF-793399782823}"/>
    <cellStyle name="Normal 2 3 4 3 3 3 3 2 2" xfId="38023" xr:uid="{10E5507E-4DF2-4E44-9055-648CDFB05C53}"/>
    <cellStyle name="Normal 2 3 4 3 3 3 3 2 3" xfId="52907" xr:uid="{995BA05C-FEFA-48FD-8879-691EA273BFF8}"/>
    <cellStyle name="Normal 2 3 4 3 3 3 3 3" xfId="17487" xr:uid="{5DB04339-1FD4-4E64-8E47-0278CF8490C9}"/>
    <cellStyle name="Normal 2 3 4 3 3 3 3 4" xfId="31177" xr:uid="{B1A64E5F-4A33-41E2-BB77-D0B0CD52A0A8}"/>
    <cellStyle name="Normal 2 3 4 3 3 3 3 5" xfId="46061" xr:uid="{A4BFF7B5-3356-4BE0-BC71-F4F1580D8E2F}"/>
    <cellStyle name="Normal 2 3 4 3 3 3 4" xfId="20909" xr:uid="{2FD74F0E-50BE-437A-9C48-33179452A310}"/>
    <cellStyle name="Normal 2 3 4 3 3 3 4 2" xfId="34601" xr:uid="{1CBD6BF1-3BBA-457E-BE1B-65287C8B0AF6}"/>
    <cellStyle name="Normal 2 3 4 3 3 3 4 3" xfId="49485" xr:uid="{F2DB0491-1A4C-4275-815E-F406CC81F380}"/>
    <cellStyle name="Normal 2 3 4 3 3 3 5" xfId="14065" xr:uid="{79FC62AE-63D2-4695-8243-BE9D795E5E54}"/>
    <cellStyle name="Normal 2 3 4 3 3 3 6" xfId="27755" xr:uid="{6004BF35-D62F-4DBD-8A80-C2AAC30DC72D}"/>
    <cellStyle name="Normal 2 3 4 3 3 3 7" xfId="42639" xr:uid="{E0E63526-3134-4BB4-804E-8A5EB6BA4CE1}"/>
    <cellStyle name="Normal 2 3 4 3 3 4" xfId="7219" xr:uid="{4925BE33-1101-42F9-9DCA-8092F83D60DB}"/>
    <cellStyle name="Normal 2 3 4 3 3 4 2" xfId="8932" xr:uid="{7C426712-C85A-4ABB-9216-AE543B09E9E9}"/>
    <cellStyle name="Normal 2 3 4 3 3 4 2 2" xfId="12354" xr:uid="{9B6718FF-A93B-4A0E-BEB2-FA3F250ACAA2}"/>
    <cellStyle name="Normal 2 3 4 3 3 4 2 2 2" xfId="26044" xr:uid="{A058AB9F-D9D6-4092-AA9C-E247F08A7947}"/>
    <cellStyle name="Normal 2 3 4 3 3 4 2 2 2 2" xfId="39736" xr:uid="{9FE536A3-DE98-4303-98DA-B0BE1C9C1FA1}"/>
    <cellStyle name="Normal 2 3 4 3 3 4 2 2 2 3" xfId="54620" xr:uid="{4CFDD624-F4E3-49ED-84C0-44F00E2D38E0}"/>
    <cellStyle name="Normal 2 3 4 3 3 4 2 2 3" xfId="19200" xr:uid="{C7219E25-F7FD-4AB9-B751-EDA7927B988C}"/>
    <cellStyle name="Normal 2 3 4 3 3 4 2 2 4" xfId="32890" xr:uid="{624CB626-75AF-43A3-A984-0799608A1A68}"/>
    <cellStyle name="Normal 2 3 4 3 3 4 2 2 5" xfId="47774" xr:uid="{0C770DE8-EED9-49F7-9FF5-256D1F0B6DCD}"/>
    <cellStyle name="Normal 2 3 4 3 3 4 2 3" xfId="22622" xr:uid="{F9CD1306-C344-4ED8-9719-7228A7B3E10C}"/>
    <cellStyle name="Normal 2 3 4 3 3 4 2 3 2" xfId="36314" xr:uid="{A3D6CEB6-A75E-47AB-ABA7-2695428972FF}"/>
    <cellStyle name="Normal 2 3 4 3 3 4 2 3 3" xfId="51198" xr:uid="{6B732466-77E7-4AFD-BEEE-8442346F7553}"/>
    <cellStyle name="Normal 2 3 4 3 3 4 2 4" xfId="15778" xr:uid="{3BE6ED2C-CC5F-4EFF-8721-A3F9533B7EDD}"/>
    <cellStyle name="Normal 2 3 4 3 3 4 2 5" xfId="29468" xr:uid="{0B46831B-4A4D-47DC-A48F-DD33B5F96392}"/>
    <cellStyle name="Normal 2 3 4 3 3 4 2 6" xfId="44352" xr:uid="{F05A04F2-623A-413F-ACB7-4FBE6FC2F9DC}"/>
    <cellStyle name="Normal 2 3 4 3 3 4 3" xfId="10642" xr:uid="{CFF70DC2-AF8E-4542-9BF8-643F7D13C00F}"/>
    <cellStyle name="Normal 2 3 4 3 3 4 3 2" xfId="24332" xr:uid="{7E1A6360-DC18-4D12-8F2E-CE94DAC1F737}"/>
    <cellStyle name="Normal 2 3 4 3 3 4 3 2 2" xfId="38024" xr:uid="{2565AE43-CFCC-4DC6-9E70-1291C5D287C4}"/>
    <cellStyle name="Normal 2 3 4 3 3 4 3 2 3" xfId="52908" xr:uid="{557E2E68-B523-4337-8FD5-0FBA9AFBECA4}"/>
    <cellStyle name="Normal 2 3 4 3 3 4 3 3" xfId="17488" xr:uid="{63B27180-AE32-4858-AE45-7DFC30A8092D}"/>
    <cellStyle name="Normal 2 3 4 3 3 4 3 4" xfId="31178" xr:uid="{8CB1D9A5-6EC4-4401-B431-89C9E5205BE6}"/>
    <cellStyle name="Normal 2 3 4 3 3 4 3 5" xfId="46062" xr:uid="{EC193015-93D2-455C-9395-43059DEC3095}"/>
    <cellStyle name="Normal 2 3 4 3 3 4 4" xfId="20910" xr:uid="{0271AEEE-035C-4422-822D-77FD4BDD240A}"/>
    <cellStyle name="Normal 2 3 4 3 3 4 4 2" xfId="34602" xr:uid="{5318196F-8BF7-4BB2-896A-A6A31897AA15}"/>
    <cellStyle name="Normal 2 3 4 3 3 4 4 3" xfId="49486" xr:uid="{E0B61B2D-4303-4A20-877E-D1AD42B94137}"/>
    <cellStyle name="Normal 2 3 4 3 3 4 5" xfId="14066" xr:uid="{B080AB6B-2E55-418C-A1A7-3677419C2441}"/>
    <cellStyle name="Normal 2 3 4 3 3 4 6" xfId="27756" xr:uid="{B5B5141B-BD3D-4BC7-AE5E-410ACF854659}"/>
    <cellStyle name="Normal 2 3 4 3 3 4 7" xfId="42640" xr:uid="{C8AB3B83-7E13-4BF4-9471-672F38C3AC6E}"/>
    <cellStyle name="Normal 2 3 4 3 3 5" xfId="8928" xr:uid="{46F7348F-2AEA-4A1B-8696-00F7146E7D19}"/>
    <cellStyle name="Normal 2 3 4 3 3 5 2" xfId="12350" xr:uid="{042EE559-0BF1-4F53-A564-81F519EFF9E2}"/>
    <cellStyle name="Normal 2 3 4 3 3 5 2 2" xfId="26040" xr:uid="{039CB7D4-77E6-461A-A677-C3B616538DED}"/>
    <cellStyle name="Normal 2 3 4 3 3 5 2 2 2" xfId="39732" xr:uid="{F35B88FA-6247-4889-BCCD-8FC68982CD9D}"/>
    <cellStyle name="Normal 2 3 4 3 3 5 2 2 3" xfId="54616" xr:uid="{3257944B-86C7-46F5-B910-739EF5829F1E}"/>
    <cellStyle name="Normal 2 3 4 3 3 5 2 3" xfId="19196" xr:uid="{B8B46C27-F43D-4F0A-A3B5-B2EDFC526494}"/>
    <cellStyle name="Normal 2 3 4 3 3 5 2 4" xfId="32886" xr:uid="{64714058-B1FE-4DA9-BF61-5A8979D33770}"/>
    <cellStyle name="Normal 2 3 4 3 3 5 2 5" xfId="47770" xr:uid="{047DFA6A-9E39-4F46-813B-3DAA06BB8E60}"/>
    <cellStyle name="Normal 2 3 4 3 3 5 3" xfId="22618" xr:uid="{BAE8F03A-680B-4B09-AC6C-2452EFC0F5D6}"/>
    <cellStyle name="Normal 2 3 4 3 3 5 3 2" xfId="36310" xr:uid="{F1E69852-FCDA-4880-A3A7-AD5E82734B92}"/>
    <cellStyle name="Normal 2 3 4 3 3 5 3 3" xfId="51194" xr:uid="{36ADF49D-F02D-4D22-A1E2-B38F3F44A45D}"/>
    <cellStyle name="Normal 2 3 4 3 3 5 4" xfId="15774" xr:uid="{0E222FE6-DA6F-409F-B3A7-CB272F75806D}"/>
    <cellStyle name="Normal 2 3 4 3 3 5 5" xfId="29464" xr:uid="{A36D9DC2-2C1E-437A-AE9D-24C1EDC8FFB9}"/>
    <cellStyle name="Normal 2 3 4 3 3 5 6" xfId="44348" xr:uid="{442D28A1-EB66-4AC9-8BC6-1C6D9EFAD0D1}"/>
    <cellStyle name="Normal 2 3 4 3 3 6" xfId="10638" xr:uid="{50F0D778-5EE6-4A7D-A226-ECB07A335FF4}"/>
    <cellStyle name="Normal 2 3 4 3 3 6 2" xfId="24328" xr:uid="{59DAA674-F902-4915-BEB5-A9D9562533CB}"/>
    <cellStyle name="Normal 2 3 4 3 3 6 2 2" xfId="38020" xr:uid="{7DCCB33C-F977-46DE-8A4A-54E7FDC19404}"/>
    <cellStyle name="Normal 2 3 4 3 3 6 2 3" xfId="52904" xr:uid="{C90ED8EE-DAED-48D2-BA55-3AE9D2CDEBC1}"/>
    <cellStyle name="Normal 2 3 4 3 3 6 3" xfId="17484" xr:uid="{FB5EB0DA-A9B4-4EE3-9AA9-DFE89CB4793F}"/>
    <cellStyle name="Normal 2 3 4 3 3 6 4" xfId="31174" xr:uid="{B14377D5-6359-42EC-AF2D-ABCB26C8964F}"/>
    <cellStyle name="Normal 2 3 4 3 3 6 5" xfId="46058" xr:uid="{D0FB2F53-6DE0-4ED7-A9D6-4AB8F977A8AE}"/>
    <cellStyle name="Normal 2 3 4 3 3 7" xfId="20906" xr:uid="{0D2C61F9-FFEA-41BD-B5CA-E6C68B72DFBF}"/>
    <cellStyle name="Normal 2 3 4 3 3 7 2" xfId="34598" xr:uid="{2C276D09-93BD-41B9-BEA7-F51C987D4FC5}"/>
    <cellStyle name="Normal 2 3 4 3 3 7 3" xfId="49482" xr:uid="{C0E7CA06-1FFB-4008-B896-E426034B4BAB}"/>
    <cellStyle name="Normal 2 3 4 3 3 8" xfId="14062" xr:uid="{32246747-23B5-4D0C-AF74-BEEC7DF76BBB}"/>
    <cellStyle name="Normal 2 3 4 3 3 9" xfId="27752" xr:uid="{9D8BA3DD-B56F-4637-A90C-F10AB0C51865}"/>
    <cellStyle name="Normal 2 3 4 3 4" xfId="7220" xr:uid="{3E2D0022-833A-4478-B0B3-77E97FF1EC31}"/>
    <cellStyle name="Normal 2 3 4 3 4 10" xfId="42641" xr:uid="{94F0B72B-576D-4F5F-8D91-E8B69BC5EAB7}"/>
    <cellStyle name="Normal 2 3 4 3 4 2" xfId="7221" xr:uid="{26DF2EFA-3FCD-4FFE-895F-F60DF5F42970}"/>
    <cellStyle name="Normal 2 3 4 3 4 2 2" xfId="7222" xr:uid="{44E87514-F678-489C-A294-E0D0763F2336}"/>
    <cellStyle name="Normal 2 3 4 3 4 2 2 2" xfId="8935" xr:uid="{6B476CFD-51B5-42DE-B4B0-860D1CC59923}"/>
    <cellStyle name="Normal 2 3 4 3 4 2 2 2 2" xfId="12357" xr:uid="{8E01B4B9-4380-4B02-B99C-583460481C04}"/>
    <cellStyle name="Normal 2 3 4 3 4 2 2 2 2 2" xfId="26047" xr:uid="{8036DDE3-7F4D-4C44-8AED-243E52156517}"/>
    <cellStyle name="Normal 2 3 4 3 4 2 2 2 2 2 2" xfId="39739" xr:uid="{B03D22F5-5AB8-481D-91BF-6A6EB1B1859C}"/>
    <cellStyle name="Normal 2 3 4 3 4 2 2 2 2 2 3" xfId="54623" xr:uid="{884C2959-AE6E-48D3-B783-3084E1CE8F36}"/>
    <cellStyle name="Normal 2 3 4 3 4 2 2 2 2 3" xfId="19203" xr:uid="{25564EA6-F8CA-4B53-87CF-9F608EAA5C79}"/>
    <cellStyle name="Normal 2 3 4 3 4 2 2 2 2 4" xfId="32893" xr:uid="{65A6D43B-B287-4D12-A22B-637478E07398}"/>
    <cellStyle name="Normal 2 3 4 3 4 2 2 2 2 5" xfId="47777" xr:uid="{3CDE99F7-7C58-4EF7-AC85-682ADF03352B}"/>
    <cellStyle name="Normal 2 3 4 3 4 2 2 2 3" xfId="22625" xr:uid="{4A1B23D3-E7D4-4045-AE0A-457F089FCE00}"/>
    <cellStyle name="Normal 2 3 4 3 4 2 2 2 3 2" xfId="36317" xr:uid="{EF1112B8-FA35-4E47-90FF-B5FB95D94565}"/>
    <cellStyle name="Normal 2 3 4 3 4 2 2 2 3 3" xfId="51201" xr:uid="{0B3D6FB3-085D-43C9-A86C-D621CA472BAB}"/>
    <cellStyle name="Normal 2 3 4 3 4 2 2 2 4" xfId="15781" xr:uid="{22EAAD61-71BD-4893-A625-6C8B9316D225}"/>
    <cellStyle name="Normal 2 3 4 3 4 2 2 2 5" xfId="29471" xr:uid="{093D4086-7304-42E8-9255-EB772273E2D4}"/>
    <cellStyle name="Normal 2 3 4 3 4 2 2 2 6" xfId="44355" xr:uid="{B419458D-98C1-4950-9603-34523EF995FA}"/>
    <cellStyle name="Normal 2 3 4 3 4 2 2 3" xfId="10645" xr:uid="{65C2BDA3-27FD-459C-91D2-B596290DD57C}"/>
    <cellStyle name="Normal 2 3 4 3 4 2 2 3 2" xfId="24335" xr:uid="{AFBFDA07-0228-44C4-BDDE-FC702E0DE876}"/>
    <cellStyle name="Normal 2 3 4 3 4 2 2 3 2 2" xfId="38027" xr:uid="{A85BC5A6-AFB5-41FB-8C41-4473C65A6B79}"/>
    <cellStyle name="Normal 2 3 4 3 4 2 2 3 2 3" xfId="52911" xr:uid="{EACB61BE-846D-4B3B-9A82-7A9D4A97B3B7}"/>
    <cellStyle name="Normal 2 3 4 3 4 2 2 3 3" xfId="17491" xr:uid="{97260B54-00B0-496F-97D6-E3E08ADEBA0F}"/>
    <cellStyle name="Normal 2 3 4 3 4 2 2 3 4" xfId="31181" xr:uid="{738381E9-172C-4BC3-BF68-0A42CE471683}"/>
    <cellStyle name="Normal 2 3 4 3 4 2 2 3 5" xfId="46065" xr:uid="{475FFA03-2BC7-4D69-806C-79FEF10633CC}"/>
    <cellStyle name="Normal 2 3 4 3 4 2 2 4" xfId="20913" xr:uid="{688BD997-6664-4B63-9DED-F8A8A3FDA8A8}"/>
    <cellStyle name="Normal 2 3 4 3 4 2 2 4 2" xfId="34605" xr:uid="{8E1F50F6-C3BE-4127-AB8C-F4E77328575C}"/>
    <cellStyle name="Normal 2 3 4 3 4 2 2 4 3" xfId="49489" xr:uid="{1F4B8468-3108-4BB7-8D2D-E31545968648}"/>
    <cellStyle name="Normal 2 3 4 3 4 2 2 5" xfId="14069" xr:uid="{83B6B7DE-6D91-4118-99C5-C8A7EB29750F}"/>
    <cellStyle name="Normal 2 3 4 3 4 2 2 6" xfId="27759" xr:uid="{767A4572-7866-4E0A-B3B5-4C26B3EE517A}"/>
    <cellStyle name="Normal 2 3 4 3 4 2 2 7" xfId="42643" xr:uid="{9684AA56-9F1B-4C3F-93E5-17911431B421}"/>
    <cellStyle name="Normal 2 3 4 3 4 2 3" xfId="8934" xr:uid="{CA75DE09-9512-4F10-B327-5232DCC71394}"/>
    <cellStyle name="Normal 2 3 4 3 4 2 3 2" xfId="12356" xr:uid="{5D5095ED-3C11-49AD-8958-361247C5E92C}"/>
    <cellStyle name="Normal 2 3 4 3 4 2 3 2 2" xfId="26046" xr:uid="{8FA4F04D-1EDF-4B35-B528-9EB36276B07B}"/>
    <cellStyle name="Normal 2 3 4 3 4 2 3 2 2 2" xfId="39738" xr:uid="{BFEC2209-E32A-411C-A4FE-56F295088E37}"/>
    <cellStyle name="Normal 2 3 4 3 4 2 3 2 2 3" xfId="54622" xr:uid="{F1714C62-E8F9-4AE4-850C-609BF3D11971}"/>
    <cellStyle name="Normal 2 3 4 3 4 2 3 2 3" xfId="19202" xr:uid="{EFC6276F-F2DC-4341-8861-49B3BDB187A7}"/>
    <cellStyle name="Normal 2 3 4 3 4 2 3 2 4" xfId="32892" xr:uid="{1FF53983-6E66-49AD-B25A-FDE37D1AA97E}"/>
    <cellStyle name="Normal 2 3 4 3 4 2 3 2 5" xfId="47776" xr:uid="{1FC38156-C9A1-4090-94C3-01706FAAEA5E}"/>
    <cellStyle name="Normal 2 3 4 3 4 2 3 3" xfId="22624" xr:uid="{2C9EB124-F50F-4553-8F53-DB299FFE7E6E}"/>
    <cellStyle name="Normal 2 3 4 3 4 2 3 3 2" xfId="36316" xr:uid="{A05D4FE1-70CC-4B2D-8892-30945175D2CB}"/>
    <cellStyle name="Normal 2 3 4 3 4 2 3 3 3" xfId="51200" xr:uid="{96BB255F-4E9A-4EB4-A73F-826DF84AD89B}"/>
    <cellStyle name="Normal 2 3 4 3 4 2 3 4" xfId="15780" xr:uid="{E21EEC06-A1AA-47A3-9085-7F7F90398BCE}"/>
    <cellStyle name="Normal 2 3 4 3 4 2 3 5" xfId="29470" xr:uid="{1EC040B6-6C81-4514-97BD-B9EEE932F731}"/>
    <cellStyle name="Normal 2 3 4 3 4 2 3 6" xfId="44354" xr:uid="{1D1249D7-BB79-4A4E-9580-1AF93D5EA635}"/>
    <cellStyle name="Normal 2 3 4 3 4 2 4" xfId="10644" xr:uid="{31DA6772-FFEE-4F2F-A8AA-963E6E019AE0}"/>
    <cellStyle name="Normal 2 3 4 3 4 2 4 2" xfId="24334" xr:uid="{E26DF550-6AE2-46FE-8EF8-53B58A091010}"/>
    <cellStyle name="Normal 2 3 4 3 4 2 4 2 2" xfId="38026" xr:uid="{C693D164-AB77-43B6-B8AC-0C4E4A37422F}"/>
    <cellStyle name="Normal 2 3 4 3 4 2 4 2 3" xfId="52910" xr:uid="{6A610E13-BAC6-4EA9-A602-5B1063716C3D}"/>
    <cellStyle name="Normal 2 3 4 3 4 2 4 3" xfId="17490" xr:uid="{D3763874-066A-4466-AC6A-09CABE90F327}"/>
    <cellStyle name="Normal 2 3 4 3 4 2 4 4" xfId="31180" xr:uid="{0CB7DC3E-8EF5-4432-9F9C-49A687C72AB5}"/>
    <cellStyle name="Normal 2 3 4 3 4 2 4 5" xfId="46064" xr:uid="{38F6E8A6-65DD-48A6-B5A8-1DFCA28174F7}"/>
    <cellStyle name="Normal 2 3 4 3 4 2 5" xfId="20912" xr:uid="{4FD051E4-E0CA-4689-96F2-855821603610}"/>
    <cellStyle name="Normal 2 3 4 3 4 2 5 2" xfId="34604" xr:uid="{7190FB13-97F5-44C4-8D30-C2C667BE7672}"/>
    <cellStyle name="Normal 2 3 4 3 4 2 5 3" xfId="49488" xr:uid="{51814476-A448-45B8-9745-894E51603D8C}"/>
    <cellStyle name="Normal 2 3 4 3 4 2 6" xfId="14068" xr:uid="{E0008734-56CD-41A7-92E4-64DA8033EA67}"/>
    <cellStyle name="Normal 2 3 4 3 4 2 7" xfId="27758" xr:uid="{BCC21E8F-25C3-42EA-BCF4-452B1A8F5F8A}"/>
    <cellStyle name="Normal 2 3 4 3 4 2 8" xfId="42642" xr:uid="{99A0EA06-C8D4-4C76-9124-4C6D192FDC66}"/>
    <cellStyle name="Normal 2 3 4 3 4 3" xfId="7223" xr:uid="{41F1A687-FFF6-436B-9599-3451FB4C21D8}"/>
    <cellStyle name="Normal 2 3 4 3 4 3 2" xfId="8936" xr:uid="{A24E98D8-1582-48AA-BAC0-C5349B147121}"/>
    <cellStyle name="Normal 2 3 4 3 4 3 2 2" xfId="12358" xr:uid="{AD18AE85-95F2-4767-ACE2-F627FBA1CB4F}"/>
    <cellStyle name="Normal 2 3 4 3 4 3 2 2 2" xfId="26048" xr:uid="{1C7F7932-9ED4-476E-B1CB-1E2E9AAAB1CB}"/>
    <cellStyle name="Normal 2 3 4 3 4 3 2 2 2 2" xfId="39740" xr:uid="{A64312E9-B64C-499E-AE11-2873881A8BAB}"/>
    <cellStyle name="Normal 2 3 4 3 4 3 2 2 2 3" xfId="54624" xr:uid="{BBAA25E4-32B0-40F5-A766-F81F82DADAD2}"/>
    <cellStyle name="Normal 2 3 4 3 4 3 2 2 3" xfId="19204" xr:uid="{C7933600-D4E9-412C-8D20-CBEDCD3EB246}"/>
    <cellStyle name="Normal 2 3 4 3 4 3 2 2 4" xfId="32894" xr:uid="{E309BAB9-EEFA-4564-8414-AE6D2E666CB8}"/>
    <cellStyle name="Normal 2 3 4 3 4 3 2 2 5" xfId="47778" xr:uid="{873C6015-496F-4C99-AA6E-BDF5B5B9285D}"/>
    <cellStyle name="Normal 2 3 4 3 4 3 2 3" xfId="22626" xr:uid="{A1538E0A-3395-4C4D-AD6F-66C54A323BB1}"/>
    <cellStyle name="Normal 2 3 4 3 4 3 2 3 2" xfId="36318" xr:uid="{0EDEC8B4-CF48-4792-947A-0F0C6D394444}"/>
    <cellStyle name="Normal 2 3 4 3 4 3 2 3 3" xfId="51202" xr:uid="{20FFA887-D28A-4DE9-88A7-B717E97A8D7D}"/>
    <cellStyle name="Normal 2 3 4 3 4 3 2 4" xfId="15782" xr:uid="{BFFCD216-F760-4ABF-BFB7-7F003EDF401D}"/>
    <cellStyle name="Normal 2 3 4 3 4 3 2 5" xfId="29472" xr:uid="{9EB8EFD2-D951-4A85-8A10-8B60F2DF3095}"/>
    <cellStyle name="Normal 2 3 4 3 4 3 2 6" xfId="44356" xr:uid="{45672BA8-76B0-405B-97E3-469EBB6E47DD}"/>
    <cellStyle name="Normal 2 3 4 3 4 3 3" xfId="10646" xr:uid="{DF9858A8-66D9-4C2A-B94A-BD10D94A211C}"/>
    <cellStyle name="Normal 2 3 4 3 4 3 3 2" xfId="24336" xr:uid="{7AB84EAF-1E3C-43D4-9BCF-E8691645336C}"/>
    <cellStyle name="Normal 2 3 4 3 4 3 3 2 2" xfId="38028" xr:uid="{61290E4E-05FC-498E-A420-5FB6905B056A}"/>
    <cellStyle name="Normal 2 3 4 3 4 3 3 2 3" xfId="52912" xr:uid="{6DCEFC26-822E-4FA2-B266-888A64FC11E3}"/>
    <cellStyle name="Normal 2 3 4 3 4 3 3 3" xfId="17492" xr:uid="{15871448-FF33-4DA2-94C8-9D75CADD7207}"/>
    <cellStyle name="Normal 2 3 4 3 4 3 3 4" xfId="31182" xr:uid="{C7BA067D-28DB-49BC-A36D-1C0BDA54E79F}"/>
    <cellStyle name="Normal 2 3 4 3 4 3 3 5" xfId="46066" xr:uid="{B5FD68B1-B585-4611-B311-F25489CC12C2}"/>
    <cellStyle name="Normal 2 3 4 3 4 3 4" xfId="20914" xr:uid="{8FC59696-447C-40C5-84E8-AB1E70CE851D}"/>
    <cellStyle name="Normal 2 3 4 3 4 3 4 2" xfId="34606" xr:uid="{A4C8C016-D27E-455B-851F-DE9B2428D79B}"/>
    <cellStyle name="Normal 2 3 4 3 4 3 4 3" xfId="49490" xr:uid="{FC4D3E1D-4C5E-41A4-A185-28745E685C40}"/>
    <cellStyle name="Normal 2 3 4 3 4 3 5" xfId="14070" xr:uid="{16A636A2-A71E-4433-BAD9-3007BB8BA6CB}"/>
    <cellStyle name="Normal 2 3 4 3 4 3 6" xfId="27760" xr:uid="{2DFD51DB-B48D-4456-9334-09A9A97C67E3}"/>
    <cellStyle name="Normal 2 3 4 3 4 3 7" xfId="42644" xr:uid="{6BA0EB47-8DF3-4C73-B950-2F1B0BF3B34E}"/>
    <cellStyle name="Normal 2 3 4 3 4 4" xfId="7224" xr:uid="{BF1F0324-0D6B-4BF7-AC97-22BDD040C8C4}"/>
    <cellStyle name="Normal 2 3 4 3 4 4 2" xfId="8937" xr:uid="{F844EE2A-7AEE-4D41-A8DA-2AA8688D55E5}"/>
    <cellStyle name="Normal 2 3 4 3 4 4 2 2" xfId="12359" xr:uid="{DE804D95-550B-49C0-B28E-4579DA82FCD2}"/>
    <cellStyle name="Normal 2 3 4 3 4 4 2 2 2" xfId="26049" xr:uid="{77E9DAB5-A81F-4A98-93AF-5F74370E6B5C}"/>
    <cellStyle name="Normal 2 3 4 3 4 4 2 2 2 2" xfId="39741" xr:uid="{C0FECFBB-F046-4325-82BC-485D5D8167EF}"/>
    <cellStyle name="Normal 2 3 4 3 4 4 2 2 2 3" xfId="54625" xr:uid="{70954353-ADCE-4F9D-B220-683DD6C939B9}"/>
    <cellStyle name="Normal 2 3 4 3 4 4 2 2 3" xfId="19205" xr:uid="{F34AFD82-2DBD-40A4-B095-410AC3F38820}"/>
    <cellStyle name="Normal 2 3 4 3 4 4 2 2 4" xfId="32895" xr:uid="{5E0430C3-CB7D-4A68-B306-33DB83A93B66}"/>
    <cellStyle name="Normal 2 3 4 3 4 4 2 2 5" xfId="47779" xr:uid="{A2C68704-2ADD-40E5-95D5-F8752589742B}"/>
    <cellStyle name="Normal 2 3 4 3 4 4 2 3" xfId="22627" xr:uid="{AA2E52AD-5EB3-407E-BB2B-E65DF1C258A7}"/>
    <cellStyle name="Normal 2 3 4 3 4 4 2 3 2" xfId="36319" xr:uid="{E2B07653-85C2-481A-947B-99F3FC1EED33}"/>
    <cellStyle name="Normal 2 3 4 3 4 4 2 3 3" xfId="51203" xr:uid="{6E743DB4-2FA1-4BF5-B52C-98922B021D28}"/>
    <cellStyle name="Normal 2 3 4 3 4 4 2 4" xfId="15783" xr:uid="{9EDD04E0-6FF2-4C04-BC3B-02923482734C}"/>
    <cellStyle name="Normal 2 3 4 3 4 4 2 5" xfId="29473" xr:uid="{3AF800D6-FB5B-43F5-A66E-C8B70118F1F9}"/>
    <cellStyle name="Normal 2 3 4 3 4 4 2 6" xfId="44357" xr:uid="{575BDE4D-A2E6-4A08-B8E5-9184DDBD64D7}"/>
    <cellStyle name="Normal 2 3 4 3 4 4 3" xfId="10647" xr:uid="{F1244143-B1B8-4D27-8339-558F3B2A1E59}"/>
    <cellStyle name="Normal 2 3 4 3 4 4 3 2" xfId="24337" xr:uid="{7AE8D987-FE57-4C91-B8C9-8184590AAA87}"/>
    <cellStyle name="Normal 2 3 4 3 4 4 3 2 2" xfId="38029" xr:uid="{DD050ADB-FBF8-4377-BD49-0A3D63027675}"/>
    <cellStyle name="Normal 2 3 4 3 4 4 3 2 3" xfId="52913" xr:uid="{4421A481-CCE1-4F6B-8959-4084F83B2150}"/>
    <cellStyle name="Normal 2 3 4 3 4 4 3 3" xfId="17493" xr:uid="{6730FDD5-0D8B-4B40-9074-00199B7885CB}"/>
    <cellStyle name="Normal 2 3 4 3 4 4 3 4" xfId="31183" xr:uid="{C7DBDA90-5CC8-4F3F-8627-C5F8AFF2A1EE}"/>
    <cellStyle name="Normal 2 3 4 3 4 4 3 5" xfId="46067" xr:uid="{70FCE176-7AB1-42B1-8113-C6197A8D02DF}"/>
    <cellStyle name="Normal 2 3 4 3 4 4 4" xfId="20915" xr:uid="{60733C10-3113-4CDA-8D91-A205153C11D4}"/>
    <cellStyle name="Normal 2 3 4 3 4 4 4 2" xfId="34607" xr:uid="{3F820AE9-F8EE-4D6D-B46E-E1679C0D6BDD}"/>
    <cellStyle name="Normal 2 3 4 3 4 4 4 3" xfId="49491" xr:uid="{ADF4BA3A-66AF-4814-85D1-5819E9F1A727}"/>
    <cellStyle name="Normal 2 3 4 3 4 4 5" xfId="14071" xr:uid="{9B125504-8F19-416B-9C71-D97347A602CB}"/>
    <cellStyle name="Normal 2 3 4 3 4 4 6" xfId="27761" xr:uid="{C18404F5-7467-470D-BA65-B1D9C919931D}"/>
    <cellStyle name="Normal 2 3 4 3 4 4 7" xfId="42645" xr:uid="{68038596-FB44-49E2-A39E-249A550E23F5}"/>
    <cellStyle name="Normal 2 3 4 3 4 5" xfId="8933" xr:uid="{6B26724B-ED3B-4634-B62D-B9948FC5159F}"/>
    <cellStyle name="Normal 2 3 4 3 4 5 2" xfId="12355" xr:uid="{1834B872-B412-4A28-997F-0A6253D8FB8F}"/>
    <cellStyle name="Normal 2 3 4 3 4 5 2 2" xfId="26045" xr:uid="{E17912D5-DDE2-44F2-8FCB-8D07AA4E2C47}"/>
    <cellStyle name="Normal 2 3 4 3 4 5 2 2 2" xfId="39737" xr:uid="{3EE0694F-5B84-45DF-9873-F79DCA2F650D}"/>
    <cellStyle name="Normal 2 3 4 3 4 5 2 2 3" xfId="54621" xr:uid="{D703188E-C713-4EB1-B6BD-C72DC49C3AD2}"/>
    <cellStyle name="Normal 2 3 4 3 4 5 2 3" xfId="19201" xr:uid="{CBA9A583-BDB8-4B83-B8E7-7A09918294A4}"/>
    <cellStyle name="Normal 2 3 4 3 4 5 2 4" xfId="32891" xr:uid="{89C5B56C-82DA-498F-B48D-81A3B0136D1E}"/>
    <cellStyle name="Normal 2 3 4 3 4 5 2 5" xfId="47775" xr:uid="{06EB9C9B-72AA-491B-BD4C-938D27634604}"/>
    <cellStyle name="Normal 2 3 4 3 4 5 3" xfId="22623" xr:uid="{DA07AA11-46FA-49AC-B62B-BF726DB57472}"/>
    <cellStyle name="Normal 2 3 4 3 4 5 3 2" xfId="36315" xr:uid="{2347C000-27D1-47E6-9569-A53ED4565148}"/>
    <cellStyle name="Normal 2 3 4 3 4 5 3 3" xfId="51199" xr:uid="{D2DBF517-02DF-486B-989C-55707688564B}"/>
    <cellStyle name="Normal 2 3 4 3 4 5 4" xfId="15779" xr:uid="{AC254921-012F-41F2-B62B-C085F97A105E}"/>
    <cellStyle name="Normal 2 3 4 3 4 5 5" xfId="29469" xr:uid="{C20731B2-2B18-48BC-9FA9-E345973B0E91}"/>
    <cellStyle name="Normal 2 3 4 3 4 5 6" xfId="44353" xr:uid="{8AB28251-A8A1-4653-8B93-C864A1266B7E}"/>
    <cellStyle name="Normal 2 3 4 3 4 6" xfId="10643" xr:uid="{D01CA740-8AA5-41DA-A889-A80526D1874F}"/>
    <cellStyle name="Normal 2 3 4 3 4 6 2" xfId="24333" xr:uid="{3D81985E-2D58-4C86-949C-2F98B08FE70A}"/>
    <cellStyle name="Normal 2 3 4 3 4 6 2 2" xfId="38025" xr:uid="{E3EC3EA9-7951-4F66-A31C-FFE28E7A77D3}"/>
    <cellStyle name="Normal 2 3 4 3 4 6 2 3" xfId="52909" xr:uid="{AF263F73-798F-4964-8B06-3A6688538FA6}"/>
    <cellStyle name="Normal 2 3 4 3 4 6 3" xfId="17489" xr:uid="{6BF50AC4-E985-46DD-BA7B-074681C86F63}"/>
    <cellStyle name="Normal 2 3 4 3 4 6 4" xfId="31179" xr:uid="{48904522-1B07-4B70-B9A6-C93B52D6EFCE}"/>
    <cellStyle name="Normal 2 3 4 3 4 6 5" xfId="46063" xr:uid="{05730BEF-5012-4E06-A13C-18FE807BD3DF}"/>
    <cellStyle name="Normal 2 3 4 3 4 7" xfId="20911" xr:uid="{D9F55523-FD0B-47F1-9735-74B9A7A063E7}"/>
    <cellStyle name="Normal 2 3 4 3 4 7 2" xfId="34603" xr:uid="{6C9F30DE-1704-4951-8D08-341CE7930B00}"/>
    <cellStyle name="Normal 2 3 4 3 4 7 3" xfId="49487" xr:uid="{B059EB8A-A443-49A8-A12F-506777A9BFE3}"/>
    <cellStyle name="Normal 2 3 4 3 4 8" xfId="14067" xr:uid="{A792B378-CFB7-4B70-A5CB-5AD865798B30}"/>
    <cellStyle name="Normal 2 3 4 3 4 9" xfId="27757" xr:uid="{D0B7C01B-AB28-4483-A769-1027AEA1A35F}"/>
    <cellStyle name="Normal 2 3 4 3 5" xfId="7225" xr:uid="{F669663F-9A20-43F5-82DA-24C6F454211D}"/>
    <cellStyle name="Normal 2 3 4 3 5 2" xfId="7226" xr:uid="{695FCA24-7A33-42B5-832E-62FB36F4B814}"/>
    <cellStyle name="Normal 2 3 4 3 5 2 2" xfId="8939" xr:uid="{383B81CD-3746-4CE1-863B-6872EB8AEE9C}"/>
    <cellStyle name="Normal 2 3 4 3 5 2 2 2" xfId="12361" xr:uid="{6A04893A-5DED-4EB2-8ECC-B2C98E81CA27}"/>
    <cellStyle name="Normal 2 3 4 3 5 2 2 2 2" xfId="26051" xr:uid="{A884E62A-A2E6-4D41-86AC-88606A0194CA}"/>
    <cellStyle name="Normal 2 3 4 3 5 2 2 2 2 2" xfId="39743" xr:uid="{E509E4F1-0A67-4A17-9AB7-A12FE302AE12}"/>
    <cellStyle name="Normal 2 3 4 3 5 2 2 2 2 3" xfId="54627" xr:uid="{A1749618-5A60-44DA-8A32-6FCC0E41B3DE}"/>
    <cellStyle name="Normal 2 3 4 3 5 2 2 2 3" xfId="19207" xr:uid="{CCF4344E-3C81-4A29-9C00-87D7762C55D1}"/>
    <cellStyle name="Normal 2 3 4 3 5 2 2 2 4" xfId="32897" xr:uid="{680984C2-2FB8-4EFA-94DE-C449830BF1ED}"/>
    <cellStyle name="Normal 2 3 4 3 5 2 2 2 5" xfId="47781" xr:uid="{F4851F59-44D8-410C-ABC8-E81091F014F3}"/>
    <cellStyle name="Normal 2 3 4 3 5 2 2 3" xfId="22629" xr:uid="{BDC3E578-CCA3-4961-A02F-4997E60E8308}"/>
    <cellStyle name="Normal 2 3 4 3 5 2 2 3 2" xfId="36321" xr:uid="{767764C7-4CF0-4EA4-A1ED-409928A86241}"/>
    <cellStyle name="Normal 2 3 4 3 5 2 2 3 3" xfId="51205" xr:uid="{93605169-7739-4120-AD7D-F029B08C8664}"/>
    <cellStyle name="Normal 2 3 4 3 5 2 2 4" xfId="15785" xr:uid="{DBF6D5C0-59BC-4760-B2A7-D327931B7CD0}"/>
    <cellStyle name="Normal 2 3 4 3 5 2 2 5" xfId="29475" xr:uid="{69B14F8D-1EBF-4ACD-B824-C0B14DC9D7E2}"/>
    <cellStyle name="Normal 2 3 4 3 5 2 2 6" xfId="44359" xr:uid="{795995B8-8C6F-4402-B2FC-0D84BC74EC39}"/>
    <cellStyle name="Normal 2 3 4 3 5 2 3" xfId="10649" xr:uid="{48A5E2F9-352F-4E4E-A221-982914499A80}"/>
    <cellStyle name="Normal 2 3 4 3 5 2 3 2" xfId="24339" xr:uid="{5B812E1C-55E1-4024-8B32-19729C1E6404}"/>
    <cellStyle name="Normal 2 3 4 3 5 2 3 2 2" xfId="38031" xr:uid="{5B424934-EA60-4B57-9D94-865999BF3578}"/>
    <cellStyle name="Normal 2 3 4 3 5 2 3 2 3" xfId="52915" xr:uid="{E486593D-7CE6-4320-8509-119A65512D43}"/>
    <cellStyle name="Normal 2 3 4 3 5 2 3 3" xfId="17495" xr:uid="{0E309482-4254-4661-9033-ECD2BF764175}"/>
    <cellStyle name="Normal 2 3 4 3 5 2 3 4" xfId="31185" xr:uid="{C162B4A2-5B2A-4D61-9F1E-99262599377C}"/>
    <cellStyle name="Normal 2 3 4 3 5 2 3 5" xfId="46069" xr:uid="{EB6CB06A-6FC7-4CD1-BE38-76B8A566DB4D}"/>
    <cellStyle name="Normal 2 3 4 3 5 2 4" xfId="20917" xr:uid="{D2C4E916-1B7A-42D1-9E2C-80C25E755829}"/>
    <cellStyle name="Normal 2 3 4 3 5 2 4 2" xfId="34609" xr:uid="{6D518C3C-9D43-49B1-BEDB-471F5692BC4E}"/>
    <cellStyle name="Normal 2 3 4 3 5 2 4 3" xfId="49493" xr:uid="{F3CC8085-7CAD-45D6-8B3B-ED17E59FD692}"/>
    <cellStyle name="Normal 2 3 4 3 5 2 5" xfId="14073" xr:uid="{FFA587F0-0A42-4ABE-A750-76B237736D50}"/>
    <cellStyle name="Normal 2 3 4 3 5 2 6" xfId="27763" xr:uid="{BCC9EA5D-B90C-487B-B016-6219EBF10D59}"/>
    <cellStyle name="Normal 2 3 4 3 5 2 7" xfId="42647" xr:uid="{D75CDA62-6DCB-4867-A77E-A1597F112417}"/>
    <cellStyle name="Normal 2 3 4 3 5 3" xfId="8938" xr:uid="{40CE931C-8689-428D-A7F6-CE2189675EB4}"/>
    <cellStyle name="Normal 2 3 4 3 5 3 2" xfId="12360" xr:uid="{84E5635A-BC15-4707-9D7C-1BB62B770CB8}"/>
    <cellStyle name="Normal 2 3 4 3 5 3 2 2" xfId="26050" xr:uid="{35709F65-2EC5-4E09-93D5-E1D64AF89D84}"/>
    <cellStyle name="Normal 2 3 4 3 5 3 2 2 2" xfId="39742" xr:uid="{8AB2E0DE-C5B4-4B06-959B-A6D02BF574B8}"/>
    <cellStyle name="Normal 2 3 4 3 5 3 2 2 3" xfId="54626" xr:uid="{C2A485C3-F0FB-4530-A404-2B6799252D80}"/>
    <cellStyle name="Normal 2 3 4 3 5 3 2 3" xfId="19206" xr:uid="{60653F93-0426-4DD6-8878-3B0887268B78}"/>
    <cellStyle name="Normal 2 3 4 3 5 3 2 4" xfId="32896" xr:uid="{71C0FCA7-03D6-4D79-A638-8F2367587E47}"/>
    <cellStyle name="Normal 2 3 4 3 5 3 2 5" xfId="47780" xr:uid="{AC222F76-BCA2-48BD-AC7C-E1C69C0D2405}"/>
    <cellStyle name="Normal 2 3 4 3 5 3 3" xfId="22628" xr:uid="{1F473F80-8AC6-4BE7-8982-BEBBC59A1E37}"/>
    <cellStyle name="Normal 2 3 4 3 5 3 3 2" xfId="36320" xr:uid="{C86DA297-5038-4F32-A8E7-B3A59FBB9FF6}"/>
    <cellStyle name="Normal 2 3 4 3 5 3 3 3" xfId="51204" xr:uid="{7F7B4E46-66A8-44C9-83F5-CA3469130DC5}"/>
    <cellStyle name="Normal 2 3 4 3 5 3 4" xfId="15784" xr:uid="{C52FCBEE-489F-413A-BDA0-70B99C10BF05}"/>
    <cellStyle name="Normal 2 3 4 3 5 3 5" xfId="29474" xr:uid="{7B9A6708-5B6B-41EB-9939-7377DFA6A318}"/>
    <cellStyle name="Normal 2 3 4 3 5 3 6" xfId="44358" xr:uid="{BC363190-5803-4797-9191-12DE1EA25186}"/>
    <cellStyle name="Normal 2 3 4 3 5 4" xfId="10648" xr:uid="{150C94D5-09DB-4910-9A00-99F9F8B9D908}"/>
    <cellStyle name="Normal 2 3 4 3 5 4 2" xfId="24338" xr:uid="{16F2B292-6CAC-4E9C-A257-BC9B14374CF1}"/>
    <cellStyle name="Normal 2 3 4 3 5 4 2 2" xfId="38030" xr:uid="{AD8125B9-336A-42F0-9AFE-89EF31732D41}"/>
    <cellStyle name="Normal 2 3 4 3 5 4 2 3" xfId="52914" xr:uid="{57510207-8F87-4BEA-A5E1-351CF67DCF07}"/>
    <cellStyle name="Normal 2 3 4 3 5 4 3" xfId="17494" xr:uid="{986BB0EE-425D-4488-B2CE-D47303713FD5}"/>
    <cellStyle name="Normal 2 3 4 3 5 4 4" xfId="31184" xr:uid="{B3D24C2C-7B6E-4525-8237-690026644BAC}"/>
    <cellStyle name="Normal 2 3 4 3 5 4 5" xfId="46068" xr:uid="{37427C57-0203-4599-BB9B-CBF3AC90E10C}"/>
    <cellStyle name="Normal 2 3 4 3 5 5" xfId="20916" xr:uid="{5009423D-3EAF-44B5-A967-17F36ED45F73}"/>
    <cellStyle name="Normal 2 3 4 3 5 5 2" xfId="34608" xr:uid="{6D173DFC-4902-46CA-B771-85A3C8C596F0}"/>
    <cellStyle name="Normal 2 3 4 3 5 5 3" xfId="49492" xr:uid="{8B9570B8-4563-4099-9662-9DF4B279ECC1}"/>
    <cellStyle name="Normal 2 3 4 3 5 6" xfId="14072" xr:uid="{2054CC79-C36B-448E-A193-15136372C983}"/>
    <cellStyle name="Normal 2 3 4 3 5 7" xfId="27762" xr:uid="{1A72A78B-7C67-4A0B-B95D-5C27C18702D7}"/>
    <cellStyle name="Normal 2 3 4 3 5 8" xfId="42646" xr:uid="{F4303711-8644-43F8-9CA0-9EDB6E622721}"/>
    <cellStyle name="Normal 2 3 4 3 6" xfId="7227" xr:uid="{F3721F62-F7A2-4BA1-B008-8F7C3D973C2C}"/>
    <cellStyle name="Normal 2 3 4 3 6 2" xfId="8940" xr:uid="{8C85F734-626D-4530-8C75-687527562B04}"/>
    <cellStyle name="Normal 2 3 4 3 6 2 2" xfId="12362" xr:uid="{DF96EDB6-ED1F-4DE2-B1C9-13074BCB0107}"/>
    <cellStyle name="Normal 2 3 4 3 6 2 2 2" xfId="26052" xr:uid="{8BCA1566-1067-4500-9752-60D966B993C1}"/>
    <cellStyle name="Normal 2 3 4 3 6 2 2 2 2" xfId="39744" xr:uid="{9C25F3B9-D354-4C1D-824E-C9DB9BFDCC3E}"/>
    <cellStyle name="Normal 2 3 4 3 6 2 2 2 3" xfId="54628" xr:uid="{F9D2A037-9096-48EC-9E23-0506EDAD8FEB}"/>
    <cellStyle name="Normal 2 3 4 3 6 2 2 3" xfId="19208" xr:uid="{19F4594E-1CD7-4B97-9534-CD6EBEDDD236}"/>
    <cellStyle name="Normal 2 3 4 3 6 2 2 4" xfId="32898" xr:uid="{386E24BE-3415-4E52-9185-DAA3E1A49190}"/>
    <cellStyle name="Normal 2 3 4 3 6 2 2 5" xfId="47782" xr:uid="{9AD889AB-AC00-4316-87B0-F1C299090901}"/>
    <cellStyle name="Normal 2 3 4 3 6 2 3" xfId="22630" xr:uid="{994E5C64-2965-4D4D-9D66-B8F6C9918D48}"/>
    <cellStyle name="Normal 2 3 4 3 6 2 3 2" xfId="36322" xr:uid="{ACD1737D-8C4D-4535-81CC-2DA5857C243D}"/>
    <cellStyle name="Normal 2 3 4 3 6 2 3 3" xfId="51206" xr:uid="{D82DE735-9407-41B6-8CF2-3A12B8A02EF8}"/>
    <cellStyle name="Normal 2 3 4 3 6 2 4" xfId="15786" xr:uid="{7A4EB3CE-48AD-4725-9F9E-D1ED1373CF88}"/>
    <cellStyle name="Normal 2 3 4 3 6 2 5" xfId="29476" xr:uid="{C97B5254-8B01-436C-BA3E-E58496DE6CBB}"/>
    <cellStyle name="Normal 2 3 4 3 6 2 6" xfId="44360" xr:uid="{29912002-8085-4F60-B0D0-2CC585108280}"/>
    <cellStyle name="Normal 2 3 4 3 6 3" xfId="10650" xr:uid="{D8E16AFC-0AA3-42E3-AF2E-430DC55DABDA}"/>
    <cellStyle name="Normal 2 3 4 3 6 3 2" xfId="24340" xr:uid="{63BB3E4B-BFC8-4C86-98E3-44FF762B8665}"/>
    <cellStyle name="Normal 2 3 4 3 6 3 2 2" xfId="38032" xr:uid="{575CAB57-0BDE-4A78-A839-61E090353DBC}"/>
    <cellStyle name="Normal 2 3 4 3 6 3 2 3" xfId="52916" xr:uid="{C4D14867-9A9D-472D-856D-35E56E7C41D0}"/>
    <cellStyle name="Normal 2 3 4 3 6 3 3" xfId="17496" xr:uid="{BA0A7652-192B-4028-8094-7BA32B998453}"/>
    <cellStyle name="Normal 2 3 4 3 6 3 4" xfId="31186" xr:uid="{F1D943FE-3AC2-4D7D-B7DE-D461219FC5F6}"/>
    <cellStyle name="Normal 2 3 4 3 6 3 5" xfId="46070" xr:uid="{20BBE113-E1F7-4900-A1FA-818BCFF8ABDA}"/>
    <cellStyle name="Normal 2 3 4 3 6 4" xfId="20918" xr:uid="{3D86861B-B84C-4D39-96B3-F7A891EB999A}"/>
    <cellStyle name="Normal 2 3 4 3 6 4 2" xfId="34610" xr:uid="{1059A420-434B-4071-88A1-A946A1C50666}"/>
    <cellStyle name="Normal 2 3 4 3 6 4 3" xfId="49494" xr:uid="{28CCB050-D957-48CE-AE7C-9AE01ECDD2FE}"/>
    <cellStyle name="Normal 2 3 4 3 6 5" xfId="14074" xr:uid="{5FC66CDD-4098-4CC0-B651-6D5B0011F2A4}"/>
    <cellStyle name="Normal 2 3 4 3 6 6" xfId="27764" xr:uid="{5CAAC544-75E9-4F12-BC48-8C67D906B6BA}"/>
    <cellStyle name="Normal 2 3 4 3 6 7" xfId="42648" xr:uid="{29C7BC25-7DFA-4D5C-AF87-9E5CF7D6C25F}"/>
    <cellStyle name="Normal 2 3 4 3 7" xfId="7228" xr:uid="{39CD6338-498B-4543-BB9C-8248B2CF1FCC}"/>
    <cellStyle name="Normal 2 3 4 3 7 2" xfId="8941" xr:uid="{849F4E17-64D8-4CDE-91AB-D553938C07FE}"/>
    <cellStyle name="Normal 2 3 4 3 7 2 2" xfId="12363" xr:uid="{148C5002-F8CA-44AE-8A6F-1FEA6E1D5B7C}"/>
    <cellStyle name="Normal 2 3 4 3 7 2 2 2" xfId="26053" xr:uid="{C8C5549E-319B-4971-A7C3-59D529FAAB98}"/>
    <cellStyle name="Normal 2 3 4 3 7 2 2 2 2" xfId="39745" xr:uid="{A2B434A8-D0F3-4386-A237-38DCC2D660D9}"/>
    <cellStyle name="Normal 2 3 4 3 7 2 2 2 3" xfId="54629" xr:uid="{FDE6E144-308D-4674-B1A4-7BB83F3CDBD8}"/>
    <cellStyle name="Normal 2 3 4 3 7 2 2 3" xfId="19209" xr:uid="{DB93E503-C4CE-4A0A-B929-E34A64F097CC}"/>
    <cellStyle name="Normal 2 3 4 3 7 2 2 4" xfId="32899" xr:uid="{581F716B-9B08-44F8-A1C3-F7A842AB73F2}"/>
    <cellStyle name="Normal 2 3 4 3 7 2 2 5" xfId="47783" xr:uid="{99F50A89-7394-436B-A076-C3FDFC6CE642}"/>
    <cellStyle name="Normal 2 3 4 3 7 2 3" xfId="22631" xr:uid="{6286BEFA-78F6-4494-8D4F-7B1F08427218}"/>
    <cellStyle name="Normal 2 3 4 3 7 2 3 2" xfId="36323" xr:uid="{756005F9-1F26-475F-B079-09787F2EF707}"/>
    <cellStyle name="Normal 2 3 4 3 7 2 3 3" xfId="51207" xr:uid="{67C88D81-87C1-4E8C-A460-32167E1F1A29}"/>
    <cellStyle name="Normal 2 3 4 3 7 2 4" xfId="15787" xr:uid="{1A5B7890-CAAF-4B1B-B119-2A63CEA639DB}"/>
    <cellStyle name="Normal 2 3 4 3 7 2 5" xfId="29477" xr:uid="{7C61286E-E9F6-4E26-8666-279EF4A271E4}"/>
    <cellStyle name="Normal 2 3 4 3 7 2 6" xfId="44361" xr:uid="{99C9AF37-30F2-45B0-BE8D-BA5BAF8B1301}"/>
    <cellStyle name="Normal 2 3 4 3 7 3" xfId="10651" xr:uid="{76E5184F-6C88-4C37-B78F-CBA32FCBFF86}"/>
    <cellStyle name="Normal 2 3 4 3 7 3 2" xfId="24341" xr:uid="{E9D6AF9C-D5F0-4F62-ACD7-F3EFBC4E2327}"/>
    <cellStyle name="Normal 2 3 4 3 7 3 2 2" xfId="38033" xr:uid="{FE20183F-9F94-470B-99AB-CF5FCA339B94}"/>
    <cellStyle name="Normal 2 3 4 3 7 3 2 3" xfId="52917" xr:uid="{41D61748-DC3B-48B5-9EE9-F3C4C3EE69C8}"/>
    <cellStyle name="Normal 2 3 4 3 7 3 3" xfId="17497" xr:uid="{3C1C95E2-962B-4F4D-BF2D-7D395DBB7460}"/>
    <cellStyle name="Normal 2 3 4 3 7 3 4" xfId="31187" xr:uid="{831DEEEC-C652-42CF-9A19-0083EE573F59}"/>
    <cellStyle name="Normal 2 3 4 3 7 3 5" xfId="46071" xr:uid="{967659E8-599A-48CD-8296-79BCFEDDD06C}"/>
    <cellStyle name="Normal 2 3 4 3 7 4" xfId="20919" xr:uid="{99D837D3-515E-4BB4-BF7D-017E161F0660}"/>
    <cellStyle name="Normal 2 3 4 3 7 4 2" xfId="34611" xr:uid="{51F1D9C3-5D65-469F-8D21-C589389D6CB5}"/>
    <cellStyle name="Normal 2 3 4 3 7 4 3" xfId="49495" xr:uid="{78665EFB-DBBE-4E19-8B2F-921C9D7677DA}"/>
    <cellStyle name="Normal 2 3 4 3 7 5" xfId="14075" xr:uid="{9C00F4F5-627C-4C5B-AEBB-2FB054B67819}"/>
    <cellStyle name="Normal 2 3 4 3 7 6" xfId="27765" xr:uid="{0E00F262-21B0-4D64-894A-EBF6D066B1A3}"/>
    <cellStyle name="Normal 2 3 4 3 7 7" xfId="42649" xr:uid="{1BDCA46B-C4E7-454E-8D78-34B59A5EEE37}"/>
    <cellStyle name="Normal 2 3 4 3 8" xfId="8912" xr:uid="{6E0F6DDB-DB8F-499C-932E-C7C3903C4971}"/>
    <cellStyle name="Normal 2 3 4 3 8 2" xfId="12334" xr:uid="{0B578DF1-3A83-43BA-8A59-265E00BB6B79}"/>
    <cellStyle name="Normal 2 3 4 3 8 2 2" xfId="26024" xr:uid="{98A21DA6-96E3-4A84-82A1-F1BD80FC62EB}"/>
    <cellStyle name="Normal 2 3 4 3 8 2 2 2" xfId="39716" xr:uid="{1A8BD4DF-7FBC-4256-9812-A72D96759C74}"/>
    <cellStyle name="Normal 2 3 4 3 8 2 2 3" xfId="54600" xr:uid="{3162E612-90EF-433E-B4D9-FCA238D0DC7E}"/>
    <cellStyle name="Normal 2 3 4 3 8 2 3" xfId="19180" xr:uid="{D4A1364A-A15B-4610-90A2-CFF6DB0BB654}"/>
    <cellStyle name="Normal 2 3 4 3 8 2 4" xfId="32870" xr:uid="{7A0AF9ED-CFDB-4327-BD98-7291C87A0553}"/>
    <cellStyle name="Normal 2 3 4 3 8 2 5" xfId="47754" xr:uid="{D368A20E-98DF-46DA-8B38-BA3E229494F2}"/>
    <cellStyle name="Normal 2 3 4 3 8 3" xfId="22602" xr:uid="{868CE224-2765-453A-B6BA-407621006526}"/>
    <cellStyle name="Normal 2 3 4 3 8 3 2" xfId="36294" xr:uid="{9CC78BE8-89FD-4677-B9E6-9F963E987C3F}"/>
    <cellStyle name="Normal 2 3 4 3 8 3 3" xfId="51178" xr:uid="{D31F8130-134D-4AC9-AD2D-00A0D2675588}"/>
    <cellStyle name="Normal 2 3 4 3 8 4" xfId="15758" xr:uid="{A699744B-4CAF-47D8-A6D1-7F116E20DA76}"/>
    <cellStyle name="Normal 2 3 4 3 8 5" xfId="29448" xr:uid="{73837A50-C0E4-49B0-95FB-477BA2DD73B4}"/>
    <cellStyle name="Normal 2 3 4 3 8 6" xfId="44332" xr:uid="{C0B075BC-7F5E-4B3D-A80D-8EA59177341E}"/>
    <cellStyle name="Normal 2 3 4 3 9" xfId="10622" xr:uid="{02FF4DF8-C1B6-46F2-A1B6-4A3AACDEBE63}"/>
    <cellStyle name="Normal 2 3 4 3 9 2" xfId="24312" xr:uid="{3B5A2C35-DCDE-4CE5-8DD6-A44FA92D54DE}"/>
    <cellStyle name="Normal 2 3 4 3 9 2 2" xfId="38004" xr:uid="{2404262E-3353-4BC5-8E30-C6FEF9A92962}"/>
    <cellStyle name="Normal 2 3 4 3 9 2 3" xfId="52888" xr:uid="{859B4E11-6AB3-410B-BCBB-42E0A10850CB}"/>
    <cellStyle name="Normal 2 3 4 3 9 3" xfId="17468" xr:uid="{97E589F6-3D31-4197-9060-CED6DC027B58}"/>
    <cellStyle name="Normal 2 3 4 3 9 4" xfId="31158" xr:uid="{F43E2242-7085-4232-91F9-A68171D9AEF8}"/>
    <cellStyle name="Normal 2 3 4 3 9 5" xfId="46042" xr:uid="{A53E859F-99F5-406D-91C7-A0F348F7EA47}"/>
    <cellStyle name="Normal 2 3 4 4" xfId="7229" xr:uid="{4799829C-19FE-4C3A-A171-D9B6781DCF32}"/>
    <cellStyle name="Normal 2 3 4 4 10" xfId="14076" xr:uid="{6B2230BE-D9D9-4AA9-8D5E-AA2EF9C441F4}"/>
    <cellStyle name="Normal 2 3 4 4 11" xfId="27766" xr:uid="{CDDB9A12-F2FC-4C3B-8C78-D3EBEA7A3486}"/>
    <cellStyle name="Normal 2 3 4 4 12" xfId="42650" xr:uid="{019DD8C1-8400-4F49-9AC8-3FDBDADFF8ED}"/>
    <cellStyle name="Normal 2 3 4 4 2" xfId="7230" xr:uid="{493EFD19-0D7D-4EC7-863D-CFF0EDE1A53A}"/>
    <cellStyle name="Normal 2 3 4 4 2 10" xfId="42651" xr:uid="{9EEDCEE5-F0EF-4F4B-97BE-5AB334893C5B}"/>
    <cellStyle name="Normal 2 3 4 4 2 2" xfId="7231" xr:uid="{F1E66E4B-D2F3-46FB-8018-89BE8CC95B14}"/>
    <cellStyle name="Normal 2 3 4 4 2 2 2" xfId="7232" xr:uid="{13A209D1-8333-4DF6-8FF3-3889E3836225}"/>
    <cellStyle name="Normal 2 3 4 4 2 2 2 2" xfId="8945" xr:uid="{745BC728-D349-49AA-88E5-83EE35D0C780}"/>
    <cellStyle name="Normal 2 3 4 4 2 2 2 2 2" xfId="12367" xr:uid="{01DCD644-6A5C-4B27-8A69-68A7FF1CB98A}"/>
    <cellStyle name="Normal 2 3 4 4 2 2 2 2 2 2" xfId="26057" xr:uid="{D920461E-E4B5-4D47-9C79-95FBDCF997D9}"/>
    <cellStyle name="Normal 2 3 4 4 2 2 2 2 2 2 2" xfId="39749" xr:uid="{E936DF24-2BBA-4A04-A017-B315BFE60AE5}"/>
    <cellStyle name="Normal 2 3 4 4 2 2 2 2 2 2 3" xfId="54633" xr:uid="{0C7E9260-D0CD-44F6-8F79-B9B4633B0A60}"/>
    <cellStyle name="Normal 2 3 4 4 2 2 2 2 2 3" xfId="19213" xr:uid="{F7DBD71B-3041-49FC-AAC2-ED50467A7AB9}"/>
    <cellStyle name="Normal 2 3 4 4 2 2 2 2 2 4" xfId="32903" xr:uid="{B8DAA480-7BEF-46F9-9435-B031336D570D}"/>
    <cellStyle name="Normal 2 3 4 4 2 2 2 2 2 5" xfId="47787" xr:uid="{FEA21A84-0036-49B0-B947-88C8A9B6E73E}"/>
    <cellStyle name="Normal 2 3 4 4 2 2 2 2 3" xfId="22635" xr:uid="{FEFED90A-D6AA-4C5B-8582-C4F72058C3EB}"/>
    <cellStyle name="Normal 2 3 4 4 2 2 2 2 3 2" xfId="36327" xr:uid="{DEEAC35E-2931-436B-B2E7-DFA5BDF1CA92}"/>
    <cellStyle name="Normal 2 3 4 4 2 2 2 2 3 3" xfId="51211" xr:uid="{8F9A1797-5FA7-4CF2-82C1-3E09CDC088E3}"/>
    <cellStyle name="Normal 2 3 4 4 2 2 2 2 4" xfId="15791" xr:uid="{BA758A2A-32C8-45E6-AB8C-85C3C8BE6AC3}"/>
    <cellStyle name="Normal 2 3 4 4 2 2 2 2 5" xfId="29481" xr:uid="{8C73EA0B-8303-48E7-B233-94DD6EAD641F}"/>
    <cellStyle name="Normal 2 3 4 4 2 2 2 2 6" xfId="44365" xr:uid="{B7AC62F6-CD8B-438F-9184-13155B7DF418}"/>
    <cellStyle name="Normal 2 3 4 4 2 2 2 3" xfId="10655" xr:uid="{D9C7AA48-0436-45C3-8D8A-645F36ACB3BA}"/>
    <cellStyle name="Normal 2 3 4 4 2 2 2 3 2" xfId="24345" xr:uid="{66D8222B-1E2A-4AAF-B74E-20C816FFA977}"/>
    <cellStyle name="Normal 2 3 4 4 2 2 2 3 2 2" xfId="38037" xr:uid="{1D88E1B7-D131-44C2-AA66-C4E05FCB2332}"/>
    <cellStyle name="Normal 2 3 4 4 2 2 2 3 2 3" xfId="52921" xr:uid="{A6FB3706-C88A-4449-B077-965555BC2561}"/>
    <cellStyle name="Normal 2 3 4 4 2 2 2 3 3" xfId="17501" xr:uid="{FFD4F5DD-E8AC-4816-B824-94B1E8A88265}"/>
    <cellStyle name="Normal 2 3 4 4 2 2 2 3 4" xfId="31191" xr:uid="{36159CE9-244D-4468-A8EE-07A4C62F6F16}"/>
    <cellStyle name="Normal 2 3 4 4 2 2 2 3 5" xfId="46075" xr:uid="{6000FB3C-DEC1-43AF-96A6-E953031AEC6A}"/>
    <cellStyle name="Normal 2 3 4 4 2 2 2 4" xfId="20923" xr:uid="{31009D86-A08D-4A34-879A-A36560B7252C}"/>
    <cellStyle name="Normal 2 3 4 4 2 2 2 4 2" xfId="34615" xr:uid="{0E121901-5BB4-402C-A28D-6FC2009F4270}"/>
    <cellStyle name="Normal 2 3 4 4 2 2 2 4 3" xfId="49499" xr:uid="{CEA84CEC-5B3C-4646-A3AF-FE1ECA327FEB}"/>
    <cellStyle name="Normal 2 3 4 4 2 2 2 5" xfId="14079" xr:uid="{27E441A5-6373-4424-8067-3BC160F7F200}"/>
    <cellStyle name="Normal 2 3 4 4 2 2 2 6" xfId="27769" xr:uid="{CD6144DE-2A64-464E-A718-96BCD06D897A}"/>
    <cellStyle name="Normal 2 3 4 4 2 2 2 7" xfId="42653" xr:uid="{1D6183EF-9583-4A63-B417-8083E2087792}"/>
    <cellStyle name="Normal 2 3 4 4 2 2 3" xfId="8944" xr:uid="{67C73B8A-F378-49C6-8D33-6067EDC2E15E}"/>
    <cellStyle name="Normal 2 3 4 4 2 2 3 2" xfId="12366" xr:uid="{F451E8C6-F170-4297-B38C-16D0C76F4E55}"/>
    <cellStyle name="Normal 2 3 4 4 2 2 3 2 2" xfId="26056" xr:uid="{764230C7-6B2F-465E-BA07-EC1367D87179}"/>
    <cellStyle name="Normal 2 3 4 4 2 2 3 2 2 2" xfId="39748" xr:uid="{0C1E8989-655A-4730-A7A8-4DFCC39E9F07}"/>
    <cellStyle name="Normal 2 3 4 4 2 2 3 2 2 3" xfId="54632" xr:uid="{8BAEB40D-2529-41E1-B7B1-97FD69F52233}"/>
    <cellStyle name="Normal 2 3 4 4 2 2 3 2 3" xfId="19212" xr:uid="{99F561B2-41D2-4754-8154-E4B680633A68}"/>
    <cellStyle name="Normal 2 3 4 4 2 2 3 2 4" xfId="32902" xr:uid="{3ED28DC9-82DA-4D73-8AEB-638E3CFEE292}"/>
    <cellStyle name="Normal 2 3 4 4 2 2 3 2 5" xfId="47786" xr:uid="{EFFB6F57-14F6-4ACE-AA63-38156C378929}"/>
    <cellStyle name="Normal 2 3 4 4 2 2 3 3" xfId="22634" xr:uid="{CEEAA739-14C1-4B5D-8D55-28C3EC1D0FA4}"/>
    <cellStyle name="Normal 2 3 4 4 2 2 3 3 2" xfId="36326" xr:uid="{C211CC6E-53AF-4E06-8B02-833C59C81E41}"/>
    <cellStyle name="Normal 2 3 4 4 2 2 3 3 3" xfId="51210" xr:uid="{312054C2-50E6-4D31-A58E-3753C9A39CC2}"/>
    <cellStyle name="Normal 2 3 4 4 2 2 3 4" xfId="15790" xr:uid="{EB2E08B2-E3EE-4B93-BD77-3910E39002AD}"/>
    <cellStyle name="Normal 2 3 4 4 2 2 3 5" xfId="29480" xr:uid="{B3C6F5C6-B7F4-4E00-A22D-51C7716BF480}"/>
    <cellStyle name="Normal 2 3 4 4 2 2 3 6" xfId="44364" xr:uid="{F8050866-4835-4FA1-A536-17AD61CD71C5}"/>
    <cellStyle name="Normal 2 3 4 4 2 2 4" xfId="10654" xr:uid="{A125CD6D-F52E-4629-9368-650B5EF1485D}"/>
    <cellStyle name="Normal 2 3 4 4 2 2 4 2" xfId="24344" xr:uid="{7DCBC3FB-A897-42D0-86B4-5E5B98886CBD}"/>
    <cellStyle name="Normal 2 3 4 4 2 2 4 2 2" xfId="38036" xr:uid="{B31789FA-FB89-4C29-A78D-89B32E4F3BAC}"/>
    <cellStyle name="Normal 2 3 4 4 2 2 4 2 3" xfId="52920" xr:uid="{12EA3EE7-E7F7-46C4-B2FD-E43948A93C2D}"/>
    <cellStyle name="Normal 2 3 4 4 2 2 4 3" xfId="17500" xr:uid="{A96B9CE3-2AAD-4CB9-B56A-19EE810D626B}"/>
    <cellStyle name="Normal 2 3 4 4 2 2 4 4" xfId="31190" xr:uid="{7FEFD1B6-7A98-4E31-98A4-68A05F32AC4F}"/>
    <cellStyle name="Normal 2 3 4 4 2 2 4 5" xfId="46074" xr:uid="{6064DA34-4D71-4CAC-82F8-5A3096BC913F}"/>
    <cellStyle name="Normal 2 3 4 4 2 2 5" xfId="20922" xr:uid="{74CB42C9-E9AA-43AB-9A75-A162B02D2BD3}"/>
    <cellStyle name="Normal 2 3 4 4 2 2 5 2" xfId="34614" xr:uid="{EA687CB6-A808-446E-BCFC-D9E2524E8799}"/>
    <cellStyle name="Normal 2 3 4 4 2 2 5 3" xfId="49498" xr:uid="{ED421E34-917A-4A92-994A-C493F4C0C09C}"/>
    <cellStyle name="Normal 2 3 4 4 2 2 6" xfId="14078" xr:uid="{1AF54D51-4CC7-4A99-B32A-B6B7AE69CBB1}"/>
    <cellStyle name="Normal 2 3 4 4 2 2 7" xfId="27768" xr:uid="{B8A9A2DF-1F49-449F-B8F9-7B7381503C31}"/>
    <cellStyle name="Normal 2 3 4 4 2 2 8" xfId="42652" xr:uid="{3F8EFE10-FB1B-405D-838D-1FDF6148287A}"/>
    <cellStyle name="Normal 2 3 4 4 2 3" xfId="7233" xr:uid="{14E4C658-08C3-4D7D-9176-90CE6007DBBC}"/>
    <cellStyle name="Normal 2 3 4 4 2 3 2" xfId="8946" xr:uid="{D3A7CD37-D441-4BBF-A704-94BCCE46E1C0}"/>
    <cellStyle name="Normal 2 3 4 4 2 3 2 2" xfId="12368" xr:uid="{119AD464-572F-48FE-A8AD-5402C6A6CF66}"/>
    <cellStyle name="Normal 2 3 4 4 2 3 2 2 2" xfId="26058" xr:uid="{D4F7FC80-7DFD-4BBD-B8F7-997D20ED6EB2}"/>
    <cellStyle name="Normal 2 3 4 4 2 3 2 2 2 2" xfId="39750" xr:uid="{CE157CC1-8DB2-46E3-B475-7C15158E32EE}"/>
    <cellStyle name="Normal 2 3 4 4 2 3 2 2 2 3" xfId="54634" xr:uid="{5D846B02-F64A-4B96-934B-1FD369B55EF2}"/>
    <cellStyle name="Normal 2 3 4 4 2 3 2 2 3" xfId="19214" xr:uid="{B8372082-B76C-4694-8E9C-1D831984B846}"/>
    <cellStyle name="Normal 2 3 4 4 2 3 2 2 4" xfId="32904" xr:uid="{EF18FD78-36D0-4783-AA26-7ABB979A0038}"/>
    <cellStyle name="Normal 2 3 4 4 2 3 2 2 5" xfId="47788" xr:uid="{45D4E24A-06A7-4002-B228-0D4EE9D1A687}"/>
    <cellStyle name="Normal 2 3 4 4 2 3 2 3" xfId="22636" xr:uid="{613451E8-C96D-40E7-99D9-1480A7CF0D5E}"/>
    <cellStyle name="Normal 2 3 4 4 2 3 2 3 2" xfId="36328" xr:uid="{CA0B9D51-8485-4E7E-AA2D-2D8C6CC61323}"/>
    <cellStyle name="Normal 2 3 4 4 2 3 2 3 3" xfId="51212" xr:uid="{0C78B1E6-AB4E-4B2F-AE81-FF1A7E611393}"/>
    <cellStyle name="Normal 2 3 4 4 2 3 2 4" xfId="15792" xr:uid="{7D50D59E-AB10-47FC-A1D4-A501D6982E64}"/>
    <cellStyle name="Normal 2 3 4 4 2 3 2 5" xfId="29482" xr:uid="{90D0D454-BAD7-45E6-917C-5AB1D2D17BA0}"/>
    <cellStyle name="Normal 2 3 4 4 2 3 2 6" xfId="44366" xr:uid="{FA81CCEE-19B8-4DFE-A998-2B2C985A0758}"/>
    <cellStyle name="Normal 2 3 4 4 2 3 3" xfId="10656" xr:uid="{62DD1281-1F41-4F6E-953A-1B0AF7941FEB}"/>
    <cellStyle name="Normal 2 3 4 4 2 3 3 2" xfId="24346" xr:uid="{33FD3910-5FD8-4B61-B7A1-EAD74028F621}"/>
    <cellStyle name="Normal 2 3 4 4 2 3 3 2 2" xfId="38038" xr:uid="{372F68A5-5F56-46A4-9605-B8795CC00C11}"/>
    <cellStyle name="Normal 2 3 4 4 2 3 3 2 3" xfId="52922" xr:uid="{0F17DA0A-F262-405B-97BD-21FFEEFD3E6C}"/>
    <cellStyle name="Normal 2 3 4 4 2 3 3 3" xfId="17502" xr:uid="{1F41BC9A-DD9C-402D-B09D-9D56DB36E89E}"/>
    <cellStyle name="Normal 2 3 4 4 2 3 3 4" xfId="31192" xr:uid="{C51E4356-5215-48DE-97A7-4107DCF4C59D}"/>
    <cellStyle name="Normal 2 3 4 4 2 3 3 5" xfId="46076" xr:uid="{526347DD-00FC-416A-94A3-47E6BEB96DB6}"/>
    <cellStyle name="Normal 2 3 4 4 2 3 4" xfId="20924" xr:uid="{61BF9253-97A2-488E-9DA2-113430ED903D}"/>
    <cellStyle name="Normal 2 3 4 4 2 3 4 2" xfId="34616" xr:uid="{6CA91AF2-C55E-464F-B562-4A5844DBF743}"/>
    <cellStyle name="Normal 2 3 4 4 2 3 4 3" xfId="49500" xr:uid="{0040EB21-D7B0-47C4-89E6-BBC7AE43930F}"/>
    <cellStyle name="Normal 2 3 4 4 2 3 5" xfId="14080" xr:uid="{F5FD0B10-8245-4DB8-9D81-FB6FADD8E583}"/>
    <cellStyle name="Normal 2 3 4 4 2 3 6" xfId="27770" xr:uid="{90C7212C-FCD8-4545-87F2-D15FE2108E5D}"/>
    <cellStyle name="Normal 2 3 4 4 2 3 7" xfId="42654" xr:uid="{A07ABE58-635A-41F6-A457-CE7235B28AA7}"/>
    <cellStyle name="Normal 2 3 4 4 2 4" xfId="7234" xr:uid="{063C02C1-3BD9-495B-BA0B-0F09610DE675}"/>
    <cellStyle name="Normal 2 3 4 4 2 4 2" xfId="8947" xr:uid="{A150C74E-3313-4523-A5F9-6A2FC4D214DB}"/>
    <cellStyle name="Normal 2 3 4 4 2 4 2 2" xfId="12369" xr:uid="{B451C5A0-BC68-48A0-A2EF-FCEB3A0C22DE}"/>
    <cellStyle name="Normal 2 3 4 4 2 4 2 2 2" xfId="26059" xr:uid="{BE985758-DE73-4759-8E1B-B444CE9C9C04}"/>
    <cellStyle name="Normal 2 3 4 4 2 4 2 2 2 2" xfId="39751" xr:uid="{5D6D5FF3-C0A5-4AB2-8BE3-76A68A4A779C}"/>
    <cellStyle name="Normal 2 3 4 4 2 4 2 2 2 3" xfId="54635" xr:uid="{78FE5B9A-5FE7-4144-9E2D-0C863BAAA065}"/>
    <cellStyle name="Normal 2 3 4 4 2 4 2 2 3" xfId="19215" xr:uid="{861EE507-010F-4187-A135-C2845A960219}"/>
    <cellStyle name="Normal 2 3 4 4 2 4 2 2 4" xfId="32905" xr:uid="{2CC69042-488A-4282-9011-966BABA091CF}"/>
    <cellStyle name="Normal 2 3 4 4 2 4 2 2 5" xfId="47789" xr:uid="{1EE1F550-DB88-480A-9581-02878FD6226E}"/>
    <cellStyle name="Normal 2 3 4 4 2 4 2 3" xfId="22637" xr:uid="{F340323F-2090-4CF4-9E26-34E044D4C111}"/>
    <cellStyle name="Normal 2 3 4 4 2 4 2 3 2" xfId="36329" xr:uid="{4B205294-BC3A-4842-BCEB-42D3B7CCA37C}"/>
    <cellStyle name="Normal 2 3 4 4 2 4 2 3 3" xfId="51213" xr:uid="{D1671708-DE68-44EC-8F2F-8E0A4D499407}"/>
    <cellStyle name="Normal 2 3 4 4 2 4 2 4" xfId="15793" xr:uid="{8F07D898-C95C-4D1C-B1BF-E38EE3EDFE79}"/>
    <cellStyle name="Normal 2 3 4 4 2 4 2 5" xfId="29483" xr:uid="{62645B26-B62A-4095-83BE-F2F5E12CDE85}"/>
    <cellStyle name="Normal 2 3 4 4 2 4 2 6" xfId="44367" xr:uid="{38B9E8B7-7377-4FDF-9D61-C19DA4F1A002}"/>
    <cellStyle name="Normal 2 3 4 4 2 4 3" xfId="10657" xr:uid="{12F84700-0AA4-4182-B531-929D3A1EF9EA}"/>
    <cellStyle name="Normal 2 3 4 4 2 4 3 2" xfId="24347" xr:uid="{9E00D38C-EA59-4C18-84EE-7E6A9F58F525}"/>
    <cellStyle name="Normal 2 3 4 4 2 4 3 2 2" xfId="38039" xr:uid="{86BF8F18-6FD0-49D5-BAB8-530E55F37F3D}"/>
    <cellStyle name="Normal 2 3 4 4 2 4 3 2 3" xfId="52923" xr:uid="{E6F02903-1E43-4BCD-A649-D860BA4DABA8}"/>
    <cellStyle name="Normal 2 3 4 4 2 4 3 3" xfId="17503" xr:uid="{4FCA63DA-A841-44F2-BDB8-755E4216D68E}"/>
    <cellStyle name="Normal 2 3 4 4 2 4 3 4" xfId="31193" xr:uid="{F0C363C7-A33B-47DF-BA42-8F1F650B87A6}"/>
    <cellStyle name="Normal 2 3 4 4 2 4 3 5" xfId="46077" xr:uid="{FDD6C5D0-9F7F-4F6D-8820-08F1FE43963C}"/>
    <cellStyle name="Normal 2 3 4 4 2 4 4" xfId="20925" xr:uid="{2F73B92C-FE5A-420F-B7DE-00F8E8BC2F5F}"/>
    <cellStyle name="Normal 2 3 4 4 2 4 4 2" xfId="34617" xr:uid="{A55413DD-1BBB-43D1-913D-B3B6BF17407D}"/>
    <cellStyle name="Normal 2 3 4 4 2 4 4 3" xfId="49501" xr:uid="{E150C47D-A9BA-4970-8BF4-CFCBCCF70D01}"/>
    <cellStyle name="Normal 2 3 4 4 2 4 5" xfId="14081" xr:uid="{5BEC5DD1-E813-48C5-B861-8FBD94AF2AB1}"/>
    <cellStyle name="Normal 2 3 4 4 2 4 6" xfId="27771" xr:uid="{03A3488B-D98A-47F8-B867-4C6CFCAD8E19}"/>
    <cellStyle name="Normal 2 3 4 4 2 4 7" xfId="42655" xr:uid="{57E90A8D-1477-470C-AFC5-3E19286CB213}"/>
    <cellStyle name="Normal 2 3 4 4 2 5" xfId="8943" xr:uid="{1EC871B4-26B3-4683-AA15-DF64EB851749}"/>
    <cellStyle name="Normal 2 3 4 4 2 5 2" xfId="12365" xr:uid="{F833174B-BBA8-4A7A-8542-6739D8FA80D4}"/>
    <cellStyle name="Normal 2 3 4 4 2 5 2 2" xfId="26055" xr:uid="{C2689243-AD26-4D74-8401-A7F803803BA5}"/>
    <cellStyle name="Normal 2 3 4 4 2 5 2 2 2" xfId="39747" xr:uid="{9EE50D80-4C29-48DF-B3B5-2E923B681D4F}"/>
    <cellStyle name="Normal 2 3 4 4 2 5 2 2 3" xfId="54631" xr:uid="{1CABEBD5-D3DB-4ADE-9D82-AF3FD63BEF6A}"/>
    <cellStyle name="Normal 2 3 4 4 2 5 2 3" xfId="19211" xr:uid="{6E4A7D70-C440-47DD-975E-6DF430F26710}"/>
    <cellStyle name="Normal 2 3 4 4 2 5 2 4" xfId="32901" xr:uid="{B598C1EB-30D5-4DC0-A501-15A97318E6DD}"/>
    <cellStyle name="Normal 2 3 4 4 2 5 2 5" xfId="47785" xr:uid="{1832A615-1D53-4CD1-A197-A508FBB230A3}"/>
    <cellStyle name="Normal 2 3 4 4 2 5 3" xfId="22633" xr:uid="{B78A337E-5429-4FF9-BF72-F753BDC65B9F}"/>
    <cellStyle name="Normal 2 3 4 4 2 5 3 2" xfId="36325" xr:uid="{37969099-BB1A-4CBD-8C94-5E6566CCBE22}"/>
    <cellStyle name="Normal 2 3 4 4 2 5 3 3" xfId="51209" xr:uid="{7B5B0016-FF75-4B0B-987B-99BF39FD457B}"/>
    <cellStyle name="Normal 2 3 4 4 2 5 4" xfId="15789" xr:uid="{DCB7FDD3-42C7-40E9-91D0-AD054C4FF288}"/>
    <cellStyle name="Normal 2 3 4 4 2 5 5" xfId="29479" xr:uid="{CC2D24EA-4FDA-40F1-8E94-4BC30A7E4AF3}"/>
    <cellStyle name="Normal 2 3 4 4 2 5 6" xfId="44363" xr:uid="{B815796B-07BA-4E9C-9CA0-422DA5EA6922}"/>
    <cellStyle name="Normal 2 3 4 4 2 6" xfId="10653" xr:uid="{9903216A-34B3-438C-A3E9-604196F53752}"/>
    <cellStyle name="Normal 2 3 4 4 2 6 2" xfId="24343" xr:uid="{D6A455F7-754F-4437-ABC7-38E44B157EE3}"/>
    <cellStyle name="Normal 2 3 4 4 2 6 2 2" xfId="38035" xr:uid="{69AE93CB-B736-40D7-BBF5-F91443F64332}"/>
    <cellStyle name="Normal 2 3 4 4 2 6 2 3" xfId="52919" xr:uid="{9FF37EF4-44D3-449C-B75A-ECC9D3724618}"/>
    <cellStyle name="Normal 2 3 4 4 2 6 3" xfId="17499" xr:uid="{369E6932-AA83-4C71-BD4E-4836927F4E30}"/>
    <cellStyle name="Normal 2 3 4 4 2 6 4" xfId="31189" xr:uid="{B31D2B89-3E81-4B49-B908-8BA0C20623ED}"/>
    <cellStyle name="Normal 2 3 4 4 2 6 5" xfId="46073" xr:uid="{EECFEFBD-0B37-448A-A388-3CF701BEBD0E}"/>
    <cellStyle name="Normal 2 3 4 4 2 7" xfId="20921" xr:uid="{1300A3C0-D189-48B7-AF91-A9391B45EDF1}"/>
    <cellStyle name="Normal 2 3 4 4 2 7 2" xfId="34613" xr:uid="{DB6891BA-3704-4DE9-9BC7-7900C1353A2A}"/>
    <cellStyle name="Normal 2 3 4 4 2 7 3" xfId="49497" xr:uid="{BAA51CF3-336E-4256-BFE2-52760FC76C91}"/>
    <cellStyle name="Normal 2 3 4 4 2 8" xfId="14077" xr:uid="{ADB8E8C1-C5E9-4A52-9B77-975D11E60E18}"/>
    <cellStyle name="Normal 2 3 4 4 2 9" xfId="27767" xr:uid="{5A8FCA97-1A2B-4C5A-92BE-E20247000856}"/>
    <cellStyle name="Normal 2 3 4 4 3" xfId="7235" xr:uid="{33CB150D-EB9C-4E1A-A8D5-3032E632819F}"/>
    <cellStyle name="Normal 2 3 4 4 3 10" xfId="42656" xr:uid="{33856698-2B83-4666-B402-417CCBBF9789}"/>
    <cellStyle name="Normal 2 3 4 4 3 2" xfId="7236" xr:uid="{A4A34BCF-985A-4017-9D17-F3112F382AB9}"/>
    <cellStyle name="Normal 2 3 4 4 3 2 2" xfId="7237" xr:uid="{BEC0CE79-EA21-42DC-A712-30A6CF2AA827}"/>
    <cellStyle name="Normal 2 3 4 4 3 2 2 2" xfId="8950" xr:uid="{8A27C9F5-4D8F-448C-9287-2CA15C887C93}"/>
    <cellStyle name="Normal 2 3 4 4 3 2 2 2 2" xfId="12372" xr:uid="{3D9AA673-C5D3-4DB4-96FA-873E692AD6FC}"/>
    <cellStyle name="Normal 2 3 4 4 3 2 2 2 2 2" xfId="26062" xr:uid="{D192563E-68D3-4264-8903-974ACDAD11B2}"/>
    <cellStyle name="Normal 2 3 4 4 3 2 2 2 2 2 2" xfId="39754" xr:uid="{1E1285B9-F159-4BF7-B942-AD5BF2DE46CF}"/>
    <cellStyle name="Normal 2 3 4 4 3 2 2 2 2 2 3" xfId="54638" xr:uid="{A836DE12-F611-41CD-826B-00F3C714CE4B}"/>
    <cellStyle name="Normal 2 3 4 4 3 2 2 2 2 3" xfId="19218" xr:uid="{A5DB826F-03B2-48B7-AB74-E8D50BAAF009}"/>
    <cellStyle name="Normal 2 3 4 4 3 2 2 2 2 4" xfId="32908" xr:uid="{D460D4A8-2221-4942-9BF4-1E8CC0FFD470}"/>
    <cellStyle name="Normal 2 3 4 4 3 2 2 2 2 5" xfId="47792" xr:uid="{257A702F-CEC0-49CA-9294-2DEE59E69E35}"/>
    <cellStyle name="Normal 2 3 4 4 3 2 2 2 3" xfId="22640" xr:uid="{BDC5A225-FF6F-479F-A400-33C2154465F6}"/>
    <cellStyle name="Normal 2 3 4 4 3 2 2 2 3 2" xfId="36332" xr:uid="{AB818563-FF5B-41A3-8AAF-EB6222026160}"/>
    <cellStyle name="Normal 2 3 4 4 3 2 2 2 3 3" xfId="51216" xr:uid="{927DAB70-7611-4219-8E40-1E306CD32123}"/>
    <cellStyle name="Normal 2 3 4 4 3 2 2 2 4" xfId="15796" xr:uid="{6BB5201F-617B-470E-AC14-8C179E610BD1}"/>
    <cellStyle name="Normal 2 3 4 4 3 2 2 2 5" xfId="29486" xr:uid="{70CB5A36-FB04-4866-A174-1C5F6D893DD5}"/>
    <cellStyle name="Normal 2 3 4 4 3 2 2 2 6" xfId="44370" xr:uid="{A7D47EEA-C6A2-4C07-B796-20888A88DA84}"/>
    <cellStyle name="Normal 2 3 4 4 3 2 2 3" xfId="10660" xr:uid="{9924AC3D-1FC0-436C-8D38-8DE784AF8FD4}"/>
    <cellStyle name="Normal 2 3 4 4 3 2 2 3 2" xfId="24350" xr:uid="{28707DA8-D973-499F-97AB-E297EAA5BB33}"/>
    <cellStyle name="Normal 2 3 4 4 3 2 2 3 2 2" xfId="38042" xr:uid="{90733BE1-0E53-4F38-BDF1-CBE6AF6D21D2}"/>
    <cellStyle name="Normal 2 3 4 4 3 2 2 3 2 3" xfId="52926" xr:uid="{F1E0BFE6-2428-462B-833D-85CD76609BA2}"/>
    <cellStyle name="Normal 2 3 4 4 3 2 2 3 3" xfId="17506" xr:uid="{3E94222E-4499-4C02-9917-6A8E02A0702E}"/>
    <cellStyle name="Normal 2 3 4 4 3 2 2 3 4" xfId="31196" xr:uid="{8A971C73-6CDC-4655-85F1-D4985A56CD57}"/>
    <cellStyle name="Normal 2 3 4 4 3 2 2 3 5" xfId="46080" xr:uid="{695B41AA-D1B3-439E-B75B-17971C47D61D}"/>
    <cellStyle name="Normal 2 3 4 4 3 2 2 4" xfId="20928" xr:uid="{2884F0CB-6010-4773-B186-3F02D03A07A6}"/>
    <cellStyle name="Normal 2 3 4 4 3 2 2 4 2" xfId="34620" xr:uid="{A952BFA9-B802-4953-B418-07198FB785F2}"/>
    <cellStyle name="Normal 2 3 4 4 3 2 2 4 3" xfId="49504" xr:uid="{D082EF16-BA2A-4D38-ABF6-DA74A1C99CFB}"/>
    <cellStyle name="Normal 2 3 4 4 3 2 2 5" xfId="14084" xr:uid="{B93ECF79-922E-4F14-ADDA-4A09D5AF9446}"/>
    <cellStyle name="Normal 2 3 4 4 3 2 2 6" xfId="27774" xr:uid="{3D29AA1D-2089-4421-81E1-99E90359A225}"/>
    <cellStyle name="Normal 2 3 4 4 3 2 2 7" xfId="42658" xr:uid="{5376BA5A-7080-422B-A91E-B30CB9B5D45C}"/>
    <cellStyle name="Normal 2 3 4 4 3 2 3" xfId="8949" xr:uid="{771F4DCD-D435-4485-8B43-72015BED3FF6}"/>
    <cellStyle name="Normal 2 3 4 4 3 2 3 2" xfId="12371" xr:uid="{A596585F-3933-4BFB-9DFF-5BE1045E987F}"/>
    <cellStyle name="Normal 2 3 4 4 3 2 3 2 2" xfId="26061" xr:uid="{928ECCA9-65EE-4C59-A250-F087EC3E8FDE}"/>
    <cellStyle name="Normal 2 3 4 4 3 2 3 2 2 2" xfId="39753" xr:uid="{DBF8913F-FB04-4320-88BA-0CF14CDE6AA3}"/>
    <cellStyle name="Normal 2 3 4 4 3 2 3 2 2 3" xfId="54637" xr:uid="{284A078C-9CCE-400E-88ED-91B3C6192EC6}"/>
    <cellStyle name="Normal 2 3 4 4 3 2 3 2 3" xfId="19217" xr:uid="{FEA98BC8-CE76-4D14-9A85-6BD35BC5391C}"/>
    <cellStyle name="Normal 2 3 4 4 3 2 3 2 4" xfId="32907" xr:uid="{03DA79C0-5490-498B-961D-118ACCE7DF14}"/>
    <cellStyle name="Normal 2 3 4 4 3 2 3 2 5" xfId="47791" xr:uid="{19F4B1FA-0D77-4A7E-991F-FD48DA7C2339}"/>
    <cellStyle name="Normal 2 3 4 4 3 2 3 3" xfId="22639" xr:uid="{78721D2A-C2EA-4A5A-8E1A-445A3D396371}"/>
    <cellStyle name="Normal 2 3 4 4 3 2 3 3 2" xfId="36331" xr:uid="{5E3E4E8A-726F-485F-97F2-668BDD8114D2}"/>
    <cellStyle name="Normal 2 3 4 4 3 2 3 3 3" xfId="51215" xr:uid="{AD6A5ADF-4ADA-4970-A09C-A23CD90AFEDD}"/>
    <cellStyle name="Normal 2 3 4 4 3 2 3 4" xfId="15795" xr:uid="{D8C2BD9E-8E82-48B9-AFA1-E4709ED55FBF}"/>
    <cellStyle name="Normal 2 3 4 4 3 2 3 5" xfId="29485" xr:uid="{53BA8F6E-36E6-486F-8D12-A5BF43AF3198}"/>
    <cellStyle name="Normal 2 3 4 4 3 2 3 6" xfId="44369" xr:uid="{65D7E02C-01EB-4BE3-84F5-87D7ED86BC5B}"/>
    <cellStyle name="Normal 2 3 4 4 3 2 4" xfId="10659" xr:uid="{AEC396C3-0811-4FF3-9486-E49265098B77}"/>
    <cellStyle name="Normal 2 3 4 4 3 2 4 2" xfId="24349" xr:uid="{5C27C1AE-9BA3-412C-A4F3-6D48859A2A27}"/>
    <cellStyle name="Normal 2 3 4 4 3 2 4 2 2" xfId="38041" xr:uid="{23A77704-FC09-4372-97CB-951169C37F4B}"/>
    <cellStyle name="Normal 2 3 4 4 3 2 4 2 3" xfId="52925" xr:uid="{6A31C9D8-8AEA-4EE3-83EA-A91915DF67E1}"/>
    <cellStyle name="Normal 2 3 4 4 3 2 4 3" xfId="17505" xr:uid="{E8E0550B-5A21-404C-8A77-11B677F5BC86}"/>
    <cellStyle name="Normal 2 3 4 4 3 2 4 4" xfId="31195" xr:uid="{A3F3AF96-E4E0-42F0-A480-5C6FBBCC0FBF}"/>
    <cellStyle name="Normal 2 3 4 4 3 2 4 5" xfId="46079" xr:uid="{2D04CC18-7C58-48A8-AB77-CC61A9F9D60F}"/>
    <cellStyle name="Normal 2 3 4 4 3 2 5" xfId="20927" xr:uid="{C448D69F-338E-4AD4-8D01-35B9DA088F06}"/>
    <cellStyle name="Normal 2 3 4 4 3 2 5 2" xfId="34619" xr:uid="{CE012FBF-03FB-4C52-AEA7-3BAA16C7DB37}"/>
    <cellStyle name="Normal 2 3 4 4 3 2 5 3" xfId="49503" xr:uid="{54EEE27A-D639-4B7A-9441-EA691589E64C}"/>
    <cellStyle name="Normal 2 3 4 4 3 2 6" xfId="14083" xr:uid="{817E4CAF-6266-446B-80C2-DFC57A9C35BD}"/>
    <cellStyle name="Normal 2 3 4 4 3 2 7" xfId="27773" xr:uid="{D17BCF86-B3CE-4D04-B9FF-D7ED818D3BC8}"/>
    <cellStyle name="Normal 2 3 4 4 3 2 8" xfId="42657" xr:uid="{DDB85910-26CD-4AB1-8629-6B3CFC3875C6}"/>
    <cellStyle name="Normal 2 3 4 4 3 3" xfId="7238" xr:uid="{10610468-A582-4D44-956C-A23848A49146}"/>
    <cellStyle name="Normal 2 3 4 4 3 3 2" xfId="8951" xr:uid="{03759F99-2243-47C1-AC64-D02D1F4AE0AF}"/>
    <cellStyle name="Normal 2 3 4 4 3 3 2 2" xfId="12373" xr:uid="{8BB1870B-EFF8-4146-A6A3-FECC276EFBEB}"/>
    <cellStyle name="Normal 2 3 4 4 3 3 2 2 2" xfId="26063" xr:uid="{D4890B70-1BC8-4789-B44E-9B7919C76CF5}"/>
    <cellStyle name="Normal 2 3 4 4 3 3 2 2 2 2" xfId="39755" xr:uid="{CB8E5ACD-2F2E-48E5-94C3-D3BFE920B761}"/>
    <cellStyle name="Normal 2 3 4 4 3 3 2 2 2 3" xfId="54639" xr:uid="{545E7174-6ACB-4681-AB0C-FFDD713476FD}"/>
    <cellStyle name="Normal 2 3 4 4 3 3 2 2 3" xfId="19219" xr:uid="{855A3151-486B-434B-BF02-975BCF725DC2}"/>
    <cellStyle name="Normal 2 3 4 4 3 3 2 2 4" xfId="32909" xr:uid="{33EBBB81-E09A-4B66-8D19-38757D008A1A}"/>
    <cellStyle name="Normal 2 3 4 4 3 3 2 2 5" xfId="47793" xr:uid="{B6367400-363D-4B7C-8E7A-2EC024070209}"/>
    <cellStyle name="Normal 2 3 4 4 3 3 2 3" xfId="22641" xr:uid="{DCED070F-32CB-4ABD-8616-2E5D91C5ED70}"/>
    <cellStyle name="Normal 2 3 4 4 3 3 2 3 2" xfId="36333" xr:uid="{889A58C0-141C-479F-8960-2D2D95C6CBDB}"/>
    <cellStyle name="Normal 2 3 4 4 3 3 2 3 3" xfId="51217" xr:uid="{1F5F9C64-1060-4630-A792-14DD9823611E}"/>
    <cellStyle name="Normal 2 3 4 4 3 3 2 4" xfId="15797" xr:uid="{1A5D9F35-963D-407D-AB15-36BF2A140A08}"/>
    <cellStyle name="Normal 2 3 4 4 3 3 2 5" xfId="29487" xr:uid="{5627554C-06FB-4D78-BE91-2B36B9B47AB1}"/>
    <cellStyle name="Normal 2 3 4 4 3 3 2 6" xfId="44371" xr:uid="{F66FD8A2-364A-4042-9269-6D79BF38C9F9}"/>
    <cellStyle name="Normal 2 3 4 4 3 3 3" xfId="10661" xr:uid="{A6666AC1-ABD7-4844-9DFC-E48CA5FFE096}"/>
    <cellStyle name="Normal 2 3 4 4 3 3 3 2" xfId="24351" xr:uid="{38C26B8F-0142-46EE-ABB2-F40BF42406EA}"/>
    <cellStyle name="Normal 2 3 4 4 3 3 3 2 2" xfId="38043" xr:uid="{8A98A902-C253-4633-BD86-05772815A109}"/>
    <cellStyle name="Normal 2 3 4 4 3 3 3 2 3" xfId="52927" xr:uid="{2CEB51E3-FECD-4EDB-AC52-ADEC78ECEA13}"/>
    <cellStyle name="Normal 2 3 4 4 3 3 3 3" xfId="17507" xr:uid="{FF51CDBE-F2EB-4593-AB71-BF230DFC0562}"/>
    <cellStyle name="Normal 2 3 4 4 3 3 3 4" xfId="31197" xr:uid="{18FB1B1A-2B95-4B6C-B799-538B62AB0A30}"/>
    <cellStyle name="Normal 2 3 4 4 3 3 3 5" xfId="46081" xr:uid="{2307206A-3B07-4659-A80D-BD07D2A5378B}"/>
    <cellStyle name="Normal 2 3 4 4 3 3 4" xfId="20929" xr:uid="{1BB5D534-D13E-43DA-9D8C-6499CF521626}"/>
    <cellStyle name="Normal 2 3 4 4 3 3 4 2" xfId="34621" xr:uid="{123E091B-CF55-4C0D-839E-92DA5C34CE56}"/>
    <cellStyle name="Normal 2 3 4 4 3 3 4 3" xfId="49505" xr:uid="{4394F7A9-8A29-4EB9-A343-903B5E7DF055}"/>
    <cellStyle name="Normal 2 3 4 4 3 3 5" xfId="14085" xr:uid="{F75ADB77-F226-41D3-99A9-60E03A04F076}"/>
    <cellStyle name="Normal 2 3 4 4 3 3 6" xfId="27775" xr:uid="{8435F6E1-318B-44C3-B50A-68E85B0B52B6}"/>
    <cellStyle name="Normal 2 3 4 4 3 3 7" xfId="42659" xr:uid="{0967CB7B-426D-4759-9783-10F57DCA751D}"/>
    <cellStyle name="Normal 2 3 4 4 3 4" xfId="7239" xr:uid="{5B99AD00-7BB7-4EC6-AC56-837A9E8C87BC}"/>
    <cellStyle name="Normal 2 3 4 4 3 4 2" xfId="8952" xr:uid="{6844E871-713F-4E0D-BE09-3EEAD0AFF5A0}"/>
    <cellStyle name="Normal 2 3 4 4 3 4 2 2" xfId="12374" xr:uid="{1268F8AD-3F81-4500-9CD8-119AFC7B3904}"/>
    <cellStyle name="Normal 2 3 4 4 3 4 2 2 2" xfId="26064" xr:uid="{C56FF917-6DA3-4F0B-8FFC-001FD00666C4}"/>
    <cellStyle name="Normal 2 3 4 4 3 4 2 2 2 2" xfId="39756" xr:uid="{86FB7901-F22B-452D-A881-E26512F64E8A}"/>
    <cellStyle name="Normal 2 3 4 4 3 4 2 2 2 3" xfId="54640" xr:uid="{450A149B-BE66-4749-BD95-7FCFBDFE2DB7}"/>
    <cellStyle name="Normal 2 3 4 4 3 4 2 2 3" xfId="19220" xr:uid="{8EF71F37-2CBA-4E06-9726-23B3EBF5DEE0}"/>
    <cellStyle name="Normal 2 3 4 4 3 4 2 2 4" xfId="32910" xr:uid="{EF8ABB8F-D47A-49DC-8C59-99AB2C2A94BF}"/>
    <cellStyle name="Normal 2 3 4 4 3 4 2 2 5" xfId="47794" xr:uid="{BCFAAAF1-37A0-472B-AB6A-ECD244E4A269}"/>
    <cellStyle name="Normal 2 3 4 4 3 4 2 3" xfId="22642" xr:uid="{0FC1CB31-5858-47F4-A29B-C1914D0EC4EF}"/>
    <cellStyle name="Normal 2 3 4 4 3 4 2 3 2" xfId="36334" xr:uid="{A5037D16-EFD4-49F2-98BA-352E17FACF29}"/>
    <cellStyle name="Normal 2 3 4 4 3 4 2 3 3" xfId="51218" xr:uid="{EF2BB873-3171-4D1E-9416-30DB52A11740}"/>
    <cellStyle name="Normal 2 3 4 4 3 4 2 4" xfId="15798" xr:uid="{86A9FE09-5649-46E4-AE0C-22D4F43A14EB}"/>
    <cellStyle name="Normal 2 3 4 4 3 4 2 5" xfId="29488" xr:uid="{AD0E4EFA-9AF0-465F-B90A-3DCF615E5BBE}"/>
    <cellStyle name="Normal 2 3 4 4 3 4 2 6" xfId="44372" xr:uid="{A15243F6-79CF-4EF5-8D68-ECCD6761D1A8}"/>
    <cellStyle name="Normal 2 3 4 4 3 4 3" xfId="10662" xr:uid="{33BE2093-D2E3-469F-BA41-DD58D9368EBC}"/>
    <cellStyle name="Normal 2 3 4 4 3 4 3 2" xfId="24352" xr:uid="{4CC75F9F-BF29-4161-86A9-26688F33082B}"/>
    <cellStyle name="Normal 2 3 4 4 3 4 3 2 2" xfId="38044" xr:uid="{0EF8F5C5-B3BE-40F1-BCA2-C43B52F0DD0B}"/>
    <cellStyle name="Normal 2 3 4 4 3 4 3 2 3" xfId="52928" xr:uid="{0379A147-A4F9-4EC3-8A50-0778EB662242}"/>
    <cellStyle name="Normal 2 3 4 4 3 4 3 3" xfId="17508" xr:uid="{6B51BEF4-58DE-46EE-AF86-D208C4853E46}"/>
    <cellStyle name="Normal 2 3 4 4 3 4 3 4" xfId="31198" xr:uid="{7707D54F-048A-4BC5-805C-55CF5BF6517E}"/>
    <cellStyle name="Normal 2 3 4 4 3 4 3 5" xfId="46082" xr:uid="{25DE37A3-BE3F-4E96-B193-5B336529D315}"/>
    <cellStyle name="Normal 2 3 4 4 3 4 4" xfId="20930" xr:uid="{D7A13C8A-F72B-4747-985C-24427D8C5C1E}"/>
    <cellStyle name="Normal 2 3 4 4 3 4 4 2" xfId="34622" xr:uid="{118A264B-8BF7-4C8B-A07D-98985A10A25E}"/>
    <cellStyle name="Normal 2 3 4 4 3 4 4 3" xfId="49506" xr:uid="{9DE0565B-EF26-4FBE-A772-CF00CEF1728A}"/>
    <cellStyle name="Normal 2 3 4 4 3 4 5" xfId="14086" xr:uid="{88E73642-5AEF-4B2D-B618-476AC3AEDC5F}"/>
    <cellStyle name="Normal 2 3 4 4 3 4 6" xfId="27776" xr:uid="{7987165F-4CD4-40BC-8643-ACF407EC21A6}"/>
    <cellStyle name="Normal 2 3 4 4 3 4 7" xfId="42660" xr:uid="{693D76C5-BBBA-4318-AA4E-D0541EC251A4}"/>
    <cellStyle name="Normal 2 3 4 4 3 5" xfId="8948" xr:uid="{8402F701-94DF-4F77-B00C-47C831FC2521}"/>
    <cellStyle name="Normal 2 3 4 4 3 5 2" xfId="12370" xr:uid="{B8E06F33-B684-4253-B8CA-A1820C5FCC2D}"/>
    <cellStyle name="Normal 2 3 4 4 3 5 2 2" xfId="26060" xr:uid="{0F0348F4-5D73-4825-A325-9E17149C8E0E}"/>
    <cellStyle name="Normal 2 3 4 4 3 5 2 2 2" xfId="39752" xr:uid="{5A54C96F-7A32-4596-AAB7-C6D8692888A7}"/>
    <cellStyle name="Normal 2 3 4 4 3 5 2 2 3" xfId="54636" xr:uid="{C4F6E666-4F4D-453D-8EF4-EC3B36716083}"/>
    <cellStyle name="Normal 2 3 4 4 3 5 2 3" xfId="19216" xr:uid="{D37095A5-D0C6-4EC4-BDC2-3FC068E4F47D}"/>
    <cellStyle name="Normal 2 3 4 4 3 5 2 4" xfId="32906" xr:uid="{A6D5AE05-7872-4E7C-BBAC-2C9D0ED36007}"/>
    <cellStyle name="Normal 2 3 4 4 3 5 2 5" xfId="47790" xr:uid="{6CC9B386-ABDE-4A0F-ABBD-199763D1F033}"/>
    <cellStyle name="Normal 2 3 4 4 3 5 3" xfId="22638" xr:uid="{B339FB39-BEE3-4ED2-886F-676DE1051CE8}"/>
    <cellStyle name="Normal 2 3 4 4 3 5 3 2" xfId="36330" xr:uid="{C1C14B6E-C1D1-417B-9D45-A8ADFCCF0FE7}"/>
    <cellStyle name="Normal 2 3 4 4 3 5 3 3" xfId="51214" xr:uid="{5C0F062B-E771-4286-B8B5-2037F174CE2E}"/>
    <cellStyle name="Normal 2 3 4 4 3 5 4" xfId="15794" xr:uid="{782089C7-87D7-4549-9D98-A097D9AE2B2B}"/>
    <cellStyle name="Normal 2 3 4 4 3 5 5" xfId="29484" xr:uid="{6602987F-6B57-4442-87E6-1B8F787B5C0F}"/>
    <cellStyle name="Normal 2 3 4 4 3 5 6" xfId="44368" xr:uid="{5B58705B-A8FD-4B5C-8C86-8EB80D142D63}"/>
    <cellStyle name="Normal 2 3 4 4 3 6" xfId="10658" xr:uid="{58E233CC-EC61-4F84-B9CB-6D71AAE51DED}"/>
    <cellStyle name="Normal 2 3 4 4 3 6 2" xfId="24348" xr:uid="{78DC5B71-8FCB-4253-AC31-30DC5FEC6B33}"/>
    <cellStyle name="Normal 2 3 4 4 3 6 2 2" xfId="38040" xr:uid="{82CF7EF9-F1C0-4F05-9FC2-16AE8C121D89}"/>
    <cellStyle name="Normal 2 3 4 4 3 6 2 3" xfId="52924" xr:uid="{74CE0870-FD25-4D99-9809-8D7C1DE88E2F}"/>
    <cellStyle name="Normal 2 3 4 4 3 6 3" xfId="17504" xr:uid="{23801803-A7C6-4AA4-8C2A-FA2CA8F6A72A}"/>
    <cellStyle name="Normal 2 3 4 4 3 6 4" xfId="31194" xr:uid="{44D2841F-6B1C-4FF9-AAD7-B9899EBDC3AD}"/>
    <cellStyle name="Normal 2 3 4 4 3 6 5" xfId="46078" xr:uid="{0FA0D777-82EA-4706-84DE-5A5768D80F24}"/>
    <cellStyle name="Normal 2 3 4 4 3 7" xfId="20926" xr:uid="{3F4A38C9-A3EE-4703-A048-7850B7504866}"/>
    <cellStyle name="Normal 2 3 4 4 3 7 2" xfId="34618" xr:uid="{4887CE81-CC1E-4FD9-B555-A0DE1C535213}"/>
    <cellStyle name="Normal 2 3 4 4 3 7 3" xfId="49502" xr:uid="{69C8003E-4CA2-4735-86CC-A361A5DB3C61}"/>
    <cellStyle name="Normal 2 3 4 4 3 8" xfId="14082" xr:uid="{DA2E310B-B89C-4BDB-800C-DA7F0056F714}"/>
    <cellStyle name="Normal 2 3 4 4 3 9" xfId="27772" xr:uid="{7AE67E3D-6BD7-4DF3-94A3-7C1119B811B6}"/>
    <cellStyle name="Normal 2 3 4 4 4" xfId="7240" xr:uid="{F288B121-8C71-4BE3-BBBE-CA2203E396AB}"/>
    <cellStyle name="Normal 2 3 4 4 4 2" xfId="7241" xr:uid="{7A8A22EC-D8F8-4A13-B00C-D98ECCA6655F}"/>
    <cellStyle name="Normal 2 3 4 4 4 2 2" xfId="8954" xr:uid="{9F0198CF-B793-42C2-8824-B2166D0BF46C}"/>
    <cellStyle name="Normal 2 3 4 4 4 2 2 2" xfId="12376" xr:uid="{AB295AED-D45A-450F-B9B5-3C81E585F3B7}"/>
    <cellStyle name="Normal 2 3 4 4 4 2 2 2 2" xfId="26066" xr:uid="{936AAA31-C3DC-4B0B-9367-0CEFE70D0D6B}"/>
    <cellStyle name="Normal 2 3 4 4 4 2 2 2 2 2" xfId="39758" xr:uid="{2ECEB401-7892-4851-981D-E6189E10340D}"/>
    <cellStyle name="Normal 2 3 4 4 4 2 2 2 2 3" xfId="54642" xr:uid="{90FFA334-1A8F-4760-828B-9E6F983A083A}"/>
    <cellStyle name="Normal 2 3 4 4 4 2 2 2 3" xfId="19222" xr:uid="{F8807F2B-AB01-4D20-BFA4-D96051AFDAE2}"/>
    <cellStyle name="Normal 2 3 4 4 4 2 2 2 4" xfId="32912" xr:uid="{6C729804-3B97-4EAC-8A1C-AAD1384DEB9F}"/>
    <cellStyle name="Normal 2 3 4 4 4 2 2 2 5" xfId="47796" xr:uid="{4C7715FB-AFC4-4DA1-B124-6F11B3741664}"/>
    <cellStyle name="Normal 2 3 4 4 4 2 2 3" xfId="22644" xr:uid="{FD3095E3-E38A-4622-9B66-29A9042DE015}"/>
    <cellStyle name="Normal 2 3 4 4 4 2 2 3 2" xfId="36336" xr:uid="{716E2099-C12B-4715-ABA1-C6B981AE8456}"/>
    <cellStyle name="Normal 2 3 4 4 4 2 2 3 3" xfId="51220" xr:uid="{34C94441-9841-45EE-B690-008076547C63}"/>
    <cellStyle name="Normal 2 3 4 4 4 2 2 4" xfId="15800" xr:uid="{93004D1B-582C-4D78-BEED-CE553224E444}"/>
    <cellStyle name="Normal 2 3 4 4 4 2 2 5" xfId="29490" xr:uid="{C90EA6A3-0168-4093-8447-055EA672A877}"/>
    <cellStyle name="Normal 2 3 4 4 4 2 2 6" xfId="44374" xr:uid="{47E2DA18-967B-4FA2-9C20-711A18660C93}"/>
    <cellStyle name="Normal 2 3 4 4 4 2 3" xfId="10664" xr:uid="{EE53084C-F26D-467E-8A3C-F5D115DC6AB4}"/>
    <cellStyle name="Normal 2 3 4 4 4 2 3 2" xfId="24354" xr:uid="{FC79B8BB-8371-496F-BCA9-11732BD76BC5}"/>
    <cellStyle name="Normal 2 3 4 4 4 2 3 2 2" xfId="38046" xr:uid="{A08C68C3-F18B-4DB6-A63C-970DC417F481}"/>
    <cellStyle name="Normal 2 3 4 4 4 2 3 2 3" xfId="52930" xr:uid="{516140E5-6283-440F-8BA6-CB739C8BCEE1}"/>
    <cellStyle name="Normal 2 3 4 4 4 2 3 3" xfId="17510" xr:uid="{DD476580-860D-45A4-A76C-764CA6FB749F}"/>
    <cellStyle name="Normal 2 3 4 4 4 2 3 4" xfId="31200" xr:uid="{8EE9A22F-0ABF-4E7F-BDBB-D226FF20806E}"/>
    <cellStyle name="Normal 2 3 4 4 4 2 3 5" xfId="46084" xr:uid="{B8288B0B-0CD4-4568-B38B-EFD94DD88C90}"/>
    <cellStyle name="Normal 2 3 4 4 4 2 4" xfId="20932" xr:uid="{B278F72F-433A-4F60-B007-217528CA24AA}"/>
    <cellStyle name="Normal 2 3 4 4 4 2 4 2" xfId="34624" xr:uid="{B7F855D4-831E-4DD2-989C-8E3882792B68}"/>
    <cellStyle name="Normal 2 3 4 4 4 2 4 3" xfId="49508" xr:uid="{0151FEAC-336D-477A-88D9-FBD8F75C4506}"/>
    <cellStyle name="Normal 2 3 4 4 4 2 5" xfId="14088" xr:uid="{CF5AE971-E740-4DCC-82AC-25A98E7934FA}"/>
    <cellStyle name="Normal 2 3 4 4 4 2 6" xfId="27778" xr:uid="{7F179343-BF6E-4F09-9112-DCA9E6162508}"/>
    <cellStyle name="Normal 2 3 4 4 4 2 7" xfId="42662" xr:uid="{14A03945-4EFB-44DF-8D6F-5A6F0C7D8F9A}"/>
    <cellStyle name="Normal 2 3 4 4 4 3" xfId="8953" xr:uid="{93BA581F-6549-450A-AEE2-31D949CE9451}"/>
    <cellStyle name="Normal 2 3 4 4 4 3 2" xfId="12375" xr:uid="{1AE765FB-65DB-4027-82AA-1E96D154DE51}"/>
    <cellStyle name="Normal 2 3 4 4 4 3 2 2" xfId="26065" xr:uid="{DAA72739-66D9-44E7-B312-7BA6BD48CCD9}"/>
    <cellStyle name="Normal 2 3 4 4 4 3 2 2 2" xfId="39757" xr:uid="{BB32E929-1B77-4F19-BE37-279796A34284}"/>
    <cellStyle name="Normal 2 3 4 4 4 3 2 2 3" xfId="54641" xr:uid="{4ACD9727-4A88-430A-919F-C04EA52BA423}"/>
    <cellStyle name="Normal 2 3 4 4 4 3 2 3" xfId="19221" xr:uid="{50057C7E-0130-44F0-967D-92D6A8D0CDC6}"/>
    <cellStyle name="Normal 2 3 4 4 4 3 2 4" xfId="32911" xr:uid="{2E22017C-6DCD-46A2-8353-0A420587A8F7}"/>
    <cellStyle name="Normal 2 3 4 4 4 3 2 5" xfId="47795" xr:uid="{51F81A35-58A8-480B-8FE2-6CFA2E303AA3}"/>
    <cellStyle name="Normal 2 3 4 4 4 3 3" xfId="22643" xr:uid="{118FFF80-7108-4EFA-BB54-39DB31932009}"/>
    <cellStyle name="Normal 2 3 4 4 4 3 3 2" xfId="36335" xr:uid="{02D25FC1-F48E-4767-99EB-16A183C08EA5}"/>
    <cellStyle name="Normal 2 3 4 4 4 3 3 3" xfId="51219" xr:uid="{4DB3B8E7-1CFE-4A18-907A-D21F43B12450}"/>
    <cellStyle name="Normal 2 3 4 4 4 3 4" xfId="15799" xr:uid="{C5058E17-0A1F-43DC-8071-6413772B8D9C}"/>
    <cellStyle name="Normal 2 3 4 4 4 3 5" xfId="29489" xr:uid="{F14C2B30-E976-41E0-A663-A4F72FFF2616}"/>
    <cellStyle name="Normal 2 3 4 4 4 3 6" xfId="44373" xr:uid="{90CD5B3C-AEC6-474B-9970-8C731DAA5D5F}"/>
    <cellStyle name="Normal 2 3 4 4 4 4" xfId="10663" xr:uid="{7F49BF40-CEDB-44C2-ADEA-F1A3C6933D2F}"/>
    <cellStyle name="Normal 2 3 4 4 4 4 2" xfId="24353" xr:uid="{60BFDE7E-A623-41F3-9A9A-3080F86DBA3E}"/>
    <cellStyle name="Normal 2 3 4 4 4 4 2 2" xfId="38045" xr:uid="{A1664695-76A7-4B93-9CE1-34BE63976D7A}"/>
    <cellStyle name="Normal 2 3 4 4 4 4 2 3" xfId="52929" xr:uid="{C5074804-F201-4807-BAE1-5946B3E43E63}"/>
    <cellStyle name="Normal 2 3 4 4 4 4 3" xfId="17509" xr:uid="{2FB12FA3-5B6E-46EE-A66E-71336651A272}"/>
    <cellStyle name="Normal 2 3 4 4 4 4 4" xfId="31199" xr:uid="{0BA6C33E-7D4C-44FE-8CD6-50752D0BD009}"/>
    <cellStyle name="Normal 2 3 4 4 4 4 5" xfId="46083" xr:uid="{D3FFBA9E-7F1C-4A34-974E-60FA525E7F04}"/>
    <cellStyle name="Normal 2 3 4 4 4 5" xfId="20931" xr:uid="{DD4EB505-5DD1-4454-B468-623F060A00DA}"/>
    <cellStyle name="Normal 2 3 4 4 4 5 2" xfId="34623" xr:uid="{7644C107-28C6-40A9-8EE6-2CABAEEF5DCA}"/>
    <cellStyle name="Normal 2 3 4 4 4 5 3" xfId="49507" xr:uid="{16BAC77C-3D47-4F43-91E1-B831FB621892}"/>
    <cellStyle name="Normal 2 3 4 4 4 6" xfId="14087" xr:uid="{E29545F6-CA4C-444F-AC8B-12480E23559F}"/>
    <cellStyle name="Normal 2 3 4 4 4 7" xfId="27777" xr:uid="{9E0F4E65-10D4-4C61-92D8-8717948179F0}"/>
    <cellStyle name="Normal 2 3 4 4 4 8" xfId="42661" xr:uid="{E8A503B9-8506-4444-87BC-33C022EEEBF4}"/>
    <cellStyle name="Normal 2 3 4 4 5" xfId="7242" xr:uid="{BEC9417E-7942-4706-B7E0-B6814A6FB498}"/>
    <cellStyle name="Normal 2 3 4 4 5 2" xfId="8955" xr:uid="{59484939-7BD2-4B03-8873-5444F4093505}"/>
    <cellStyle name="Normal 2 3 4 4 5 2 2" xfId="12377" xr:uid="{90404B4D-B23C-4C0A-B594-2987DE58E3C5}"/>
    <cellStyle name="Normal 2 3 4 4 5 2 2 2" xfId="26067" xr:uid="{E2C062C5-580A-46C7-A7D5-7A7B56493287}"/>
    <cellStyle name="Normal 2 3 4 4 5 2 2 2 2" xfId="39759" xr:uid="{DECC7A1D-C305-4209-BDEE-E4919FBCF170}"/>
    <cellStyle name="Normal 2 3 4 4 5 2 2 2 3" xfId="54643" xr:uid="{E952D49A-5767-4B7D-9FE3-AEBE7BA738B1}"/>
    <cellStyle name="Normal 2 3 4 4 5 2 2 3" xfId="19223" xr:uid="{2E29ACED-CC04-4DC6-B35C-E03DA2C987C1}"/>
    <cellStyle name="Normal 2 3 4 4 5 2 2 4" xfId="32913" xr:uid="{5B107C9A-4A68-4425-A87E-EA6037487D4A}"/>
    <cellStyle name="Normal 2 3 4 4 5 2 2 5" xfId="47797" xr:uid="{D33515F2-7324-469E-BE1B-4D5C30E30550}"/>
    <cellStyle name="Normal 2 3 4 4 5 2 3" xfId="22645" xr:uid="{5EB66D71-8236-4E9C-8666-935E2E96D4AE}"/>
    <cellStyle name="Normal 2 3 4 4 5 2 3 2" xfId="36337" xr:uid="{52E57453-BB38-4A0B-985B-5FF923313C1C}"/>
    <cellStyle name="Normal 2 3 4 4 5 2 3 3" xfId="51221" xr:uid="{D75267F2-D92B-433D-95AB-2E2CEC6DF43C}"/>
    <cellStyle name="Normal 2 3 4 4 5 2 4" xfId="15801" xr:uid="{64546BE8-AD48-4E33-8282-401D50860A72}"/>
    <cellStyle name="Normal 2 3 4 4 5 2 5" xfId="29491" xr:uid="{3C73B261-F7C8-40FE-B8B1-05AC945A7D75}"/>
    <cellStyle name="Normal 2 3 4 4 5 2 6" xfId="44375" xr:uid="{782120E0-F4D1-4385-AC87-35B9B8D69A0A}"/>
    <cellStyle name="Normal 2 3 4 4 5 3" xfId="10665" xr:uid="{055D55E8-E24B-48E9-8B15-A0DC6DCF7719}"/>
    <cellStyle name="Normal 2 3 4 4 5 3 2" xfId="24355" xr:uid="{BB27FB2B-EBB2-4FF9-8E29-62123ACA737E}"/>
    <cellStyle name="Normal 2 3 4 4 5 3 2 2" xfId="38047" xr:uid="{4A0A2E6F-702F-4E48-9013-6E28FA0E8209}"/>
    <cellStyle name="Normal 2 3 4 4 5 3 2 3" xfId="52931" xr:uid="{FECA5097-9F30-4A98-88E5-5F4D15C47703}"/>
    <cellStyle name="Normal 2 3 4 4 5 3 3" xfId="17511" xr:uid="{33399EEB-F077-46F7-955A-F7A6273D5B6B}"/>
    <cellStyle name="Normal 2 3 4 4 5 3 4" xfId="31201" xr:uid="{48C42956-98B8-4496-8182-C623D63460E5}"/>
    <cellStyle name="Normal 2 3 4 4 5 3 5" xfId="46085" xr:uid="{FF158871-F28E-4459-BAF5-9C08338BA6A9}"/>
    <cellStyle name="Normal 2 3 4 4 5 4" xfId="20933" xr:uid="{92BBFDA7-284A-4838-AF8B-742375E13BDD}"/>
    <cellStyle name="Normal 2 3 4 4 5 4 2" xfId="34625" xr:uid="{89995EDD-31E1-4311-9B50-9C1AF9068EBE}"/>
    <cellStyle name="Normal 2 3 4 4 5 4 3" xfId="49509" xr:uid="{1B8F9692-0384-4E4A-88B7-37F8C5CF5B7E}"/>
    <cellStyle name="Normal 2 3 4 4 5 5" xfId="14089" xr:uid="{EB5EEDE4-E769-4115-9043-96721B2FA7E8}"/>
    <cellStyle name="Normal 2 3 4 4 5 6" xfId="27779" xr:uid="{C7C81E1F-6ABF-4A13-A985-870A6ACD26A4}"/>
    <cellStyle name="Normal 2 3 4 4 5 7" xfId="42663" xr:uid="{BCE44E3B-A524-40D2-A2D1-A5FF83DFE2BA}"/>
    <cellStyle name="Normal 2 3 4 4 6" xfId="7243" xr:uid="{9A9C1D61-BE37-4642-B159-FE90AC08EC00}"/>
    <cellStyle name="Normal 2 3 4 4 6 2" xfId="8956" xr:uid="{2956F6C4-D726-4337-B8E1-42ADA90D323D}"/>
    <cellStyle name="Normal 2 3 4 4 6 2 2" xfId="12378" xr:uid="{0987803C-15FE-4CC3-9BE6-E06822123990}"/>
    <cellStyle name="Normal 2 3 4 4 6 2 2 2" xfId="26068" xr:uid="{09A62025-0256-4D0B-AF88-482D01900332}"/>
    <cellStyle name="Normal 2 3 4 4 6 2 2 2 2" xfId="39760" xr:uid="{AF3B1992-70AA-4016-B405-82A658D1A028}"/>
    <cellStyle name="Normal 2 3 4 4 6 2 2 2 3" xfId="54644" xr:uid="{BAD274EE-F8F9-47DD-B14E-310BDA0B914B}"/>
    <cellStyle name="Normal 2 3 4 4 6 2 2 3" xfId="19224" xr:uid="{897035E9-5706-4BB1-8DC2-88DD865BA6C8}"/>
    <cellStyle name="Normal 2 3 4 4 6 2 2 4" xfId="32914" xr:uid="{AC183CF9-B46E-4524-B133-9D049E43AACA}"/>
    <cellStyle name="Normal 2 3 4 4 6 2 2 5" xfId="47798" xr:uid="{DBA773D6-3258-4EA6-8190-859174D41282}"/>
    <cellStyle name="Normal 2 3 4 4 6 2 3" xfId="22646" xr:uid="{EC2BD0D4-7C26-4584-ABA3-4A20439C5A6C}"/>
    <cellStyle name="Normal 2 3 4 4 6 2 3 2" xfId="36338" xr:uid="{1466CE31-B275-4645-9ADD-9A273C1294AB}"/>
    <cellStyle name="Normal 2 3 4 4 6 2 3 3" xfId="51222" xr:uid="{01E14351-7C8A-4819-93B3-DE8F31664786}"/>
    <cellStyle name="Normal 2 3 4 4 6 2 4" xfId="15802" xr:uid="{B345863E-734D-415D-B486-91C5D399B2B3}"/>
    <cellStyle name="Normal 2 3 4 4 6 2 5" xfId="29492" xr:uid="{FC01D004-97F1-4E71-9A6B-FF920682FA9E}"/>
    <cellStyle name="Normal 2 3 4 4 6 2 6" xfId="44376" xr:uid="{8AAE60F6-E925-4421-B797-4CB1F3803E4C}"/>
    <cellStyle name="Normal 2 3 4 4 6 3" xfId="10666" xr:uid="{5C47F8D3-BA3F-46F8-AFB8-F8DA359E4782}"/>
    <cellStyle name="Normal 2 3 4 4 6 3 2" xfId="24356" xr:uid="{4D87D613-E309-477D-AF4C-6B588880838B}"/>
    <cellStyle name="Normal 2 3 4 4 6 3 2 2" xfId="38048" xr:uid="{06218841-98F5-40A4-88A0-F96FE25D19B5}"/>
    <cellStyle name="Normal 2 3 4 4 6 3 2 3" xfId="52932" xr:uid="{246481CC-B793-41A4-895A-1D383B6C4F00}"/>
    <cellStyle name="Normal 2 3 4 4 6 3 3" xfId="17512" xr:uid="{C45F1D2E-E4B0-49A2-8327-7950BCFBA852}"/>
    <cellStyle name="Normal 2 3 4 4 6 3 4" xfId="31202" xr:uid="{50289D31-11BD-4FC0-A2AD-6CB431137532}"/>
    <cellStyle name="Normal 2 3 4 4 6 3 5" xfId="46086" xr:uid="{F3B3051D-69B7-4707-8FE1-66EEA194603D}"/>
    <cellStyle name="Normal 2 3 4 4 6 4" xfId="20934" xr:uid="{D0F65BCF-02A7-4AC0-AA29-CE69E7010EF4}"/>
    <cellStyle name="Normal 2 3 4 4 6 4 2" xfId="34626" xr:uid="{B0207F71-D141-403E-8B90-BA82F8B80125}"/>
    <cellStyle name="Normal 2 3 4 4 6 4 3" xfId="49510" xr:uid="{0DBA9FCD-61CD-4713-8839-6B4D136D880F}"/>
    <cellStyle name="Normal 2 3 4 4 6 5" xfId="14090" xr:uid="{465F2B07-EF91-4AF3-BF36-7896919702EB}"/>
    <cellStyle name="Normal 2 3 4 4 6 6" xfId="27780" xr:uid="{C3AB5E5B-C302-4032-B7E6-5DF55D34EF42}"/>
    <cellStyle name="Normal 2 3 4 4 6 7" xfId="42664" xr:uid="{15EE5B69-F656-43D8-9BE6-3F24E0EBDFEF}"/>
    <cellStyle name="Normal 2 3 4 4 7" xfId="8942" xr:uid="{F2F45007-6A1F-4762-B8C7-993DB72D64F6}"/>
    <cellStyle name="Normal 2 3 4 4 7 2" xfId="12364" xr:uid="{26F576E7-5BD0-49AA-A2C8-C37719A14342}"/>
    <cellStyle name="Normal 2 3 4 4 7 2 2" xfId="26054" xr:uid="{86B97298-04F0-4C3B-B84E-6E10645E14A1}"/>
    <cellStyle name="Normal 2 3 4 4 7 2 2 2" xfId="39746" xr:uid="{CF8F880B-D1E4-49A3-8F19-DA0C64A1A3CA}"/>
    <cellStyle name="Normal 2 3 4 4 7 2 2 3" xfId="54630" xr:uid="{BD002D5F-04F3-40E8-8464-113F6B12F7B1}"/>
    <cellStyle name="Normal 2 3 4 4 7 2 3" xfId="19210" xr:uid="{8600FC37-D441-4D5C-81B5-93BCBCC37762}"/>
    <cellStyle name="Normal 2 3 4 4 7 2 4" xfId="32900" xr:uid="{79887546-EC9C-4B05-9B28-E4C36F3E1E07}"/>
    <cellStyle name="Normal 2 3 4 4 7 2 5" xfId="47784" xr:uid="{051E7579-0A97-403F-AF60-F783DE935889}"/>
    <cellStyle name="Normal 2 3 4 4 7 3" xfId="22632" xr:uid="{37B50860-1EA7-4521-8758-9177A653BEAC}"/>
    <cellStyle name="Normal 2 3 4 4 7 3 2" xfId="36324" xr:uid="{8F1695FC-09F6-45E6-AFA4-2B3459EC39F0}"/>
    <cellStyle name="Normal 2 3 4 4 7 3 3" xfId="51208" xr:uid="{BECA89BA-EDF1-4305-84BA-FCE54F8C7424}"/>
    <cellStyle name="Normal 2 3 4 4 7 4" xfId="15788" xr:uid="{D8773C67-FDE7-423F-B116-FA437DAEA148}"/>
    <cellStyle name="Normal 2 3 4 4 7 5" xfId="29478" xr:uid="{4F0807CD-E9B8-4DB5-8EE7-603F9208BC46}"/>
    <cellStyle name="Normal 2 3 4 4 7 6" xfId="44362" xr:uid="{0550225C-28FE-42BB-B606-F5B376B34146}"/>
    <cellStyle name="Normal 2 3 4 4 8" xfId="10652" xr:uid="{641130C1-CFF6-4FB1-B76D-F8B930F57D61}"/>
    <cellStyle name="Normal 2 3 4 4 8 2" xfId="24342" xr:uid="{9C9C964D-AAFB-47DA-B212-F4D33007C353}"/>
    <cellStyle name="Normal 2 3 4 4 8 2 2" xfId="38034" xr:uid="{194E73A8-2E45-44DD-920C-DCDB6F6D2DE8}"/>
    <cellStyle name="Normal 2 3 4 4 8 2 3" xfId="52918" xr:uid="{D015D833-ADD7-405B-A880-0D0E3E730F55}"/>
    <cellStyle name="Normal 2 3 4 4 8 3" xfId="17498" xr:uid="{DD0E8A21-13B2-4F91-B8B2-A00CBC70C15D}"/>
    <cellStyle name="Normal 2 3 4 4 8 4" xfId="31188" xr:uid="{9EF1A9CE-31A7-42E1-8D81-88E2FE2BFDA8}"/>
    <cellStyle name="Normal 2 3 4 4 8 5" xfId="46072" xr:uid="{737D9B5C-E550-4203-A5C6-10E3CD97DD01}"/>
    <cellStyle name="Normal 2 3 4 4 9" xfId="20920" xr:uid="{EC8D4AE6-BC77-4BD5-9CD9-0DA74705293E}"/>
    <cellStyle name="Normal 2 3 4 4 9 2" xfId="34612" xr:uid="{C2C19383-2750-4899-93A3-088F7833A650}"/>
    <cellStyle name="Normal 2 3 4 4 9 3" xfId="49496" xr:uid="{519A13FC-3039-4DB4-AAFD-4377CEB03ED0}"/>
    <cellStyle name="Normal 2 3 4 5" xfId="7244" xr:uid="{7B3F9D2B-D0A7-4726-923D-E93B6F3EA02B}"/>
    <cellStyle name="Normal 2 3 4 5 10" xfId="14091" xr:uid="{2DC25ABC-C021-40F7-8043-9BE5CF7D4EBC}"/>
    <cellStyle name="Normal 2 3 4 5 11" xfId="27781" xr:uid="{97742DA8-4791-4FC0-9A18-D55F88C40EB8}"/>
    <cellStyle name="Normal 2 3 4 5 12" xfId="42665" xr:uid="{2435F3B5-EE5B-4D46-B70C-B8A2C4B9BAEF}"/>
    <cellStyle name="Normal 2 3 4 5 2" xfId="7245" xr:uid="{E389DEA5-5A51-44DD-BFD4-43621E3DF6AD}"/>
    <cellStyle name="Normal 2 3 4 5 2 10" xfId="42666" xr:uid="{2219CCE1-C3DE-4F20-B8CC-312511A3B13B}"/>
    <cellStyle name="Normal 2 3 4 5 2 2" xfId="7246" xr:uid="{12B8E5C8-4993-42BF-9D25-3396522FAF21}"/>
    <cellStyle name="Normal 2 3 4 5 2 2 2" xfId="7247" xr:uid="{9B3FE1D2-677F-4FF1-BE31-9B2E558E35CF}"/>
    <cellStyle name="Normal 2 3 4 5 2 2 2 2" xfId="8960" xr:uid="{C2B3D1D5-D295-4C91-B4C0-693947F830FC}"/>
    <cellStyle name="Normal 2 3 4 5 2 2 2 2 2" xfId="12382" xr:uid="{E5372594-985C-426B-8893-558015431209}"/>
    <cellStyle name="Normal 2 3 4 5 2 2 2 2 2 2" xfId="26072" xr:uid="{1DC20453-ADE3-43A6-ABAB-650217C8E5C1}"/>
    <cellStyle name="Normal 2 3 4 5 2 2 2 2 2 2 2" xfId="39764" xr:uid="{8E131E42-AFFE-447B-ADE0-610662CC734F}"/>
    <cellStyle name="Normal 2 3 4 5 2 2 2 2 2 2 3" xfId="54648" xr:uid="{92052EB9-B609-405D-BD67-03FDCF99928C}"/>
    <cellStyle name="Normal 2 3 4 5 2 2 2 2 2 3" xfId="19228" xr:uid="{CA1AA9BC-0484-4454-B9F0-E48DEBF7583B}"/>
    <cellStyle name="Normal 2 3 4 5 2 2 2 2 2 4" xfId="32918" xr:uid="{D2D4C0FC-659D-420E-BF04-E4F0E4AF2DBB}"/>
    <cellStyle name="Normal 2 3 4 5 2 2 2 2 2 5" xfId="47802" xr:uid="{EEC31968-A823-4DF3-9CE3-DEA372ECB4B0}"/>
    <cellStyle name="Normal 2 3 4 5 2 2 2 2 3" xfId="22650" xr:uid="{8A9891D3-F950-484E-BC84-2B0FE8A6385F}"/>
    <cellStyle name="Normal 2 3 4 5 2 2 2 2 3 2" xfId="36342" xr:uid="{5AFB65C7-60E9-44BC-9F0D-BE5AB5E661A5}"/>
    <cellStyle name="Normal 2 3 4 5 2 2 2 2 3 3" xfId="51226" xr:uid="{38718961-341A-4222-9013-F3DFB2A21825}"/>
    <cellStyle name="Normal 2 3 4 5 2 2 2 2 4" xfId="15806" xr:uid="{00B7D2C8-A643-4E74-82C1-648711D47B9E}"/>
    <cellStyle name="Normal 2 3 4 5 2 2 2 2 5" xfId="29496" xr:uid="{078DC63A-83C7-4500-ACA7-C5A22EF22D7E}"/>
    <cellStyle name="Normal 2 3 4 5 2 2 2 2 6" xfId="44380" xr:uid="{E2E98624-B539-4470-A17E-EC5B30E70A5E}"/>
    <cellStyle name="Normal 2 3 4 5 2 2 2 3" xfId="10670" xr:uid="{CA08D73E-7BCF-42DA-B5D3-B75AF2BB7844}"/>
    <cellStyle name="Normal 2 3 4 5 2 2 2 3 2" xfId="24360" xr:uid="{4C6A6F40-E491-4F6F-8024-1CBBDA038D35}"/>
    <cellStyle name="Normal 2 3 4 5 2 2 2 3 2 2" xfId="38052" xr:uid="{BEFA1E1A-D885-4511-B7DA-C698911FA25D}"/>
    <cellStyle name="Normal 2 3 4 5 2 2 2 3 2 3" xfId="52936" xr:uid="{9336C49C-1E3B-4377-98A1-BF0D8528EAD9}"/>
    <cellStyle name="Normal 2 3 4 5 2 2 2 3 3" xfId="17516" xr:uid="{F3A63A11-C2B2-4C27-BEE8-B53919C2612F}"/>
    <cellStyle name="Normal 2 3 4 5 2 2 2 3 4" xfId="31206" xr:uid="{56E150C5-86D5-4D14-8FD6-328A967B3490}"/>
    <cellStyle name="Normal 2 3 4 5 2 2 2 3 5" xfId="46090" xr:uid="{9687D963-7D33-410A-AC9C-58EFB4A37BA2}"/>
    <cellStyle name="Normal 2 3 4 5 2 2 2 4" xfId="20938" xr:uid="{D372915A-B89A-401C-80F4-8F53FB1545AB}"/>
    <cellStyle name="Normal 2 3 4 5 2 2 2 4 2" xfId="34630" xr:uid="{ADCE4CCC-EB45-463B-8AEA-A2E7DCA84B99}"/>
    <cellStyle name="Normal 2 3 4 5 2 2 2 4 3" xfId="49514" xr:uid="{D4A92FD3-88F7-4EDE-95F8-A70BCEB1E2D9}"/>
    <cellStyle name="Normal 2 3 4 5 2 2 2 5" xfId="14094" xr:uid="{D6F443F0-CC54-4AF7-A482-B7610A9685D5}"/>
    <cellStyle name="Normal 2 3 4 5 2 2 2 6" xfId="27784" xr:uid="{3CC3DF24-E96F-4ADB-BB35-32A6E326FE1E}"/>
    <cellStyle name="Normal 2 3 4 5 2 2 2 7" xfId="42668" xr:uid="{6A7B3D7D-CDE4-4300-B4C0-41A4A3AA9D33}"/>
    <cellStyle name="Normal 2 3 4 5 2 2 3" xfId="8959" xr:uid="{1B06208A-1DD6-4E18-94C0-0450DE0501AE}"/>
    <cellStyle name="Normal 2 3 4 5 2 2 3 2" xfId="12381" xr:uid="{CEF160F3-B739-470F-A690-D470B73F2FF2}"/>
    <cellStyle name="Normal 2 3 4 5 2 2 3 2 2" xfId="26071" xr:uid="{80C8A0BF-0C0C-4718-9646-3E8965B5B81D}"/>
    <cellStyle name="Normal 2 3 4 5 2 2 3 2 2 2" xfId="39763" xr:uid="{EE126F50-6665-4319-8424-F6B5CAB915BF}"/>
    <cellStyle name="Normal 2 3 4 5 2 2 3 2 2 3" xfId="54647" xr:uid="{B8E1BD4B-3E38-4A60-A56D-3BF2F29C0EE0}"/>
    <cellStyle name="Normal 2 3 4 5 2 2 3 2 3" xfId="19227" xr:uid="{E38B15D6-8E1B-4E35-81C8-262FF536810C}"/>
    <cellStyle name="Normal 2 3 4 5 2 2 3 2 4" xfId="32917" xr:uid="{ED494EA1-4969-4429-BCF1-326622029988}"/>
    <cellStyle name="Normal 2 3 4 5 2 2 3 2 5" xfId="47801" xr:uid="{31B438A6-E11C-41C0-BF98-BDD55812499F}"/>
    <cellStyle name="Normal 2 3 4 5 2 2 3 3" xfId="22649" xr:uid="{6DCA8131-C93D-49B6-8164-8F6714B05E15}"/>
    <cellStyle name="Normal 2 3 4 5 2 2 3 3 2" xfId="36341" xr:uid="{DE37F608-9894-44B3-9F08-9D78F12D1486}"/>
    <cellStyle name="Normal 2 3 4 5 2 2 3 3 3" xfId="51225" xr:uid="{B6D15498-8310-4794-B1EF-3F2019F74570}"/>
    <cellStyle name="Normal 2 3 4 5 2 2 3 4" xfId="15805" xr:uid="{D53A56C9-578C-4666-9D57-50F77C1BFE5C}"/>
    <cellStyle name="Normal 2 3 4 5 2 2 3 5" xfId="29495" xr:uid="{4E4206D2-5972-4B5A-961D-B718DEC028E2}"/>
    <cellStyle name="Normal 2 3 4 5 2 2 3 6" xfId="44379" xr:uid="{1F06B506-D9FA-4349-965A-4745A54A4E87}"/>
    <cellStyle name="Normal 2 3 4 5 2 2 4" xfId="10669" xr:uid="{FB58D32D-76A4-45C4-8823-3D07D9747D49}"/>
    <cellStyle name="Normal 2 3 4 5 2 2 4 2" xfId="24359" xr:uid="{3F9B72AC-5F55-46B7-BAB5-72C5339B8EBF}"/>
    <cellStyle name="Normal 2 3 4 5 2 2 4 2 2" xfId="38051" xr:uid="{AF53DA92-519B-468D-A4AB-FB8BDA7E4EE6}"/>
    <cellStyle name="Normal 2 3 4 5 2 2 4 2 3" xfId="52935" xr:uid="{6091F0E5-5656-40F8-90B0-DD5D6D5E19CE}"/>
    <cellStyle name="Normal 2 3 4 5 2 2 4 3" xfId="17515" xr:uid="{761F4E03-2D1F-4E60-901D-298AD3E33C4C}"/>
    <cellStyle name="Normal 2 3 4 5 2 2 4 4" xfId="31205" xr:uid="{61E1CBC3-A209-46EF-B2B0-749A541539E2}"/>
    <cellStyle name="Normal 2 3 4 5 2 2 4 5" xfId="46089" xr:uid="{BC042926-6422-4DE0-AE37-EEED394EC3DE}"/>
    <cellStyle name="Normal 2 3 4 5 2 2 5" xfId="20937" xr:uid="{EF2385DA-DCC8-4B01-92DF-874278C2F5A6}"/>
    <cellStyle name="Normal 2 3 4 5 2 2 5 2" xfId="34629" xr:uid="{73E3666D-C107-4A76-9E1F-E879D0DAE11B}"/>
    <cellStyle name="Normal 2 3 4 5 2 2 5 3" xfId="49513" xr:uid="{C4809CB7-C4AE-4338-83A2-18A387AD4907}"/>
    <cellStyle name="Normal 2 3 4 5 2 2 6" xfId="14093" xr:uid="{7BED6443-B21D-41D7-95D7-F1309CF2EE5F}"/>
    <cellStyle name="Normal 2 3 4 5 2 2 7" xfId="27783" xr:uid="{889354AD-A3A6-403D-B5B7-F1ECC58A12A7}"/>
    <cellStyle name="Normal 2 3 4 5 2 2 8" xfId="42667" xr:uid="{5D32013A-54DA-4978-A9A4-170C020319A0}"/>
    <cellStyle name="Normal 2 3 4 5 2 3" xfId="7248" xr:uid="{18598D29-935B-4845-99A1-C10B83D05613}"/>
    <cellStyle name="Normal 2 3 4 5 2 3 2" xfId="8961" xr:uid="{FA3770B1-D750-4F29-BF63-E1054C75B98C}"/>
    <cellStyle name="Normal 2 3 4 5 2 3 2 2" xfId="12383" xr:uid="{A5308CCD-E5BD-404F-8F4D-A4E9FF15D3B0}"/>
    <cellStyle name="Normal 2 3 4 5 2 3 2 2 2" xfId="26073" xr:uid="{220831AC-06EF-4EB8-B768-38D8EC856808}"/>
    <cellStyle name="Normal 2 3 4 5 2 3 2 2 2 2" xfId="39765" xr:uid="{64CDD4B2-7085-4CC6-BEF7-A8AE3B150EC2}"/>
    <cellStyle name="Normal 2 3 4 5 2 3 2 2 2 3" xfId="54649" xr:uid="{D5A281E8-B999-4A43-86C7-F36760AB19EE}"/>
    <cellStyle name="Normal 2 3 4 5 2 3 2 2 3" xfId="19229" xr:uid="{EBB60CD0-36F8-4775-9F73-7FC862199310}"/>
    <cellStyle name="Normal 2 3 4 5 2 3 2 2 4" xfId="32919" xr:uid="{B43743EB-6C38-4565-8699-6E6250C7E48F}"/>
    <cellStyle name="Normal 2 3 4 5 2 3 2 2 5" xfId="47803" xr:uid="{FDA3DE07-7C00-4461-85F7-7B2AAD086651}"/>
    <cellStyle name="Normal 2 3 4 5 2 3 2 3" xfId="22651" xr:uid="{59858C4E-1DD9-486D-80BF-8DA735CB028E}"/>
    <cellStyle name="Normal 2 3 4 5 2 3 2 3 2" xfId="36343" xr:uid="{61FD72F6-0728-433D-81C4-308289DA9E35}"/>
    <cellStyle name="Normal 2 3 4 5 2 3 2 3 3" xfId="51227" xr:uid="{7125335E-66ED-4880-86F1-5A30D0F86FE3}"/>
    <cellStyle name="Normal 2 3 4 5 2 3 2 4" xfId="15807" xr:uid="{3C3240A5-6EB5-4064-B31A-CF3DED041636}"/>
    <cellStyle name="Normal 2 3 4 5 2 3 2 5" xfId="29497" xr:uid="{C99C2434-DB9C-468D-938B-59BC3AB5F000}"/>
    <cellStyle name="Normal 2 3 4 5 2 3 2 6" xfId="44381" xr:uid="{F021FBC8-AE41-4D41-A258-66A49F966D9F}"/>
    <cellStyle name="Normal 2 3 4 5 2 3 3" xfId="10671" xr:uid="{F80D722E-65B6-48AA-814F-EBF5F044821B}"/>
    <cellStyle name="Normal 2 3 4 5 2 3 3 2" xfId="24361" xr:uid="{81F4BA4E-59DF-49BC-8819-57708DB7F331}"/>
    <cellStyle name="Normal 2 3 4 5 2 3 3 2 2" xfId="38053" xr:uid="{F066C0FB-D723-463C-BC69-EE1005F8B112}"/>
    <cellStyle name="Normal 2 3 4 5 2 3 3 2 3" xfId="52937" xr:uid="{825DB883-F5AA-46FA-BE7B-AC1A598DF100}"/>
    <cellStyle name="Normal 2 3 4 5 2 3 3 3" xfId="17517" xr:uid="{9BA4CB92-E1F6-40A3-9065-7A5BAC31BA26}"/>
    <cellStyle name="Normal 2 3 4 5 2 3 3 4" xfId="31207" xr:uid="{0DC21AC9-F9A3-4171-9899-47273058CEAC}"/>
    <cellStyle name="Normal 2 3 4 5 2 3 3 5" xfId="46091" xr:uid="{E5110269-EA0A-4334-88B0-8AF929C2FBDC}"/>
    <cellStyle name="Normal 2 3 4 5 2 3 4" xfId="20939" xr:uid="{1859E929-C248-43A7-B955-E4CA74B14111}"/>
    <cellStyle name="Normal 2 3 4 5 2 3 4 2" xfId="34631" xr:uid="{E5A129D2-1E3B-45E5-9379-2636CA1B6789}"/>
    <cellStyle name="Normal 2 3 4 5 2 3 4 3" xfId="49515" xr:uid="{02454F95-C89B-4C7E-9850-0BE66C5910E4}"/>
    <cellStyle name="Normal 2 3 4 5 2 3 5" xfId="14095" xr:uid="{D203EDA0-04A3-48F3-99F7-DFD75C639632}"/>
    <cellStyle name="Normal 2 3 4 5 2 3 6" xfId="27785" xr:uid="{2323D85E-949E-4EC5-8281-F6F26410504D}"/>
    <cellStyle name="Normal 2 3 4 5 2 3 7" xfId="42669" xr:uid="{43DE3120-0B34-45CB-9C94-289DC9468AF7}"/>
    <cellStyle name="Normal 2 3 4 5 2 4" xfId="7249" xr:uid="{DD8BCD1B-0C11-4B51-9E59-C0EAEF39EB74}"/>
    <cellStyle name="Normal 2 3 4 5 2 4 2" xfId="8962" xr:uid="{76F7D856-7A78-4A7C-A48F-572F5F268D61}"/>
    <cellStyle name="Normal 2 3 4 5 2 4 2 2" xfId="12384" xr:uid="{BFBC23FE-6809-4855-BA04-EAEBCFB4CAF2}"/>
    <cellStyle name="Normal 2 3 4 5 2 4 2 2 2" xfId="26074" xr:uid="{DF94E877-6A46-48A0-ABAE-1603867BA685}"/>
    <cellStyle name="Normal 2 3 4 5 2 4 2 2 2 2" xfId="39766" xr:uid="{6B56B9B0-E616-4C11-8D43-8D2C31B6CDA4}"/>
    <cellStyle name="Normal 2 3 4 5 2 4 2 2 2 3" xfId="54650" xr:uid="{0A86FE2C-5A0F-49EC-8991-5A95CBCD94AD}"/>
    <cellStyle name="Normal 2 3 4 5 2 4 2 2 3" xfId="19230" xr:uid="{EC5765CE-ABC7-47A3-B6AB-F608DF79DB60}"/>
    <cellStyle name="Normal 2 3 4 5 2 4 2 2 4" xfId="32920" xr:uid="{86ACAC40-8F52-4D1E-94FE-F23A9FA8F076}"/>
    <cellStyle name="Normal 2 3 4 5 2 4 2 2 5" xfId="47804" xr:uid="{FB23BF57-B1F3-4DE2-934E-706BCBCABB99}"/>
    <cellStyle name="Normal 2 3 4 5 2 4 2 3" xfId="22652" xr:uid="{CE862FBA-9E7A-4216-83A5-5E7C12F65998}"/>
    <cellStyle name="Normal 2 3 4 5 2 4 2 3 2" xfId="36344" xr:uid="{AE98EBE1-7088-4055-A051-2FC0F82D69E9}"/>
    <cellStyle name="Normal 2 3 4 5 2 4 2 3 3" xfId="51228" xr:uid="{29AFA7DD-2E3F-4DE5-92EB-E00A83898E2D}"/>
    <cellStyle name="Normal 2 3 4 5 2 4 2 4" xfId="15808" xr:uid="{8F8909B7-903D-4FC5-BF92-7B8503C36E55}"/>
    <cellStyle name="Normal 2 3 4 5 2 4 2 5" xfId="29498" xr:uid="{549B91A7-EADA-42A9-B69C-FEAB4C62D6F2}"/>
    <cellStyle name="Normal 2 3 4 5 2 4 2 6" xfId="44382" xr:uid="{3BDAA1A6-4F11-4D97-858F-112EB30FA2C8}"/>
    <cellStyle name="Normal 2 3 4 5 2 4 3" xfId="10672" xr:uid="{C4F7CDAA-A81B-4FFF-8815-D90C9147EB72}"/>
    <cellStyle name="Normal 2 3 4 5 2 4 3 2" xfId="24362" xr:uid="{4CDF1FB5-DE20-4D49-8D2E-FEF1661F7D11}"/>
    <cellStyle name="Normal 2 3 4 5 2 4 3 2 2" xfId="38054" xr:uid="{D78AEB2C-2AA6-4D12-9DBD-362C57139501}"/>
    <cellStyle name="Normal 2 3 4 5 2 4 3 2 3" xfId="52938" xr:uid="{FC329022-336F-403A-836A-7408B690B382}"/>
    <cellStyle name="Normal 2 3 4 5 2 4 3 3" xfId="17518" xr:uid="{58460B61-9578-4981-8705-E783F45F792E}"/>
    <cellStyle name="Normal 2 3 4 5 2 4 3 4" xfId="31208" xr:uid="{90899FB1-F0C6-4AF3-97CF-E8A6E0A1E204}"/>
    <cellStyle name="Normal 2 3 4 5 2 4 3 5" xfId="46092" xr:uid="{0AB65DE1-58B6-4276-87EF-C8BA95A5276F}"/>
    <cellStyle name="Normal 2 3 4 5 2 4 4" xfId="20940" xr:uid="{A08069CC-D278-4953-B4D1-EF50CA75E372}"/>
    <cellStyle name="Normal 2 3 4 5 2 4 4 2" xfId="34632" xr:uid="{A5453218-B095-491F-A9A6-840124125630}"/>
    <cellStyle name="Normal 2 3 4 5 2 4 4 3" xfId="49516" xr:uid="{07709F60-564F-457C-9E27-01ED6B749C46}"/>
    <cellStyle name="Normal 2 3 4 5 2 4 5" xfId="14096" xr:uid="{9F0C3749-9C66-4D5B-B1E7-BF60F2213429}"/>
    <cellStyle name="Normal 2 3 4 5 2 4 6" xfId="27786" xr:uid="{EBDCB251-771C-4827-BAB0-20A05EA33A44}"/>
    <cellStyle name="Normal 2 3 4 5 2 4 7" xfId="42670" xr:uid="{67138C84-2EDB-437E-86F4-1F9826850BD8}"/>
    <cellStyle name="Normal 2 3 4 5 2 5" xfId="8958" xr:uid="{0901165C-AB68-4351-A6C7-E9D6CCC8A9B2}"/>
    <cellStyle name="Normal 2 3 4 5 2 5 2" xfId="12380" xr:uid="{7DF12835-0127-4FE8-855B-6D90A994D7F5}"/>
    <cellStyle name="Normal 2 3 4 5 2 5 2 2" xfId="26070" xr:uid="{7F7A7FC0-D750-47DA-9DF3-570949448418}"/>
    <cellStyle name="Normal 2 3 4 5 2 5 2 2 2" xfId="39762" xr:uid="{37D1BF59-51E6-4627-BEF7-BEC74CF82CAF}"/>
    <cellStyle name="Normal 2 3 4 5 2 5 2 2 3" xfId="54646" xr:uid="{26A3989E-B5B1-49A2-92B0-CA24B0D46C11}"/>
    <cellStyle name="Normal 2 3 4 5 2 5 2 3" xfId="19226" xr:uid="{0D671969-E6E2-47B3-A131-8493775006FF}"/>
    <cellStyle name="Normal 2 3 4 5 2 5 2 4" xfId="32916" xr:uid="{0959CF5F-FA80-4316-8BA8-4F657686C0E6}"/>
    <cellStyle name="Normal 2 3 4 5 2 5 2 5" xfId="47800" xr:uid="{83551BB4-B5F6-4800-8242-031592DD5614}"/>
    <cellStyle name="Normal 2 3 4 5 2 5 3" xfId="22648" xr:uid="{D0474188-1491-43E3-98C2-20CE59BAE27E}"/>
    <cellStyle name="Normal 2 3 4 5 2 5 3 2" xfId="36340" xr:uid="{F81FE053-68BA-4119-B6F9-56F894C889B7}"/>
    <cellStyle name="Normal 2 3 4 5 2 5 3 3" xfId="51224" xr:uid="{EBAA944A-71F6-436B-92F6-073A314EDA26}"/>
    <cellStyle name="Normal 2 3 4 5 2 5 4" xfId="15804" xr:uid="{78D48284-6AFC-4769-9375-EF76DACF61F2}"/>
    <cellStyle name="Normal 2 3 4 5 2 5 5" xfId="29494" xr:uid="{B3FF5978-5B49-4B13-943D-62C8D85AC3B5}"/>
    <cellStyle name="Normal 2 3 4 5 2 5 6" xfId="44378" xr:uid="{2F690060-A574-49FE-906E-B010CBC621DC}"/>
    <cellStyle name="Normal 2 3 4 5 2 6" xfId="10668" xr:uid="{D221E24F-BD31-46B2-A36A-86CB6BA41D06}"/>
    <cellStyle name="Normal 2 3 4 5 2 6 2" xfId="24358" xr:uid="{0A0D6243-B4ED-43A8-B8CD-9F3C70CC554E}"/>
    <cellStyle name="Normal 2 3 4 5 2 6 2 2" xfId="38050" xr:uid="{A1CDABCE-7823-4DCF-8FA6-D424153B0E4C}"/>
    <cellStyle name="Normal 2 3 4 5 2 6 2 3" xfId="52934" xr:uid="{17327BBF-E3EF-431B-8B20-B0C2DCC7BD1E}"/>
    <cellStyle name="Normal 2 3 4 5 2 6 3" xfId="17514" xr:uid="{D46A153D-DA17-4D36-8B38-03A7900060CF}"/>
    <cellStyle name="Normal 2 3 4 5 2 6 4" xfId="31204" xr:uid="{2435336E-3584-44D7-8CF2-FFAC5FC8AD66}"/>
    <cellStyle name="Normal 2 3 4 5 2 6 5" xfId="46088" xr:uid="{20BFC9EE-5DA8-4F2E-BEEE-2B82CB3095B0}"/>
    <cellStyle name="Normal 2 3 4 5 2 7" xfId="20936" xr:uid="{9F9065D5-4678-410E-A8BA-6173F3A2DF8E}"/>
    <cellStyle name="Normal 2 3 4 5 2 7 2" xfId="34628" xr:uid="{C2607C2C-17FE-4C28-B961-C3C86FB31783}"/>
    <cellStyle name="Normal 2 3 4 5 2 7 3" xfId="49512" xr:uid="{E9BBC309-0DF3-4D2E-900C-CA6DA101337A}"/>
    <cellStyle name="Normal 2 3 4 5 2 8" xfId="14092" xr:uid="{4210FA50-BC1A-4588-B478-1FB527639653}"/>
    <cellStyle name="Normal 2 3 4 5 2 9" xfId="27782" xr:uid="{0868ACBE-D3A8-4F43-91CF-3C6514ADF7B3}"/>
    <cellStyle name="Normal 2 3 4 5 3" xfId="7250" xr:uid="{3BBEFD66-EE1C-47E4-BF1C-AFA0C1D94663}"/>
    <cellStyle name="Normal 2 3 4 5 3 10" xfId="42671" xr:uid="{A3C74CC0-CFF1-4FA0-83F7-C204B5869F74}"/>
    <cellStyle name="Normal 2 3 4 5 3 2" xfId="7251" xr:uid="{FFBADF8E-4AC2-4691-AED6-9FACC2D135B3}"/>
    <cellStyle name="Normal 2 3 4 5 3 2 2" xfId="7252" xr:uid="{B98FF602-6126-42F8-8ABE-BC8CB5C03BC6}"/>
    <cellStyle name="Normal 2 3 4 5 3 2 2 2" xfId="8965" xr:uid="{EEB55E89-3D19-417B-A39D-EE31DB4E2920}"/>
    <cellStyle name="Normal 2 3 4 5 3 2 2 2 2" xfId="12387" xr:uid="{05FB5651-64BB-444F-9105-3F9EA692CFEF}"/>
    <cellStyle name="Normal 2 3 4 5 3 2 2 2 2 2" xfId="26077" xr:uid="{6BF80660-9487-4AC2-B20B-24105E78B524}"/>
    <cellStyle name="Normal 2 3 4 5 3 2 2 2 2 2 2" xfId="39769" xr:uid="{32616A0F-57E8-4008-B823-C97375A29CE2}"/>
    <cellStyle name="Normal 2 3 4 5 3 2 2 2 2 2 3" xfId="54653" xr:uid="{FADF0808-109E-4884-B671-7243B8F47724}"/>
    <cellStyle name="Normal 2 3 4 5 3 2 2 2 2 3" xfId="19233" xr:uid="{9294A36E-A31D-4D15-85D9-733A860FACAF}"/>
    <cellStyle name="Normal 2 3 4 5 3 2 2 2 2 4" xfId="32923" xr:uid="{EF63E4FE-16EE-4D6F-B1F8-8105B992AFD7}"/>
    <cellStyle name="Normal 2 3 4 5 3 2 2 2 2 5" xfId="47807" xr:uid="{1A4794DE-2C49-48AF-872E-44782D62E2A5}"/>
    <cellStyle name="Normal 2 3 4 5 3 2 2 2 3" xfId="22655" xr:uid="{F6A7F359-CF05-4F21-B22A-D3AE668B1209}"/>
    <cellStyle name="Normal 2 3 4 5 3 2 2 2 3 2" xfId="36347" xr:uid="{48753705-4F60-43CB-9F38-87B3E9C860D8}"/>
    <cellStyle name="Normal 2 3 4 5 3 2 2 2 3 3" xfId="51231" xr:uid="{96532DED-4EF1-4FB5-A138-CEDFC022CEF7}"/>
    <cellStyle name="Normal 2 3 4 5 3 2 2 2 4" xfId="15811" xr:uid="{D15BE91C-3055-4E9C-8582-F66C13DB08B4}"/>
    <cellStyle name="Normal 2 3 4 5 3 2 2 2 5" xfId="29501" xr:uid="{4A5DF8FA-3C27-4F48-825C-989745AD7D63}"/>
    <cellStyle name="Normal 2 3 4 5 3 2 2 2 6" xfId="44385" xr:uid="{45981110-33F0-41F7-8796-630CF0DCA43E}"/>
    <cellStyle name="Normal 2 3 4 5 3 2 2 3" xfId="10675" xr:uid="{EFDE908A-5FBD-4CDA-AC0C-4BC1B3BF49D8}"/>
    <cellStyle name="Normal 2 3 4 5 3 2 2 3 2" xfId="24365" xr:uid="{15D10CFE-6DF4-487C-B14F-95849836AF97}"/>
    <cellStyle name="Normal 2 3 4 5 3 2 2 3 2 2" xfId="38057" xr:uid="{051E7CA0-A383-473C-B768-95AAE6832849}"/>
    <cellStyle name="Normal 2 3 4 5 3 2 2 3 2 3" xfId="52941" xr:uid="{9AA8FABE-7CBA-48A4-AD90-06100DEFB32C}"/>
    <cellStyle name="Normal 2 3 4 5 3 2 2 3 3" xfId="17521" xr:uid="{A9EE2D1E-03AA-455D-BC80-B008503FF3F4}"/>
    <cellStyle name="Normal 2 3 4 5 3 2 2 3 4" xfId="31211" xr:uid="{FFBCD1D2-C977-48F4-91FC-87AD1A24721E}"/>
    <cellStyle name="Normal 2 3 4 5 3 2 2 3 5" xfId="46095" xr:uid="{E3F6BF16-4D3E-4FF3-910A-EB2C192DE76D}"/>
    <cellStyle name="Normal 2 3 4 5 3 2 2 4" xfId="20943" xr:uid="{59677393-EEEF-4DAE-9377-CC40CED8BB5F}"/>
    <cellStyle name="Normal 2 3 4 5 3 2 2 4 2" xfId="34635" xr:uid="{8B5F8043-6845-41D9-8CB7-827A7F753AAD}"/>
    <cellStyle name="Normal 2 3 4 5 3 2 2 4 3" xfId="49519" xr:uid="{DED3FB02-2EBE-4C3E-A515-E1655E58396D}"/>
    <cellStyle name="Normal 2 3 4 5 3 2 2 5" xfId="14099" xr:uid="{086DDE73-3CAB-4F50-95CD-7CC15039AC40}"/>
    <cellStyle name="Normal 2 3 4 5 3 2 2 6" xfId="27789" xr:uid="{EB89DDA2-5F2D-44D3-B1D0-6E1F12D4FD6B}"/>
    <cellStyle name="Normal 2 3 4 5 3 2 2 7" xfId="42673" xr:uid="{CDF20AC8-2051-4C06-BA95-CE0DBCF4A439}"/>
    <cellStyle name="Normal 2 3 4 5 3 2 3" xfId="8964" xr:uid="{248C7424-2953-4E3C-8AA1-B54BC47A2E6F}"/>
    <cellStyle name="Normal 2 3 4 5 3 2 3 2" xfId="12386" xr:uid="{8F72396F-43ED-4E80-ADAA-93A3479FB1CD}"/>
    <cellStyle name="Normal 2 3 4 5 3 2 3 2 2" xfId="26076" xr:uid="{2F32C091-302B-4002-9866-E33850398B12}"/>
    <cellStyle name="Normal 2 3 4 5 3 2 3 2 2 2" xfId="39768" xr:uid="{B9222742-4E4E-44C7-B9E2-549CD8393D59}"/>
    <cellStyle name="Normal 2 3 4 5 3 2 3 2 2 3" xfId="54652" xr:uid="{06D1AD5F-2449-4DAB-BCFE-40CE0E261B98}"/>
    <cellStyle name="Normal 2 3 4 5 3 2 3 2 3" xfId="19232" xr:uid="{7856D1F7-BED4-48A4-872C-8242C62022D2}"/>
    <cellStyle name="Normal 2 3 4 5 3 2 3 2 4" xfId="32922" xr:uid="{519C79FF-8494-4163-9554-B105991C7500}"/>
    <cellStyle name="Normal 2 3 4 5 3 2 3 2 5" xfId="47806" xr:uid="{1D3293F9-4F1A-4B2F-BADD-5BF3D2417797}"/>
    <cellStyle name="Normal 2 3 4 5 3 2 3 3" xfId="22654" xr:uid="{D0CEAE27-E40F-42EE-9E87-010323ACD88D}"/>
    <cellStyle name="Normal 2 3 4 5 3 2 3 3 2" xfId="36346" xr:uid="{0EA9A73F-8D0C-4EF8-94E4-CCADAC3EA080}"/>
    <cellStyle name="Normal 2 3 4 5 3 2 3 3 3" xfId="51230" xr:uid="{A11C5BA4-9A3A-4F6B-A3EF-DF706665ADC2}"/>
    <cellStyle name="Normal 2 3 4 5 3 2 3 4" xfId="15810" xr:uid="{0128AB3F-2138-42D2-97AC-F213F55969CB}"/>
    <cellStyle name="Normal 2 3 4 5 3 2 3 5" xfId="29500" xr:uid="{4FECA105-C317-4098-B15E-CF49ABE25DA1}"/>
    <cellStyle name="Normal 2 3 4 5 3 2 3 6" xfId="44384" xr:uid="{33FFA7DD-A163-4B69-8DDF-536193F9DCF1}"/>
    <cellStyle name="Normal 2 3 4 5 3 2 4" xfId="10674" xr:uid="{280727F9-B27D-4087-94AD-81A830FE695D}"/>
    <cellStyle name="Normal 2 3 4 5 3 2 4 2" xfId="24364" xr:uid="{E43D1CFF-D678-4460-BA0E-01D767CB0BE1}"/>
    <cellStyle name="Normal 2 3 4 5 3 2 4 2 2" xfId="38056" xr:uid="{02B3955B-63D0-4C75-9755-21059DDB4643}"/>
    <cellStyle name="Normal 2 3 4 5 3 2 4 2 3" xfId="52940" xr:uid="{5DD2EB2E-AFFC-49CA-A9D5-A7739BAFFE11}"/>
    <cellStyle name="Normal 2 3 4 5 3 2 4 3" xfId="17520" xr:uid="{B33CC822-A9D1-4659-997E-930F4F638AD5}"/>
    <cellStyle name="Normal 2 3 4 5 3 2 4 4" xfId="31210" xr:uid="{235E9051-8B31-4389-8716-7BB560366010}"/>
    <cellStyle name="Normal 2 3 4 5 3 2 4 5" xfId="46094" xr:uid="{0A84B665-81B0-4361-B3D6-BA0CA72F736E}"/>
    <cellStyle name="Normal 2 3 4 5 3 2 5" xfId="20942" xr:uid="{C65F23B0-9A9A-4A8E-B39B-7B39D44B9E96}"/>
    <cellStyle name="Normal 2 3 4 5 3 2 5 2" xfId="34634" xr:uid="{D88D94B2-B910-447A-9E06-354301BB1EB6}"/>
    <cellStyle name="Normal 2 3 4 5 3 2 5 3" xfId="49518" xr:uid="{E5A72EA7-30C8-4668-9F2B-37226EC86179}"/>
    <cellStyle name="Normal 2 3 4 5 3 2 6" xfId="14098" xr:uid="{7339BD51-CEFF-428C-AF57-7593C7388034}"/>
    <cellStyle name="Normal 2 3 4 5 3 2 7" xfId="27788" xr:uid="{B0B3A1B3-944A-4C67-8EE4-EC57DEAA8547}"/>
    <cellStyle name="Normal 2 3 4 5 3 2 8" xfId="42672" xr:uid="{D996B18D-E784-4126-8E25-154FD13A21E5}"/>
    <cellStyle name="Normal 2 3 4 5 3 3" xfId="7253" xr:uid="{0F1CD749-6C78-4627-B044-9E8B7FCE2293}"/>
    <cellStyle name="Normal 2 3 4 5 3 3 2" xfId="8966" xr:uid="{B84677E7-CF0D-4751-AF25-EC946FFD52DB}"/>
    <cellStyle name="Normal 2 3 4 5 3 3 2 2" xfId="12388" xr:uid="{25006C8A-AA6D-43DF-9128-2A1DF239160D}"/>
    <cellStyle name="Normal 2 3 4 5 3 3 2 2 2" xfId="26078" xr:uid="{6DA6039A-F172-4584-890C-6E4C558051ED}"/>
    <cellStyle name="Normal 2 3 4 5 3 3 2 2 2 2" xfId="39770" xr:uid="{BFBC4E8B-BEE0-46DE-BB3C-466D319B042A}"/>
    <cellStyle name="Normal 2 3 4 5 3 3 2 2 2 3" xfId="54654" xr:uid="{3AE1B154-A577-44C9-9EE0-6CE5F5E53F4A}"/>
    <cellStyle name="Normal 2 3 4 5 3 3 2 2 3" xfId="19234" xr:uid="{FD17120B-4A24-44A0-9238-AC8FCE36992A}"/>
    <cellStyle name="Normal 2 3 4 5 3 3 2 2 4" xfId="32924" xr:uid="{F13E04E2-C6B7-4F50-8AA5-D42319A786F7}"/>
    <cellStyle name="Normal 2 3 4 5 3 3 2 2 5" xfId="47808" xr:uid="{0EEE95FF-ED82-4926-8B44-6E0234EB1912}"/>
    <cellStyle name="Normal 2 3 4 5 3 3 2 3" xfId="22656" xr:uid="{401E3F5A-FF43-47C2-9B9C-7313E70232FC}"/>
    <cellStyle name="Normal 2 3 4 5 3 3 2 3 2" xfId="36348" xr:uid="{25064B50-97E2-4374-98FD-6EB87811EAE6}"/>
    <cellStyle name="Normal 2 3 4 5 3 3 2 3 3" xfId="51232" xr:uid="{B9E88206-430A-4C2E-B565-BB84C6510EF5}"/>
    <cellStyle name="Normal 2 3 4 5 3 3 2 4" xfId="15812" xr:uid="{E451AC66-B58C-40EB-B8D9-CDA037C2D5F7}"/>
    <cellStyle name="Normal 2 3 4 5 3 3 2 5" xfId="29502" xr:uid="{C42E3EF2-7C71-419E-BE83-A7CB2E9EF4DD}"/>
    <cellStyle name="Normal 2 3 4 5 3 3 2 6" xfId="44386" xr:uid="{0FD8BE13-B743-42D3-96E2-B35EDDAAF382}"/>
    <cellStyle name="Normal 2 3 4 5 3 3 3" xfId="10676" xr:uid="{3C1B03FF-4C7A-4A70-8F1E-ADF1D9C48768}"/>
    <cellStyle name="Normal 2 3 4 5 3 3 3 2" xfId="24366" xr:uid="{C4AA3FA1-D150-4376-BFBB-121C41F40325}"/>
    <cellStyle name="Normal 2 3 4 5 3 3 3 2 2" xfId="38058" xr:uid="{AAC5299D-18BE-4D42-A2A0-6E9A61647A1D}"/>
    <cellStyle name="Normal 2 3 4 5 3 3 3 2 3" xfId="52942" xr:uid="{94CAA4C7-D169-48D0-810B-1AB76F33BEF5}"/>
    <cellStyle name="Normal 2 3 4 5 3 3 3 3" xfId="17522" xr:uid="{2CDE04DE-9426-41F3-A91A-92B0D4DF0392}"/>
    <cellStyle name="Normal 2 3 4 5 3 3 3 4" xfId="31212" xr:uid="{1243E2B8-AA1D-47CD-A1F6-C8BAC172CB04}"/>
    <cellStyle name="Normal 2 3 4 5 3 3 3 5" xfId="46096" xr:uid="{9DAA540D-E7C1-4955-892B-422F33156307}"/>
    <cellStyle name="Normal 2 3 4 5 3 3 4" xfId="20944" xr:uid="{34B3BDDB-1814-4A7B-BD89-670B0DA46D0A}"/>
    <cellStyle name="Normal 2 3 4 5 3 3 4 2" xfId="34636" xr:uid="{9063A634-270C-411D-AED1-E95D3329926F}"/>
    <cellStyle name="Normal 2 3 4 5 3 3 4 3" xfId="49520" xr:uid="{D64EF208-9DD3-49A7-8FDB-2BBDA76EB8F7}"/>
    <cellStyle name="Normal 2 3 4 5 3 3 5" xfId="14100" xr:uid="{586399E3-168A-473D-9373-429481610FCF}"/>
    <cellStyle name="Normal 2 3 4 5 3 3 6" xfId="27790" xr:uid="{3B5A7804-5C14-4369-BAE5-0B44A7BC696D}"/>
    <cellStyle name="Normal 2 3 4 5 3 3 7" xfId="42674" xr:uid="{1C730871-DE75-4E22-B1EB-7E890D3B5BCA}"/>
    <cellStyle name="Normal 2 3 4 5 3 4" xfId="7254" xr:uid="{5866FD5D-92DD-4044-9D8A-7CBEF58BFFAA}"/>
    <cellStyle name="Normal 2 3 4 5 3 4 2" xfId="8967" xr:uid="{FC87D12C-7499-458B-A4C6-1906286ADFA0}"/>
    <cellStyle name="Normal 2 3 4 5 3 4 2 2" xfId="12389" xr:uid="{3C95252B-D261-456E-9C62-54D3D189EA2F}"/>
    <cellStyle name="Normal 2 3 4 5 3 4 2 2 2" xfId="26079" xr:uid="{6450819D-C618-4EA7-BBDB-1462D9A510F0}"/>
    <cellStyle name="Normal 2 3 4 5 3 4 2 2 2 2" xfId="39771" xr:uid="{9A3A86DE-74D1-4A29-B718-8464F354C545}"/>
    <cellStyle name="Normal 2 3 4 5 3 4 2 2 2 3" xfId="54655" xr:uid="{CB31C076-C1B6-4BEF-A0CE-35377B796B02}"/>
    <cellStyle name="Normal 2 3 4 5 3 4 2 2 3" xfId="19235" xr:uid="{F0CA1738-3B12-4F15-A4BA-D1B99F41A2C0}"/>
    <cellStyle name="Normal 2 3 4 5 3 4 2 2 4" xfId="32925" xr:uid="{6816C480-8B20-4BAF-AD28-5E218CD60603}"/>
    <cellStyle name="Normal 2 3 4 5 3 4 2 2 5" xfId="47809" xr:uid="{85D90AA4-CF00-46D3-94F0-72639C03F79D}"/>
    <cellStyle name="Normal 2 3 4 5 3 4 2 3" xfId="22657" xr:uid="{8FFC0354-1AD3-4737-BEC1-B1C0A24373B0}"/>
    <cellStyle name="Normal 2 3 4 5 3 4 2 3 2" xfId="36349" xr:uid="{5BD40224-E709-41D9-B597-575C89188831}"/>
    <cellStyle name="Normal 2 3 4 5 3 4 2 3 3" xfId="51233" xr:uid="{93C715D8-138D-4F10-A562-1F2D80E819BE}"/>
    <cellStyle name="Normal 2 3 4 5 3 4 2 4" xfId="15813" xr:uid="{495709E4-5987-4191-AE3A-2B8C668CD7D7}"/>
    <cellStyle name="Normal 2 3 4 5 3 4 2 5" xfId="29503" xr:uid="{C69134D4-44C0-4BA1-883F-B4E1AB9770F7}"/>
    <cellStyle name="Normal 2 3 4 5 3 4 2 6" xfId="44387" xr:uid="{3A9B4BD9-F370-47CA-93F2-ED34BB036BDA}"/>
    <cellStyle name="Normal 2 3 4 5 3 4 3" xfId="10677" xr:uid="{FF95049B-DA86-4296-B262-8D8756CA13C8}"/>
    <cellStyle name="Normal 2 3 4 5 3 4 3 2" xfId="24367" xr:uid="{11938D23-322F-43CB-A2F8-B02D0E38C94C}"/>
    <cellStyle name="Normal 2 3 4 5 3 4 3 2 2" xfId="38059" xr:uid="{C53F1776-E90F-488D-B97F-F73B20D82E53}"/>
    <cellStyle name="Normal 2 3 4 5 3 4 3 2 3" xfId="52943" xr:uid="{E87970E5-0607-4902-81F8-DC27F53E830D}"/>
    <cellStyle name="Normal 2 3 4 5 3 4 3 3" xfId="17523" xr:uid="{AB7AE912-C397-4FBD-88E0-30E85EBC7E81}"/>
    <cellStyle name="Normal 2 3 4 5 3 4 3 4" xfId="31213" xr:uid="{35A4321E-C742-4F75-A03A-EE548E1B8434}"/>
    <cellStyle name="Normal 2 3 4 5 3 4 3 5" xfId="46097" xr:uid="{D3EF91A8-F2B8-4D2D-A658-C8AAB352892F}"/>
    <cellStyle name="Normal 2 3 4 5 3 4 4" xfId="20945" xr:uid="{BFACB71F-466D-4785-8882-C4E1A7FFD432}"/>
    <cellStyle name="Normal 2 3 4 5 3 4 4 2" xfId="34637" xr:uid="{F4CDB289-C487-42FE-A034-C0DB2CBABB85}"/>
    <cellStyle name="Normal 2 3 4 5 3 4 4 3" xfId="49521" xr:uid="{986AB6F0-345E-4D36-91DE-42B4FB32E225}"/>
    <cellStyle name="Normal 2 3 4 5 3 4 5" xfId="14101" xr:uid="{28EE7EFC-8ECB-4A69-897B-36030980C886}"/>
    <cellStyle name="Normal 2 3 4 5 3 4 6" xfId="27791" xr:uid="{A87721AD-B383-4CC6-9C77-551B77BCBA10}"/>
    <cellStyle name="Normal 2 3 4 5 3 4 7" xfId="42675" xr:uid="{0FFCD128-3EA7-416F-9B64-A67B3F35C241}"/>
    <cellStyle name="Normal 2 3 4 5 3 5" xfId="8963" xr:uid="{4B12E90F-9EB9-4A77-AE7F-28A5A128EA02}"/>
    <cellStyle name="Normal 2 3 4 5 3 5 2" xfId="12385" xr:uid="{C45ADF38-FE39-4A23-8FDC-6A2F9874EB08}"/>
    <cellStyle name="Normal 2 3 4 5 3 5 2 2" xfId="26075" xr:uid="{2EAF159E-C584-47AC-870C-CDB8FBD085E8}"/>
    <cellStyle name="Normal 2 3 4 5 3 5 2 2 2" xfId="39767" xr:uid="{0FE472AB-1732-4E43-A2DA-69D20AAD2045}"/>
    <cellStyle name="Normal 2 3 4 5 3 5 2 2 3" xfId="54651" xr:uid="{3C807D61-C0A4-46EE-AFAB-A43561A06E84}"/>
    <cellStyle name="Normal 2 3 4 5 3 5 2 3" xfId="19231" xr:uid="{5C1509A4-9462-4E40-BAC0-BCD2EC419862}"/>
    <cellStyle name="Normal 2 3 4 5 3 5 2 4" xfId="32921" xr:uid="{2BAE82A1-B032-4661-AF0A-E2AB01B03770}"/>
    <cellStyle name="Normal 2 3 4 5 3 5 2 5" xfId="47805" xr:uid="{8CEBA0EC-3BAC-473F-8A93-CFD26278D9D5}"/>
    <cellStyle name="Normal 2 3 4 5 3 5 3" xfId="22653" xr:uid="{9F58E20A-CD9D-4044-94A7-18B0AB48456C}"/>
    <cellStyle name="Normal 2 3 4 5 3 5 3 2" xfId="36345" xr:uid="{E5C0E733-B4CE-43CA-86DB-EB1EC026D088}"/>
    <cellStyle name="Normal 2 3 4 5 3 5 3 3" xfId="51229" xr:uid="{D2C4CE0A-683B-4515-BEEC-0C8EE866B9AF}"/>
    <cellStyle name="Normal 2 3 4 5 3 5 4" xfId="15809" xr:uid="{C398C1C6-7930-41E3-BC03-BDA4AA948448}"/>
    <cellStyle name="Normal 2 3 4 5 3 5 5" xfId="29499" xr:uid="{52F8BC42-133A-4C13-A853-9D3426F582A3}"/>
    <cellStyle name="Normal 2 3 4 5 3 5 6" xfId="44383" xr:uid="{5A075992-0BDF-41ED-8C4A-D2C3BF2DFE71}"/>
    <cellStyle name="Normal 2 3 4 5 3 6" xfId="10673" xr:uid="{3C47FE3F-8FBB-4E85-BB59-AB12FCE6BFC2}"/>
    <cellStyle name="Normal 2 3 4 5 3 6 2" xfId="24363" xr:uid="{DA66F542-DD5B-44D4-8CDA-1F93FB3C5C2F}"/>
    <cellStyle name="Normal 2 3 4 5 3 6 2 2" xfId="38055" xr:uid="{D702FA27-C6B0-473E-989C-33D39C0D8CF5}"/>
    <cellStyle name="Normal 2 3 4 5 3 6 2 3" xfId="52939" xr:uid="{3F021ED0-7B47-4FE1-AFA0-8DC84FE893C9}"/>
    <cellStyle name="Normal 2 3 4 5 3 6 3" xfId="17519" xr:uid="{7D6C0F9E-8942-4934-BAFF-53ADF8AC161B}"/>
    <cellStyle name="Normal 2 3 4 5 3 6 4" xfId="31209" xr:uid="{B792965D-1330-49DE-8733-6B2D88A7F562}"/>
    <cellStyle name="Normal 2 3 4 5 3 6 5" xfId="46093" xr:uid="{5C81B9DC-01F1-42C9-B27D-79F243E58D52}"/>
    <cellStyle name="Normal 2 3 4 5 3 7" xfId="20941" xr:uid="{8BE76EE0-2075-4BDD-A53D-38E190C108EB}"/>
    <cellStyle name="Normal 2 3 4 5 3 7 2" xfId="34633" xr:uid="{A1944326-E559-4107-A12D-D984E73482EB}"/>
    <cellStyle name="Normal 2 3 4 5 3 7 3" xfId="49517" xr:uid="{9FEB6F85-6D4C-43F7-942F-792E54156772}"/>
    <cellStyle name="Normal 2 3 4 5 3 8" xfId="14097" xr:uid="{E64894F9-E771-4837-9FDF-4CFA3A9E04A7}"/>
    <cellStyle name="Normal 2 3 4 5 3 9" xfId="27787" xr:uid="{5BA30422-7738-476D-87F0-7E0117F244BC}"/>
    <cellStyle name="Normal 2 3 4 5 4" xfId="7255" xr:uid="{5ABAF2B9-ADB3-4C89-B43E-1DA907CD1592}"/>
    <cellStyle name="Normal 2 3 4 5 4 2" xfId="7256" xr:uid="{EA9BDC34-828D-436A-880F-D2E075F8052E}"/>
    <cellStyle name="Normal 2 3 4 5 4 2 2" xfId="8969" xr:uid="{DF325D0D-C104-4D60-B0AA-3AF7C3DDFDB1}"/>
    <cellStyle name="Normal 2 3 4 5 4 2 2 2" xfId="12391" xr:uid="{11A273F1-509E-4DD1-9F6B-E6EE8CE6AF92}"/>
    <cellStyle name="Normal 2 3 4 5 4 2 2 2 2" xfId="26081" xr:uid="{3D6066BF-12C5-423C-8006-916B0415944F}"/>
    <cellStyle name="Normal 2 3 4 5 4 2 2 2 2 2" xfId="39773" xr:uid="{0E3B1FB3-4A22-4728-A345-E31C5E3F2604}"/>
    <cellStyle name="Normal 2 3 4 5 4 2 2 2 2 3" xfId="54657" xr:uid="{D388E220-C72C-4DB4-9932-1AA0E227E0EF}"/>
    <cellStyle name="Normal 2 3 4 5 4 2 2 2 3" xfId="19237" xr:uid="{C188D8D9-F4C8-49D6-9519-3A065A7D232A}"/>
    <cellStyle name="Normal 2 3 4 5 4 2 2 2 4" xfId="32927" xr:uid="{F72EB06E-085C-4286-8B4C-7367E7337769}"/>
    <cellStyle name="Normal 2 3 4 5 4 2 2 2 5" xfId="47811" xr:uid="{98557E35-96CC-4F25-AFBE-349022BDE4CC}"/>
    <cellStyle name="Normal 2 3 4 5 4 2 2 3" xfId="22659" xr:uid="{5A61C846-6005-4367-9E02-ADC8962D2ACF}"/>
    <cellStyle name="Normal 2 3 4 5 4 2 2 3 2" xfId="36351" xr:uid="{0985C53D-D688-464E-A457-5C1FDF35E6BC}"/>
    <cellStyle name="Normal 2 3 4 5 4 2 2 3 3" xfId="51235" xr:uid="{0A85B753-04CF-45CA-A3B8-C8F484C2A271}"/>
    <cellStyle name="Normal 2 3 4 5 4 2 2 4" xfId="15815" xr:uid="{FB15FB02-E481-4981-8910-FF35FA23FFF0}"/>
    <cellStyle name="Normal 2 3 4 5 4 2 2 5" xfId="29505" xr:uid="{3FFD51D2-915B-48FF-BC6E-1A7CF3015799}"/>
    <cellStyle name="Normal 2 3 4 5 4 2 2 6" xfId="44389" xr:uid="{39D6BBAB-34E4-4321-9C90-0B375E810CD5}"/>
    <cellStyle name="Normal 2 3 4 5 4 2 3" xfId="10679" xr:uid="{A52DEE0E-D495-4DC6-A6A8-6E4C9A53F3DF}"/>
    <cellStyle name="Normal 2 3 4 5 4 2 3 2" xfId="24369" xr:uid="{624A0A75-877E-4E23-873F-961AE340A6AA}"/>
    <cellStyle name="Normal 2 3 4 5 4 2 3 2 2" xfId="38061" xr:uid="{9B95B2AF-8398-4599-8951-A0623616E2C8}"/>
    <cellStyle name="Normal 2 3 4 5 4 2 3 2 3" xfId="52945" xr:uid="{DAC9E511-9A4D-4F0E-90FE-6AD34B44261A}"/>
    <cellStyle name="Normal 2 3 4 5 4 2 3 3" xfId="17525" xr:uid="{0C0721AB-6D8F-4F46-88CA-9BD938783DB9}"/>
    <cellStyle name="Normal 2 3 4 5 4 2 3 4" xfId="31215" xr:uid="{6E25076E-02D8-4903-873F-8BAD30F94C4E}"/>
    <cellStyle name="Normal 2 3 4 5 4 2 3 5" xfId="46099" xr:uid="{E8834D63-AA18-4315-A596-0F6BBDC1C199}"/>
    <cellStyle name="Normal 2 3 4 5 4 2 4" xfId="20947" xr:uid="{0886BDFC-4AB5-4800-8EDD-D32859C873AF}"/>
    <cellStyle name="Normal 2 3 4 5 4 2 4 2" xfId="34639" xr:uid="{F09EFFA4-F58B-42F2-92D8-8D6A65AE54DA}"/>
    <cellStyle name="Normal 2 3 4 5 4 2 4 3" xfId="49523" xr:uid="{ED8DF11D-7F0E-46C0-B50F-96C7FE9A3499}"/>
    <cellStyle name="Normal 2 3 4 5 4 2 5" xfId="14103" xr:uid="{19EBC8E5-0FB8-4E59-B577-44B2E4AAFEAC}"/>
    <cellStyle name="Normal 2 3 4 5 4 2 6" xfId="27793" xr:uid="{8E752B33-4210-403C-BCD1-11C263A48829}"/>
    <cellStyle name="Normal 2 3 4 5 4 2 7" xfId="42677" xr:uid="{9E39C337-81E9-490F-A535-E3A83416DCD6}"/>
    <cellStyle name="Normal 2 3 4 5 4 3" xfId="8968" xr:uid="{5C933115-EA34-4C3A-9C76-0B24DB00E867}"/>
    <cellStyle name="Normal 2 3 4 5 4 3 2" xfId="12390" xr:uid="{EF5FAF90-8FD5-4F1A-B16B-DD3F37379417}"/>
    <cellStyle name="Normal 2 3 4 5 4 3 2 2" xfId="26080" xr:uid="{4F86A9DD-2A3F-4023-A721-B6536BB55939}"/>
    <cellStyle name="Normal 2 3 4 5 4 3 2 2 2" xfId="39772" xr:uid="{73413478-A395-443E-A9E4-B1B12D59EE68}"/>
    <cellStyle name="Normal 2 3 4 5 4 3 2 2 3" xfId="54656" xr:uid="{B5E7A925-267C-4CD8-A3EE-5E49C6D9EC53}"/>
    <cellStyle name="Normal 2 3 4 5 4 3 2 3" xfId="19236" xr:uid="{E1CDA34A-D1D3-4456-B6A0-9134B4D4A21F}"/>
    <cellStyle name="Normal 2 3 4 5 4 3 2 4" xfId="32926" xr:uid="{F168E631-22BA-475C-BE56-B0970A742DD6}"/>
    <cellStyle name="Normal 2 3 4 5 4 3 2 5" xfId="47810" xr:uid="{696CB85B-2B75-4736-9FB4-DF209A282D02}"/>
    <cellStyle name="Normal 2 3 4 5 4 3 3" xfId="22658" xr:uid="{90B439CB-4ED4-43FE-ACF9-4183628D0784}"/>
    <cellStyle name="Normal 2 3 4 5 4 3 3 2" xfId="36350" xr:uid="{7B0CB1EC-1039-4DA2-9873-4EE7B24F836E}"/>
    <cellStyle name="Normal 2 3 4 5 4 3 3 3" xfId="51234" xr:uid="{FD4FBC91-F0B3-4F58-BE3E-A1B449370FA8}"/>
    <cellStyle name="Normal 2 3 4 5 4 3 4" xfId="15814" xr:uid="{8C0A9122-43E0-4552-B0D9-57B445147C8C}"/>
    <cellStyle name="Normal 2 3 4 5 4 3 5" xfId="29504" xr:uid="{338229F0-9B81-409A-8683-C5FE4720B75F}"/>
    <cellStyle name="Normal 2 3 4 5 4 3 6" xfId="44388" xr:uid="{BECB12A0-14ED-4E9C-A30A-15610B623C7B}"/>
    <cellStyle name="Normal 2 3 4 5 4 4" xfId="10678" xr:uid="{6C5CC5ED-6FD6-4398-835A-5642080B81E2}"/>
    <cellStyle name="Normal 2 3 4 5 4 4 2" xfId="24368" xr:uid="{2083CC85-2D91-4587-ABC8-A4AAF8E20C11}"/>
    <cellStyle name="Normal 2 3 4 5 4 4 2 2" xfId="38060" xr:uid="{528F3A7E-846A-47E8-A092-A267C33C0F02}"/>
    <cellStyle name="Normal 2 3 4 5 4 4 2 3" xfId="52944" xr:uid="{3610E692-BCA0-4F5E-AE54-9B1D3273F632}"/>
    <cellStyle name="Normal 2 3 4 5 4 4 3" xfId="17524" xr:uid="{9F09F22D-7A0F-4860-93F9-F6525B116598}"/>
    <cellStyle name="Normal 2 3 4 5 4 4 4" xfId="31214" xr:uid="{8D9DEE2D-BF7F-498D-B717-85D752BBB16B}"/>
    <cellStyle name="Normal 2 3 4 5 4 4 5" xfId="46098" xr:uid="{ADD55601-F00C-49F9-8774-2938038834EB}"/>
    <cellStyle name="Normal 2 3 4 5 4 5" xfId="20946" xr:uid="{DFEC09FA-D93F-4B1E-9AAC-F9F7A51AE942}"/>
    <cellStyle name="Normal 2 3 4 5 4 5 2" xfId="34638" xr:uid="{C58218F7-CD5F-48C6-9DC5-D6ABD3C46088}"/>
    <cellStyle name="Normal 2 3 4 5 4 5 3" xfId="49522" xr:uid="{F41706C2-A81A-4B2F-9389-70D087CAB6A6}"/>
    <cellStyle name="Normal 2 3 4 5 4 6" xfId="14102" xr:uid="{4641C7FB-AFE1-4A70-AAFC-30E167CF96B4}"/>
    <cellStyle name="Normal 2 3 4 5 4 7" xfId="27792" xr:uid="{8B530BA0-BD01-4D9B-82E5-CB8FD718CAEC}"/>
    <cellStyle name="Normal 2 3 4 5 4 8" xfId="42676" xr:uid="{4F1CDF02-822B-4B71-988E-0FB68F9DA3B5}"/>
    <cellStyle name="Normal 2 3 4 5 5" xfId="7257" xr:uid="{53B0314A-BE47-4669-A229-EBB197CDF7B7}"/>
    <cellStyle name="Normal 2 3 4 5 5 2" xfId="8970" xr:uid="{FBD981A8-1827-4EBD-9FEA-069E70A21E8D}"/>
    <cellStyle name="Normal 2 3 4 5 5 2 2" xfId="12392" xr:uid="{91E9A1F8-01A6-4086-9C43-5226BF2C12E5}"/>
    <cellStyle name="Normal 2 3 4 5 5 2 2 2" xfId="26082" xr:uid="{C1ED2FBE-81ED-4AFE-A2A2-A508F4943BAD}"/>
    <cellStyle name="Normal 2 3 4 5 5 2 2 2 2" xfId="39774" xr:uid="{F9727077-0859-42EF-B9C9-57818902B35E}"/>
    <cellStyle name="Normal 2 3 4 5 5 2 2 2 3" xfId="54658" xr:uid="{6A318DCB-83E8-4BF3-A57C-1E65AC9874C1}"/>
    <cellStyle name="Normal 2 3 4 5 5 2 2 3" xfId="19238" xr:uid="{B44E8760-C288-4903-9BD5-B23908D0C9CC}"/>
    <cellStyle name="Normal 2 3 4 5 5 2 2 4" xfId="32928" xr:uid="{6E3A5302-77E7-49AD-8BC5-1210F0E92204}"/>
    <cellStyle name="Normal 2 3 4 5 5 2 2 5" xfId="47812" xr:uid="{3BC4195C-1904-4176-80F3-8C4B9063C32F}"/>
    <cellStyle name="Normal 2 3 4 5 5 2 3" xfId="22660" xr:uid="{4ADEEFD6-F778-493F-84ED-52CE0FF45CEA}"/>
    <cellStyle name="Normal 2 3 4 5 5 2 3 2" xfId="36352" xr:uid="{303623BF-D7F1-45AB-B983-4B0C7B88C5B2}"/>
    <cellStyle name="Normal 2 3 4 5 5 2 3 3" xfId="51236" xr:uid="{AB9BF6CC-C5F1-4A0A-8D5C-FEF608AA5707}"/>
    <cellStyle name="Normal 2 3 4 5 5 2 4" xfId="15816" xr:uid="{A9C2EC7D-04EB-40C5-B7FA-B15AAFA2BDBB}"/>
    <cellStyle name="Normal 2 3 4 5 5 2 5" xfId="29506" xr:uid="{E594456D-FE70-401B-8F6A-A3E1D9273EB1}"/>
    <cellStyle name="Normal 2 3 4 5 5 2 6" xfId="44390" xr:uid="{3D830E58-B843-4BDE-AECB-6AD2D7F0B1BC}"/>
    <cellStyle name="Normal 2 3 4 5 5 3" xfId="10680" xr:uid="{78090F6B-91DD-4C39-B611-4858A1E9F531}"/>
    <cellStyle name="Normal 2 3 4 5 5 3 2" xfId="24370" xr:uid="{57A21034-1957-4279-8212-4F59248A80A2}"/>
    <cellStyle name="Normal 2 3 4 5 5 3 2 2" xfId="38062" xr:uid="{032A84D2-FEA7-471A-83E0-58B7B8BA3F15}"/>
    <cellStyle name="Normal 2 3 4 5 5 3 2 3" xfId="52946" xr:uid="{8105092C-4573-4DF3-93F7-A6C383BEED98}"/>
    <cellStyle name="Normal 2 3 4 5 5 3 3" xfId="17526" xr:uid="{7B50EBEA-836A-4880-A47F-EC92D71EE949}"/>
    <cellStyle name="Normal 2 3 4 5 5 3 4" xfId="31216" xr:uid="{AD8ADEE0-2AD5-448A-8BAD-41BC5F3941AD}"/>
    <cellStyle name="Normal 2 3 4 5 5 3 5" xfId="46100" xr:uid="{7F7F3BEB-F243-4921-B826-B72BAE652D86}"/>
    <cellStyle name="Normal 2 3 4 5 5 4" xfId="20948" xr:uid="{199D7DEE-0155-4E85-955A-A8E15243573D}"/>
    <cellStyle name="Normal 2 3 4 5 5 4 2" xfId="34640" xr:uid="{56B8F283-292F-4F4E-B123-C2A330C050F4}"/>
    <cellStyle name="Normal 2 3 4 5 5 4 3" xfId="49524" xr:uid="{69A02CCE-31AD-4921-9596-3E9214725833}"/>
    <cellStyle name="Normal 2 3 4 5 5 5" xfId="14104" xr:uid="{F53E59CC-B1F5-4D4F-9C52-4BE546945C5F}"/>
    <cellStyle name="Normal 2 3 4 5 5 6" xfId="27794" xr:uid="{A280A8D9-1655-4776-B790-C04D417EF2CD}"/>
    <cellStyle name="Normal 2 3 4 5 5 7" xfId="42678" xr:uid="{7FEC46B6-8993-45C3-96BA-8E4781BF98ED}"/>
    <cellStyle name="Normal 2 3 4 5 6" xfId="7258" xr:uid="{586C2C40-8619-4918-8BBE-AB65990595CF}"/>
    <cellStyle name="Normal 2 3 4 5 6 2" xfId="8971" xr:uid="{3693989B-475B-48CE-8A60-4CC046B33757}"/>
    <cellStyle name="Normal 2 3 4 5 6 2 2" xfId="12393" xr:uid="{B9BDDC1D-E8A8-4F8A-9B29-21AA2060342E}"/>
    <cellStyle name="Normal 2 3 4 5 6 2 2 2" xfId="26083" xr:uid="{9ACF5375-ECB3-4892-AACE-796A94DBDF90}"/>
    <cellStyle name="Normal 2 3 4 5 6 2 2 2 2" xfId="39775" xr:uid="{26C1120F-881A-4255-A145-0B4A7A54F76F}"/>
    <cellStyle name="Normal 2 3 4 5 6 2 2 2 3" xfId="54659" xr:uid="{8D2F9B9A-0253-4786-B856-330401D95FB5}"/>
    <cellStyle name="Normal 2 3 4 5 6 2 2 3" xfId="19239" xr:uid="{916EDCD4-BCA0-4F93-A79D-1D030D2F57C0}"/>
    <cellStyle name="Normal 2 3 4 5 6 2 2 4" xfId="32929" xr:uid="{8A78EDE7-3147-4DE5-9D8C-A1344858E3B5}"/>
    <cellStyle name="Normal 2 3 4 5 6 2 2 5" xfId="47813" xr:uid="{564434C3-7FE5-4A53-8326-A1E6C71158D3}"/>
    <cellStyle name="Normal 2 3 4 5 6 2 3" xfId="22661" xr:uid="{30566BF1-1828-4307-8C08-19CD4A684D64}"/>
    <cellStyle name="Normal 2 3 4 5 6 2 3 2" xfId="36353" xr:uid="{E9184582-7F82-4D9B-A3C7-4DAA56EC7312}"/>
    <cellStyle name="Normal 2 3 4 5 6 2 3 3" xfId="51237" xr:uid="{E753EC60-F769-41E7-98FC-67F2F5052241}"/>
    <cellStyle name="Normal 2 3 4 5 6 2 4" xfId="15817" xr:uid="{D829A017-1DBB-4353-971F-F94F076DF0BE}"/>
    <cellStyle name="Normal 2 3 4 5 6 2 5" xfId="29507" xr:uid="{4D301870-F533-45ED-80C8-61F0AF16C50C}"/>
    <cellStyle name="Normal 2 3 4 5 6 2 6" xfId="44391" xr:uid="{394B661E-3A47-464E-AE03-943166B1E3DC}"/>
    <cellStyle name="Normal 2 3 4 5 6 3" xfId="10681" xr:uid="{DE7996BB-7C4D-42AB-A661-5BF3692870D9}"/>
    <cellStyle name="Normal 2 3 4 5 6 3 2" xfId="24371" xr:uid="{BAC40DA8-A262-4225-AC57-BF230C11D973}"/>
    <cellStyle name="Normal 2 3 4 5 6 3 2 2" xfId="38063" xr:uid="{DC4A5436-8A7C-4D74-8EA1-D602EF513B60}"/>
    <cellStyle name="Normal 2 3 4 5 6 3 2 3" xfId="52947" xr:uid="{A71649D1-F6D4-44E4-970B-244D97610641}"/>
    <cellStyle name="Normal 2 3 4 5 6 3 3" xfId="17527" xr:uid="{DCB30BBE-9176-416B-9872-3C2610381B35}"/>
    <cellStyle name="Normal 2 3 4 5 6 3 4" xfId="31217" xr:uid="{62B46AF8-F1A4-4F71-9DCB-3A8093497E4C}"/>
    <cellStyle name="Normal 2 3 4 5 6 3 5" xfId="46101" xr:uid="{86A4B125-EA56-45A0-B7A5-A43D205E45A8}"/>
    <cellStyle name="Normal 2 3 4 5 6 4" xfId="20949" xr:uid="{60112ABC-18A0-4113-A2E5-CE0E65E41154}"/>
    <cellStyle name="Normal 2 3 4 5 6 4 2" xfId="34641" xr:uid="{9C7183E6-38FC-48B9-AD06-4F6EFD6D5132}"/>
    <cellStyle name="Normal 2 3 4 5 6 4 3" xfId="49525" xr:uid="{0AF67BD4-BA52-49F1-AD18-80C723783B13}"/>
    <cellStyle name="Normal 2 3 4 5 6 5" xfId="14105" xr:uid="{EA868AE6-9DD7-4D8D-AB8F-C83A43BA16A6}"/>
    <cellStyle name="Normal 2 3 4 5 6 6" xfId="27795" xr:uid="{F5E1160B-AFBE-4C59-9319-B32966667A3C}"/>
    <cellStyle name="Normal 2 3 4 5 6 7" xfId="42679" xr:uid="{F384B0D9-BDB1-4DB8-9252-0284204C1F22}"/>
    <cellStyle name="Normal 2 3 4 5 7" xfId="8957" xr:uid="{C8C13F87-C329-4C62-A3EE-7B392DFD8DB6}"/>
    <cellStyle name="Normal 2 3 4 5 7 2" xfId="12379" xr:uid="{5FF40817-F058-4510-8E29-8B4F3E44414E}"/>
    <cellStyle name="Normal 2 3 4 5 7 2 2" xfId="26069" xr:uid="{56203326-3DD9-43F8-A13D-DF69F6F69E36}"/>
    <cellStyle name="Normal 2 3 4 5 7 2 2 2" xfId="39761" xr:uid="{1F69E2DA-9396-40F9-8FBB-5D7D718EA7F7}"/>
    <cellStyle name="Normal 2 3 4 5 7 2 2 3" xfId="54645" xr:uid="{1A0D3B00-A699-4169-A640-9054E2D4D81F}"/>
    <cellStyle name="Normal 2 3 4 5 7 2 3" xfId="19225" xr:uid="{BD0677BB-26FE-4511-A41A-9852ABC387FC}"/>
    <cellStyle name="Normal 2 3 4 5 7 2 4" xfId="32915" xr:uid="{199309BF-FC86-454C-9353-D140133CF790}"/>
    <cellStyle name="Normal 2 3 4 5 7 2 5" xfId="47799" xr:uid="{4CFAE88F-5F7C-4F42-9AB5-D87875CEE7D5}"/>
    <cellStyle name="Normal 2 3 4 5 7 3" xfId="22647" xr:uid="{040C12E8-397A-407B-8ED2-0811CDA3A811}"/>
    <cellStyle name="Normal 2 3 4 5 7 3 2" xfId="36339" xr:uid="{12C3A1EB-21C6-4078-8FC0-593A7041AA6C}"/>
    <cellStyle name="Normal 2 3 4 5 7 3 3" xfId="51223" xr:uid="{09B03063-955C-4E5B-A0EE-907D5EE5A9EA}"/>
    <cellStyle name="Normal 2 3 4 5 7 4" xfId="15803" xr:uid="{AE20DA9C-3AF6-43DB-A314-5522106EB58C}"/>
    <cellStyle name="Normal 2 3 4 5 7 5" xfId="29493" xr:uid="{0327B0CE-93DF-4FC0-878C-D1F6CD91D665}"/>
    <cellStyle name="Normal 2 3 4 5 7 6" xfId="44377" xr:uid="{AE0DE0A4-6035-4AFE-80A2-CD0B08AABBA0}"/>
    <cellStyle name="Normal 2 3 4 5 8" xfId="10667" xr:uid="{D43E06EA-B4FB-4D77-9E0F-54B0B4E88CCE}"/>
    <cellStyle name="Normal 2 3 4 5 8 2" xfId="24357" xr:uid="{1CB932D6-4257-40FB-8DD2-9BFF4A0931C5}"/>
    <cellStyle name="Normal 2 3 4 5 8 2 2" xfId="38049" xr:uid="{B9595C78-8F30-4EB7-976E-C8B10E038783}"/>
    <cellStyle name="Normal 2 3 4 5 8 2 3" xfId="52933" xr:uid="{CB43D15A-65A7-4D34-ABEF-BD2A9E25F2B8}"/>
    <cellStyle name="Normal 2 3 4 5 8 3" xfId="17513" xr:uid="{1DD64EF0-EB8D-417A-8013-EFF42E1A54BB}"/>
    <cellStyle name="Normal 2 3 4 5 8 4" xfId="31203" xr:uid="{256DCEB6-4518-4BC6-ADAC-A3E7870F1FA1}"/>
    <cellStyle name="Normal 2 3 4 5 8 5" xfId="46087" xr:uid="{47581107-663D-4EF5-AEB0-B8C5C97BD2AE}"/>
    <cellStyle name="Normal 2 3 4 5 9" xfId="20935" xr:uid="{6BDD6FA7-1B06-40BA-988D-70D7D45224F3}"/>
    <cellStyle name="Normal 2 3 4 5 9 2" xfId="34627" xr:uid="{617E4753-8398-4D0E-A54E-C85B9FE0C66E}"/>
    <cellStyle name="Normal 2 3 4 5 9 3" xfId="49511" xr:uid="{B22B6841-3019-40F0-885E-7CC5EA3886DB}"/>
    <cellStyle name="Normal 2 3 4 6" xfId="7259" xr:uid="{48A56083-5D0E-40F7-B3DE-1F5632FBEE6A}"/>
    <cellStyle name="Normal 2 3 4 6 10" xfId="42680" xr:uid="{72C52379-D4F7-4F84-8E96-F3146CF9BD9A}"/>
    <cellStyle name="Normal 2 3 4 6 2" xfId="7260" xr:uid="{D7360041-AAC5-485B-B1A9-95564C5736D6}"/>
    <cellStyle name="Normal 2 3 4 6 2 2" xfId="7261" xr:uid="{4FF3BDAE-AE2B-429E-9733-1CAA7F949336}"/>
    <cellStyle name="Normal 2 3 4 6 2 2 2" xfId="8974" xr:uid="{2450C006-41EC-4CB9-9507-99525A0CF2AE}"/>
    <cellStyle name="Normal 2 3 4 6 2 2 2 2" xfId="12396" xr:uid="{C6968BB6-EA41-4948-B381-9D882F67927D}"/>
    <cellStyle name="Normal 2 3 4 6 2 2 2 2 2" xfId="26086" xr:uid="{DF985C91-2EBF-482B-9680-290AFD053CFC}"/>
    <cellStyle name="Normal 2 3 4 6 2 2 2 2 2 2" xfId="39778" xr:uid="{14723B04-920B-4AB1-BA87-8B68A679C929}"/>
    <cellStyle name="Normal 2 3 4 6 2 2 2 2 2 3" xfId="54662" xr:uid="{D14FE2B1-778F-4266-914D-1BD7BAE6679B}"/>
    <cellStyle name="Normal 2 3 4 6 2 2 2 2 3" xfId="19242" xr:uid="{9C738260-7D3C-43DB-8E59-C24E14F04AD4}"/>
    <cellStyle name="Normal 2 3 4 6 2 2 2 2 4" xfId="32932" xr:uid="{7B0D0D81-5CBB-4EB1-B2E4-65FB2F563F86}"/>
    <cellStyle name="Normal 2 3 4 6 2 2 2 2 5" xfId="47816" xr:uid="{2F5A9552-F729-435E-B128-CD615E78D7B2}"/>
    <cellStyle name="Normal 2 3 4 6 2 2 2 3" xfId="22664" xr:uid="{717C0B3C-16BF-4C98-A4B6-E2B5D064B483}"/>
    <cellStyle name="Normal 2 3 4 6 2 2 2 3 2" xfId="36356" xr:uid="{E319E01A-CD48-40C3-AFAF-08A6351D77E1}"/>
    <cellStyle name="Normal 2 3 4 6 2 2 2 3 3" xfId="51240" xr:uid="{4257BB2C-F73E-489D-9938-42CF4F227AFC}"/>
    <cellStyle name="Normal 2 3 4 6 2 2 2 4" xfId="15820" xr:uid="{5207125E-98F8-45A3-A429-1336A97B80E3}"/>
    <cellStyle name="Normal 2 3 4 6 2 2 2 5" xfId="29510" xr:uid="{63787702-A128-4EDE-B52A-D01A089C65EE}"/>
    <cellStyle name="Normal 2 3 4 6 2 2 2 6" xfId="44394" xr:uid="{698276D5-9569-4A2B-99FF-C1CD7BD97165}"/>
    <cellStyle name="Normal 2 3 4 6 2 2 3" xfId="10684" xr:uid="{98464EC1-97DC-4CF2-8C8B-CFEA30D44711}"/>
    <cellStyle name="Normal 2 3 4 6 2 2 3 2" xfId="24374" xr:uid="{B55059B2-6959-467F-AE87-D5EDC6184A2F}"/>
    <cellStyle name="Normal 2 3 4 6 2 2 3 2 2" xfId="38066" xr:uid="{830D52A9-BA37-4B56-98FA-6A836A84C3A4}"/>
    <cellStyle name="Normal 2 3 4 6 2 2 3 2 3" xfId="52950" xr:uid="{F21BF018-837A-435A-8E5F-717D2F489468}"/>
    <cellStyle name="Normal 2 3 4 6 2 2 3 3" xfId="17530" xr:uid="{170F060C-2022-4EAC-B11C-F743DD9E8570}"/>
    <cellStyle name="Normal 2 3 4 6 2 2 3 4" xfId="31220" xr:uid="{F02C63FD-4327-46E8-A4D1-E4799DB104A9}"/>
    <cellStyle name="Normal 2 3 4 6 2 2 3 5" xfId="46104" xr:uid="{7AC38645-C13E-4B2C-9879-C00D035EF3DC}"/>
    <cellStyle name="Normal 2 3 4 6 2 2 4" xfId="20952" xr:uid="{87816512-468F-4953-8233-149BBB19ADE1}"/>
    <cellStyle name="Normal 2 3 4 6 2 2 4 2" xfId="34644" xr:uid="{0DC5D8C1-C0BD-4A78-ACD4-84A1394EA1F0}"/>
    <cellStyle name="Normal 2 3 4 6 2 2 4 3" xfId="49528" xr:uid="{42206AB2-E1F4-417B-AF92-BCCA69F7BCBE}"/>
    <cellStyle name="Normal 2 3 4 6 2 2 5" xfId="14108" xr:uid="{F55B10F2-0D0E-43C9-B422-EB70B4B91C1E}"/>
    <cellStyle name="Normal 2 3 4 6 2 2 6" xfId="27798" xr:uid="{F86A29EB-1D58-4F47-A86D-AB0F83305401}"/>
    <cellStyle name="Normal 2 3 4 6 2 2 7" xfId="42682" xr:uid="{04C2B83E-9CA6-4D80-8394-2E12A3B2B50C}"/>
    <cellStyle name="Normal 2 3 4 6 2 3" xfId="8973" xr:uid="{E7BAE469-364F-474B-8FF3-68BE0F64B1B8}"/>
    <cellStyle name="Normal 2 3 4 6 2 3 2" xfId="12395" xr:uid="{7F7DD061-3B1A-4539-97D7-F28571BA3F70}"/>
    <cellStyle name="Normal 2 3 4 6 2 3 2 2" xfId="26085" xr:uid="{05BAFF7F-B515-4982-B32B-AF16521C7F59}"/>
    <cellStyle name="Normal 2 3 4 6 2 3 2 2 2" xfId="39777" xr:uid="{98CCD7E7-109D-4790-B532-25F91B659F53}"/>
    <cellStyle name="Normal 2 3 4 6 2 3 2 2 3" xfId="54661" xr:uid="{1E1DA853-0570-40E1-A69B-4BB9BB556AD5}"/>
    <cellStyle name="Normal 2 3 4 6 2 3 2 3" xfId="19241" xr:uid="{918446BA-CED1-4819-812C-D93F1DECA56F}"/>
    <cellStyle name="Normal 2 3 4 6 2 3 2 4" xfId="32931" xr:uid="{216EAEE6-820E-43E5-812D-BD46C92CC0D9}"/>
    <cellStyle name="Normal 2 3 4 6 2 3 2 5" xfId="47815" xr:uid="{8AF4CB40-D6E4-41AB-A980-2E5656B029A9}"/>
    <cellStyle name="Normal 2 3 4 6 2 3 3" xfId="22663" xr:uid="{4CF94FF9-43C1-4C5D-8DA7-A7FA79E78C10}"/>
    <cellStyle name="Normal 2 3 4 6 2 3 3 2" xfId="36355" xr:uid="{FDD06DE1-9C86-4641-A997-2F3D5B357245}"/>
    <cellStyle name="Normal 2 3 4 6 2 3 3 3" xfId="51239" xr:uid="{D5F535E5-013E-47AE-A560-FFB4F36D2F0F}"/>
    <cellStyle name="Normal 2 3 4 6 2 3 4" xfId="15819" xr:uid="{E717C240-6E30-4376-933E-2BC7DA3B04F1}"/>
    <cellStyle name="Normal 2 3 4 6 2 3 5" xfId="29509" xr:uid="{BCF33955-DBAF-478B-B795-505C73697335}"/>
    <cellStyle name="Normal 2 3 4 6 2 3 6" xfId="44393" xr:uid="{765173EA-59F5-49C5-AFD5-2B1C1F4C395F}"/>
    <cellStyle name="Normal 2 3 4 6 2 4" xfId="10683" xr:uid="{00C9313A-554A-42B0-BDFA-AE278E6C7D40}"/>
    <cellStyle name="Normal 2 3 4 6 2 4 2" xfId="24373" xr:uid="{B0A74E24-C704-4B7E-A982-5C65C85BB38E}"/>
    <cellStyle name="Normal 2 3 4 6 2 4 2 2" xfId="38065" xr:uid="{CC13532E-FD12-4553-877B-126BC5F1A0CC}"/>
    <cellStyle name="Normal 2 3 4 6 2 4 2 3" xfId="52949" xr:uid="{397A352A-3367-4695-BD4D-5C1EF28608F9}"/>
    <cellStyle name="Normal 2 3 4 6 2 4 3" xfId="17529" xr:uid="{1006DF75-568A-4296-9D28-A03AE9CA10F3}"/>
    <cellStyle name="Normal 2 3 4 6 2 4 4" xfId="31219" xr:uid="{C9758402-A678-4434-AF02-BA53376AC823}"/>
    <cellStyle name="Normal 2 3 4 6 2 4 5" xfId="46103" xr:uid="{F0C530A1-CDBA-4CDD-8BAA-9EC698411A0B}"/>
    <cellStyle name="Normal 2 3 4 6 2 5" xfId="20951" xr:uid="{FB904458-C7EF-4B2D-8504-BD6E0CCC182F}"/>
    <cellStyle name="Normal 2 3 4 6 2 5 2" xfId="34643" xr:uid="{728232D6-24D4-46D5-88DA-E17288BCF5FA}"/>
    <cellStyle name="Normal 2 3 4 6 2 5 3" xfId="49527" xr:uid="{DB96F17A-B77B-458E-9D19-A44D9FD6749F}"/>
    <cellStyle name="Normal 2 3 4 6 2 6" xfId="14107" xr:uid="{BC833D59-5FEA-4D63-9380-15F2EFFB79A3}"/>
    <cellStyle name="Normal 2 3 4 6 2 7" xfId="27797" xr:uid="{E3AB7EFD-4993-4484-A9C2-7F406F40C452}"/>
    <cellStyle name="Normal 2 3 4 6 2 8" xfId="42681" xr:uid="{D46D78F1-5CDE-4EBB-A76F-9B7AF1D56AA8}"/>
    <cellStyle name="Normal 2 3 4 6 3" xfId="7262" xr:uid="{2E1D1BDD-42AD-455C-A606-43D2DEA85EDF}"/>
    <cellStyle name="Normal 2 3 4 6 3 2" xfId="8975" xr:uid="{1C5B2925-A712-4A75-8759-0609378C11C2}"/>
    <cellStyle name="Normal 2 3 4 6 3 2 2" xfId="12397" xr:uid="{5C6AF6FD-B681-49F3-9FAC-9EFCAB3CFB62}"/>
    <cellStyle name="Normal 2 3 4 6 3 2 2 2" xfId="26087" xr:uid="{1548606F-0334-4B1E-9A51-1ACA8C73E524}"/>
    <cellStyle name="Normal 2 3 4 6 3 2 2 2 2" xfId="39779" xr:uid="{4A3B5CCB-DF71-4FEA-9F21-1B4089F4AF14}"/>
    <cellStyle name="Normal 2 3 4 6 3 2 2 2 3" xfId="54663" xr:uid="{3CE6DAC1-2A57-4DBE-A652-B3DDEF1B19B6}"/>
    <cellStyle name="Normal 2 3 4 6 3 2 2 3" xfId="19243" xr:uid="{0A8F0C09-B775-4F51-9960-22907898252C}"/>
    <cellStyle name="Normal 2 3 4 6 3 2 2 4" xfId="32933" xr:uid="{A0B8390F-9478-482C-A9B8-9493B89D4CB2}"/>
    <cellStyle name="Normal 2 3 4 6 3 2 2 5" xfId="47817" xr:uid="{940BBA8D-90A5-4539-B5D3-D13E79F26240}"/>
    <cellStyle name="Normal 2 3 4 6 3 2 3" xfId="22665" xr:uid="{0F2D0701-FBDF-447D-8A0B-09F79E51F526}"/>
    <cellStyle name="Normal 2 3 4 6 3 2 3 2" xfId="36357" xr:uid="{7E66178D-938F-4ADA-AE73-31F0C5A905C5}"/>
    <cellStyle name="Normal 2 3 4 6 3 2 3 3" xfId="51241" xr:uid="{74321E65-7971-4981-AEDC-5EC32B3B2EB6}"/>
    <cellStyle name="Normal 2 3 4 6 3 2 4" xfId="15821" xr:uid="{1E397275-AB72-4C29-B7E4-3B05CB3E16D3}"/>
    <cellStyle name="Normal 2 3 4 6 3 2 5" xfId="29511" xr:uid="{4755291E-7F00-4913-B468-D4853148DF13}"/>
    <cellStyle name="Normal 2 3 4 6 3 2 6" xfId="44395" xr:uid="{715611C7-3B31-4FB4-B13D-6E9B71EBFB05}"/>
    <cellStyle name="Normal 2 3 4 6 3 3" xfId="10685" xr:uid="{CABC5AD1-58A7-43B4-8768-07A16FFCFA86}"/>
    <cellStyle name="Normal 2 3 4 6 3 3 2" xfId="24375" xr:uid="{EFFDED5A-6509-44AD-B9B8-A85B09C8CDD1}"/>
    <cellStyle name="Normal 2 3 4 6 3 3 2 2" xfId="38067" xr:uid="{0E71F9CD-D3DE-49B6-9055-27182BB7C2C7}"/>
    <cellStyle name="Normal 2 3 4 6 3 3 2 3" xfId="52951" xr:uid="{610B557D-434B-448B-AAF8-9A2714A09AC6}"/>
    <cellStyle name="Normal 2 3 4 6 3 3 3" xfId="17531" xr:uid="{7879F5AB-32B6-4492-8672-33D6DCBE2C5D}"/>
    <cellStyle name="Normal 2 3 4 6 3 3 4" xfId="31221" xr:uid="{A4908164-3FB2-4B98-B93B-BA64C3614227}"/>
    <cellStyle name="Normal 2 3 4 6 3 3 5" xfId="46105" xr:uid="{63EA7A85-8DA7-4F6A-8B01-E406BA954963}"/>
    <cellStyle name="Normal 2 3 4 6 3 4" xfId="20953" xr:uid="{0AFF2AF7-A24D-4D8C-9F97-2AFD5538DD80}"/>
    <cellStyle name="Normal 2 3 4 6 3 4 2" xfId="34645" xr:uid="{D798AF8B-0271-4263-9F9F-A4E4F81C60E8}"/>
    <cellStyle name="Normal 2 3 4 6 3 4 3" xfId="49529" xr:uid="{FC098F7D-9853-48FC-93F3-66D47E5B74C4}"/>
    <cellStyle name="Normal 2 3 4 6 3 5" xfId="14109" xr:uid="{685623AF-4558-41DE-BE5B-2C17F5E32DDC}"/>
    <cellStyle name="Normal 2 3 4 6 3 6" xfId="27799" xr:uid="{353730F2-755F-4140-A1F5-A0D0086CFC07}"/>
    <cellStyle name="Normal 2 3 4 6 3 7" xfId="42683" xr:uid="{B12C6973-08A0-41F8-B0C4-FF7EF2914371}"/>
    <cellStyle name="Normal 2 3 4 6 4" xfId="7263" xr:uid="{CF9E9613-3777-454B-8681-F75930759441}"/>
    <cellStyle name="Normal 2 3 4 6 4 2" xfId="8976" xr:uid="{098B1983-973A-4794-AB9A-7B153CC7481E}"/>
    <cellStyle name="Normal 2 3 4 6 4 2 2" xfId="12398" xr:uid="{9904C956-85EF-4074-BC4F-92BFFE74E5EF}"/>
    <cellStyle name="Normal 2 3 4 6 4 2 2 2" xfId="26088" xr:uid="{498846D3-B1FE-49F0-8473-575A0F895FD1}"/>
    <cellStyle name="Normal 2 3 4 6 4 2 2 2 2" xfId="39780" xr:uid="{046578CC-D905-4231-BA57-244A9118BE3A}"/>
    <cellStyle name="Normal 2 3 4 6 4 2 2 2 3" xfId="54664" xr:uid="{4A3C8E47-D3B8-40E9-9EE3-BC62D25707E4}"/>
    <cellStyle name="Normal 2 3 4 6 4 2 2 3" xfId="19244" xr:uid="{DCBEA1EB-ADA1-4DCB-8C6D-D36A364D2226}"/>
    <cellStyle name="Normal 2 3 4 6 4 2 2 4" xfId="32934" xr:uid="{2D04B48D-3381-42E5-A3A2-3A515CBDBCBC}"/>
    <cellStyle name="Normal 2 3 4 6 4 2 2 5" xfId="47818" xr:uid="{145F3A28-6630-41B5-9A62-196D7102749A}"/>
    <cellStyle name="Normal 2 3 4 6 4 2 3" xfId="22666" xr:uid="{E5B524FA-CC5E-40BB-A669-B1CECAE36FE9}"/>
    <cellStyle name="Normal 2 3 4 6 4 2 3 2" xfId="36358" xr:uid="{0C7BD77A-9942-4B8C-A7A3-22FD98E53443}"/>
    <cellStyle name="Normal 2 3 4 6 4 2 3 3" xfId="51242" xr:uid="{296CD39A-475F-4227-BA5C-32A7FDF6E356}"/>
    <cellStyle name="Normal 2 3 4 6 4 2 4" xfId="15822" xr:uid="{1DBBCEFE-620E-4C45-ACC1-DE6A6190C8AC}"/>
    <cellStyle name="Normal 2 3 4 6 4 2 5" xfId="29512" xr:uid="{8167E222-52FE-4490-A5FF-386E76B40632}"/>
    <cellStyle name="Normal 2 3 4 6 4 2 6" xfId="44396" xr:uid="{79FA3D04-13A5-4B34-A0E3-8A16866306DA}"/>
    <cellStyle name="Normal 2 3 4 6 4 3" xfId="10686" xr:uid="{F674A629-6E68-49AD-8CA8-8F1085BB2948}"/>
    <cellStyle name="Normal 2 3 4 6 4 3 2" xfId="24376" xr:uid="{6E342DB0-85E6-42B4-B6E2-E2ACB451B39F}"/>
    <cellStyle name="Normal 2 3 4 6 4 3 2 2" xfId="38068" xr:uid="{15655CC1-C78F-4620-9345-0C0820CDFF86}"/>
    <cellStyle name="Normal 2 3 4 6 4 3 2 3" xfId="52952" xr:uid="{68B6BF76-381F-46FD-BCD1-4D43FD1C9F51}"/>
    <cellStyle name="Normal 2 3 4 6 4 3 3" xfId="17532" xr:uid="{BEC5CDBE-C61B-463D-9E2D-C008179167AB}"/>
    <cellStyle name="Normal 2 3 4 6 4 3 4" xfId="31222" xr:uid="{FBD69314-DB8B-4010-9CD7-1B5EBF53183A}"/>
    <cellStyle name="Normal 2 3 4 6 4 3 5" xfId="46106" xr:uid="{61D8650B-F427-483A-8561-5F73E271E24B}"/>
    <cellStyle name="Normal 2 3 4 6 4 4" xfId="20954" xr:uid="{4DBA8912-26DD-4C7A-8346-95B8797A7729}"/>
    <cellStyle name="Normal 2 3 4 6 4 4 2" xfId="34646" xr:uid="{A64DF37F-494E-428B-ACBC-C98B7742157E}"/>
    <cellStyle name="Normal 2 3 4 6 4 4 3" xfId="49530" xr:uid="{E221BC07-8F6B-4985-85C0-47950568B4AA}"/>
    <cellStyle name="Normal 2 3 4 6 4 5" xfId="14110" xr:uid="{80D134C9-982C-4139-AF64-7BA6ADDFCA5B}"/>
    <cellStyle name="Normal 2 3 4 6 4 6" xfId="27800" xr:uid="{9C87583E-417B-40C9-A18E-52D960E2E621}"/>
    <cellStyle name="Normal 2 3 4 6 4 7" xfId="42684" xr:uid="{3715841B-CDC6-4BBA-B3FE-8B8FF12D82F5}"/>
    <cellStyle name="Normal 2 3 4 6 5" xfId="8972" xr:uid="{49A03BDA-05A9-44C0-A64C-B10A58A16A7F}"/>
    <cellStyle name="Normal 2 3 4 6 5 2" xfId="12394" xr:uid="{C54273C2-B82E-4776-BDCD-543EB4C51B2A}"/>
    <cellStyle name="Normal 2 3 4 6 5 2 2" xfId="26084" xr:uid="{25256610-0F60-4BBC-8EAB-62A1F488AE8C}"/>
    <cellStyle name="Normal 2 3 4 6 5 2 2 2" xfId="39776" xr:uid="{51992A4A-DBA9-486A-9AC2-449C7B20F323}"/>
    <cellStyle name="Normal 2 3 4 6 5 2 2 3" xfId="54660" xr:uid="{BFA772A7-FAF9-4328-821A-EDCB8C0FFB3E}"/>
    <cellStyle name="Normal 2 3 4 6 5 2 3" xfId="19240" xr:uid="{CC6DA082-AF25-4AAE-8296-C66FB3436501}"/>
    <cellStyle name="Normal 2 3 4 6 5 2 4" xfId="32930" xr:uid="{684D1C34-1145-40E0-97A5-90005B11795A}"/>
    <cellStyle name="Normal 2 3 4 6 5 2 5" xfId="47814" xr:uid="{484892AC-0FA1-4E55-AF9F-87B5D1B3930A}"/>
    <cellStyle name="Normal 2 3 4 6 5 3" xfId="22662" xr:uid="{B2167BD4-E92F-4615-A215-7C1AAAC66830}"/>
    <cellStyle name="Normal 2 3 4 6 5 3 2" xfId="36354" xr:uid="{90EFB8DA-B418-41AD-80AF-BE03C1B18F06}"/>
    <cellStyle name="Normal 2 3 4 6 5 3 3" xfId="51238" xr:uid="{3747BD34-FF10-4977-BD35-F7368AEDFEDC}"/>
    <cellStyle name="Normal 2 3 4 6 5 4" xfId="15818" xr:uid="{62D4C400-CB8B-4BD0-B774-24A7B2BE6072}"/>
    <cellStyle name="Normal 2 3 4 6 5 5" xfId="29508" xr:uid="{D9831A50-2707-48F4-BC5C-5081BA9E26F7}"/>
    <cellStyle name="Normal 2 3 4 6 5 6" xfId="44392" xr:uid="{AF208955-78EF-4BE8-A9F8-FF73AA56D50A}"/>
    <cellStyle name="Normal 2 3 4 6 6" xfId="10682" xr:uid="{E5EEF216-291E-4E73-8092-2D605E9A2A4B}"/>
    <cellStyle name="Normal 2 3 4 6 6 2" xfId="24372" xr:uid="{963ABF2C-017F-46F6-A5AF-5BF3FFC7A11A}"/>
    <cellStyle name="Normal 2 3 4 6 6 2 2" xfId="38064" xr:uid="{C162D9B4-67C4-431B-8B6F-EBC40DE7C9DB}"/>
    <cellStyle name="Normal 2 3 4 6 6 2 3" xfId="52948" xr:uid="{45F77565-E9CB-4F30-9D21-CF118406E0AB}"/>
    <cellStyle name="Normal 2 3 4 6 6 3" xfId="17528" xr:uid="{44FBA8AD-B66A-4127-9C91-9E9D175D0DE4}"/>
    <cellStyle name="Normal 2 3 4 6 6 4" xfId="31218" xr:uid="{D20DB831-5661-401D-9D90-F3AD2E2E294D}"/>
    <cellStyle name="Normal 2 3 4 6 6 5" xfId="46102" xr:uid="{5DC80152-3A26-4F88-9DB4-E94674DFAD14}"/>
    <cellStyle name="Normal 2 3 4 6 7" xfId="20950" xr:uid="{A4316468-D1E3-47EE-919C-2C324E826DB2}"/>
    <cellStyle name="Normal 2 3 4 6 7 2" xfId="34642" xr:uid="{0F2EB72A-CDBB-41D0-8C67-79F270BD8637}"/>
    <cellStyle name="Normal 2 3 4 6 7 3" xfId="49526" xr:uid="{C17DD27B-D008-4C2E-82BA-185FE9EC69CF}"/>
    <cellStyle name="Normal 2 3 4 6 8" xfId="14106" xr:uid="{0D8542F2-3801-48B6-BCE8-8A9846E54FA9}"/>
    <cellStyle name="Normal 2 3 4 6 9" xfId="27796" xr:uid="{393AB325-DC74-4A51-BFAE-51F166B0AE2E}"/>
    <cellStyle name="Normal 2 3 4 7" xfId="7264" xr:uid="{17F5587D-22C9-452F-A1E8-34BCF4624EF7}"/>
    <cellStyle name="Normal 2 3 4 7 10" xfId="42685" xr:uid="{E2A07ECE-0473-45E4-8CA7-2020E57BD3C9}"/>
    <cellStyle name="Normal 2 3 4 7 2" xfId="7265" xr:uid="{98246F87-4804-4425-A53F-AD208DB4790E}"/>
    <cellStyle name="Normal 2 3 4 7 2 2" xfId="7266" xr:uid="{C4225741-C740-476B-A92C-18A0CC03679A}"/>
    <cellStyle name="Normal 2 3 4 7 2 2 2" xfId="8979" xr:uid="{E5C69CFD-B5AA-4933-8CD2-BE41D9779297}"/>
    <cellStyle name="Normal 2 3 4 7 2 2 2 2" xfId="12401" xr:uid="{9E7EF60D-9B7D-4CEC-9BD8-F041FAC64A55}"/>
    <cellStyle name="Normal 2 3 4 7 2 2 2 2 2" xfId="26091" xr:uid="{99E8F608-AEC7-4CEC-A9AC-F8D47FCDC272}"/>
    <cellStyle name="Normal 2 3 4 7 2 2 2 2 2 2" xfId="39783" xr:uid="{6B501770-6913-4BCF-B0B2-85C49BCB9B1B}"/>
    <cellStyle name="Normal 2 3 4 7 2 2 2 2 2 3" xfId="54667" xr:uid="{D847508F-9753-4785-8D3C-EB0E03876F0E}"/>
    <cellStyle name="Normal 2 3 4 7 2 2 2 2 3" xfId="19247" xr:uid="{6BB96FBF-462D-4AF9-B3CA-7B12693866D5}"/>
    <cellStyle name="Normal 2 3 4 7 2 2 2 2 4" xfId="32937" xr:uid="{20B5B7F2-2E62-47C6-9983-D7E617C3AA3A}"/>
    <cellStyle name="Normal 2 3 4 7 2 2 2 2 5" xfId="47821" xr:uid="{82E03969-BF52-40CA-99AA-5BB015467B56}"/>
    <cellStyle name="Normal 2 3 4 7 2 2 2 3" xfId="22669" xr:uid="{E30D1CEC-0C36-4D71-BCB4-30BEF5FD8DB4}"/>
    <cellStyle name="Normal 2 3 4 7 2 2 2 3 2" xfId="36361" xr:uid="{4E703653-8807-43E6-A6AC-2FB5A27A1CB5}"/>
    <cellStyle name="Normal 2 3 4 7 2 2 2 3 3" xfId="51245" xr:uid="{6C9E5B89-3469-45DF-BA97-A7F071DEC7F2}"/>
    <cellStyle name="Normal 2 3 4 7 2 2 2 4" xfId="15825" xr:uid="{D017CE63-817B-4554-8998-C4F8A63A8D25}"/>
    <cellStyle name="Normal 2 3 4 7 2 2 2 5" xfId="29515" xr:uid="{CD2AF249-82E6-4455-A2E9-E04B9E926AA3}"/>
    <cellStyle name="Normal 2 3 4 7 2 2 2 6" xfId="44399" xr:uid="{8E095F6B-F821-4D95-A73E-39E75D0C4FDB}"/>
    <cellStyle name="Normal 2 3 4 7 2 2 3" xfId="10689" xr:uid="{BE12F1E4-FB34-4FC5-BE32-405C5AC72A35}"/>
    <cellStyle name="Normal 2 3 4 7 2 2 3 2" xfId="24379" xr:uid="{E8D4D629-65E7-4991-AAE4-8A6CDEDB598B}"/>
    <cellStyle name="Normal 2 3 4 7 2 2 3 2 2" xfId="38071" xr:uid="{6B00FC12-A168-43FB-BD89-455D595B5135}"/>
    <cellStyle name="Normal 2 3 4 7 2 2 3 2 3" xfId="52955" xr:uid="{0F8FC0F2-A005-4D33-908F-707FEBD3387F}"/>
    <cellStyle name="Normal 2 3 4 7 2 2 3 3" xfId="17535" xr:uid="{2FAE90EF-BF79-4045-B862-DA6444282E12}"/>
    <cellStyle name="Normal 2 3 4 7 2 2 3 4" xfId="31225" xr:uid="{6EC1ADB2-D441-4413-89AD-5E0F777C2795}"/>
    <cellStyle name="Normal 2 3 4 7 2 2 3 5" xfId="46109" xr:uid="{2AFC75C0-241D-4A0E-A272-9D42F82C0154}"/>
    <cellStyle name="Normal 2 3 4 7 2 2 4" xfId="20957" xr:uid="{35D72A60-ABC4-4338-8601-609A08600194}"/>
    <cellStyle name="Normal 2 3 4 7 2 2 4 2" xfId="34649" xr:uid="{13770E60-4C9C-4E99-9425-2B4408E414B4}"/>
    <cellStyle name="Normal 2 3 4 7 2 2 4 3" xfId="49533" xr:uid="{4A3A18E9-2A59-499B-9EAB-C01A181B8F39}"/>
    <cellStyle name="Normal 2 3 4 7 2 2 5" xfId="14113" xr:uid="{38F2070A-DE8A-4887-BBDC-336D35BB4633}"/>
    <cellStyle name="Normal 2 3 4 7 2 2 6" xfId="27803" xr:uid="{DB5A8D23-3468-4234-8309-7761D2403023}"/>
    <cellStyle name="Normal 2 3 4 7 2 2 7" xfId="42687" xr:uid="{1DA1EFFD-B534-4CBB-A4D1-26045411DEB8}"/>
    <cellStyle name="Normal 2 3 4 7 2 3" xfId="8978" xr:uid="{7AFF4A2D-92E8-4CF4-80F2-30FEF42EFA0D}"/>
    <cellStyle name="Normal 2 3 4 7 2 3 2" xfId="12400" xr:uid="{D545E49A-7CF5-449B-8386-B21C784CFA6A}"/>
    <cellStyle name="Normal 2 3 4 7 2 3 2 2" xfId="26090" xr:uid="{F80C055B-2F3D-46A9-8082-7BD4BC3D535E}"/>
    <cellStyle name="Normal 2 3 4 7 2 3 2 2 2" xfId="39782" xr:uid="{382263DC-6C66-4DDA-90AB-588454398AEA}"/>
    <cellStyle name="Normal 2 3 4 7 2 3 2 2 3" xfId="54666" xr:uid="{3CEE8337-0884-41AA-9F2D-67B74C436BCB}"/>
    <cellStyle name="Normal 2 3 4 7 2 3 2 3" xfId="19246" xr:uid="{0CAE2C40-146C-43C3-9649-C3CDA520F390}"/>
    <cellStyle name="Normal 2 3 4 7 2 3 2 4" xfId="32936" xr:uid="{94278375-5D4C-446C-B765-DE878AC7907C}"/>
    <cellStyle name="Normal 2 3 4 7 2 3 2 5" xfId="47820" xr:uid="{C0D56B81-6483-4585-924A-258760F7751A}"/>
    <cellStyle name="Normal 2 3 4 7 2 3 3" xfId="22668" xr:uid="{411DDC0C-856C-4DDB-884A-89108846605A}"/>
    <cellStyle name="Normal 2 3 4 7 2 3 3 2" xfId="36360" xr:uid="{0AC3CC22-8FC5-4E1B-84BB-19216B4C1C2C}"/>
    <cellStyle name="Normal 2 3 4 7 2 3 3 3" xfId="51244" xr:uid="{E6EA79B6-5EC7-427F-8FD8-F17BC075E600}"/>
    <cellStyle name="Normal 2 3 4 7 2 3 4" xfId="15824" xr:uid="{22CEF0C7-DC21-4A28-A51C-31ED2F4D5D34}"/>
    <cellStyle name="Normal 2 3 4 7 2 3 5" xfId="29514" xr:uid="{03BBAC90-6573-46A9-A67D-1E56ED29FEDF}"/>
    <cellStyle name="Normal 2 3 4 7 2 3 6" xfId="44398" xr:uid="{5128BBF2-06A5-42DE-93D3-9F47FA0C23B7}"/>
    <cellStyle name="Normal 2 3 4 7 2 4" xfId="10688" xr:uid="{AA0F4B42-AA96-4DDF-8C7E-1C0AEEF539B0}"/>
    <cellStyle name="Normal 2 3 4 7 2 4 2" xfId="24378" xr:uid="{17628F67-9393-47E4-9576-CFE550C4DC61}"/>
    <cellStyle name="Normal 2 3 4 7 2 4 2 2" xfId="38070" xr:uid="{F2B2702A-083E-43CA-BEE2-1013DE00E87A}"/>
    <cellStyle name="Normal 2 3 4 7 2 4 2 3" xfId="52954" xr:uid="{CFBEFE37-1D48-461C-9605-AE4DAB40C09C}"/>
    <cellStyle name="Normal 2 3 4 7 2 4 3" xfId="17534" xr:uid="{F53DBACA-CC82-45D9-B90B-8607E40533AC}"/>
    <cellStyle name="Normal 2 3 4 7 2 4 4" xfId="31224" xr:uid="{941F1DB0-F46D-478D-8BF8-7B8068903ED3}"/>
    <cellStyle name="Normal 2 3 4 7 2 4 5" xfId="46108" xr:uid="{0C3ACCE7-5D84-4FC7-8BC0-82EEB4DA1DA7}"/>
    <cellStyle name="Normal 2 3 4 7 2 5" xfId="20956" xr:uid="{DEC7CB9A-35B4-4F59-83F2-145FB83FE89B}"/>
    <cellStyle name="Normal 2 3 4 7 2 5 2" xfId="34648" xr:uid="{0080FDE4-D48F-4707-821E-68BB866AED02}"/>
    <cellStyle name="Normal 2 3 4 7 2 5 3" xfId="49532" xr:uid="{09B50D67-052D-4AEA-9A06-59FA9C795DF6}"/>
    <cellStyle name="Normal 2 3 4 7 2 6" xfId="14112" xr:uid="{E00E835B-A352-48B4-AC9E-56AF1CFD93D5}"/>
    <cellStyle name="Normal 2 3 4 7 2 7" xfId="27802" xr:uid="{C75453DA-4417-432E-B85D-8BF8E698CB5E}"/>
    <cellStyle name="Normal 2 3 4 7 2 8" xfId="42686" xr:uid="{DE496132-56EA-40BD-A24B-98808C7BE96B}"/>
    <cellStyle name="Normal 2 3 4 7 3" xfId="7267" xr:uid="{C5902587-E184-4423-B1AB-985E8AB2AB38}"/>
    <cellStyle name="Normal 2 3 4 7 3 2" xfId="8980" xr:uid="{29065CAC-9EEB-4745-A822-604E9BEA2C8C}"/>
    <cellStyle name="Normal 2 3 4 7 3 2 2" xfId="12402" xr:uid="{0F81AD09-8C91-4E69-964E-ED629BF3B768}"/>
    <cellStyle name="Normal 2 3 4 7 3 2 2 2" xfId="26092" xr:uid="{1D57EADF-250C-4D4B-9195-F90BBE0684CF}"/>
    <cellStyle name="Normal 2 3 4 7 3 2 2 2 2" xfId="39784" xr:uid="{81BE2507-4D6A-4256-A9FA-D8DE2B658EAC}"/>
    <cellStyle name="Normal 2 3 4 7 3 2 2 2 3" xfId="54668" xr:uid="{147689C2-6C5E-497F-8B6C-44E088F988DD}"/>
    <cellStyle name="Normal 2 3 4 7 3 2 2 3" xfId="19248" xr:uid="{DE602E66-D467-441B-B540-5CE53CE8AEF0}"/>
    <cellStyle name="Normal 2 3 4 7 3 2 2 4" xfId="32938" xr:uid="{D990F462-960E-44A9-8B3B-C0B718E7909D}"/>
    <cellStyle name="Normal 2 3 4 7 3 2 2 5" xfId="47822" xr:uid="{3D942429-2DE3-4C7D-87EA-35C06BB328CD}"/>
    <cellStyle name="Normal 2 3 4 7 3 2 3" xfId="22670" xr:uid="{C6D77AB6-A132-4CA6-BF89-7B7E845FF64A}"/>
    <cellStyle name="Normal 2 3 4 7 3 2 3 2" xfId="36362" xr:uid="{64789B09-C07A-4C76-B539-13E92D7569EA}"/>
    <cellStyle name="Normal 2 3 4 7 3 2 3 3" xfId="51246" xr:uid="{8AB99E7D-FA2F-4FF0-A80C-A3611C518D38}"/>
    <cellStyle name="Normal 2 3 4 7 3 2 4" xfId="15826" xr:uid="{457024D3-9859-48A7-A2FD-5B4CCFB3A7E0}"/>
    <cellStyle name="Normal 2 3 4 7 3 2 5" xfId="29516" xr:uid="{4C410F98-B7EB-4A42-A2D6-797203BA749D}"/>
    <cellStyle name="Normal 2 3 4 7 3 2 6" xfId="44400" xr:uid="{E082460D-73DA-47F8-B6A3-4776F339AF4A}"/>
    <cellStyle name="Normal 2 3 4 7 3 3" xfId="10690" xr:uid="{043EBEEC-DF06-4E53-831E-35CAF3D90B4A}"/>
    <cellStyle name="Normal 2 3 4 7 3 3 2" xfId="24380" xr:uid="{1B403DD3-384D-4895-8CBF-68D8D5C8A811}"/>
    <cellStyle name="Normal 2 3 4 7 3 3 2 2" xfId="38072" xr:uid="{29B44ACC-1117-4957-A81B-18E80AE5BF28}"/>
    <cellStyle name="Normal 2 3 4 7 3 3 2 3" xfId="52956" xr:uid="{0063ADFD-6C4C-4101-B190-22E7E57D6E34}"/>
    <cellStyle name="Normal 2 3 4 7 3 3 3" xfId="17536" xr:uid="{B38C2D45-6AAA-45B4-875E-B6AB6B7EDD70}"/>
    <cellStyle name="Normal 2 3 4 7 3 3 4" xfId="31226" xr:uid="{B5315740-9A1A-45E3-9F83-FCFC254DF1D1}"/>
    <cellStyle name="Normal 2 3 4 7 3 3 5" xfId="46110" xr:uid="{5CC3200C-35F3-4651-A8DF-F5F0135B7C1A}"/>
    <cellStyle name="Normal 2 3 4 7 3 4" xfId="20958" xr:uid="{CF073136-19E0-4E9B-B49E-3888903D3447}"/>
    <cellStyle name="Normal 2 3 4 7 3 4 2" xfId="34650" xr:uid="{C5C91D0D-45C2-418B-A1D4-988494EA9BE7}"/>
    <cellStyle name="Normal 2 3 4 7 3 4 3" xfId="49534" xr:uid="{072ACEAF-3CBE-4886-B7D1-5076D6DA40D4}"/>
    <cellStyle name="Normal 2 3 4 7 3 5" xfId="14114" xr:uid="{7BB8337C-812F-46DF-9A08-236540AD5D8E}"/>
    <cellStyle name="Normal 2 3 4 7 3 6" xfId="27804" xr:uid="{0C961C1B-CBF4-4113-87F3-39507C6F6B8B}"/>
    <cellStyle name="Normal 2 3 4 7 3 7" xfId="42688" xr:uid="{A4745324-963D-4271-9C22-9020F75D1D08}"/>
    <cellStyle name="Normal 2 3 4 7 4" xfId="7268" xr:uid="{9ECB7F71-FB10-4C80-B6BC-DC93A36319A0}"/>
    <cellStyle name="Normal 2 3 4 7 4 2" xfId="8981" xr:uid="{F20B2340-EDBB-4271-88F6-89BD69E0110C}"/>
    <cellStyle name="Normal 2 3 4 7 4 2 2" xfId="12403" xr:uid="{68E3880D-1D43-4498-B4C5-4F0D3E1ED21E}"/>
    <cellStyle name="Normal 2 3 4 7 4 2 2 2" xfId="26093" xr:uid="{DBA893AB-D7E4-4E8D-BD5B-FE72227A8F08}"/>
    <cellStyle name="Normal 2 3 4 7 4 2 2 2 2" xfId="39785" xr:uid="{41E60FC9-9590-4940-A082-C8646C22FFCF}"/>
    <cellStyle name="Normal 2 3 4 7 4 2 2 2 3" xfId="54669" xr:uid="{5B6B9E81-5B87-4D9B-9589-15F9BABF7F84}"/>
    <cellStyle name="Normal 2 3 4 7 4 2 2 3" xfId="19249" xr:uid="{6DAF5113-44CD-4B09-AFE5-E07003172EB6}"/>
    <cellStyle name="Normal 2 3 4 7 4 2 2 4" xfId="32939" xr:uid="{911D75A4-0035-4803-8B76-B86701A80266}"/>
    <cellStyle name="Normal 2 3 4 7 4 2 2 5" xfId="47823" xr:uid="{0EF24B1B-9CF0-49E7-96B8-A34D850610B8}"/>
    <cellStyle name="Normal 2 3 4 7 4 2 3" xfId="22671" xr:uid="{D95240DA-40ED-4F7E-8555-91EEAE84E342}"/>
    <cellStyle name="Normal 2 3 4 7 4 2 3 2" xfId="36363" xr:uid="{BC7F55DF-8380-4063-BF04-9184E3C27034}"/>
    <cellStyle name="Normal 2 3 4 7 4 2 3 3" xfId="51247" xr:uid="{52232C70-BCDB-41E7-A9C1-B273C136E80C}"/>
    <cellStyle name="Normal 2 3 4 7 4 2 4" xfId="15827" xr:uid="{EC1402E7-7980-4B6A-956C-7A26DA0920D6}"/>
    <cellStyle name="Normal 2 3 4 7 4 2 5" xfId="29517" xr:uid="{25E3C6F1-2B68-4FDD-9224-CEEF9A8242A4}"/>
    <cellStyle name="Normal 2 3 4 7 4 2 6" xfId="44401" xr:uid="{897682A2-58AA-498D-90A0-0DDCA76289B5}"/>
    <cellStyle name="Normal 2 3 4 7 4 3" xfId="10691" xr:uid="{AC4F3BC3-B245-4449-8BE8-72394097BD71}"/>
    <cellStyle name="Normal 2 3 4 7 4 3 2" xfId="24381" xr:uid="{4A0629B2-6C93-4904-BDB4-A01BC65C8E22}"/>
    <cellStyle name="Normal 2 3 4 7 4 3 2 2" xfId="38073" xr:uid="{A447791E-EE20-40C3-9B6F-823FE9BBD884}"/>
    <cellStyle name="Normal 2 3 4 7 4 3 2 3" xfId="52957" xr:uid="{93FEF51F-1021-4C4F-9866-82AFFCE29F87}"/>
    <cellStyle name="Normal 2 3 4 7 4 3 3" xfId="17537" xr:uid="{05EF53DD-5B94-430A-961D-DA8F7EDDC4EC}"/>
    <cellStyle name="Normal 2 3 4 7 4 3 4" xfId="31227" xr:uid="{B14BD25C-A9C4-4694-875E-F6FE8FDCA6F4}"/>
    <cellStyle name="Normal 2 3 4 7 4 3 5" xfId="46111" xr:uid="{A0B10A7F-50EA-47C5-88A7-49E6E36DA52A}"/>
    <cellStyle name="Normal 2 3 4 7 4 4" xfId="20959" xr:uid="{ACC91566-CC4E-4DEC-8CB1-DD310DEA81CE}"/>
    <cellStyle name="Normal 2 3 4 7 4 4 2" xfId="34651" xr:uid="{3F84FC03-ABFF-42E2-A935-0FFE21038182}"/>
    <cellStyle name="Normal 2 3 4 7 4 4 3" xfId="49535" xr:uid="{A494F129-2C2F-462A-BCF2-EBBD373F3B65}"/>
    <cellStyle name="Normal 2 3 4 7 4 5" xfId="14115" xr:uid="{BA080A6A-C64F-45CB-BA8D-12F344F64D9D}"/>
    <cellStyle name="Normal 2 3 4 7 4 6" xfId="27805" xr:uid="{C7EFF7D2-0033-4D07-9DE6-5E82167011D9}"/>
    <cellStyle name="Normal 2 3 4 7 4 7" xfId="42689" xr:uid="{F112C41D-3270-4A1A-B1DC-407294482027}"/>
    <cellStyle name="Normal 2 3 4 7 5" xfId="8977" xr:uid="{8F1EB77D-2660-472F-80BA-12C6C17B76D9}"/>
    <cellStyle name="Normal 2 3 4 7 5 2" xfId="12399" xr:uid="{0FA673E6-9D1F-4C55-9AC7-60A257620B32}"/>
    <cellStyle name="Normal 2 3 4 7 5 2 2" xfId="26089" xr:uid="{DA5903C3-8C62-4CF2-981E-1FD9DB4BBB81}"/>
    <cellStyle name="Normal 2 3 4 7 5 2 2 2" xfId="39781" xr:uid="{1DA16116-0389-4BBD-A7F2-1EF1EF35BC05}"/>
    <cellStyle name="Normal 2 3 4 7 5 2 2 3" xfId="54665" xr:uid="{C15263BA-A478-41B3-BA00-C3BD067B2915}"/>
    <cellStyle name="Normal 2 3 4 7 5 2 3" xfId="19245" xr:uid="{E372961E-7573-459F-8874-BE9C50B44FE7}"/>
    <cellStyle name="Normal 2 3 4 7 5 2 4" xfId="32935" xr:uid="{D9B41271-253D-4844-B285-6DA2D1C2054D}"/>
    <cellStyle name="Normal 2 3 4 7 5 2 5" xfId="47819" xr:uid="{C2B9FE5D-97E9-4AE0-82E5-0DB4CF8FC343}"/>
    <cellStyle name="Normal 2 3 4 7 5 3" xfId="22667" xr:uid="{E7750259-3B02-49BB-AB41-9F89EB32F55A}"/>
    <cellStyle name="Normal 2 3 4 7 5 3 2" xfId="36359" xr:uid="{A91C0E6D-BF10-43A8-ACF2-4A0BD91CD1DE}"/>
    <cellStyle name="Normal 2 3 4 7 5 3 3" xfId="51243" xr:uid="{20ECF3A1-9BE7-4EE2-9294-FE2735F9E19C}"/>
    <cellStyle name="Normal 2 3 4 7 5 4" xfId="15823" xr:uid="{8C1AE2E2-C0FF-4661-9799-813AC691A009}"/>
    <cellStyle name="Normal 2 3 4 7 5 5" xfId="29513" xr:uid="{DDF77451-FFE4-4B1B-AEC7-17220DC56C92}"/>
    <cellStyle name="Normal 2 3 4 7 5 6" xfId="44397" xr:uid="{57D073B6-628A-4570-A87C-03FDC314E320}"/>
    <cellStyle name="Normal 2 3 4 7 6" xfId="10687" xr:uid="{F233ECC6-CED7-429B-BBDD-F18EF4512B81}"/>
    <cellStyle name="Normal 2 3 4 7 6 2" xfId="24377" xr:uid="{7B3C927B-D6F8-4510-B0E4-A10640A00390}"/>
    <cellStyle name="Normal 2 3 4 7 6 2 2" xfId="38069" xr:uid="{5CCBCC6C-43F1-4A4F-A89F-7C805BC05F99}"/>
    <cellStyle name="Normal 2 3 4 7 6 2 3" xfId="52953" xr:uid="{93E6ED4D-20A1-42F3-9B50-0A3244E6626D}"/>
    <cellStyle name="Normal 2 3 4 7 6 3" xfId="17533" xr:uid="{138F824C-22AE-4040-AA5C-1B419CC9BB37}"/>
    <cellStyle name="Normal 2 3 4 7 6 4" xfId="31223" xr:uid="{DD942AB1-FAAE-404D-B6AE-35F9D3E323BD}"/>
    <cellStyle name="Normal 2 3 4 7 6 5" xfId="46107" xr:uid="{E685765B-0D36-4349-AE05-73083018760C}"/>
    <cellStyle name="Normal 2 3 4 7 7" xfId="20955" xr:uid="{F4434D39-C1E1-4A11-90A4-72A1810BDCB3}"/>
    <cellStyle name="Normal 2 3 4 7 7 2" xfId="34647" xr:uid="{5484B376-E6D0-4B2C-B2B2-9C53C4B02AE5}"/>
    <cellStyle name="Normal 2 3 4 7 7 3" xfId="49531" xr:uid="{08162CEB-0ED4-4C0B-8196-D66C3A7E82C1}"/>
    <cellStyle name="Normal 2 3 4 7 8" xfId="14111" xr:uid="{1E02B358-652A-4AE6-8BF1-B8A31F805B23}"/>
    <cellStyle name="Normal 2 3 4 7 9" xfId="27801" xr:uid="{BFA970C6-3842-47D1-BF8F-D346DB1336C4}"/>
    <cellStyle name="Normal 2 3 4 8" xfId="7269" xr:uid="{A18DC8AD-79C0-4412-A10E-86563E70226A}"/>
    <cellStyle name="Normal 2 3 4 8 2" xfId="7270" xr:uid="{40167B4A-2964-4155-867A-433C0A3A28F7}"/>
    <cellStyle name="Normal 2 3 4 8 2 2" xfId="8983" xr:uid="{32B2F954-2A5F-4A90-A1BE-F4A0F18E17D0}"/>
    <cellStyle name="Normal 2 3 4 8 2 2 2" xfId="12405" xr:uid="{307EE4FA-CB12-4170-AE5B-59BD44F2D6C7}"/>
    <cellStyle name="Normal 2 3 4 8 2 2 2 2" xfId="26095" xr:uid="{3A4AA571-7253-41E7-8552-FF879DBD2468}"/>
    <cellStyle name="Normal 2 3 4 8 2 2 2 2 2" xfId="39787" xr:uid="{95494426-53DC-4588-8C9A-9B3D857BDA2B}"/>
    <cellStyle name="Normal 2 3 4 8 2 2 2 2 3" xfId="54671" xr:uid="{95F2B463-1D08-4730-A832-A422BCC71263}"/>
    <cellStyle name="Normal 2 3 4 8 2 2 2 3" xfId="19251" xr:uid="{F2E40347-B354-426B-96AA-6C1A9E8311AC}"/>
    <cellStyle name="Normal 2 3 4 8 2 2 2 4" xfId="32941" xr:uid="{D706051C-6093-4E86-8D81-741BEFC669F1}"/>
    <cellStyle name="Normal 2 3 4 8 2 2 2 5" xfId="47825" xr:uid="{D2BEFA0D-E2E8-4754-817E-CB548647C620}"/>
    <cellStyle name="Normal 2 3 4 8 2 2 3" xfId="22673" xr:uid="{0BF1C0D6-13BF-49E2-9AE2-6C1BC7E99D0B}"/>
    <cellStyle name="Normal 2 3 4 8 2 2 3 2" xfId="36365" xr:uid="{A529FDF9-C924-4B0B-B98E-0B91719A1BAB}"/>
    <cellStyle name="Normal 2 3 4 8 2 2 3 3" xfId="51249" xr:uid="{096CEC34-EA41-46EC-9808-BCB23423DEEC}"/>
    <cellStyle name="Normal 2 3 4 8 2 2 4" xfId="15829" xr:uid="{1D2D1C06-B813-4B03-A88B-57F8F8E3349A}"/>
    <cellStyle name="Normal 2 3 4 8 2 2 5" xfId="29519" xr:uid="{601139A3-3BB4-4E7C-886D-BDED496E24CA}"/>
    <cellStyle name="Normal 2 3 4 8 2 2 6" xfId="44403" xr:uid="{0910DBC1-0F95-45A3-8CE8-63C10996D2B3}"/>
    <cellStyle name="Normal 2 3 4 8 2 3" xfId="10693" xr:uid="{6C995DDE-C7B1-41E3-BD2E-826E842B0B5A}"/>
    <cellStyle name="Normal 2 3 4 8 2 3 2" xfId="24383" xr:uid="{0A26405D-6105-4002-838A-EE354256B51A}"/>
    <cellStyle name="Normal 2 3 4 8 2 3 2 2" xfId="38075" xr:uid="{A370B596-C796-4004-9AB6-E4274FCDFFB5}"/>
    <cellStyle name="Normal 2 3 4 8 2 3 2 3" xfId="52959" xr:uid="{36DEA68D-19C0-4117-B02C-4404D1E5B818}"/>
    <cellStyle name="Normal 2 3 4 8 2 3 3" xfId="17539" xr:uid="{98C2DDCB-EAA8-43F0-8D02-9AA02226D81E}"/>
    <cellStyle name="Normal 2 3 4 8 2 3 4" xfId="31229" xr:uid="{62B9FE40-B9DD-4819-8951-44FC1F576C12}"/>
    <cellStyle name="Normal 2 3 4 8 2 3 5" xfId="46113" xr:uid="{00EB682D-4A16-4B6F-8D29-176566C5E3CD}"/>
    <cellStyle name="Normal 2 3 4 8 2 4" xfId="20961" xr:uid="{A51724D3-BC96-4DA1-969E-8713F0185CE8}"/>
    <cellStyle name="Normal 2 3 4 8 2 4 2" xfId="34653" xr:uid="{78BF3265-DAFA-4493-AE28-CA47CAF0C396}"/>
    <cellStyle name="Normal 2 3 4 8 2 4 3" xfId="49537" xr:uid="{AC735ECD-0C48-4E14-A818-7373DD0BB2FF}"/>
    <cellStyle name="Normal 2 3 4 8 2 5" xfId="14117" xr:uid="{CF6D4406-E835-410D-8AB4-237D6448A526}"/>
    <cellStyle name="Normal 2 3 4 8 2 6" xfId="27807" xr:uid="{CE051EF3-624B-4200-9EC3-F5AD66C549D1}"/>
    <cellStyle name="Normal 2 3 4 8 2 7" xfId="42691" xr:uid="{A8659908-9DCC-4164-AF8A-6F142B3D996F}"/>
    <cellStyle name="Normal 2 3 4 8 3" xfId="8982" xr:uid="{4FEDFF1D-2155-4DC4-A5D0-99E90B98CB3F}"/>
    <cellStyle name="Normal 2 3 4 8 3 2" xfId="12404" xr:uid="{1B8A70C9-1300-4A89-AFBC-01DB2705AB05}"/>
    <cellStyle name="Normal 2 3 4 8 3 2 2" xfId="26094" xr:uid="{73905643-61E3-43FB-A292-6E6062F1DBE2}"/>
    <cellStyle name="Normal 2 3 4 8 3 2 2 2" xfId="39786" xr:uid="{640DBF4C-B7D2-45B7-B541-DDD420F621ED}"/>
    <cellStyle name="Normal 2 3 4 8 3 2 2 3" xfId="54670" xr:uid="{9905DD9D-4806-4F64-874C-4EC7EECFD246}"/>
    <cellStyle name="Normal 2 3 4 8 3 2 3" xfId="19250" xr:uid="{3B1C82AB-4E33-454C-85E3-01DA92A2D40E}"/>
    <cellStyle name="Normal 2 3 4 8 3 2 4" xfId="32940" xr:uid="{748136EB-DCD8-4F27-9181-E5BD76535232}"/>
    <cellStyle name="Normal 2 3 4 8 3 2 5" xfId="47824" xr:uid="{878CDD54-05A6-4DB1-9F12-DAF3E0E00C50}"/>
    <cellStyle name="Normal 2 3 4 8 3 3" xfId="22672" xr:uid="{302E8C07-A3E1-4F56-A35A-7805A40B0BB4}"/>
    <cellStyle name="Normal 2 3 4 8 3 3 2" xfId="36364" xr:uid="{0EBDCBDE-C1F6-4A18-9310-A15C87ADC390}"/>
    <cellStyle name="Normal 2 3 4 8 3 3 3" xfId="51248" xr:uid="{9CDDDED3-1FB4-4891-8C3D-6A27FD26F33D}"/>
    <cellStyle name="Normal 2 3 4 8 3 4" xfId="15828" xr:uid="{70A216D0-4DCB-4F01-B67C-2CC5CAF414E2}"/>
    <cellStyle name="Normal 2 3 4 8 3 5" xfId="29518" xr:uid="{EA37806A-E6BB-490A-87C4-A15DAA65A11B}"/>
    <cellStyle name="Normal 2 3 4 8 3 6" xfId="44402" xr:uid="{F5BF9A63-01CF-417F-8843-9D0D35A906D2}"/>
    <cellStyle name="Normal 2 3 4 8 4" xfId="10692" xr:uid="{7BBEC3B4-84EC-4571-B26D-A68B773C32D8}"/>
    <cellStyle name="Normal 2 3 4 8 4 2" xfId="24382" xr:uid="{F8A3DEFB-3601-454A-BBBB-795339B5204F}"/>
    <cellStyle name="Normal 2 3 4 8 4 2 2" xfId="38074" xr:uid="{F0DA713C-36F6-4182-8582-885B49DF76FD}"/>
    <cellStyle name="Normal 2 3 4 8 4 2 3" xfId="52958" xr:uid="{76F5B2AA-3424-4EA1-897F-5608BCD9F454}"/>
    <cellStyle name="Normal 2 3 4 8 4 3" xfId="17538" xr:uid="{2703E751-7600-458D-A73F-CC3DCC76095A}"/>
    <cellStyle name="Normal 2 3 4 8 4 4" xfId="31228" xr:uid="{87E08A16-0E82-4B40-87C8-955F2A3F892C}"/>
    <cellStyle name="Normal 2 3 4 8 4 5" xfId="46112" xr:uid="{CBADE712-C660-4078-AED0-818E5140638A}"/>
    <cellStyle name="Normal 2 3 4 8 5" xfId="20960" xr:uid="{217172F3-A715-496B-A40D-32F316FFFFC7}"/>
    <cellStyle name="Normal 2 3 4 8 5 2" xfId="34652" xr:uid="{631C4996-760D-4985-ABF3-0E563202AC7F}"/>
    <cellStyle name="Normal 2 3 4 8 5 3" xfId="49536" xr:uid="{E4669EE3-3CBB-4F0C-A115-71B4CE8D2FA1}"/>
    <cellStyle name="Normal 2 3 4 8 6" xfId="14116" xr:uid="{493CC086-6378-4606-B4A3-A550277B823E}"/>
    <cellStyle name="Normal 2 3 4 8 7" xfId="27806" xr:uid="{ADB73217-1915-466D-9259-9CB61F21765A}"/>
    <cellStyle name="Normal 2 3 4 8 8" xfId="42690" xr:uid="{81362099-A7BA-4CB5-9E8E-19A736957E45}"/>
    <cellStyle name="Normal 2 3 4 9" xfId="7271" xr:uid="{53C2C973-1C31-4092-8286-F8954D204ED4}"/>
    <cellStyle name="Normal 2 3 4 9 2" xfId="8984" xr:uid="{CA53720D-76FC-44FE-9702-3910EC47455D}"/>
    <cellStyle name="Normal 2 3 4 9 2 2" xfId="12406" xr:uid="{ABDB7C77-02C4-4849-9816-BDE1228182C2}"/>
    <cellStyle name="Normal 2 3 4 9 2 2 2" xfId="26096" xr:uid="{15E44157-49A2-477B-A919-A813525EEEEB}"/>
    <cellStyle name="Normal 2 3 4 9 2 2 2 2" xfId="39788" xr:uid="{285D9561-D45E-4245-8E3B-4F9F95DFA0E9}"/>
    <cellStyle name="Normal 2 3 4 9 2 2 2 3" xfId="54672" xr:uid="{8A813F9B-A3AF-4105-814F-7C91A7884CB8}"/>
    <cellStyle name="Normal 2 3 4 9 2 2 3" xfId="19252" xr:uid="{2D76AECD-77ED-4899-A419-239877061E03}"/>
    <cellStyle name="Normal 2 3 4 9 2 2 4" xfId="32942" xr:uid="{2079F65C-F22A-4AF8-86C4-E5FE17841D5D}"/>
    <cellStyle name="Normal 2 3 4 9 2 2 5" xfId="47826" xr:uid="{45B3CDA7-905E-4D85-B04E-EAFBA0F8CDBA}"/>
    <cellStyle name="Normal 2 3 4 9 2 3" xfId="22674" xr:uid="{7A3A698E-3A25-42A4-8290-0F9296E5FD5F}"/>
    <cellStyle name="Normal 2 3 4 9 2 3 2" xfId="36366" xr:uid="{CCD65572-51FB-48B9-AE18-B82D14A013ED}"/>
    <cellStyle name="Normal 2 3 4 9 2 3 3" xfId="51250" xr:uid="{EAE0CDF1-2E77-40FB-A3F4-8C71D9D2C891}"/>
    <cellStyle name="Normal 2 3 4 9 2 4" xfId="15830" xr:uid="{EC523D3C-6AF4-441D-B4CB-4F1D9DC6EDE1}"/>
    <cellStyle name="Normal 2 3 4 9 2 5" xfId="29520" xr:uid="{B5C2281A-576C-4251-AFEA-768579590E20}"/>
    <cellStyle name="Normal 2 3 4 9 2 6" xfId="44404" xr:uid="{607C8F0E-2FB0-4FD6-B096-7AE12465E24F}"/>
    <cellStyle name="Normal 2 3 4 9 3" xfId="10694" xr:uid="{C4078FE1-9C8D-4A50-BFC4-6C14BD1520EA}"/>
    <cellStyle name="Normal 2 3 4 9 3 2" xfId="24384" xr:uid="{E57FF6A4-29C3-4424-8FD7-C30983F047A3}"/>
    <cellStyle name="Normal 2 3 4 9 3 2 2" xfId="38076" xr:uid="{715DC662-9CE8-445F-A974-2F861432D3AB}"/>
    <cellStyle name="Normal 2 3 4 9 3 2 3" xfId="52960" xr:uid="{DEED4FF8-F342-4AED-8561-E70E88D38E47}"/>
    <cellStyle name="Normal 2 3 4 9 3 3" xfId="17540" xr:uid="{04195A9A-4486-4C9F-B2C7-E3A416153D55}"/>
    <cellStyle name="Normal 2 3 4 9 3 4" xfId="31230" xr:uid="{AEE6C58D-79FB-4EED-BA56-696FDA0E09EA}"/>
    <cellStyle name="Normal 2 3 4 9 3 5" xfId="46114" xr:uid="{303DDCC4-FF7A-4F32-A8C8-D34817691F62}"/>
    <cellStyle name="Normal 2 3 4 9 4" xfId="20962" xr:uid="{B80B6913-5DEA-4718-A53A-AB89D6177DBE}"/>
    <cellStyle name="Normal 2 3 4 9 4 2" xfId="34654" xr:uid="{D146F996-10BF-49E9-99BD-2ED4837A1B3B}"/>
    <cellStyle name="Normal 2 3 4 9 4 3" xfId="49538" xr:uid="{D6E85758-86F1-458A-B90C-3FEBA816C326}"/>
    <cellStyle name="Normal 2 3 4 9 5" xfId="14118" xr:uid="{760368C7-3D30-4E04-A150-C7D34FB7629E}"/>
    <cellStyle name="Normal 2 3 4 9 6" xfId="27808" xr:uid="{F136A630-ABAB-447D-BFEE-F5EEACF32AA4}"/>
    <cellStyle name="Normal 2 3 4 9 7" xfId="42692" xr:uid="{12A846E0-3165-4769-9B0F-E5FC131E8449}"/>
    <cellStyle name="Normal 2 3 5" xfId="189" xr:uid="{A6FEFFA9-8CBB-450A-8998-E451E1AE7E3C}"/>
    <cellStyle name="Normal 2 3 5 2" xfId="4661" xr:uid="{9B69E7C6-6FB7-442C-B122-867693AD6373}"/>
    <cellStyle name="Normal 2 3 6" xfId="4353" xr:uid="{2A0D9D83-3F33-40EF-A13A-88087D3B19E0}"/>
    <cellStyle name="Normal 2 3 6 2" xfId="4555" xr:uid="{A76A2104-A99C-4A7B-9AB1-A92C401950FD}"/>
    <cellStyle name="Normal 2 3 6 3" xfId="4737" xr:uid="{20A880CF-E2CB-41E9-A445-C547B41EF53C}"/>
    <cellStyle name="Normal 2 3 6 4" xfId="4712" xr:uid="{2320BD12-AE83-4CAB-BCDB-522AAD695D8C}"/>
    <cellStyle name="Normal 2 3 7" xfId="5321" xr:uid="{F4DA067B-9EB2-4729-9B93-47FF0E2D6A07}"/>
    <cellStyle name="Normal 2 4" xfId="83" xr:uid="{77830F4B-03D7-45C0-809C-A36FB0A6F84C}"/>
    <cellStyle name="Normal 2 4 2" xfId="84" xr:uid="{1B5BFFF2-4184-4A52-8544-83C1BD664B4C}"/>
    <cellStyle name="Normal 2 4 3" xfId="286" xr:uid="{6D50BF56-0C87-4E66-8CD0-600FCA0ED525}"/>
    <cellStyle name="Normal 2 4 3 2" xfId="4662" xr:uid="{BC916A45-2AC6-4ED9-9542-4F3A39A33D4B}"/>
    <cellStyle name="Normal 2 4 3 3" xfId="4676" xr:uid="{9D3F34CD-5F88-489F-BB35-06FFC0BD706F}"/>
    <cellStyle name="Normal 2 4 4" xfId="4557" xr:uid="{96DD01EC-BD30-4657-A826-171CFEBEF017}"/>
    <cellStyle name="Normal 2 4 5" xfId="4757" xr:uid="{6E607BC0-3894-42C9-975E-0471063F3C4C}"/>
    <cellStyle name="Normal 2 4 6" xfId="4755" xr:uid="{19BE9E7D-705E-4E22-94DC-46C8698A7CAB}"/>
    <cellStyle name="Normal 2 5" xfId="188" xr:uid="{90B950EC-8CD9-412B-83A4-5F77682CE087}"/>
    <cellStyle name="Normal 2 5 2" xfId="288" xr:uid="{A3D0D151-936E-4AD6-A2D0-2D989C556BBF}"/>
    <cellStyle name="Normal 2 5 2 2" xfId="2509" xr:uid="{25307361-DD38-48C1-87A2-38A0D82A0B43}"/>
    <cellStyle name="Normal 2 5 3" xfId="287" xr:uid="{BE980184-B2E7-42B1-A905-5FA06D14790C}"/>
    <cellStyle name="Normal 2 5 3 2" xfId="4589" xr:uid="{0E5F5EDB-A8EF-4B5C-833A-293D29B703C2}"/>
    <cellStyle name="Normal 2 5 3 3" xfId="4749" xr:uid="{6EF73CD6-9FE9-493F-ABAA-F5CBB75E9B59}"/>
    <cellStyle name="Normal 2 5 3 4" xfId="5305" xr:uid="{4111398B-927D-4C0B-A1E9-CE6A7A1571C1}"/>
    <cellStyle name="Normal 2 5 4" xfId="4663" xr:uid="{31584409-8784-4453-AE90-A57528388C6B}"/>
    <cellStyle name="Normal 2 5 5" xfId="4618" xr:uid="{B3F6CDFE-36BD-4535-8C5A-8EE4FF809528}"/>
    <cellStyle name="Normal 2 5 6" xfId="4617" xr:uid="{14F04322-508E-411A-8683-60CD7BF30F67}"/>
    <cellStyle name="Normal 2 5 7" xfId="4752" xr:uid="{D3E16303-F3C9-4822-B9B0-6359148239EF}"/>
    <cellStyle name="Normal 2 5 8" xfId="4722" xr:uid="{7A7EBB3E-396F-4546-A2A1-69C058F8CD2B}"/>
    <cellStyle name="Normal 2 6" xfId="289" xr:uid="{B52E38C9-B795-41DA-ADE0-152D43651C82}"/>
    <cellStyle name="Normal 2 6 2" xfId="290" xr:uid="{DF8A2629-006A-46E7-A28B-F751EF25BB69}"/>
    <cellStyle name="Normal 2 6 3" xfId="456" xr:uid="{371320EE-ED68-49D4-821D-057DB0E03D9F}"/>
    <cellStyle name="Normal 2 6 3 2" xfId="41939" xr:uid="{9E261B32-07C1-420E-8EE7-2DF40101DCA7}"/>
    <cellStyle name="Normal 2 6 4" xfId="4664" xr:uid="{9F0B69F4-6C86-4BAE-B46D-D94260450488}"/>
    <cellStyle name="Normal 2 6 5" xfId="4615" xr:uid="{D7522AC4-5C21-4C7F-BE43-19A8F53F9091}"/>
    <cellStyle name="Normal 2 6 5 2" xfId="4713" xr:uid="{29752E94-2198-42A2-8754-7BBC64B7EADD}"/>
    <cellStyle name="Normal 2 6 6" xfId="4601" xr:uid="{138D1DAE-7F43-40A0-B063-94CAC960A7D1}"/>
    <cellStyle name="Normal 2 6 7" xfId="5325" xr:uid="{21466A44-BDF6-4412-A886-484170C28847}"/>
    <cellStyle name="Normal 2 6 8" xfId="5334" xr:uid="{415AB927-7FA3-4FFA-A06C-41D917B203BF}"/>
    <cellStyle name="Normal 2 7" xfId="291" xr:uid="{C7D39C7D-CA8B-41D2-8AB1-FB2E31FBEF41}"/>
    <cellStyle name="Normal 2 7 2" xfId="4459" xr:uid="{14D07A04-3236-4D90-A6C4-E585E829420E}"/>
    <cellStyle name="Normal 2 7 3" xfId="4665" xr:uid="{DFBCFBBE-E657-4116-A599-F356558283DB}"/>
    <cellStyle name="Normal 2 7 4" xfId="5306" xr:uid="{B4D1F54B-09DA-4099-93EB-52606859D39F}"/>
    <cellStyle name="Normal 2 8" xfId="4511" xr:uid="{79CCE660-84FF-4693-A11F-DD3129136C1A}"/>
    <cellStyle name="Normal 2 9" xfId="4656" xr:uid="{9CB2A804-F29F-4852-BF7C-EBBB169FF541}"/>
    <cellStyle name="Normal 2 9 2" xfId="41372" xr:uid="{B9566535-354A-4401-B911-E567BA6A3A42}"/>
    <cellStyle name="Normal 2 9 3" xfId="5968" xr:uid="{59159949-04CF-44D0-B679-84D854882440}"/>
    <cellStyle name="Normal 2 9 4" xfId="5376" xr:uid="{DC60B8A0-C505-4E45-ACA7-D3EAD9117C4B}"/>
    <cellStyle name="Normal 20" xfId="438" xr:uid="{DAA2DB99-E22B-4DBB-8D7D-15F8195251A6}"/>
    <cellStyle name="Normal 20 2" xfId="439" xr:uid="{87EC786A-3420-48E4-88DA-211DADD366A2}"/>
    <cellStyle name="Normal 20 2 2" xfId="440" xr:uid="{488E479D-0A51-4A08-8E9F-F131A8CB70A4}"/>
    <cellStyle name="Normal 20 2 2 2" xfId="4428" xr:uid="{2D139196-EC97-468D-93D4-8BB654155A7A}"/>
    <cellStyle name="Normal 20 2 2 3" xfId="4420" xr:uid="{29658FBB-22DF-4411-AB9B-1B28F9F6E689}"/>
    <cellStyle name="Normal 20 2 2 4" xfId="4585" xr:uid="{AEB952E4-176C-4DC8-BF3E-6838301EB0D2}"/>
    <cellStyle name="Normal 20 2 2 5" xfId="4747" xr:uid="{1A3482F6-1172-47F6-9D1F-C98369FE4290}"/>
    <cellStyle name="Normal 20 2 3" xfId="4423" xr:uid="{DA3D5DF9-E184-44AE-AD39-92B370E4CB3D}"/>
    <cellStyle name="Normal 20 2 4" xfId="4419" xr:uid="{B89688F7-6007-4CE2-9B36-A5FB7C495326}"/>
    <cellStyle name="Normal 20 2 5" xfId="4584" xr:uid="{565C4ADA-812C-4B1E-A5CB-65CA7D5DDCA7}"/>
    <cellStyle name="Normal 20 2 6" xfId="4746" xr:uid="{F2888184-BC98-42EB-9032-EDE993668F7B}"/>
    <cellStyle name="Normal 20 3" xfId="1171" xr:uid="{A8FC9BC8-C337-4F55-B729-F1AB93D9915C}"/>
    <cellStyle name="Normal 20 3 2" xfId="4460" xr:uid="{D7D51806-8C9E-471C-8D45-7EFC61DB463E}"/>
    <cellStyle name="Normal 20 4" xfId="4355" xr:uid="{1369331E-9FB4-46A9-A32E-4CB4A58C9B05}"/>
    <cellStyle name="Normal 20 4 2" xfId="4558" xr:uid="{990FFF08-4661-4172-A4BF-8678840CD459}"/>
    <cellStyle name="Normal 20 4 3" xfId="4739" xr:uid="{98BD941E-7CA6-4F26-A3D5-F7C60D46A56A}"/>
    <cellStyle name="Normal 20 4 4" xfId="4714" xr:uid="{206045FB-FF31-40F0-A98C-6C9B1FB5214F}"/>
    <cellStyle name="Normal 20 5" xfId="4436" xr:uid="{413B917F-CF5A-4E07-A9D7-C42FF4075F0A}"/>
    <cellStyle name="Normal 20 5 2" xfId="5331" xr:uid="{8D62D889-4EFB-4F1A-B23C-799B28899B67}"/>
    <cellStyle name="Normal 20 6" xfId="4590" xr:uid="{E8B35426-D71D-4B1F-B087-E780F34C3D8E}"/>
    <cellStyle name="Normal 20 7" xfId="4699" xr:uid="{0524F26C-2113-4254-BC7B-171538B528A6}"/>
    <cellStyle name="Normal 20 8" xfId="4720" xr:uid="{2D4D87BC-B2F7-4660-A514-64A375545476}"/>
    <cellStyle name="Normal 20 9" xfId="4719" xr:uid="{67C5AAAE-5B07-4F91-B814-7E5F9932936C}"/>
    <cellStyle name="Normal 21" xfId="441" xr:uid="{CD9A1EAB-0E09-47FF-B794-523CF606274B}"/>
    <cellStyle name="Normal 21 2" xfId="442" xr:uid="{86BB2987-7570-4728-B060-FACAE87A9B01}"/>
    <cellStyle name="Normal 21 2 2" xfId="443" xr:uid="{67D3CBFF-D689-44B2-B6E2-280BB16DC348}"/>
    <cellStyle name="Normal 21 3" xfId="4356" xr:uid="{EBF6A450-73A8-415E-B755-D2100B3749AA}"/>
    <cellStyle name="Normal 21 3 2" xfId="4462" xr:uid="{AE69CEC7-1167-4317-AA4B-33FA0EE51A52}"/>
    <cellStyle name="Normal 21 3 3" xfId="4461" xr:uid="{C4960140-24FF-439A-9582-DFB83911259F}"/>
    <cellStyle name="Normal 21 3 4" xfId="41332" xr:uid="{2EF9DEFF-BDB7-454C-A3B3-963DF7CE5339}"/>
    <cellStyle name="Normal 21 3 5" xfId="5954" xr:uid="{98F1304C-348A-4107-81E6-EDE5A39684A8}"/>
    <cellStyle name="Normal 21 3 6" xfId="5362" xr:uid="{12E4CEFB-2EED-4317-95D3-D9D523082CC0}"/>
    <cellStyle name="Normal 21 4" xfId="4573" xr:uid="{03DEB9D9-7786-4E89-91FD-7F3E9EED0CF7}"/>
    <cellStyle name="Normal 21 4 2" xfId="41357" xr:uid="{5EB060BD-337B-4418-B91B-AC36DA3E8257}"/>
    <cellStyle name="Normal 21 4 3" xfId="5962" xr:uid="{2AFDA2FD-8C21-4FDF-92A9-4261797387D5}"/>
    <cellStyle name="Normal 21 4 4" xfId="5370" xr:uid="{A4238EBE-5086-49E4-9881-073DE53D6D44}"/>
    <cellStyle name="Normal 21 5" xfId="4740" xr:uid="{92203077-1550-4AD0-A40C-5380CF6938DD}"/>
    <cellStyle name="Normal 21 5 2" xfId="41385" xr:uid="{C2AC60CB-1FD2-43DB-80C6-B3553AFEA167}"/>
    <cellStyle name="Normal 21 5 3" xfId="5976" xr:uid="{4141DF73-286B-4F9C-9CC4-0C77BF230925}"/>
    <cellStyle name="Normal 21 5 4" xfId="5384" xr:uid="{45DD60C0-072F-4850-949E-0764367E57C0}"/>
    <cellStyle name="Normal 22" xfId="444" xr:uid="{9B804346-ECB0-4F34-9E96-E30620E9C3D3}"/>
    <cellStyle name="Normal 22 10" xfId="7273" xr:uid="{070D14E8-6F14-4EEE-A0FB-8B533532B54D}"/>
    <cellStyle name="Normal 22 10 2" xfId="8986" xr:uid="{D6195BF8-FA69-441F-9258-3D94BB9B5F77}"/>
    <cellStyle name="Normal 22 10 2 2" xfId="12408" xr:uid="{11B616EE-63DB-49A3-B18E-C89F1590FDD3}"/>
    <cellStyle name="Normal 22 10 2 2 2" xfId="26098" xr:uid="{A20FB371-F006-4F69-B3A0-03803E2D211A}"/>
    <cellStyle name="Normal 22 10 2 2 2 2" xfId="39790" xr:uid="{BD3BE890-A9CE-4D88-BCD8-82B8AF320958}"/>
    <cellStyle name="Normal 22 10 2 2 2 3" xfId="54674" xr:uid="{B006973B-601C-414F-B5DE-ECEFE3B10351}"/>
    <cellStyle name="Normal 22 10 2 2 3" xfId="19254" xr:uid="{F9C1F446-4C66-4554-AF2E-2A3B5904945A}"/>
    <cellStyle name="Normal 22 10 2 2 4" xfId="32944" xr:uid="{7EB0C27D-8002-4C62-99BF-3CB226AABD4D}"/>
    <cellStyle name="Normal 22 10 2 2 5" xfId="47828" xr:uid="{82766BC7-0E56-4475-BCBC-B655746DB09C}"/>
    <cellStyle name="Normal 22 10 2 3" xfId="22676" xr:uid="{FDC1C490-CEA8-4F53-A249-93F600C45BC0}"/>
    <cellStyle name="Normal 22 10 2 3 2" xfId="36368" xr:uid="{C63F27AD-E73F-4D5A-BD85-A5FDD8B5B155}"/>
    <cellStyle name="Normal 22 10 2 3 3" xfId="51252" xr:uid="{227699A3-3395-4651-903D-C95653479577}"/>
    <cellStyle name="Normal 22 10 2 4" xfId="15832" xr:uid="{E65555C1-338A-43A1-BE53-8DAEB228EB72}"/>
    <cellStyle name="Normal 22 10 2 5" xfId="29522" xr:uid="{45496E71-EF2F-4A05-8DA8-768703FD73D7}"/>
    <cellStyle name="Normal 22 10 2 6" xfId="44406" xr:uid="{81A49753-FF2F-4023-911C-3D52F7B32E7D}"/>
    <cellStyle name="Normal 22 10 3" xfId="10696" xr:uid="{D1CB23B4-AA4A-4F7F-A102-1C4B6312D274}"/>
    <cellStyle name="Normal 22 10 3 2" xfId="24386" xr:uid="{3D5D81DA-6769-450D-92C1-9F4D4100BD2A}"/>
    <cellStyle name="Normal 22 10 3 2 2" xfId="38078" xr:uid="{2C62FABC-4F67-4A18-BEEA-3A39844404D1}"/>
    <cellStyle name="Normal 22 10 3 2 3" xfId="52962" xr:uid="{93F391A5-FF86-4AB0-9FC3-01F0564A2B93}"/>
    <cellStyle name="Normal 22 10 3 3" xfId="17542" xr:uid="{7288EA70-DCEC-4D7C-B447-72B84E76939E}"/>
    <cellStyle name="Normal 22 10 3 4" xfId="31232" xr:uid="{344E974C-D741-49CE-A0F5-9AE978971F6B}"/>
    <cellStyle name="Normal 22 10 3 5" xfId="46116" xr:uid="{28DF9E0F-1781-4718-8B01-8F648241A564}"/>
    <cellStyle name="Normal 22 10 4" xfId="20964" xr:uid="{64713F11-D1B2-4DF5-AB29-4289EFABDC5F}"/>
    <cellStyle name="Normal 22 10 4 2" xfId="34656" xr:uid="{CBDB75D6-008B-4FD3-B659-CD0CA9BA89DE}"/>
    <cellStyle name="Normal 22 10 4 3" xfId="49540" xr:uid="{FDB6D97C-3EA9-450C-8386-EE5207D8E722}"/>
    <cellStyle name="Normal 22 10 5" xfId="14120" xr:uid="{31734C7D-FE30-49A5-9014-F1865F822D15}"/>
    <cellStyle name="Normal 22 10 6" xfId="27810" xr:uid="{78ABEB0F-258B-4003-AE8A-D2A0DFD6217D}"/>
    <cellStyle name="Normal 22 10 7" xfId="42694" xr:uid="{C781E6D0-E0B5-483C-84C7-AECEAED96A35}"/>
    <cellStyle name="Normal 22 11" xfId="8985" xr:uid="{66F7FF58-8713-4D3A-95D0-42B1239928B3}"/>
    <cellStyle name="Normal 22 11 2" xfId="12407" xr:uid="{D2F25B53-DA02-4B3B-B830-85069AE77F8B}"/>
    <cellStyle name="Normal 22 11 2 2" xfId="26097" xr:uid="{FDDC16F6-FC1A-48B3-B940-CC08E6C6AEF2}"/>
    <cellStyle name="Normal 22 11 2 2 2" xfId="39789" xr:uid="{C605BC24-5728-4EF6-92E5-2F3147BCCAD4}"/>
    <cellStyle name="Normal 22 11 2 2 3" xfId="54673" xr:uid="{409A5C57-9DDA-485F-96A9-1F3B9687FA40}"/>
    <cellStyle name="Normal 22 11 2 3" xfId="19253" xr:uid="{42C23BAF-6869-45B0-B5C2-E5B83EFD9C99}"/>
    <cellStyle name="Normal 22 11 2 4" xfId="32943" xr:uid="{ABC4CD08-D97A-4D2D-B9A1-3A0D6FD0992F}"/>
    <cellStyle name="Normal 22 11 2 5" xfId="47827" xr:uid="{D3E0084D-A787-4895-821D-645D629D67D0}"/>
    <cellStyle name="Normal 22 11 3" xfId="22675" xr:uid="{FA29BDA1-5F0A-49CE-AE56-2154EE6D7132}"/>
    <cellStyle name="Normal 22 11 3 2" xfId="36367" xr:uid="{F07308B1-96F0-41AA-B7B1-092F424A8C4E}"/>
    <cellStyle name="Normal 22 11 3 3" xfId="51251" xr:uid="{93C6D0B0-E18E-4755-BC55-BD0FF3715904}"/>
    <cellStyle name="Normal 22 11 4" xfId="15831" xr:uid="{99CF350E-03AE-4FF5-ADA1-E632739E32DD}"/>
    <cellStyle name="Normal 22 11 5" xfId="29521" xr:uid="{89E1FC73-8631-42E2-8FAB-681AD5365E93}"/>
    <cellStyle name="Normal 22 11 6" xfId="44405" xr:uid="{F52B0157-10C5-4766-B0CA-688BA3E5CCFE}"/>
    <cellStyle name="Normal 22 12" xfId="10695" xr:uid="{75C47E9E-D2D1-459D-80FE-53ED3899B6E0}"/>
    <cellStyle name="Normal 22 12 2" xfId="24385" xr:uid="{1B9D78D6-AEAC-4C36-A3CD-C2A00ECB7A4B}"/>
    <cellStyle name="Normal 22 12 2 2" xfId="38077" xr:uid="{A192D1B6-C3C9-4D0E-A34B-53DA7C573EE5}"/>
    <cellStyle name="Normal 22 12 2 3" xfId="52961" xr:uid="{C2FC818D-97B2-41B3-855F-9AF22DC2D750}"/>
    <cellStyle name="Normal 22 12 3" xfId="17541" xr:uid="{2FBF9B05-C524-4158-A5E0-43E1804D4890}"/>
    <cellStyle name="Normal 22 12 4" xfId="31231" xr:uid="{235BF04F-9368-4270-8FCF-9533E6724E02}"/>
    <cellStyle name="Normal 22 12 5" xfId="46115" xr:uid="{E8FBD347-962E-4E9F-BE91-EDEEB08B5B98}"/>
    <cellStyle name="Normal 22 13" xfId="20963" xr:uid="{38D0CEFE-0E39-4646-8F39-0CA3BE0A9BAC}"/>
    <cellStyle name="Normal 22 13 2" xfId="34655" xr:uid="{1346DDA1-78EB-4F8D-A049-181BFE0D6D7A}"/>
    <cellStyle name="Normal 22 13 3" xfId="49539" xr:uid="{783E3345-D5D4-43E0-8D9E-0194EEAD4ABC}"/>
    <cellStyle name="Normal 22 14" xfId="14119" xr:uid="{3E5A4ABE-7D15-4014-BC6A-1DCDF14DB964}"/>
    <cellStyle name="Normal 22 14 2" xfId="40802" xr:uid="{DA343EE1-EBD9-427D-9ACF-246F5C63DDF9}"/>
    <cellStyle name="Normal 22 15" xfId="27809" xr:uid="{0D162375-AADB-4D8B-9A8C-2AF40928AAB7}"/>
    <cellStyle name="Normal 22 16" xfId="42693" xr:uid="{819AAFBC-BD8F-4DFB-87F9-D31E11B39AD1}"/>
    <cellStyle name="Normal 22 17" xfId="7272" xr:uid="{8152B322-F707-495D-BCE1-6FDF7C438883}"/>
    <cellStyle name="Normal 22 2" xfId="445" xr:uid="{C2252C57-692C-45EF-8BE1-709C1C92D6FB}"/>
    <cellStyle name="Normal 22 2 10" xfId="8987" xr:uid="{FFDAD38B-8D91-41BF-A713-C790F398FE97}"/>
    <cellStyle name="Normal 22 2 10 2" xfId="12409" xr:uid="{73ED29BA-E165-4094-AF59-50E758A3FED5}"/>
    <cellStyle name="Normal 22 2 10 2 2" xfId="26099" xr:uid="{BCC78FD2-59AB-477D-AC79-84B991F6630B}"/>
    <cellStyle name="Normal 22 2 10 2 2 2" xfId="39791" xr:uid="{0FE3D208-B267-4B6E-9199-3D8D27970693}"/>
    <cellStyle name="Normal 22 2 10 2 2 3" xfId="54675" xr:uid="{99950310-4097-4B25-A157-194F14A9A69B}"/>
    <cellStyle name="Normal 22 2 10 2 3" xfId="19255" xr:uid="{6EBDA466-A916-4EAB-913B-6B8D01A667A7}"/>
    <cellStyle name="Normal 22 2 10 2 4" xfId="32945" xr:uid="{E4BAF807-E3E7-4C4F-9233-199D7584E75B}"/>
    <cellStyle name="Normal 22 2 10 2 5" xfId="47829" xr:uid="{24629227-987F-4968-A65F-10FA245C76ED}"/>
    <cellStyle name="Normal 22 2 10 3" xfId="22677" xr:uid="{9E3633D9-F024-4CC7-A438-AF9E65894810}"/>
    <cellStyle name="Normal 22 2 10 3 2" xfId="36369" xr:uid="{C8922E44-FC61-4681-8A91-61A3A6953729}"/>
    <cellStyle name="Normal 22 2 10 3 3" xfId="51253" xr:uid="{9A19A2ED-90B0-446F-B170-8415ACD0AF12}"/>
    <cellStyle name="Normal 22 2 10 4" xfId="15833" xr:uid="{7925B537-3834-45F7-B2B9-3515DD9C70F4}"/>
    <cellStyle name="Normal 22 2 10 5" xfId="29523" xr:uid="{BE21F338-0A76-4A09-BAC5-E64D3B9EEB12}"/>
    <cellStyle name="Normal 22 2 10 6" xfId="44407" xr:uid="{06A19479-F60F-4A02-A02D-0B4839F83E2D}"/>
    <cellStyle name="Normal 22 2 11" xfId="10697" xr:uid="{F20651B2-522E-49FF-9224-6B78FF060C7B}"/>
    <cellStyle name="Normal 22 2 11 2" xfId="24387" xr:uid="{AA4E9E6F-DE0D-44AD-AB45-EE32F681A023}"/>
    <cellStyle name="Normal 22 2 11 2 2" xfId="38079" xr:uid="{311FA9D1-B746-4085-9137-C40BE33F7F3D}"/>
    <cellStyle name="Normal 22 2 11 2 3" xfId="52963" xr:uid="{204E2136-92A6-49E8-BF29-A2283F30554C}"/>
    <cellStyle name="Normal 22 2 11 3" xfId="17543" xr:uid="{CBCEE019-1D70-4EBF-93D1-D738BFC10934}"/>
    <cellStyle name="Normal 22 2 11 4" xfId="31233" xr:uid="{54D83753-3A6B-46A1-A271-5F8E0A4E6F00}"/>
    <cellStyle name="Normal 22 2 11 5" xfId="46117" xr:uid="{31C0E716-4DA9-4097-BC17-60C66C08FA78}"/>
    <cellStyle name="Normal 22 2 12" xfId="20965" xr:uid="{B41041EC-E3D6-4BAC-BA8B-39CC2B11C1A5}"/>
    <cellStyle name="Normal 22 2 12 2" xfId="34657" xr:uid="{57606BEE-D6AE-4C04-870F-68D846D35221}"/>
    <cellStyle name="Normal 22 2 12 3" xfId="49541" xr:uid="{1F97B958-B230-4BF6-96FB-5F039B4A0377}"/>
    <cellStyle name="Normal 22 2 13" xfId="14121" xr:uid="{02924B07-22BE-4076-8F19-CC69B43BB2D2}"/>
    <cellStyle name="Normal 22 2 13 2" xfId="40803" xr:uid="{2A321124-B739-4E0F-9D2B-A10AF318A9A0}"/>
    <cellStyle name="Normal 22 2 14" xfId="27811" xr:uid="{A7A047B4-74DA-4331-B28D-C86742CB5B17}"/>
    <cellStyle name="Normal 22 2 15" xfId="42695" xr:uid="{9A667ED9-FF42-4592-AAEF-236D68C9ADFE}"/>
    <cellStyle name="Normal 22 2 16" xfId="7274" xr:uid="{D9366100-118B-4687-BE44-ADB26C6B8033}"/>
    <cellStyle name="Normal 22 2 2" xfId="7275" xr:uid="{FF9123DD-0B60-4738-893A-68497E28AF08}"/>
    <cellStyle name="Normal 22 2 2 10" xfId="20966" xr:uid="{CEE02326-15FF-4844-A97B-7A4FC8FECB8C}"/>
    <cellStyle name="Normal 22 2 2 10 2" xfId="34658" xr:uid="{56F59349-F2D9-470B-983B-39555EECE697}"/>
    <cellStyle name="Normal 22 2 2 10 3" xfId="49542" xr:uid="{9C10ACB0-4951-4C3C-A388-BB0EB73DEFDE}"/>
    <cellStyle name="Normal 22 2 2 11" xfId="14122" xr:uid="{8EDDE12E-DE29-4CB1-8104-63A88E2111A8}"/>
    <cellStyle name="Normal 22 2 2 12" xfId="27812" xr:uid="{4B91B8B2-F689-44E9-BB11-7520A1551BE6}"/>
    <cellStyle name="Normal 22 2 2 13" xfId="42696" xr:uid="{D01EE2A5-1E9F-44A4-A984-C102B5F4DD24}"/>
    <cellStyle name="Normal 22 2 2 2" xfId="7276" xr:uid="{ECDCD44D-475D-444A-AF92-C993C5ABBF2E}"/>
    <cellStyle name="Normal 22 2 2 2 10" xfId="14123" xr:uid="{D50E2F05-809B-46E8-8B0C-DFA0E732712D}"/>
    <cellStyle name="Normal 22 2 2 2 11" xfId="27813" xr:uid="{0854E0ED-64A8-496E-8FCE-340EE1753F25}"/>
    <cellStyle name="Normal 22 2 2 2 12" xfId="42697" xr:uid="{1BF38141-B1A3-4487-9B7D-4E95D0FA9C32}"/>
    <cellStyle name="Normal 22 2 2 2 2" xfId="7277" xr:uid="{E424EF41-FBAF-4F4E-9CF1-8621AB533E67}"/>
    <cellStyle name="Normal 22 2 2 2 2 10" xfId="42698" xr:uid="{4DEA531A-A5A8-449B-BEF9-9531DE81CF3C}"/>
    <cellStyle name="Normal 22 2 2 2 2 2" xfId="7278" xr:uid="{D7DFF138-3A59-4F4C-B051-33B8EDE6A99B}"/>
    <cellStyle name="Normal 22 2 2 2 2 2 2" xfId="7279" xr:uid="{3A466D08-079D-4078-A151-2B53C93FA9C7}"/>
    <cellStyle name="Normal 22 2 2 2 2 2 2 2" xfId="8992" xr:uid="{8A4A3588-2148-4F1E-853F-7D9383FB3E75}"/>
    <cellStyle name="Normal 22 2 2 2 2 2 2 2 2" xfId="12414" xr:uid="{814542E0-25A3-4D6A-BE70-39B22ABD3922}"/>
    <cellStyle name="Normal 22 2 2 2 2 2 2 2 2 2" xfId="26104" xr:uid="{1B23EB3A-B43E-4871-810E-94C43A7BD29E}"/>
    <cellStyle name="Normal 22 2 2 2 2 2 2 2 2 2 2" xfId="39796" xr:uid="{85CF9475-6714-4B17-B575-AA7F1CDE46C9}"/>
    <cellStyle name="Normal 22 2 2 2 2 2 2 2 2 2 3" xfId="54680" xr:uid="{E3149619-C9DF-4BAF-A102-5FCF3874037B}"/>
    <cellStyle name="Normal 22 2 2 2 2 2 2 2 2 3" xfId="19260" xr:uid="{442C5917-E565-4BEE-B7E5-A3C0A67B9CE4}"/>
    <cellStyle name="Normal 22 2 2 2 2 2 2 2 2 4" xfId="32950" xr:uid="{FF90E9B6-451B-4D23-A8CC-934F72E26916}"/>
    <cellStyle name="Normal 22 2 2 2 2 2 2 2 2 5" xfId="47834" xr:uid="{3E6B508E-F1F8-47F1-9F25-903B54765270}"/>
    <cellStyle name="Normal 22 2 2 2 2 2 2 2 3" xfId="22682" xr:uid="{019435BB-638C-453D-9F3B-12C44D0236C3}"/>
    <cellStyle name="Normal 22 2 2 2 2 2 2 2 3 2" xfId="36374" xr:uid="{D220F3AF-64C4-4F92-B364-98B5E9CBEDFB}"/>
    <cellStyle name="Normal 22 2 2 2 2 2 2 2 3 3" xfId="51258" xr:uid="{A1F017EE-CEC4-46E9-BCAF-1E5632578244}"/>
    <cellStyle name="Normal 22 2 2 2 2 2 2 2 4" xfId="15838" xr:uid="{19099CAF-AC24-4813-B5CD-FE5CAA8C777F}"/>
    <cellStyle name="Normal 22 2 2 2 2 2 2 2 5" xfId="29528" xr:uid="{4CFE1120-2664-49CF-B6A5-24BA9D785923}"/>
    <cellStyle name="Normal 22 2 2 2 2 2 2 2 6" xfId="44412" xr:uid="{9AD1C86A-F38F-471D-AC20-3892649E0D3F}"/>
    <cellStyle name="Normal 22 2 2 2 2 2 2 3" xfId="10702" xr:uid="{1B9DB9F1-5E08-47C7-BED6-BF5C0C253A7D}"/>
    <cellStyle name="Normal 22 2 2 2 2 2 2 3 2" xfId="24392" xr:uid="{40FFE681-D4D9-40E4-B033-D05E58EBD394}"/>
    <cellStyle name="Normal 22 2 2 2 2 2 2 3 2 2" xfId="38084" xr:uid="{472419A2-2882-42FA-9466-25828DCC648E}"/>
    <cellStyle name="Normal 22 2 2 2 2 2 2 3 2 3" xfId="52968" xr:uid="{1224F8A5-755E-41D2-9346-E6F616FE3A30}"/>
    <cellStyle name="Normal 22 2 2 2 2 2 2 3 3" xfId="17548" xr:uid="{869990AA-2BB3-41ED-80EB-0C69FF25B25D}"/>
    <cellStyle name="Normal 22 2 2 2 2 2 2 3 4" xfId="31238" xr:uid="{E760F890-02D1-46B5-8919-25E5FCA4CC50}"/>
    <cellStyle name="Normal 22 2 2 2 2 2 2 3 5" xfId="46122" xr:uid="{79AF2BF4-0A1E-42EF-BE97-F275B4D560D4}"/>
    <cellStyle name="Normal 22 2 2 2 2 2 2 4" xfId="20970" xr:uid="{A254882F-7F8C-4FCE-B87F-B1F6872FC9AC}"/>
    <cellStyle name="Normal 22 2 2 2 2 2 2 4 2" xfId="34662" xr:uid="{DFFC1E70-7484-4421-B466-A53BD608D592}"/>
    <cellStyle name="Normal 22 2 2 2 2 2 2 4 3" xfId="49546" xr:uid="{0A8BCF36-ADA6-434B-B926-B9C7831C0D92}"/>
    <cellStyle name="Normal 22 2 2 2 2 2 2 5" xfId="14126" xr:uid="{0A1046BF-AC0C-4699-864D-868AC8F5928F}"/>
    <cellStyle name="Normal 22 2 2 2 2 2 2 6" xfId="27816" xr:uid="{CF14C5F7-3BBC-4FC6-AA3E-44046A67A9FF}"/>
    <cellStyle name="Normal 22 2 2 2 2 2 2 7" xfId="42700" xr:uid="{DBA1C220-4CFE-4EC5-BB74-6BF17C689904}"/>
    <cellStyle name="Normal 22 2 2 2 2 2 3" xfId="8991" xr:uid="{A46068F9-0C5C-4A5F-A5E5-C55D626E7CA1}"/>
    <cellStyle name="Normal 22 2 2 2 2 2 3 2" xfId="12413" xr:uid="{456AE3E1-79AD-4739-9E8E-9BB905908F33}"/>
    <cellStyle name="Normal 22 2 2 2 2 2 3 2 2" xfId="26103" xr:uid="{05C882DE-4EB8-4D2D-8580-A7ED48B72952}"/>
    <cellStyle name="Normal 22 2 2 2 2 2 3 2 2 2" xfId="39795" xr:uid="{AC2F5F9C-60E7-4348-9405-EEE6A8DE778C}"/>
    <cellStyle name="Normal 22 2 2 2 2 2 3 2 2 3" xfId="54679" xr:uid="{0E9F0310-E330-42B8-95C7-650C82B30DE6}"/>
    <cellStyle name="Normal 22 2 2 2 2 2 3 2 3" xfId="19259" xr:uid="{1AD6C84B-A00D-4903-BF53-CF939F2A1DF7}"/>
    <cellStyle name="Normal 22 2 2 2 2 2 3 2 4" xfId="32949" xr:uid="{79E04C53-2E74-4EFC-AE84-5270C1F4A2BB}"/>
    <cellStyle name="Normal 22 2 2 2 2 2 3 2 5" xfId="47833" xr:uid="{5978E696-6206-46DA-BF44-A19B0C68806E}"/>
    <cellStyle name="Normal 22 2 2 2 2 2 3 3" xfId="22681" xr:uid="{BBA327D8-49A1-4018-9F2A-23CB63CE898F}"/>
    <cellStyle name="Normal 22 2 2 2 2 2 3 3 2" xfId="36373" xr:uid="{70F4EFE7-241C-4528-ADD0-928C330536E4}"/>
    <cellStyle name="Normal 22 2 2 2 2 2 3 3 3" xfId="51257" xr:uid="{D83B5EE1-FF79-4B43-ACDF-077370861999}"/>
    <cellStyle name="Normal 22 2 2 2 2 2 3 4" xfId="15837" xr:uid="{A77591D6-3DB2-4424-84DA-C192038673BB}"/>
    <cellStyle name="Normal 22 2 2 2 2 2 3 5" xfId="29527" xr:uid="{9A145ACB-FE4C-4AFF-99EF-BA2FF64B7905}"/>
    <cellStyle name="Normal 22 2 2 2 2 2 3 6" xfId="44411" xr:uid="{0D168BE2-8EFD-46C1-A8DC-9B6C4A6883E5}"/>
    <cellStyle name="Normal 22 2 2 2 2 2 4" xfId="10701" xr:uid="{C1C0119C-1D06-4356-BFB3-9F36796A807D}"/>
    <cellStyle name="Normal 22 2 2 2 2 2 4 2" xfId="24391" xr:uid="{E71570CE-F984-4053-8C48-E2D3EB42DA63}"/>
    <cellStyle name="Normal 22 2 2 2 2 2 4 2 2" xfId="38083" xr:uid="{ED13F6C0-C878-44CB-B01A-B72FEB52C54E}"/>
    <cellStyle name="Normal 22 2 2 2 2 2 4 2 3" xfId="52967" xr:uid="{2ABBE1D8-48E8-4D7E-AFE3-1A1C0604EAEA}"/>
    <cellStyle name="Normal 22 2 2 2 2 2 4 3" xfId="17547" xr:uid="{1CD5AF1B-20F2-4BA5-A0BA-F721854ACCA1}"/>
    <cellStyle name="Normal 22 2 2 2 2 2 4 4" xfId="31237" xr:uid="{C84FE6A6-3508-4B03-8F9C-1D6C4E506980}"/>
    <cellStyle name="Normal 22 2 2 2 2 2 4 5" xfId="46121" xr:uid="{771A47AD-E25A-4035-9A4F-808761C4BE70}"/>
    <cellStyle name="Normal 22 2 2 2 2 2 5" xfId="20969" xr:uid="{02990C29-254E-4E7E-97AB-AC3EF040E52C}"/>
    <cellStyle name="Normal 22 2 2 2 2 2 5 2" xfId="34661" xr:uid="{DAD335C1-0802-4109-924B-36802ED0BE6A}"/>
    <cellStyle name="Normal 22 2 2 2 2 2 5 3" xfId="49545" xr:uid="{C7672E59-E5C4-4C40-90DE-6EF5E4F1C68E}"/>
    <cellStyle name="Normal 22 2 2 2 2 2 6" xfId="14125" xr:uid="{73373E3C-1AEA-4054-8342-E88F220DA507}"/>
    <cellStyle name="Normal 22 2 2 2 2 2 7" xfId="27815" xr:uid="{59A7C374-4C48-4E74-9FC9-97211B8603F8}"/>
    <cellStyle name="Normal 22 2 2 2 2 2 8" xfId="42699" xr:uid="{B7ED948D-2BD1-4DFA-B9CD-42A11F8A8910}"/>
    <cellStyle name="Normal 22 2 2 2 2 3" xfId="7280" xr:uid="{B65BD8A1-0AAE-4FD6-B3B8-0A7ADFFEE770}"/>
    <cellStyle name="Normal 22 2 2 2 2 3 2" xfId="8993" xr:uid="{D5FD1B6F-58A4-415C-BA1B-F57897BB6E1A}"/>
    <cellStyle name="Normal 22 2 2 2 2 3 2 2" xfId="12415" xr:uid="{9DB7D4B1-283E-4F10-8F8F-572DCA5132CE}"/>
    <cellStyle name="Normal 22 2 2 2 2 3 2 2 2" xfId="26105" xr:uid="{BD4C6FDF-73EF-4CAE-A177-5B1CCC24B4BE}"/>
    <cellStyle name="Normal 22 2 2 2 2 3 2 2 2 2" xfId="39797" xr:uid="{757D90E8-DBB5-4DB0-9F53-89D487FAD82D}"/>
    <cellStyle name="Normal 22 2 2 2 2 3 2 2 2 3" xfId="54681" xr:uid="{D8BE41EA-7A38-46F1-BA47-CE5CA346BF13}"/>
    <cellStyle name="Normal 22 2 2 2 2 3 2 2 3" xfId="19261" xr:uid="{032DCACA-7FCC-4EC2-A22F-0BE572A7D11C}"/>
    <cellStyle name="Normal 22 2 2 2 2 3 2 2 4" xfId="32951" xr:uid="{E43D7F03-0082-4485-BCC1-9A61F0377FC8}"/>
    <cellStyle name="Normal 22 2 2 2 2 3 2 2 5" xfId="47835" xr:uid="{81EA4040-1AF1-4A4B-8CDB-02FC31F5DB2D}"/>
    <cellStyle name="Normal 22 2 2 2 2 3 2 3" xfId="22683" xr:uid="{0777C826-51F2-461F-8E80-0D351DDD2646}"/>
    <cellStyle name="Normal 22 2 2 2 2 3 2 3 2" xfId="36375" xr:uid="{BF6A47C7-E57E-40B5-A58C-DE6ADFEDD21B}"/>
    <cellStyle name="Normal 22 2 2 2 2 3 2 3 3" xfId="51259" xr:uid="{EDB7C5EC-43C8-4F8C-A7FD-3343828C84D0}"/>
    <cellStyle name="Normal 22 2 2 2 2 3 2 4" xfId="15839" xr:uid="{5D07DA7D-B087-4814-89CB-D3F342E97D6D}"/>
    <cellStyle name="Normal 22 2 2 2 2 3 2 5" xfId="29529" xr:uid="{B528343C-F509-4E19-9B4A-CD7746979DC2}"/>
    <cellStyle name="Normal 22 2 2 2 2 3 2 6" xfId="44413" xr:uid="{A0E0BBC3-292E-4510-82D2-956329065A42}"/>
    <cellStyle name="Normal 22 2 2 2 2 3 3" xfId="10703" xr:uid="{69B63723-1684-46B7-82F9-0A607A061516}"/>
    <cellStyle name="Normal 22 2 2 2 2 3 3 2" xfId="24393" xr:uid="{64C86264-0DFC-4A5D-B571-66AFCC7624CE}"/>
    <cellStyle name="Normal 22 2 2 2 2 3 3 2 2" xfId="38085" xr:uid="{2178A38F-9D98-4E22-B0BC-D6CEC3D9C67D}"/>
    <cellStyle name="Normal 22 2 2 2 2 3 3 2 3" xfId="52969" xr:uid="{C68F5901-994E-42AF-B466-D4DA1D43457C}"/>
    <cellStyle name="Normal 22 2 2 2 2 3 3 3" xfId="17549" xr:uid="{744F5172-5E84-45D6-945D-F5801862F69D}"/>
    <cellStyle name="Normal 22 2 2 2 2 3 3 4" xfId="31239" xr:uid="{443D7F43-DE4A-4405-B052-445D6CDD5125}"/>
    <cellStyle name="Normal 22 2 2 2 2 3 3 5" xfId="46123" xr:uid="{69040A6C-E0C5-4172-9745-7C1E000DF700}"/>
    <cellStyle name="Normal 22 2 2 2 2 3 4" xfId="20971" xr:uid="{5E6F2FF9-3606-45DC-A6B8-D71929A938D3}"/>
    <cellStyle name="Normal 22 2 2 2 2 3 4 2" xfId="34663" xr:uid="{4E75C420-5D6B-4E66-AA7C-8CA172824E2D}"/>
    <cellStyle name="Normal 22 2 2 2 2 3 4 3" xfId="49547" xr:uid="{15CB6BF5-DB5D-4068-A78C-4D69F74A25D0}"/>
    <cellStyle name="Normal 22 2 2 2 2 3 5" xfId="14127" xr:uid="{C45553EE-0CFC-402C-A4D1-3381558A89A3}"/>
    <cellStyle name="Normal 22 2 2 2 2 3 6" xfId="27817" xr:uid="{8B41566A-BB96-4368-A748-EFB08141FD1C}"/>
    <cellStyle name="Normal 22 2 2 2 2 3 7" xfId="42701" xr:uid="{8830B5E0-63BD-4727-BEC5-42F8418BDF14}"/>
    <cellStyle name="Normal 22 2 2 2 2 4" xfId="7281" xr:uid="{BAA12E1B-EE85-4FD6-8F80-FEC560FEEABB}"/>
    <cellStyle name="Normal 22 2 2 2 2 4 2" xfId="8994" xr:uid="{E55CD693-1FE9-4A5C-BF18-C975BA30046B}"/>
    <cellStyle name="Normal 22 2 2 2 2 4 2 2" xfId="12416" xr:uid="{B3F65A2F-E340-47AC-B08F-F4A0C9F3A91E}"/>
    <cellStyle name="Normal 22 2 2 2 2 4 2 2 2" xfId="26106" xr:uid="{0964B2F2-E448-4CA5-871E-146476FA30D1}"/>
    <cellStyle name="Normal 22 2 2 2 2 4 2 2 2 2" xfId="39798" xr:uid="{47B9ED0B-69E6-40B9-9059-F9D5B0C8C3F4}"/>
    <cellStyle name="Normal 22 2 2 2 2 4 2 2 2 3" xfId="54682" xr:uid="{2562F7E4-DAE8-4969-BF0F-4C60813C82AD}"/>
    <cellStyle name="Normal 22 2 2 2 2 4 2 2 3" xfId="19262" xr:uid="{A730DBB3-F7AA-4328-801C-6BB77CC0F574}"/>
    <cellStyle name="Normal 22 2 2 2 2 4 2 2 4" xfId="32952" xr:uid="{0DBE0511-5F89-49CE-A0C3-B397FA9FC4C5}"/>
    <cellStyle name="Normal 22 2 2 2 2 4 2 2 5" xfId="47836" xr:uid="{749180D4-9EE4-4CD3-ADF9-355FE90F958C}"/>
    <cellStyle name="Normal 22 2 2 2 2 4 2 3" xfId="22684" xr:uid="{DCEB7A37-F805-448A-B264-88C2992770BC}"/>
    <cellStyle name="Normal 22 2 2 2 2 4 2 3 2" xfId="36376" xr:uid="{EB0549B7-7CD3-455E-86BE-083924C8C715}"/>
    <cellStyle name="Normal 22 2 2 2 2 4 2 3 3" xfId="51260" xr:uid="{B8A6ED0B-E4F9-49D4-AB96-02458B901099}"/>
    <cellStyle name="Normal 22 2 2 2 2 4 2 4" xfId="15840" xr:uid="{B9CEDAAA-6FA4-4B4D-925A-802881E8F1D9}"/>
    <cellStyle name="Normal 22 2 2 2 2 4 2 5" xfId="29530" xr:uid="{BCFB9958-E93A-44B0-B90B-969F567CA999}"/>
    <cellStyle name="Normal 22 2 2 2 2 4 2 6" xfId="44414" xr:uid="{D4451780-473B-4839-B1ED-AD6569FCF3D6}"/>
    <cellStyle name="Normal 22 2 2 2 2 4 3" xfId="10704" xr:uid="{F0E73351-C9E6-4C9B-948A-329653B11F18}"/>
    <cellStyle name="Normal 22 2 2 2 2 4 3 2" xfId="24394" xr:uid="{25B8893E-9DEB-4866-A618-EE53338F75EF}"/>
    <cellStyle name="Normal 22 2 2 2 2 4 3 2 2" xfId="38086" xr:uid="{C2F229D7-FA70-4F18-8924-B57FEEF4BD2F}"/>
    <cellStyle name="Normal 22 2 2 2 2 4 3 2 3" xfId="52970" xr:uid="{05328FE7-9A1F-4788-8877-88E0A076F7A2}"/>
    <cellStyle name="Normal 22 2 2 2 2 4 3 3" xfId="17550" xr:uid="{970112C8-A3EF-49E7-AC59-6B378571FA81}"/>
    <cellStyle name="Normal 22 2 2 2 2 4 3 4" xfId="31240" xr:uid="{46817184-A697-4612-8999-EE4951A541A7}"/>
    <cellStyle name="Normal 22 2 2 2 2 4 3 5" xfId="46124" xr:uid="{08E28EC1-EC76-474E-A487-0BBDDB1CD6D6}"/>
    <cellStyle name="Normal 22 2 2 2 2 4 4" xfId="20972" xr:uid="{79D04DE1-8B36-4DEC-B527-4363CC4A1FD0}"/>
    <cellStyle name="Normal 22 2 2 2 2 4 4 2" xfId="34664" xr:uid="{A79C569B-CF8D-4463-8DAE-3BC8FEFD1FE8}"/>
    <cellStyle name="Normal 22 2 2 2 2 4 4 3" xfId="49548" xr:uid="{31FBBCCB-5E6F-4112-80E0-A142A208C542}"/>
    <cellStyle name="Normal 22 2 2 2 2 4 5" xfId="14128" xr:uid="{6BE36164-F806-4356-B7EB-65075D54A845}"/>
    <cellStyle name="Normal 22 2 2 2 2 4 6" xfId="27818" xr:uid="{5ADB70EE-9ADF-4E5C-8BC5-DAA67E9F9321}"/>
    <cellStyle name="Normal 22 2 2 2 2 4 7" xfId="42702" xr:uid="{5215DAD3-9839-4577-B87F-5F40BE9C903C}"/>
    <cellStyle name="Normal 22 2 2 2 2 5" xfId="8990" xr:uid="{4AB2C41E-3550-4B02-A824-C7F89C3A87EF}"/>
    <cellStyle name="Normal 22 2 2 2 2 5 2" xfId="12412" xr:uid="{A081BB31-31EB-4430-A39B-599407E6B550}"/>
    <cellStyle name="Normal 22 2 2 2 2 5 2 2" xfId="26102" xr:uid="{7F5ED917-76AA-4F04-AC5A-7344DADFA399}"/>
    <cellStyle name="Normal 22 2 2 2 2 5 2 2 2" xfId="39794" xr:uid="{C2C2CC64-918D-4726-B6D4-42B339A7E750}"/>
    <cellStyle name="Normal 22 2 2 2 2 5 2 2 3" xfId="54678" xr:uid="{F78D025D-D171-48D2-BBB1-D00BD5D2C715}"/>
    <cellStyle name="Normal 22 2 2 2 2 5 2 3" xfId="19258" xr:uid="{C334826D-6387-4217-9715-CF13BC1C461F}"/>
    <cellStyle name="Normal 22 2 2 2 2 5 2 4" xfId="32948" xr:uid="{C393B9F5-B5DF-40F5-B61C-0DA21706DD1D}"/>
    <cellStyle name="Normal 22 2 2 2 2 5 2 5" xfId="47832" xr:uid="{E661EFB4-CB4F-439F-B9C3-9C3638E9F880}"/>
    <cellStyle name="Normal 22 2 2 2 2 5 3" xfId="22680" xr:uid="{E3205358-209F-42C0-A19C-F89C620E56D6}"/>
    <cellStyle name="Normal 22 2 2 2 2 5 3 2" xfId="36372" xr:uid="{1BC1156F-BDEF-478E-84E1-12675F6CFE8B}"/>
    <cellStyle name="Normal 22 2 2 2 2 5 3 3" xfId="51256" xr:uid="{1BB0DB54-6DC4-4FD9-97A8-D38C039E5F36}"/>
    <cellStyle name="Normal 22 2 2 2 2 5 4" xfId="15836" xr:uid="{B5D8ADA4-C471-42FF-ACD8-C8B006B20DCB}"/>
    <cellStyle name="Normal 22 2 2 2 2 5 5" xfId="29526" xr:uid="{3EFC8201-AD62-4090-B68A-05D4626C2580}"/>
    <cellStyle name="Normal 22 2 2 2 2 5 6" xfId="44410" xr:uid="{D530395B-3EA2-4A83-8CAF-8C9D759DEE23}"/>
    <cellStyle name="Normal 22 2 2 2 2 6" xfId="10700" xr:uid="{D0DF4F92-EB0F-40E0-8956-F1539F73DFCD}"/>
    <cellStyle name="Normal 22 2 2 2 2 6 2" xfId="24390" xr:uid="{CAD488EC-0E9D-4610-8463-C9E8FE8BB514}"/>
    <cellStyle name="Normal 22 2 2 2 2 6 2 2" xfId="38082" xr:uid="{84E29CE6-699E-455C-818C-158F2CF2BD55}"/>
    <cellStyle name="Normal 22 2 2 2 2 6 2 3" xfId="52966" xr:uid="{C259E35E-C749-482B-9B26-66FBB6FF46DF}"/>
    <cellStyle name="Normal 22 2 2 2 2 6 3" xfId="17546" xr:uid="{EEF17379-7FC2-4BC7-95E4-35531B82E03F}"/>
    <cellStyle name="Normal 22 2 2 2 2 6 4" xfId="31236" xr:uid="{F029E93A-6548-43B8-A19B-05B68CB743B9}"/>
    <cellStyle name="Normal 22 2 2 2 2 6 5" xfId="46120" xr:uid="{21CA36BA-AB81-4B80-9814-8B3C16999BA8}"/>
    <cellStyle name="Normal 22 2 2 2 2 7" xfId="20968" xr:uid="{B17DA8F5-3371-4148-A81A-A904C34DB9C5}"/>
    <cellStyle name="Normal 22 2 2 2 2 7 2" xfId="34660" xr:uid="{78669402-D15D-4E5C-80D8-F130D04E4934}"/>
    <cellStyle name="Normal 22 2 2 2 2 7 3" xfId="49544" xr:uid="{9443976F-1983-428F-BD27-5178B6E2BD0B}"/>
    <cellStyle name="Normal 22 2 2 2 2 8" xfId="14124" xr:uid="{0CD8CA6E-F028-4776-8946-24F6B98A4024}"/>
    <cellStyle name="Normal 22 2 2 2 2 9" xfId="27814" xr:uid="{373062EC-3B1A-4200-8534-D06BC74DEC29}"/>
    <cellStyle name="Normal 22 2 2 2 3" xfId="7282" xr:uid="{49A3F5D4-BB41-491B-8E3F-1D84001F9CAD}"/>
    <cellStyle name="Normal 22 2 2 2 3 10" xfId="42703" xr:uid="{A425F363-1277-42EE-BBE0-C280D82F593B}"/>
    <cellStyle name="Normal 22 2 2 2 3 2" xfId="7283" xr:uid="{1633FABB-F82B-4046-A2C9-878D97A841B6}"/>
    <cellStyle name="Normal 22 2 2 2 3 2 2" xfId="7284" xr:uid="{5F9E495E-819C-4C8D-B5CC-D3EDEF214ED4}"/>
    <cellStyle name="Normal 22 2 2 2 3 2 2 2" xfId="8997" xr:uid="{63316F32-4FEA-410A-8C57-B17598B1CD83}"/>
    <cellStyle name="Normal 22 2 2 2 3 2 2 2 2" xfId="12419" xr:uid="{49DC9A9C-1464-466E-9E29-2AD0A952751A}"/>
    <cellStyle name="Normal 22 2 2 2 3 2 2 2 2 2" xfId="26109" xr:uid="{AF6B9B29-45FA-4210-8350-B6B2F63A5F84}"/>
    <cellStyle name="Normal 22 2 2 2 3 2 2 2 2 2 2" xfId="39801" xr:uid="{F3F07887-9B1B-4621-B06C-ABA9D5F2337A}"/>
    <cellStyle name="Normal 22 2 2 2 3 2 2 2 2 2 3" xfId="54685" xr:uid="{13FDE6E2-1882-4FD9-B011-F31F32BA12DB}"/>
    <cellStyle name="Normal 22 2 2 2 3 2 2 2 2 3" xfId="19265" xr:uid="{C4E20291-6BC9-494B-87CE-6462D85F463A}"/>
    <cellStyle name="Normal 22 2 2 2 3 2 2 2 2 4" xfId="32955" xr:uid="{DA0A3EDC-BBBA-4EBE-A404-D620F964528A}"/>
    <cellStyle name="Normal 22 2 2 2 3 2 2 2 2 5" xfId="47839" xr:uid="{B8192201-1070-44D6-92C1-13DE2FE3902D}"/>
    <cellStyle name="Normal 22 2 2 2 3 2 2 2 3" xfId="22687" xr:uid="{64C0C640-578F-45DD-93E3-04861DFA0775}"/>
    <cellStyle name="Normal 22 2 2 2 3 2 2 2 3 2" xfId="36379" xr:uid="{FBAB98ED-1A1C-46B3-825F-A1DCBCACAC85}"/>
    <cellStyle name="Normal 22 2 2 2 3 2 2 2 3 3" xfId="51263" xr:uid="{302BD02A-5498-450E-9446-00075B70B6E4}"/>
    <cellStyle name="Normal 22 2 2 2 3 2 2 2 4" xfId="15843" xr:uid="{910EA0E1-545D-4CD4-B1A0-DD3BB30AB015}"/>
    <cellStyle name="Normal 22 2 2 2 3 2 2 2 5" xfId="29533" xr:uid="{EC535B64-64CE-4A46-811B-A9D59313C3AA}"/>
    <cellStyle name="Normal 22 2 2 2 3 2 2 2 6" xfId="44417" xr:uid="{406A212D-E1D6-45AC-A78F-856BF2223D0B}"/>
    <cellStyle name="Normal 22 2 2 2 3 2 2 3" xfId="10707" xr:uid="{B488FEB3-B857-4E7D-805C-BFAC2BA9589C}"/>
    <cellStyle name="Normal 22 2 2 2 3 2 2 3 2" xfId="24397" xr:uid="{EECDDDAA-0A72-45D1-8DA7-590111B3CB50}"/>
    <cellStyle name="Normal 22 2 2 2 3 2 2 3 2 2" xfId="38089" xr:uid="{FD9B9008-AE8E-4B6B-8EC1-B6444183354C}"/>
    <cellStyle name="Normal 22 2 2 2 3 2 2 3 2 3" xfId="52973" xr:uid="{60206190-4061-4C2B-AABD-1D4627DF9D3C}"/>
    <cellStyle name="Normal 22 2 2 2 3 2 2 3 3" xfId="17553" xr:uid="{50B5B2C1-E753-4C4E-ABE6-1FE7D5496071}"/>
    <cellStyle name="Normal 22 2 2 2 3 2 2 3 4" xfId="31243" xr:uid="{51E0AF1F-5E41-4B9C-B446-A669950C4CCA}"/>
    <cellStyle name="Normal 22 2 2 2 3 2 2 3 5" xfId="46127" xr:uid="{10896E32-464B-4616-89E0-2F155EE45CE2}"/>
    <cellStyle name="Normal 22 2 2 2 3 2 2 4" xfId="20975" xr:uid="{CDCDB3FE-F5AE-4053-A792-04166F6D32CE}"/>
    <cellStyle name="Normal 22 2 2 2 3 2 2 4 2" xfId="34667" xr:uid="{B9B11321-0A2A-4F6C-AED9-77FC4130FFEB}"/>
    <cellStyle name="Normal 22 2 2 2 3 2 2 4 3" xfId="49551" xr:uid="{E2E9B441-E441-438F-B336-9B03CB38E081}"/>
    <cellStyle name="Normal 22 2 2 2 3 2 2 5" xfId="14131" xr:uid="{782EBD4B-A20F-4AFE-9183-B520E8A806D2}"/>
    <cellStyle name="Normal 22 2 2 2 3 2 2 6" xfId="27821" xr:uid="{0B5F9849-D475-4AD3-A5D8-4402E981B73C}"/>
    <cellStyle name="Normal 22 2 2 2 3 2 2 7" xfId="42705" xr:uid="{31D0C663-A615-44FA-8821-2F9C852EEB45}"/>
    <cellStyle name="Normal 22 2 2 2 3 2 3" xfId="8996" xr:uid="{C25F8E53-B1F5-4454-8AA4-D501FB9447FB}"/>
    <cellStyle name="Normal 22 2 2 2 3 2 3 2" xfId="12418" xr:uid="{0C10CDB5-D905-46C6-AD9B-5D76A4BFB8A5}"/>
    <cellStyle name="Normal 22 2 2 2 3 2 3 2 2" xfId="26108" xr:uid="{9FF979ED-9589-4A5B-97A9-6BC719E68C30}"/>
    <cellStyle name="Normal 22 2 2 2 3 2 3 2 2 2" xfId="39800" xr:uid="{B151F9D5-68E8-4A25-AF56-320A5F21B186}"/>
    <cellStyle name="Normal 22 2 2 2 3 2 3 2 2 3" xfId="54684" xr:uid="{74A4BD0C-369E-4016-9D08-2103CAECABCB}"/>
    <cellStyle name="Normal 22 2 2 2 3 2 3 2 3" xfId="19264" xr:uid="{240D8EC5-15C2-4EB3-97E3-6B52F074D462}"/>
    <cellStyle name="Normal 22 2 2 2 3 2 3 2 4" xfId="32954" xr:uid="{2DD86BD1-1170-49DD-8F11-A8490132DFCD}"/>
    <cellStyle name="Normal 22 2 2 2 3 2 3 2 5" xfId="47838" xr:uid="{351B94F9-8940-4258-BCD6-7EE006B1745B}"/>
    <cellStyle name="Normal 22 2 2 2 3 2 3 3" xfId="22686" xr:uid="{F454240B-2A7B-4703-B6D4-5EA2A1F1456E}"/>
    <cellStyle name="Normal 22 2 2 2 3 2 3 3 2" xfId="36378" xr:uid="{F5C7D5C9-72BB-4A9A-BC36-B71DF39BE8C4}"/>
    <cellStyle name="Normal 22 2 2 2 3 2 3 3 3" xfId="51262" xr:uid="{9A4F6E78-D7B8-4EDC-ACEB-21D07FDAD224}"/>
    <cellStyle name="Normal 22 2 2 2 3 2 3 4" xfId="15842" xr:uid="{52283CEE-9A39-4EEC-A9D1-23EDF467AC54}"/>
    <cellStyle name="Normal 22 2 2 2 3 2 3 5" xfId="29532" xr:uid="{EF70CC26-BB8F-4C35-A50D-CF7121ED3667}"/>
    <cellStyle name="Normal 22 2 2 2 3 2 3 6" xfId="44416" xr:uid="{1F33FB76-0045-44AA-BB07-0D5244B08D1E}"/>
    <cellStyle name="Normal 22 2 2 2 3 2 4" xfId="10706" xr:uid="{016F21FF-44B8-483D-A218-75B86843CC53}"/>
    <cellStyle name="Normal 22 2 2 2 3 2 4 2" xfId="24396" xr:uid="{B17CD827-F504-476C-8FAB-A6CBD5037116}"/>
    <cellStyle name="Normal 22 2 2 2 3 2 4 2 2" xfId="38088" xr:uid="{DB0316BE-5DFD-486D-82AB-BB6D9EEDBA67}"/>
    <cellStyle name="Normal 22 2 2 2 3 2 4 2 3" xfId="52972" xr:uid="{E7182992-70CC-4E2C-A990-F7D222E07684}"/>
    <cellStyle name="Normal 22 2 2 2 3 2 4 3" xfId="17552" xr:uid="{13BD622B-2FF4-4EA0-8D56-88D82D2C3E0F}"/>
    <cellStyle name="Normal 22 2 2 2 3 2 4 4" xfId="31242" xr:uid="{36B392C3-1BE3-4857-96A5-CABC789A58E7}"/>
    <cellStyle name="Normal 22 2 2 2 3 2 4 5" xfId="46126" xr:uid="{5EA8FA70-BEE6-4034-A1C3-7D8D3B508E7D}"/>
    <cellStyle name="Normal 22 2 2 2 3 2 5" xfId="20974" xr:uid="{555DF3EA-1CE5-4C66-BF98-142286711662}"/>
    <cellStyle name="Normal 22 2 2 2 3 2 5 2" xfId="34666" xr:uid="{A0F701DE-A0E1-457F-BE4C-0C59CD4027DF}"/>
    <cellStyle name="Normal 22 2 2 2 3 2 5 3" xfId="49550" xr:uid="{DAE2D3D9-2708-484A-8523-C925AB68AACD}"/>
    <cellStyle name="Normal 22 2 2 2 3 2 6" xfId="14130" xr:uid="{6FBAE988-513C-496F-84BC-5919E1E7FE2E}"/>
    <cellStyle name="Normal 22 2 2 2 3 2 7" xfId="27820" xr:uid="{1843FF8C-CA74-44C7-8F35-C2C6FAB506E8}"/>
    <cellStyle name="Normal 22 2 2 2 3 2 8" xfId="42704" xr:uid="{395E95E9-0B46-4BD2-9464-66F12C59E99A}"/>
    <cellStyle name="Normal 22 2 2 2 3 3" xfId="7285" xr:uid="{3C2DF960-1086-479D-B09D-6FC7B15E7126}"/>
    <cellStyle name="Normal 22 2 2 2 3 3 2" xfId="8998" xr:uid="{CC2737E2-3F62-4BE7-828B-3DE5711BDD97}"/>
    <cellStyle name="Normal 22 2 2 2 3 3 2 2" xfId="12420" xr:uid="{4B70D8DA-A5BE-43CF-9F7E-74564D9526F6}"/>
    <cellStyle name="Normal 22 2 2 2 3 3 2 2 2" xfId="26110" xr:uid="{4C09DEF6-6808-48C1-ABC0-8B2D94265C4D}"/>
    <cellStyle name="Normal 22 2 2 2 3 3 2 2 2 2" xfId="39802" xr:uid="{9ADAB3C7-A63C-428D-BBB9-B0D42B95607F}"/>
    <cellStyle name="Normal 22 2 2 2 3 3 2 2 2 3" xfId="54686" xr:uid="{C6F77BCB-B42E-4DE0-BBF6-F9878323D27E}"/>
    <cellStyle name="Normal 22 2 2 2 3 3 2 2 3" xfId="19266" xr:uid="{849C7D08-6281-40F2-A436-201635576B3F}"/>
    <cellStyle name="Normal 22 2 2 2 3 3 2 2 4" xfId="32956" xr:uid="{7EF08742-1D50-40D4-95C0-69A61FB04A63}"/>
    <cellStyle name="Normal 22 2 2 2 3 3 2 2 5" xfId="47840" xr:uid="{370F7EA2-8E10-4E94-A6AA-A50166E20794}"/>
    <cellStyle name="Normal 22 2 2 2 3 3 2 3" xfId="22688" xr:uid="{667BB5A4-240D-42A3-8F9E-00B3DFF4D92A}"/>
    <cellStyle name="Normal 22 2 2 2 3 3 2 3 2" xfId="36380" xr:uid="{71CFAD4B-082A-46CD-9641-F9B62B173075}"/>
    <cellStyle name="Normal 22 2 2 2 3 3 2 3 3" xfId="51264" xr:uid="{F2B66077-6C7E-43F1-B840-42A1A95193B7}"/>
    <cellStyle name="Normal 22 2 2 2 3 3 2 4" xfId="15844" xr:uid="{BE47DF9D-98FA-407D-B278-84FF3B351DED}"/>
    <cellStyle name="Normal 22 2 2 2 3 3 2 5" xfId="29534" xr:uid="{36851A98-43E7-4ADF-96CB-2105D8E80FB8}"/>
    <cellStyle name="Normal 22 2 2 2 3 3 2 6" xfId="44418" xr:uid="{A3A5F1A5-2A7A-4DA1-A8D3-88C5F8126F9D}"/>
    <cellStyle name="Normal 22 2 2 2 3 3 3" xfId="10708" xr:uid="{B1555087-E188-4C47-A703-EBEB4B5C2DA3}"/>
    <cellStyle name="Normal 22 2 2 2 3 3 3 2" xfId="24398" xr:uid="{C8BCFA0B-9D98-4BA1-A754-1DE03B34CC66}"/>
    <cellStyle name="Normal 22 2 2 2 3 3 3 2 2" xfId="38090" xr:uid="{AF748EE9-B7FE-43E8-8442-2B4ADE8678F0}"/>
    <cellStyle name="Normal 22 2 2 2 3 3 3 2 3" xfId="52974" xr:uid="{8CF2FB8C-3798-40EA-931A-BA787369F599}"/>
    <cellStyle name="Normal 22 2 2 2 3 3 3 3" xfId="17554" xr:uid="{C7E4BCE6-D234-4CE5-BDA4-489C3C043EC7}"/>
    <cellStyle name="Normal 22 2 2 2 3 3 3 4" xfId="31244" xr:uid="{2B0F0F44-BC81-409E-91B1-C329C1BF5F6E}"/>
    <cellStyle name="Normal 22 2 2 2 3 3 3 5" xfId="46128" xr:uid="{7C22BBA5-1717-4807-B33A-972865DABC32}"/>
    <cellStyle name="Normal 22 2 2 2 3 3 4" xfId="20976" xr:uid="{D58A3DC3-4987-488A-9C3F-F3E61D15C48D}"/>
    <cellStyle name="Normal 22 2 2 2 3 3 4 2" xfId="34668" xr:uid="{D1F618D7-B7F2-4D19-96F1-29B3A5B4F116}"/>
    <cellStyle name="Normal 22 2 2 2 3 3 4 3" xfId="49552" xr:uid="{750503A2-C0DC-4FD3-88C9-64A4F3B30821}"/>
    <cellStyle name="Normal 22 2 2 2 3 3 5" xfId="14132" xr:uid="{33862363-8CDD-4C04-A9CA-EFC1156EDC4E}"/>
    <cellStyle name="Normal 22 2 2 2 3 3 6" xfId="27822" xr:uid="{33287948-E04F-4475-B563-2A34870EEA1A}"/>
    <cellStyle name="Normal 22 2 2 2 3 3 7" xfId="42706" xr:uid="{9594056C-889B-44A6-A3AD-19AA2185B268}"/>
    <cellStyle name="Normal 22 2 2 2 3 4" xfId="7286" xr:uid="{37537D17-5F78-4269-92B4-DE072FD0F40C}"/>
    <cellStyle name="Normal 22 2 2 2 3 4 2" xfId="8999" xr:uid="{0443395C-EC41-4AC5-8164-89A1A80C9470}"/>
    <cellStyle name="Normal 22 2 2 2 3 4 2 2" xfId="12421" xr:uid="{087B5F58-0793-4B0F-AEFD-BC2BAAB1DBD9}"/>
    <cellStyle name="Normal 22 2 2 2 3 4 2 2 2" xfId="26111" xr:uid="{005A4B4E-B172-4F8F-83C6-4180C1A98993}"/>
    <cellStyle name="Normal 22 2 2 2 3 4 2 2 2 2" xfId="39803" xr:uid="{AA6EB8FE-B223-4BC2-8AE5-4D7A883008D9}"/>
    <cellStyle name="Normal 22 2 2 2 3 4 2 2 2 3" xfId="54687" xr:uid="{68BFBC17-A124-41BF-AF0B-BCB1F87568AE}"/>
    <cellStyle name="Normal 22 2 2 2 3 4 2 2 3" xfId="19267" xr:uid="{14E3F788-CA88-424F-8706-136E2B19D950}"/>
    <cellStyle name="Normal 22 2 2 2 3 4 2 2 4" xfId="32957" xr:uid="{A7FB2D08-FFBA-4640-9C50-5AC1C8EE67A6}"/>
    <cellStyle name="Normal 22 2 2 2 3 4 2 2 5" xfId="47841" xr:uid="{0803E858-94C9-424D-91B4-6FA69C2E0F31}"/>
    <cellStyle name="Normal 22 2 2 2 3 4 2 3" xfId="22689" xr:uid="{9FA8F667-85AF-4FF2-8AD6-7B13E7FC58A1}"/>
    <cellStyle name="Normal 22 2 2 2 3 4 2 3 2" xfId="36381" xr:uid="{F129A0FF-39DB-4236-B721-E232E8C8AD4E}"/>
    <cellStyle name="Normal 22 2 2 2 3 4 2 3 3" xfId="51265" xr:uid="{2A29DF60-D470-4FD7-8FE6-7A499AE8D1F6}"/>
    <cellStyle name="Normal 22 2 2 2 3 4 2 4" xfId="15845" xr:uid="{0D19667A-FEBD-4528-A165-5AEAA9323385}"/>
    <cellStyle name="Normal 22 2 2 2 3 4 2 5" xfId="29535" xr:uid="{CA474520-17BD-473D-B86C-8D95C085030B}"/>
    <cellStyle name="Normal 22 2 2 2 3 4 2 6" xfId="44419" xr:uid="{CDF160C4-9215-46DF-832B-B89D0BD4CFA6}"/>
    <cellStyle name="Normal 22 2 2 2 3 4 3" xfId="10709" xr:uid="{897253C5-E819-4819-B8BC-00AA1FAAAFFF}"/>
    <cellStyle name="Normal 22 2 2 2 3 4 3 2" xfId="24399" xr:uid="{B8D2BDFC-613A-44F7-BEEE-0A0C1EE52CCE}"/>
    <cellStyle name="Normal 22 2 2 2 3 4 3 2 2" xfId="38091" xr:uid="{8C827822-A6FF-46A3-AB54-594DC4EE3506}"/>
    <cellStyle name="Normal 22 2 2 2 3 4 3 2 3" xfId="52975" xr:uid="{407A9EB6-FC84-42E1-8AAB-1E988D3AED38}"/>
    <cellStyle name="Normal 22 2 2 2 3 4 3 3" xfId="17555" xr:uid="{0393BCBF-5FB0-4C0A-A898-4A0A01A3A3CD}"/>
    <cellStyle name="Normal 22 2 2 2 3 4 3 4" xfId="31245" xr:uid="{67E298EC-8814-428C-9685-99DAD09DD967}"/>
    <cellStyle name="Normal 22 2 2 2 3 4 3 5" xfId="46129" xr:uid="{8169354B-DA00-421E-A213-DECEB21E3052}"/>
    <cellStyle name="Normal 22 2 2 2 3 4 4" xfId="20977" xr:uid="{E7538D1D-FD65-4C8A-B452-70D80965BEED}"/>
    <cellStyle name="Normal 22 2 2 2 3 4 4 2" xfId="34669" xr:uid="{F129128C-307B-4B5C-A54F-1EDE2F38CC70}"/>
    <cellStyle name="Normal 22 2 2 2 3 4 4 3" xfId="49553" xr:uid="{24545254-7506-444B-BFF0-2CE9565A34B1}"/>
    <cellStyle name="Normal 22 2 2 2 3 4 5" xfId="14133" xr:uid="{2A8D6E22-3F0E-42CE-97C1-E71B2C07B619}"/>
    <cellStyle name="Normal 22 2 2 2 3 4 6" xfId="27823" xr:uid="{F7569809-0454-4EBB-AD8B-91A88BE00E1E}"/>
    <cellStyle name="Normal 22 2 2 2 3 4 7" xfId="42707" xr:uid="{BBF07864-F33C-4A4C-A76A-BABA4323724B}"/>
    <cellStyle name="Normal 22 2 2 2 3 5" xfId="8995" xr:uid="{AF57C2D3-0A09-48DF-A402-F34D8A478DE2}"/>
    <cellStyle name="Normal 22 2 2 2 3 5 2" xfId="12417" xr:uid="{D9F013F8-15A4-4FB8-9AD2-2BC9A273A1F0}"/>
    <cellStyle name="Normal 22 2 2 2 3 5 2 2" xfId="26107" xr:uid="{F4E45A31-2A6E-4A8E-AFA7-9D8402D54E6A}"/>
    <cellStyle name="Normal 22 2 2 2 3 5 2 2 2" xfId="39799" xr:uid="{8169F44C-7B94-4CE8-9576-6B87C579081F}"/>
    <cellStyle name="Normal 22 2 2 2 3 5 2 2 3" xfId="54683" xr:uid="{198ECFCC-1847-4D0C-B2D2-10E6FEE53E58}"/>
    <cellStyle name="Normal 22 2 2 2 3 5 2 3" xfId="19263" xr:uid="{257027D0-F256-4077-A7FB-B101B1CC96AF}"/>
    <cellStyle name="Normal 22 2 2 2 3 5 2 4" xfId="32953" xr:uid="{10975F08-D894-4F7B-86F2-610E4A3E82F9}"/>
    <cellStyle name="Normal 22 2 2 2 3 5 2 5" xfId="47837" xr:uid="{0A91C18E-603B-456E-84DE-D64B74CAC7DD}"/>
    <cellStyle name="Normal 22 2 2 2 3 5 3" xfId="22685" xr:uid="{3D3B0DE6-9FEC-4889-8FC6-D3BC7E37DB9E}"/>
    <cellStyle name="Normal 22 2 2 2 3 5 3 2" xfId="36377" xr:uid="{51353719-30F8-4FF1-BC18-6401A43530F6}"/>
    <cellStyle name="Normal 22 2 2 2 3 5 3 3" xfId="51261" xr:uid="{0A3276CB-D7C1-44B9-B52B-38B96FAB81B4}"/>
    <cellStyle name="Normal 22 2 2 2 3 5 4" xfId="15841" xr:uid="{4E41E4A2-191A-465D-90EC-013797E9ABCB}"/>
    <cellStyle name="Normal 22 2 2 2 3 5 5" xfId="29531" xr:uid="{E0D33457-F23B-4403-9860-0D72B91236E9}"/>
    <cellStyle name="Normal 22 2 2 2 3 5 6" xfId="44415" xr:uid="{1E3B8F6F-663D-4CDC-BC61-4104F33FCCDF}"/>
    <cellStyle name="Normal 22 2 2 2 3 6" xfId="10705" xr:uid="{4EB47C13-D961-48D5-8CA9-AE5573C4F95F}"/>
    <cellStyle name="Normal 22 2 2 2 3 6 2" xfId="24395" xr:uid="{66253180-8FB9-4ED1-B1B6-0CB415BBB3F9}"/>
    <cellStyle name="Normal 22 2 2 2 3 6 2 2" xfId="38087" xr:uid="{34510176-80FB-43D4-B250-D7823A33DDC5}"/>
    <cellStyle name="Normal 22 2 2 2 3 6 2 3" xfId="52971" xr:uid="{1CEB12F2-E251-4C9D-97D0-04F5110A3198}"/>
    <cellStyle name="Normal 22 2 2 2 3 6 3" xfId="17551" xr:uid="{15644A09-30E7-47A3-82D1-529349C21ADE}"/>
    <cellStyle name="Normal 22 2 2 2 3 6 4" xfId="31241" xr:uid="{34BE30EF-30A3-492E-9CFE-8BE91915C153}"/>
    <cellStyle name="Normal 22 2 2 2 3 6 5" xfId="46125" xr:uid="{A9FF3533-88FB-4EA8-B387-837FDEBEDB95}"/>
    <cellStyle name="Normal 22 2 2 2 3 7" xfId="20973" xr:uid="{801D414A-2D7E-4C5B-A52F-96F31F7FDAEF}"/>
    <cellStyle name="Normal 22 2 2 2 3 7 2" xfId="34665" xr:uid="{31E4D20C-1DD0-4BCF-A9A0-88084D6FC93E}"/>
    <cellStyle name="Normal 22 2 2 2 3 7 3" xfId="49549" xr:uid="{5DF3A978-1713-4FFE-B02C-E378D504676B}"/>
    <cellStyle name="Normal 22 2 2 2 3 8" xfId="14129" xr:uid="{A96FDECC-60E3-40C7-8EBA-53400AF63964}"/>
    <cellStyle name="Normal 22 2 2 2 3 9" xfId="27819" xr:uid="{D80C1855-A924-41BB-B57F-86238AD17AA2}"/>
    <cellStyle name="Normal 22 2 2 2 4" xfId="7287" xr:uid="{E629090F-07D5-4249-87EC-B457E2A2B98F}"/>
    <cellStyle name="Normal 22 2 2 2 4 2" xfId="7288" xr:uid="{158C7303-CC4B-4CE7-BA54-B359F7AF9764}"/>
    <cellStyle name="Normal 22 2 2 2 4 2 2" xfId="9001" xr:uid="{FD302C28-DDC1-4736-A0B0-038437AFD125}"/>
    <cellStyle name="Normal 22 2 2 2 4 2 2 2" xfId="12423" xr:uid="{B5A54593-669E-4C40-BD9B-ECFABC33E039}"/>
    <cellStyle name="Normal 22 2 2 2 4 2 2 2 2" xfId="26113" xr:uid="{D76847EA-B490-42FF-B260-05BBE2494D5A}"/>
    <cellStyle name="Normal 22 2 2 2 4 2 2 2 2 2" xfId="39805" xr:uid="{8BC4CBC9-9230-4BDA-A3DC-E71AB4EE54A3}"/>
    <cellStyle name="Normal 22 2 2 2 4 2 2 2 2 3" xfId="54689" xr:uid="{D98D36B4-9BE6-45C3-BC84-DB24E105AEF8}"/>
    <cellStyle name="Normal 22 2 2 2 4 2 2 2 3" xfId="19269" xr:uid="{8E88B0C9-0DF6-439F-B22D-9CC07147B28E}"/>
    <cellStyle name="Normal 22 2 2 2 4 2 2 2 4" xfId="32959" xr:uid="{44DAA635-3DB2-4802-9319-A7693478E6DB}"/>
    <cellStyle name="Normal 22 2 2 2 4 2 2 2 5" xfId="47843" xr:uid="{C09F0403-C060-4298-A970-B1ACC6DED71C}"/>
    <cellStyle name="Normal 22 2 2 2 4 2 2 3" xfId="22691" xr:uid="{59ABDD84-FA5E-4A91-A7BB-73B1ADC4B97E}"/>
    <cellStyle name="Normal 22 2 2 2 4 2 2 3 2" xfId="36383" xr:uid="{60666938-915A-4169-8B62-EB355904FD94}"/>
    <cellStyle name="Normal 22 2 2 2 4 2 2 3 3" xfId="51267" xr:uid="{42D0D5A6-3293-44C8-A141-45C34967A880}"/>
    <cellStyle name="Normal 22 2 2 2 4 2 2 4" xfId="15847" xr:uid="{82CA2CF4-2BD0-4BA6-8303-09722D5345BD}"/>
    <cellStyle name="Normal 22 2 2 2 4 2 2 5" xfId="29537" xr:uid="{01BF2C4A-C002-4ACF-84E5-CD304E2AF94A}"/>
    <cellStyle name="Normal 22 2 2 2 4 2 2 6" xfId="44421" xr:uid="{004A39BB-9946-46D8-A630-EE48322A98B4}"/>
    <cellStyle name="Normal 22 2 2 2 4 2 3" xfId="10711" xr:uid="{9AAAC171-82B5-4A9D-B956-C427A5505D1D}"/>
    <cellStyle name="Normal 22 2 2 2 4 2 3 2" xfId="24401" xr:uid="{E8A2ECEF-653B-460B-ACB1-6187B59D874E}"/>
    <cellStyle name="Normal 22 2 2 2 4 2 3 2 2" xfId="38093" xr:uid="{35BA6B58-5FCE-4125-A1D1-C06C51A55785}"/>
    <cellStyle name="Normal 22 2 2 2 4 2 3 2 3" xfId="52977" xr:uid="{C71C8CAB-E901-4147-A5BB-C8D18CEE1CAA}"/>
    <cellStyle name="Normal 22 2 2 2 4 2 3 3" xfId="17557" xr:uid="{E5E572D7-1136-4557-8E1A-6EDBB82ADE0C}"/>
    <cellStyle name="Normal 22 2 2 2 4 2 3 4" xfId="31247" xr:uid="{36D9D40F-30EA-4AD6-B9E3-0BD9B5849D5B}"/>
    <cellStyle name="Normal 22 2 2 2 4 2 3 5" xfId="46131" xr:uid="{C22AFF6F-2F9A-47F0-ADFF-CEBEFBC9F64B}"/>
    <cellStyle name="Normal 22 2 2 2 4 2 4" xfId="20979" xr:uid="{7C0EA9D2-A5F0-48F7-972C-74E110ACAF41}"/>
    <cellStyle name="Normal 22 2 2 2 4 2 4 2" xfId="34671" xr:uid="{7E054FFC-C943-4EE9-B789-44FE771B7100}"/>
    <cellStyle name="Normal 22 2 2 2 4 2 4 3" xfId="49555" xr:uid="{E3AC4886-2202-478E-949D-759A93B97B35}"/>
    <cellStyle name="Normal 22 2 2 2 4 2 5" xfId="14135" xr:uid="{1201418C-ACA3-4BC8-BB7E-571F7038FC87}"/>
    <cellStyle name="Normal 22 2 2 2 4 2 6" xfId="27825" xr:uid="{1D68CAE9-3A07-449C-97BB-03D5C136096F}"/>
    <cellStyle name="Normal 22 2 2 2 4 2 7" xfId="42709" xr:uid="{AC70DBA1-8AAC-449C-A8B5-4A2E55B29F38}"/>
    <cellStyle name="Normal 22 2 2 2 4 3" xfId="9000" xr:uid="{7111F665-8BF7-4F64-9018-E7C9F194897E}"/>
    <cellStyle name="Normal 22 2 2 2 4 3 2" xfId="12422" xr:uid="{8CA0C7F5-2C47-471C-A487-9E565AFC3F12}"/>
    <cellStyle name="Normal 22 2 2 2 4 3 2 2" xfId="26112" xr:uid="{46E4F8C1-A7DA-48C0-BD60-E5312EF89769}"/>
    <cellStyle name="Normal 22 2 2 2 4 3 2 2 2" xfId="39804" xr:uid="{F1B33AB1-88A5-4431-80C5-1424CC53E455}"/>
    <cellStyle name="Normal 22 2 2 2 4 3 2 2 3" xfId="54688" xr:uid="{DCBAFADF-7A5A-477F-A8A5-81C81092FB44}"/>
    <cellStyle name="Normal 22 2 2 2 4 3 2 3" xfId="19268" xr:uid="{6056CF26-67DB-4287-A4B3-48D5998D3D05}"/>
    <cellStyle name="Normal 22 2 2 2 4 3 2 4" xfId="32958" xr:uid="{16ADCB28-4677-4BEB-9F56-B2684582D9A0}"/>
    <cellStyle name="Normal 22 2 2 2 4 3 2 5" xfId="47842" xr:uid="{B77E5D28-C4F5-4039-802C-E8533112EF49}"/>
    <cellStyle name="Normal 22 2 2 2 4 3 3" xfId="22690" xr:uid="{BB89309B-A8BB-49A8-981D-53B693F62E86}"/>
    <cellStyle name="Normal 22 2 2 2 4 3 3 2" xfId="36382" xr:uid="{0406EA73-EF1B-42C0-93BA-AEEE3C6E8B76}"/>
    <cellStyle name="Normal 22 2 2 2 4 3 3 3" xfId="51266" xr:uid="{2AD64E1B-570B-45F5-93FC-ECB4C73BE5C2}"/>
    <cellStyle name="Normal 22 2 2 2 4 3 4" xfId="15846" xr:uid="{99CA89F0-2439-4E15-8B23-C7672E107CBC}"/>
    <cellStyle name="Normal 22 2 2 2 4 3 5" xfId="29536" xr:uid="{44DF6ABA-7049-484A-8F2B-E59ACDBA5B06}"/>
    <cellStyle name="Normal 22 2 2 2 4 3 6" xfId="44420" xr:uid="{BE28D1A0-E90F-4E76-A3BB-CC67C4D7784C}"/>
    <cellStyle name="Normal 22 2 2 2 4 4" xfId="10710" xr:uid="{78564C60-F405-477F-96E7-CD043809DBFA}"/>
    <cellStyle name="Normal 22 2 2 2 4 4 2" xfId="24400" xr:uid="{F1A73148-7DB5-4171-B41D-553E70AC3E2C}"/>
    <cellStyle name="Normal 22 2 2 2 4 4 2 2" xfId="38092" xr:uid="{4976B00C-B0EB-4645-A53C-B4022FF2405E}"/>
    <cellStyle name="Normal 22 2 2 2 4 4 2 3" xfId="52976" xr:uid="{4C748369-F553-4D2E-8A2C-A9005BF9861C}"/>
    <cellStyle name="Normal 22 2 2 2 4 4 3" xfId="17556" xr:uid="{EA970CDD-40D2-4049-B212-7C7770858111}"/>
    <cellStyle name="Normal 22 2 2 2 4 4 4" xfId="31246" xr:uid="{94AFED54-4A9B-4F84-A0C0-2122C0FC6721}"/>
    <cellStyle name="Normal 22 2 2 2 4 4 5" xfId="46130" xr:uid="{94F81E2B-80A0-4691-B8D5-BC5B934D09D2}"/>
    <cellStyle name="Normal 22 2 2 2 4 5" xfId="20978" xr:uid="{D401697A-B681-468F-876C-CFD01F480797}"/>
    <cellStyle name="Normal 22 2 2 2 4 5 2" xfId="34670" xr:uid="{9B2F90C3-D76E-4303-BF5B-E5A99DEF0D55}"/>
    <cellStyle name="Normal 22 2 2 2 4 5 3" xfId="49554" xr:uid="{BEC120A9-7095-4C1E-B1F5-E0A9E1DB4FD4}"/>
    <cellStyle name="Normal 22 2 2 2 4 6" xfId="14134" xr:uid="{7B2C6456-627B-4D4C-B75D-CCC03E7A8040}"/>
    <cellStyle name="Normal 22 2 2 2 4 7" xfId="27824" xr:uid="{96A75CCD-F0D8-4144-8B73-10E077FBAC87}"/>
    <cellStyle name="Normal 22 2 2 2 4 8" xfId="42708" xr:uid="{8C9CDE63-1FFF-4EA8-951B-290430810882}"/>
    <cellStyle name="Normal 22 2 2 2 5" xfId="7289" xr:uid="{F8A7BA24-BABA-4685-A3A1-DF89B55B4E31}"/>
    <cellStyle name="Normal 22 2 2 2 5 2" xfId="9002" xr:uid="{AF84BF07-BCC0-4B1F-AEF9-C248982FD7D5}"/>
    <cellStyle name="Normal 22 2 2 2 5 2 2" xfId="12424" xr:uid="{235628CB-09ED-47F5-A46C-6A9D2DD9B566}"/>
    <cellStyle name="Normal 22 2 2 2 5 2 2 2" xfId="26114" xr:uid="{C58A7784-FF6E-4A7B-8A68-0A762ED4BF0C}"/>
    <cellStyle name="Normal 22 2 2 2 5 2 2 2 2" xfId="39806" xr:uid="{7CCC198C-4565-422F-95F5-429F565449E4}"/>
    <cellStyle name="Normal 22 2 2 2 5 2 2 2 3" xfId="54690" xr:uid="{89B3C214-B82D-49A2-A4E1-C551452E81C3}"/>
    <cellStyle name="Normal 22 2 2 2 5 2 2 3" xfId="19270" xr:uid="{22B8E542-4694-40E4-A0AD-EF5629BE445B}"/>
    <cellStyle name="Normal 22 2 2 2 5 2 2 4" xfId="32960" xr:uid="{C0E5E728-8380-4752-8F53-F9B473DC4E13}"/>
    <cellStyle name="Normal 22 2 2 2 5 2 2 5" xfId="47844" xr:uid="{E667CF11-E00C-496C-8E89-F44C9B56A1A8}"/>
    <cellStyle name="Normal 22 2 2 2 5 2 3" xfId="22692" xr:uid="{B8C18DAA-F708-4048-BBE5-42640C1BEFA2}"/>
    <cellStyle name="Normal 22 2 2 2 5 2 3 2" xfId="36384" xr:uid="{87ED5E13-12F1-4769-B56F-2AC0E8CCBE6C}"/>
    <cellStyle name="Normal 22 2 2 2 5 2 3 3" xfId="51268" xr:uid="{521A5E8C-7779-428E-A6D7-6F14A2C60961}"/>
    <cellStyle name="Normal 22 2 2 2 5 2 4" xfId="15848" xr:uid="{2A7CDDD9-B882-466B-B6A8-0F28C7A36271}"/>
    <cellStyle name="Normal 22 2 2 2 5 2 5" xfId="29538" xr:uid="{F73AEBA3-2FA3-4452-BCB7-1D58CD4E2EA5}"/>
    <cellStyle name="Normal 22 2 2 2 5 2 6" xfId="44422" xr:uid="{2A1CD17B-74FE-43D9-8173-5AE053CB4E2D}"/>
    <cellStyle name="Normal 22 2 2 2 5 3" xfId="10712" xr:uid="{B335B397-357F-426E-8BCA-5ABA39DC1ACC}"/>
    <cellStyle name="Normal 22 2 2 2 5 3 2" xfId="24402" xr:uid="{91F84447-42F3-4957-9615-59F5571348E2}"/>
    <cellStyle name="Normal 22 2 2 2 5 3 2 2" xfId="38094" xr:uid="{9CB253BE-DB99-4772-A7E1-E5F90DCF1A30}"/>
    <cellStyle name="Normal 22 2 2 2 5 3 2 3" xfId="52978" xr:uid="{ACE8DF3E-4763-446D-9411-D15F2C0663E8}"/>
    <cellStyle name="Normal 22 2 2 2 5 3 3" xfId="17558" xr:uid="{C9B2052C-58DE-4C38-9E9C-77C6FF23CD9A}"/>
    <cellStyle name="Normal 22 2 2 2 5 3 4" xfId="31248" xr:uid="{B8BFE3A3-F3E8-44C6-BBF1-305893780F6C}"/>
    <cellStyle name="Normal 22 2 2 2 5 3 5" xfId="46132" xr:uid="{CE572E6F-2B58-4FB7-8D17-2CDF31300996}"/>
    <cellStyle name="Normal 22 2 2 2 5 4" xfId="20980" xr:uid="{0D140C02-6769-45D5-8402-01AFC6BAAA37}"/>
    <cellStyle name="Normal 22 2 2 2 5 4 2" xfId="34672" xr:uid="{1E4FE721-5EC4-41F8-83AE-D7EC9359FED1}"/>
    <cellStyle name="Normal 22 2 2 2 5 4 3" xfId="49556" xr:uid="{7BB9A8E8-F716-46C1-8EE9-6DC56B6EEF5A}"/>
    <cellStyle name="Normal 22 2 2 2 5 5" xfId="14136" xr:uid="{CEA98279-D126-42F8-8E88-D607EC63F301}"/>
    <cellStyle name="Normal 22 2 2 2 5 6" xfId="27826" xr:uid="{BB2E79E9-6E99-4603-B73F-D588AD10F398}"/>
    <cellStyle name="Normal 22 2 2 2 5 7" xfId="42710" xr:uid="{A7E00D9D-5069-4FD5-9D53-38E00142B946}"/>
    <cellStyle name="Normal 22 2 2 2 6" xfId="7290" xr:uid="{08F00A6E-FF30-4F69-BBF4-2BDF2396DFCE}"/>
    <cellStyle name="Normal 22 2 2 2 6 2" xfId="9003" xr:uid="{A78888E3-FF41-4E76-995C-204E46ECB537}"/>
    <cellStyle name="Normal 22 2 2 2 6 2 2" xfId="12425" xr:uid="{FF626BB0-741A-4644-820C-4621C8D4E085}"/>
    <cellStyle name="Normal 22 2 2 2 6 2 2 2" xfId="26115" xr:uid="{76DB2408-9464-4005-A361-16592B06C63B}"/>
    <cellStyle name="Normal 22 2 2 2 6 2 2 2 2" xfId="39807" xr:uid="{0F484502-8D0A-4F3B-AF04-70B8456EF182}"/>
    <cellStyle name="Normal 22 2 2 2 6 2 2 2 3" xfId="54691" xr:uid="{5864065A-E937-44B1-999A-BE9A77C09B65}"/>
    <cellStyle name="Normal 22 2 2 2 6 2 2 3" xfId="19271" xr:uid="{A24FDE3A-0BA5-4DCC-B716-3970F4CEBBA1}"/>
    <cellStyle name="Normal 22 2 2 2 6 2 2 4" xfId="32961" xr:uid="{4BA58742-5646-4051-9D0F-12BED1D066CF}"/>
    <cellStyle name="Normal 22 2 2 2 6 2 2 5" xfId="47845" xr:uid="{8EBCCFBE-EA31-4885-8B53-959035BAF0FA}"/>
    <cellStyle name="Normal 22 2 2 2 6 2 3" xfId="22693" xr:uid="{52978C16-051D-4320-B886-339F3F44087F}"/>
    <cellStyle name="Normal 22 2 2 2 6 2 3 2" xfId="36385" xr:uid="{F9CA6165-19E5-4AA1-9952-3ACADEA93BE1}"/>
    <cellStyle name="Normal 22 2 2 2 6 2 3 3" xfId="51269" xr:uid="{393BBE69-9BFF-4B06-8F79-8F70412DD407}"/>
    <cellStyle name="Normal 22 2 2 2 6 2 4" xfId="15849" xr:uid="{D4B8FD75-5120-4B09-8106-65961241BA74}"/>
    <cellStyle name="Normal 22 2 2 2 6 2 5" xfId="29539" xr:uid="{829CF23A-E854-4EDA-B279-135C026A0240}"/>
    <cellStyle name="Normal 22 2 2 2 6 2 6" xfId="44423" xr:uid="{691993CF-90F8-4883-B8FA-CE816CF89C42}"/>
    <cellStyle name="Normal 22 2 2 2 6 3" xfId="10713" xr:uid="{A3463735-3376-407C-AF56-F61D82C75B2B}"/>
    <cellStyle name="Normal 22 2 2 2 6 3 2" xfId="24403" xr:uid="{DF309D40-AA42-446E-AADD-5F3A08DC30C5}"/>
    <cellStyle name="Normal 22 2 2 2 6 3 2 2" xfId="38095" xr:uid="{707543E6-8B3F-4EF5-A3DB-4A20057BEB17}"/>
    <cellStyle name="Normal 22 2 2 2 6 3 2 3" xfId="52979" xr:uid="{76034994-85B1-4BC9-BD11-0A8FB7EB7B64}"/>
    <cellStyle name="Normal 22 2 2 2 6 3 3" xfId="17559" xr:uid="{471F2F08-B74D-497E-A41D-4FF764E63101}"/>
    <cellStyle name="Normal 22 2 2 2 6 3 4" xfId="31249" xr:uid="{8CC66352-9C26-45DE-9155-85472A4E8611}"/>
    <cellStyle name="Normal 22 2 2 2 6 3 5" xfId="46133" xr:uid="{E5B3C878-046D-48F1-9B5D-E63ADDEB4C52}"/>
    <cellStyle name="Normal 22 2 2 2 6 4" xfId="20981" xr:uid="{2549E681-ADA2-4E43-969C-893B46641FEB}"/>
    <cellStyle name="Normal 22 2 2 2 6 4 2" xfId="34673" xr:uid="{29BCE5E3-1B2D-4DC4-942C-75F9A2595F00}"/>
    <cellStyle name="Normal 22 2 2 2 6 4 3" xfId="49557" xr:uid="{ECF34EFC-7652-4D1C-8580-5BC509CD6AD8}"/>
    <cellStyle name="Normal 22 2 2 2 6 5" xfId="14137" xr:uid="{08A485A9-9596-497E-8222-82322A91A526}"/>
    <cellStyle name="Normal 22 2 2 2 6 6" xfId="27827" xr:uid="{274ECCFD-C9BF-4DC0-B6E9-29CB38D577EB}"/>
    <cellStyle name="Normal 22 2 2 2 6 7" xfId="42711" xr:uid="{6D57886F-2C10-4A13-B1C3-515FEFCFD4A8}"/>
    <cellStyle name="Normal 22 2 2 2 7" xfId="8989" xr:uid="{C1959C29-8B93-4623-AF8E-EAB2CEBA483B}"/>
    <cellStyle name="Normal 22 2 2 2 7 2" xfId="12411" xr:uid="{C884527E-E688-4AA9-A029-D402A71A9C03}"/>
    <cellStyle name="Normal 22 2 2 2 7 2 2" xfId="26101" xr:uid="{96EF97AE-9A4A-49D5-8C13-8E379C3608A3}"/>
    <cellStyle name="Normal 22 2 2 2 7 2 2 2" xfId="39793" xr:uid="{442F94F7-6C72-45F3-BB89-58B2FE51C986}"/>
    <cellStyle name="Normal 22 2 2 2 7 2 2 3" xfId="54677" xr:uid="{F698D9E5-F509-42FC-AB5F-A15497CC19E1}"/>
    <cellStyle name="Normal 22 2 2 2 7 2 3" xfId="19257" xr:uid="{82CF65BD-8F6A-4B6D-91E0-1B0C8C20F7D1}"/>
    <cellStyle name="Normal 22 2 2 2 7 2 4" xfId="32947" xr:uid="{BDA478CD-986C-4FF3-8C18-222D11A503B5}"/>
    <cellStyle name="Normal 22 2 2 2 7 2 5" xfId="47831" xr:uid="{969B2835-F42E-4394-918E-17154F8C489A}"/>
    <cellStyle name="Normal 22 2 2 2 7 3" xfId="22679" xr:uid="{8613432F-4B24-4691-89C8-F36F5903E426}"/>
    <cellStyle name="Normal 22 2 2 2 7 3 2" xfId="36371" xr:uid="{73429CA1-FE9D-4E9E-A4E3-FEF0E839AC98}"/>
    <cellStyle name="Normal 22 2 2 2 7 3 3" xfId="51255" xr:uid="{FD5D3065-883C-4573-AB97-42D8549A0A65}"/>
    <cellStyle name="Normal 22 2 2 2 7 4" xfId="15835" xr:uid="{F114358F-5D47-49B1-8A6D-DE4ED56F52B4}"/>
    <cellStyle name="Normal 22 2 2 2 7 5" xfId="29525" xr:uid="{0B596E95-4EAC-406E-8341-6F4B0B3CF26A}"/>
    <cellStyle name="Normal 22 2 2 2 7 6" xfId="44409" xr:uid="{C71B9D5E-0FF6-4655-8357-6B7680BF9F8F}"/>
    <cellStyle name="Normal 22 2 2 2 8" xfId="10699" xr:uid="{D9AF8336-3AFF-45DC-91D0-49AE0C878A96}"/>
    <cellStyle name="Normal 22 2 2 2 8 2" xfId="24389" xr:uid="{8FA9BE12-ECEF-463C-84E6-FB8270C3F9B2}"/>
    <cellStyle name="Normal 22 2 2 2 8 2 2" xfId="38081" xr:uid="{7D5A7C6D-DDB9-4ED1-A804-E108193DB6DF}"/>
    <cellStyle name="Normal 22 2 2 2 8 2 3" xfId="52965" xr:uid="{1627E31C-AEDD-4458-8714-2E2278A99AAD}"/>
    <cellStyle name="Normal 22 2 2 2 8 3" xfId="17545" xr:uid="{C462E028-680A-4BC3-97D7-FCF8E393C7FA}"/>
    <cellStyle name="Normal 22 2 2 2 8 4" xfId="31235" xr:uid="{3CBAB8DE-A92E-4E5D-965F-CF4216CBBFA3}"/>
    <cellStyle name="Normal 22 2 2 2 8 5" xfId="46119" xr:uid="{A971D8D6-4ED7-4DE0-AD90-CAB4DDC9ACA5}"/>
    <cellStyle name="Normal 22 2 2 2 9" xfId="20967" xr:uid="{782B184E-2B8C-449B-B779-BB58723E369B}"/>
    <cellStyle name="Normal 22 2 2 2 9 2" xfId="34659" xr:uid="{4FAA0ABF-DBA8-41FB-BCD6-57EC7C9981D9}"/>
    <cellStyle name="Normal 22 2 2 2 9 3" xfId="49543" xr:uid="{83EB58D3-3DA2-4D24-B40E-E234EE4E9385}"/>
    <cellStyle name="Normal 22 2 2 3" xfId="7291" xr:uid="{0EAEA26D-00B8-4384-BEA5-2191112C9454}"/>
    <cellStyle name="Normal 22 2 2 3 10" xfId="42712" xr:uid="{D2C7BB18-01BA-45A6-8CF9-49B591C934A9}"/>
    <cellStyle name="Normal 22 2 2 3 2" xfId="7292" xr:uid="{788DCF19-D494-4F4C-9E4C-6173C1B238DF}"/>
    <cellStyle name="Normal 22 2 2 3 2 2" xfId="7293" xr:uid="{ED542CEE-0DAD-4458-B6A2-277FDDA2B94C}"/>
    <cellStyle name="Normal 22 2 2 3 2 2 2" xfId="9006" xr:uid="{AF2AAB54-EF92-4EAB-B77B-035FF7304AA7}"/>
    <cellStyle name="Normal 22 2 2 3 2 2 2 2" xfId="12428" xr:uid="{CB816457-8F9F-42EF-939E-9591C41A0E1F}"/>
    <cellStyle name="Normal 22 2 2 3 2 2 2 2 2" xfId="26118" xr:uid="{5E922868-4CB7-4A05-80E5-27DBD792B254}"/>
    <cellStyle name="Normal 22 2 2 3 2 2 2 2 2 2" xfId="39810" xr:uid="{87E9784C-25BE-4CB8-8A58-44345F966EA4}"/>
    <cellStyle name="Normal 22 2 2 3 2 2 2 2 2 3" xfId="54694" xr:uid="{C12351C3-FF2A-4EFF-B46C-DE6D45D01558}"/>
    <cellStyle name="Normal 22 2 2 3 2 2 2 2 3" xfId="19274" xr:uid="{55F67E73-3E68-49D0-B277-5D38CDE4D122}"/>
    <cellStyle name="Normal 22 2 2 3 2 2 2 2 4" xfId="32964" xr:uid="{B80D02B1-06B7-43CE-A5D9-40C3D7707025}"/>
    <cellStyle name="Normal 22 2 2 3 2 2 2 2 5" xfId="47848" xr:uid="{0EA1BC42-4D80-4A0E-9599-F7C07077E6AD}"/>
    <cellStyle name="Normal 22 2 2 3 2 2 2 3" xfId="22696" xr:uid="{E064DE04-7738-416F-B96A-2B2406B4850B}"/>
    <cellStyle name="Normal 22 2 2 3 2 2 2 3 2" xfId="36388" xr:uid="{C6E52E3C-EC17-4547-977E-3611946C9478}"/>
    <cellStyle name="Normal 22 2 2 3 2 2 2 3 3" xfId="51272" xr:uid="{700DD123-C8D8-4112-882D-6FA0109DDBDC}"/>
    <cellStyle name="Normal 22 2 2 3 2 2 2 4" xfId="15852" xr:uid="{806E7C20-5C99-4B02-A45A-BC0F88F54B49}"/>
    <cellStyle name="Normal 22 2 2 3 2 2 2 5" xfId="29542" xr:uid="{0A336C29-C05C-4720-A892-FD2CD93F3BAF}"/>
    <cellStyle name="Normal 22 2 2 3 2 2 2 6" xfId="44426" xr:uid="{AA8AD610-9616-4430-BAF2-1C696585CE22}"/>
    <cellStyle name="Normal 22 2 2 3 2 2 3" xfId="10716" xr:uid="{E2262C59-FD07-4CE7-A8A7-9BEED954844F}"/>
    <cellStyle name="Normal 22 2 2 3 2 2 3 2" xfId="24406" xr:uid="{13C37223-516E-4146-B6A2-AADA45C1AEFA}"/>
    <cellStyle name="Normal 22 2 2 3 2 2 3 2 2" xfId="38098" xr:uid="{A5063F44-E384-4456-82E8-6A3713B74AA4}"/>
    <cellStyle name="Normal 22 2 2 3 2 2 3 2 3" xfId="52982" xr:uid="{ECB6DDED-1979-4570-9AFF-22B343BDDD2B}"/>
    <cellStyle name="Normal 22 2 2 3 2 2 3 3" xfId="17562" xr:uid="{17232136-8698-402D-A13E-AF44C636392E}"/>
    <cellStyle name="Normal 22 2 2 3 2 2 3 4" xfId="31252" xr:uid="{F239178B-04A2-40C2-95FA-F34691037E6A}"/>
    <cellStyle name="Normal 22 2 2 3 2 2 3 5" xfId="46136" xr:uid="{BC8C9086-E9BB-4E43-8363-5291D1A2C7CF}"/>
    <cellStyle name="Normal 22 2 2 3 2 2 4" xfId="20984" xr:uid="{01AE984B-1A05-4B39-8DF0-94155F6BEDB7}"/>
    <cellStyle name="Normal 22 2 2 3 2 2 4 2" xfId="34676" xr:uid="{7A6BC2EA-BF98-48C3-8FE2-6A1C68179745}"/>
    <cellStyle name="Normal 22 2 2 3 2 2 4 3" xfId="49560" xr:uid="{523E1F60-7267-4EB5-BFCB-A8D30C647E63}"/>
    <cellStyle name="Normal 22 2 2 3 2 2 5" xfId="14140" xr:uid="{2D70EE85-03DE-41FA-B340-6E554669B9EE}"/>
    <cellStyle name="Normal 22 2 2 3 2 2 6" xfId="27830" xr:uid="{9AA802AE-62B3-44A4-A95C-4380B9350BF6}"/>
    <cellStyle name="Normal 22 2 2 3 2 2 7" xfId="42714" xr:uid="{8CE2B88F-AC31-4BF3-B6CC-557C5732D630}"/>
    <cellStyle name="Normal 22 2 2 3 2 3" xfId="9005" xr:uid="{7547DA19-1A98-439B-A1B7-7F23C7C33A9E}"/>
    <cellStyle name="Normal 22 2 2 3 2 3 2" xfId="12427" xr:uid="{357DF6BD-DA5D-4A54-926B-6BF5609C9743}"/>
    <cellStyle name="Normal 22 2 2 3 2 3 2 2" xfId="26117" xr:uid="{4BF049EA-0171-44E0-B9C8-488C3B6F05E2}"/>
    <cellStyle name="Normal 22 2 2 3 2 3 2 2 2" xfId="39809" xr:uid="{3CE29E41-30C6-4F22-953E-4D323F4EC2BB}"/>
    <cellStyle name="Normal 22 2 2 3 2 3 2 2 3" xfId="54693" xr:uid="{B1BBC842-A8CD-434C-B436-FA87D5E2FA73}"/>
    <cellStyle name="Normal 22 2 2 3 2 3 2 3" xfId="19273" xr:uid="{33FC499C-7C81-40AC-B0F4-0E9AAC5DA3B6}"/>
    <cellStyle name="Normal 22 2 2 3 2 3 2 4" xfId="32963" xr:uid="{904E7525-F01F-4D35-9D00-881421AC2B35}"/>
    <cellStyle name="Normal 22 2 2 3 2 3 2 5" xfId="47847" xr:uid="{55CD788E-0741-4CD0-BC36-DB76E68F68A4}"/>
    <cellStyle name="Normal 22 2 2 3 2 3 3" xfId="22695" xr:uid="{0CC6F343-6606-4010-B37B-1A763B7A7419}"/>
    <cellStyle name="Normal 22 2 2 3 2 3 3 2" xfId="36387" xr:uid="{D0DFCA01-4041-4A0E-A107-5B7B5D9FF400}"/>
    <cellStyle name="Normal 22 2 2 3 2 3 3 3" xfId="51271" xr:uid="{A865A921-6C27-497C-8A9E-D675E7E24F37}"/>
    <cellStyle name="Normal 22 2 2 3 2 3 4" xfId="15851" xr:uid="{515E5C7B-B231-4F38-9B88-44DC54CFD4E5}"/>
    <cellStyle name="Normal 22 2 2 3 2 3 5" xfId="29541" xr:uid="{C49D2CF4-162D-4EEC-8824-538842225EB4}"/>
    <cellStyle name="Normal 22 2 2 3 2 3 6" xfId="44425" xr:uid="{7666DB66-7C43-449C-A7FB-284F0274619D}"/>
    <cellStyle name="Normal 22 2 2 3 2 4" xfId="10715" xr:uid="{EAA5F026-2AE5-4317-8F58-0754683C6062}"/>
    <cellStyle name="Normal 22 2 2 3 2 4 2" xfId="24405" xr:uid="{6D100288-372C-4C9D-BBAE-55EEC8B04F0A}"/>
    <cellStyle name="Normal 22 2 2 3 2 4 2 2" xfId="38097" xr:uid="{97018232-E527-4E2C-BCEE-BD9947458D7A}"/>
    <cellStyle name="Normal 22 2 2 3 2 4 2 3" xfId="52981" xr:uid="{A87749BF-6A61-46CF-BCCE-F6EA0AE3D2B5}"/>
    <cellStyle name="Normal 22 2 2 3 2 4 3" xfId="17561" xr:uid="{F738ECE2-859C-4DC3-8104-5FCC949B6EBB}"/>
    <cellStyle name="Normal 22 2 2 3 2 4 4" xfId="31251" xr:uid="{836ABBC9-F087-495F-AA0D-FEE8A780D98C}"/>
    <cellStyle name="Normal 22 2 2 3 2 4 5" xfId="46135" xr:uid="{775195D4-C5DB-4ADF-B80A-70DAE44B0164}"/>
    <cellStyle name="Normal 22 2 2 3 2 5" xfId="20983" xr:uid="{5CAD34E0-05BC-4BA3-91E7-C85835C9A742}"/>
    <cellStyle name="Normal 22 2 2 3 2 5 2" xfId="34675" xr:uid="{1B794E8D-E8C6-42AD-AEF2-EB9A141AF582}"/>
    <cellStyle name="Normal 22 2 2 3 2 5 3" xfId="49559" xr:uid="{0E775923-4998-42FC-B4D0-9D1B6D4692A2}"/>
    <cellStyle name="Normal 22 2 2 3 2 6" xfId="14139" xr:uid="{20F4F340-73D5-40B5-BDFC-39E245E7610F}"/>
    <cellStyle name="Normal 22 2 2 3 2 7" xfId="27829" xr:uid="{8BEAFC1D-F1CB-4427-BEA2-71D36CCA8517}"/>
    <cellStyle name="Normal 22 2 2 3 2 8" xfId="42713" xr:uid="{241F56AC-5818-47A4-A879-094A92038A71}"/>
    <cellStyle name="Normal 22 2 2 3 3" xfId="7294" xr:uid="{10F355E4-D280-4662-BCF1-4C640CF8FA36}"/>
    <cellStyle name="Normal 22 2 2 3 3 2" xfId="9007" xr:uid="{604A1E54-AA56-4650-AFE0-2F814EA1EEC1}"/>
    <cellStyle name="Normal 22 2 2 3 3 2 2" xfId="12429" xr:uid="{E6B3B589-50EE-4EE2-BBFD-DCFFB8CD3CED}"/>
    <cellStyle name="Normal 22 2 2 3 3 2 2 2" xfId="26119" xr:uid="{FE1B0B48-54FF-4C89-9E1F-11B8179C47BB}"/>
    <cellStyle name="Normal 22 2 2 3 3 2 2 2 2" xfId="39811" xr:uid="{92F22497-9C5B-425C-8FFF-213E65542714}"/>
    <cellStyle name="Normal 22 2 2 3 3 2 2 2 3" xfId="54695" xr:uid="{16C86B6C-C0B1-4D02-907E-E6A1053F9425}"/>
    <cellStyle name="Normal 22 2 2 3 3 2 2 3" xfId="19275" xr:uid="{F5D211A8-28C5-43A7-B33B-4D3C007CB985}"/>
    <cellStyle name="Normal 22 2 2 3 3 2 2 4" xfId="32965" xr:uid="{B423AE74-B23C-4E28-AE3A-3FA3611F65D9}"/>
    <cellStyle name="Normal 22 2 2 3 3 2 2 5" xfId="47849" xr:uid="{91459608-EE5A-432A-8EF4-79DA8F52AB98}"/>
    <cellStyle name="Normal 22 2 2 3 3 2 3" xfId="22697" xr:uid="{CC67709B-B84F-49D8-ABDF-1C001B9CD48D}"/>
    <cellStyle name="Normal 22 2 2 3 3 2 3 2" xfId="36389" xr:uid="{B16381CC-A2BC-47B1-B149-7E6C1C942290}"/>
    <cellStyle name="Normal 22 2 2 3 3 2 3 3" xfId="51273" xr:uid="{69A91D6E-A547-4B4B-B64B-0AED23DDF9E6}"/>
    <cellStyle name="Normal 22 2 2 3 3 2 4" xfId="15853" xr:uid="{6D56AB96-62F6-49DD-A91D-D4F60B7CF0AA}"/>
    <cellStyle name="Normal 22 2 2 3 3 2 5" xfId="29543" xr:uid="{6803B819-CEF4-4BC7-86C4-23D6890B9F77}"/>
    <cellStyle name="Normal 22 2 2 3 3 2 6" xfId="44427" xr:uid="{36472753-EAA2-4108-B9D5-76D2D0E17726}"/>
    <cellStyle name="Normal 22 2 2 3 3 3" xfId="10717" xr:uid="{AD46CCFA-F620-4B7B-A146-481F742D33A4}"/>
    <cellStyle name="Normal 22 2 2 3 3 3 2" xfId="24407" xr:uid="{27D3C47D-4AF9-436D-A23B-0571D1CBB2EB}"/>
    <cellStyle name="Normal 22 2 2 3 3 3 2 2" xfId="38099" xr:uid="{7A63FC35-3CC6-4BAB-B0EB-76655F652CEB}"/>
    <cellStyle name="Normal 22 2 2 3 3 3 2 3" xfId="52983" xr:uid="{858B464E-1CFE-4B68-8112-5354D95A1192}"/>
    <cellStyle name="Normal 22 2 2 3 3 3 3" xfId="17563" xr:uid="{2BA263BC-45F9-41E4-B519-684C5F83EA2B}"/>
    <cellStyle name="Normal 22 2 2 3 3 3 4" xfId="31253" xr:uid="{021E27D7-5C64-42AD-8A3E-3A50316EE32E}"/>
    <cellStyle name="Normal 22 2 2 3 3 3 5" xfId="46137" xr:uid="{37A79DED-AC42-4C91-ACB8-FE40A293B4B8}"/>
    <cellStyle name="Normal 22 2 2 3 3 4" xfId="20985" xr:uid="{D281A859-7033-4B0E-BCAC-C4F3DE85907B}"/>
    <cellStyle name="Normal 22 2 2 3 3 4 2" xfId="34677" xr:uid="{A6B84C80-05FA-4568-9BA4-BF3E5854B4DD}"/>
    <cellStyle name="Normal 22 2 2 3 3 4 3" xfId="49561" xr:uid="{33129092-E7A3-47D9-8A58-7CAB4708C960}"/>
    <cellStyle name="Normal 22 2 2 3 3 5" xfId="14141" xr:uid="{25090786-A479-45BD-ABD1-0FBC35B79E4C}"/>
    <cellStyle name="Normal 22 2 2 3 3 6" xfId="27831" xr:uid="{A70C6430-8762-46D6-85EC-F5246C68001F}"/>
    <cellStyle name="Normal 22 2 2 3 3 7" xfId="42715" xr:uid="{24DB56A1-8C0E-491E-835C-9A5B3A42AA47}"/>
    <cellStyle name="Normal 22 2 2 3 4" xfId="7295" xr:uid="{5121E863-F651-496C-9D1F-C24FE9B225A3}"/>
    <cellStyle name="Normal 22 2 2 3 4 2" xfId="9008" xr:uid="{5AF59B71-3350-4ADB-886D-0C266D838F37}"/>
    <cellStyle name="Normal 22 2 2 3 4 2 2" xfId="12430" xr:uid="{A2B92283-3C9E-49C2-9966-2DEAC4019BB2}"/>
    <cellStyle name="Normal 22 2 2 3 4 2 2 2" xfId="26120" xr:uid="{ADB20B3D-7E5A-4815-ACD0-4B56B1384B7C}"/>
    <cellStyle name="Normal 22 2 2 3 4 2 2 2 2" xfId="39812" xr:uid="{3B1CEE58-CF78-49AC-A1CD-C4D7831E9719}"/>
    <cellStyle name="Normal 22 2 2 3 4 2 2 2 3" xfId="54696" xr:uid="{8F0EF952-697E-4877-A553-680CBC5F6D43}"/>
    <cellStyle name="Normal 22 2 2 3 4 2 2 3" xfId="19276" xr:uid="{E65E63B5-06C0-43C4-8855-DF66F12B1903}"/>
    <cellStyle name="Normal 22 2 2 3 4 2 2 4" xfId="32966" xr:uid="{190510A5-3D5C-478B-BE95-C0D52E4F81F3}"/>
    <cellStyle name="Normal 22 2 2 3 4 2 2 5" xfId="47850" xr:uid="{FAD052F0-5197-482A-860A-564B938D767D}"/>
    <cellStyle name="Normal 22 2 2 3 4 2 3" xfId="22698" xr:uid="{0FEEBA3F-F6F8-42F0-B027-8557F214E283}"/>
    <cellStyle name="Normal 22 2 2 3 4 2 3 2" xfId="36390" xr:uid="{1BFA6CFE-5A3E-4A0C-8622-A8D765AB7477}"/>
    <cellStyle name="Normal 22 2 2 3 4 2 3 3" xfId="51274" xr:uid="{64A2D819-95A3-4B45-A158-BB17AFCDE0B4}"/>
    <cellStyle name="Normal 22 2 2 3 4 2 4" xfId="15854" xr:uid="{90BC5373-042C-4C05-8FB5-6D6C27977BBB}"/>
    <cellStyle name="Normal 22 2 2 3 4 2 5" xfId="29544" xr:uid="{AD82DE65-798B-48B6-AA4D-AA53A55160D6}"/>
    <cellStyle name="Normal 22 2 2 3 4 2 6" xfId="44428" xr:uid="{D4472179-57C4-4FFF-BF04-C95CDE9F8EF8}"/>
    <cellStyle name="Normal 22 2 2 3 4 3" xfId="10718" xr:uid="{2F4EF79C-A38D-45BC-8714-B45AB805BA45}"/>
    <cellStyle name="Normal 22 2 2 3 4 3 2" xfId="24408" xr:uid="{95C3AD03-62E5-4E8D-9312-7B90BA481402}"/>
    <cellStyle name="Normal 22 2 2 3 4 3 2 2" xfId="38100" xr:uid="{28E96A89-7896-46EA-86AE-E563A7F913A1}"/>
    <cellStyle name="Normal 22 2 2 3 4 3 2 3" xfId="52984" xr:uid="{5EB9B818-E0BD-4E17-8BA9-66BBF44A040F}"/>
    <cellStyle name="Normal 22 2 2 3 4 3 3" xfId="17564" xr:uid="{3036CDDF-E09D-435A-9CA6-B14CB1471385}"/>
    <cellStyle name="Normal 22 2 2 3 4 3 4" xfId="31254" xr:uid="{3FA18FF6-ADB5-48C7-A849-D249E12EA610}"/>
    <cellStyle name="Normal 22 2 2 3 4 3 5" xfId="46138" xr:uid="{63BAEEC3-C68D-469B-8626-60F500E881A9}"/>
    <cellStyle name="Normal 22 2 2 3 4 4" xfId="20986" xr:uid="{047EA506-B3FA-46FB-9A1B-A275394DB53D}"/>
    <cellStyle name="Normal 22 2 2 3 4 4 2" xfId="34678" xr:uid="{09DEEC95-1B5B-4E4E-B906-384FF5746220}"/>
    <cellStyle name="Normal 22 2 2 3 4 4 3" xfId="49562" xr:uid="{7B267C01-4672-48FF-9D32-9CDBBE8B2112}"/>
    <cellStyle name="Normal 22 2 2 3 4 5" xfId="14142" xr:uid="{BC3B6A7B-7E9F-4A7C-923E-C14E5565572B}"/>
    <cellStyle name="Normal 22 2 2 3 4 6" xfId="27832" xr:uid="{614D6270-5C17-4D11-BA86-74AE55D723D0}"/>
    <cellStyle name="Normal 22 2 2 3 4 7" xfId="42716" xr:uid="{24BB3C96-DCD0-45A5-ADE7-AB530F409ABB}"/>
    <cellStyle name="Normal 22 2 2 3 5" xfId="9004" xr:uid="{3721651B-18CD-4AE5-8436-2851038FA5AD}"/>
    <cellStyle name="Normal 22 2 2 3 5 2" xfId="12426" xr:uid="{F99C8ADA-AFA1-4281-968B-6DFBCC01662F}"/>
    <cellStyle name="Normal 22 2 2 3 5 2 2" xfId="26116" xr:uid="{A2CD8FC1-4570-4FB5-AC5A-19B697EE3610}"/>
    <cellStyle name="Normal 22 2 2 3 5 2 2 2" xfId="39808" xr:uid="{00E60BB6-47A4-4DE9-8154-4963E89A614F}"/>
    <cellStyle name="Normal 22 2 2 3 5 2 2 3" xfId="54692" xr:uid="{1CA9B221-0C68-4725-8013-5BB23BD00A24}"/>
    <cellStyle name="Normal 22 2 2 3 5 2 3" xfId="19272" xr:uid="{052D1575-E2B3-4A6A-B6A0-070EC518896F}"/>
    <cellStyle name="Normal 22 2 2 3 5 2 4" xfId="32962" xr:uid="{019346A3-B8A9-4E26-8E9F-2C3AB2681212}"/>
    <cellStyle name="Normal 22 2 2 3 5 2 5" xfId="47846" xr:uid="{5783A44F-09A9-438F-A992-E36BD05F79FC}"/>
    <cellStyle name="Normal 22 2 2 3 5 3" xfId="22694" xr:uid="{5C7FC3A9-2721-4F0B-B9E0-CEE8514E834F}"/>
    <cellStyle name="Normal 22 2 2 3 5 3 2" xfId="36386" xr:uid="{464B82AF-BEC4-4D62-97C2-1A2524921257}"/>
    <cellStyle name="Normal 22 2 2 3 5 3 3" xfId="51270" xr:uid="{35E2C3E2-3C6D-41CE-9EC8-EB8A45BF256B}"/>
    <cellStyle name="Normal 22 2 2 3 5 4" xfId="15850" xr:uid="{BD68136F-9259-4A87-87C9-2029E6DC709D}"/>
    <cellStyle name="Normal 22 2 2 3 5 5" xfId="29540" xr:uid="{4A59D49D-F926-4B78-8010-3E2731D3BD57}"/>
    <cellStyle name="Normal 22 2 2 3 5 6" xfId="44424" xr:uid="{B351C1BA-A685-4CA6-B42D-CC7744411E75}"/>
    <cellStyle name="Normal 22 2 2 3 6" xfId="10714" xr:uid="{A945BDF5-FD98-45B8-9EF7-5E7083325850}"/>
    <cellStyle name="Normal 22 2 2 3 6 2" xfId="24404" xr:uid="{DF7F54C6-BC7C-4FCD-BCB2-2E7648C57C2B}"/>
    <cellStyle name="Normal 22 2 2 3 6 2 2" xfId="38096" xr:uid="{2168F597-CA36-4598-B09A-EA7931A8095B}"/>
    <cellStyle name="Normal 22 2 2 3 6 2 3" xfId="52980" xr:uid="{CC323393-CE95-4DDB-AB40-D4B271D2B7E1}"/>
    <cellStyle name="Normal 22 2 2 3 6 3" xfId="17560" xr:uid="{160F4BA6-BACF-4DB1-B4DC-5FCB206387B5}"/>
    <cellStyle name="Normal 22 2 2 3 6 4" xfId="31250" xr:uid="{259CD451-C084-4A31-9D13-94A37D5029FB}"/>
    <cellStyle name="Normal 22 2 2 3 6 5" xfId="46134" xr:uid="{36193947-8F8A-44A2-9167-31F8A626959D}"/>
    <cellStyle name="Normal 22 2 2 3 7" xfId="20982" xr:uid="{FF5ECF9D-D14C-49A4-B4BB-2C44FD4F6A82}"/>
    <cellStyle name="Normal 22 2 2 3 7 2" xfId="34674" xr:uid="{B04D39A0-0156-448C-8B33-E98D74D98177}"/>
    <cellStyle name="Normal 22 2 2 3 7 3" xfId="49558" xr:uid="{14C3299E-C115-464A-8C2F-F34311E18DE9}"/>
    <cellStyle name="Normal 22 2 2 3 8" xfId="14138" xr:uid="{51E0F00A-17E6-4DDB-9157-8DF36A7644D7}"/>
    <cellStyle name="Normal 22 2 2 3 9" xfId="27828" xr:uid="{687951BA-DBCB-417F-9ADD-F57AF4ED2D0A}"/>
    <cellStyle name="Normal 22 2 2 4" xfId="7296" xr:uid="{3F2F64CB-403E-4AE5-BEF6-EC817E3126A0}"/>
    <cellStyle name="Normal 22 2 2 4 10" xfId="42717" xr:uid="{50817CD0-F168-4E2A-AF80-41BC2062D70D}"/>
    <cellStyle name="Normal 22 2 2 4 2" xfId="7297" xr:uid="{DA327C75-6F83-425D-9C3F-8EE9833A5510}"/>
    <cellStyle name="Normal 22 2 2 4 2 2" xfId="7298" xr:uid="{C52BFDBC-188B-4DB4-B2CA-562DCBB083F9}"/>
    <cellStyle name="Normal 22 2 2 4 2 2 2" xfId="9011" xr:uid="{23012A54-4962-4CC1-AF21-FF5EABD2CFE2}"/>
    <cellStyle name="Normal 22 2 2 4 2 2 2 2" xfId="12433" xr:uid="{92012805-3ECE-49B1-8160-F3D082B93CE1}"/>
    <cellStyle name="Normal 22 2 2 4 2 2 2 2 2" xfId="26123" xr:uid="{E30EB9F2-715E-489F-AB03-A3C6D7085F76}"/>
    <cellStyle name="Normal 22 2 2 4 2 2 2 2 2 2" xfId="39815" xr:uid="{0C72A4E9-F7A4-4762-9CEA-C84D2EFC622B}"/>
    <cellStyle name="Normal 22 2 2 4 2 2 2 2 2 3" xfId="54699" xr:uid="{A526EE8F-9CF9-4899-B21C-FBD7510822F6}"/>
    <cellStyle name="Normal 22 2 2 4 2 2 2 2 3" xfId="19279" xr:uid="{C41198A9-8959-45FD-9541-7554F603F0A4}"/>
    <cellStyle name="Normal 22 2 2 4 2 2 2 2 4" xfId="32969" xr:uid="{364A338F-434F-499D-B699-31FF464AD98F}"/>
    <cellStyle name="Normal 22 2 2 4 2 2 2 2 5" xfId="47853" xr:uid="{6855B27B-77E1-4BF2-8C49-5163B2E0F860}"/>
    <cellStyle name="Normal 22 2 2 4 2 2 2 3" xfId="22701" xr:uid="{8B1C05F4-2CCC-4B53-86B2-C2E0CBC905EB}"/>
    <cellStyle name="Normal 22 2 2 4 2 2 2 3 2" xfId="36393" xr:uid="{895B82DD-D548-4938-A4BA-F11BBCBDD8C3}"/>
    <cellStyle name="Normal 22 2 2 4 2 2 2 3 3" xfId="51277" xr:uid="{270ED1CF-199F-453E-B78C-D142780BF52B}"/>
    <cellStyle name="Normal 22 2 2 4 2 2 2 4" xfId="15857" xr:uid="{726179FC-F9EA-4ADB-A68D-FB8829DA37E7}"/>
    <cellStyle name="Normal 22 2 2 4 2 2 2 5" xfId="29547" xr:uid="{0A35A515-0763-4BF9-A29A-1E7AEA104A8D}"/>
    <cellStyle name="Normal 22 2 2 4 2 2 2 6" xfId="44431" xr:uid="{5AA78387-C4EC-4585-8148-DA21F152F381}"/>
    <cellStyle name="Normal 22 2 2 4 2 2 3" xfId="10721" xr:uid="{36779E8A-E10D-42B5-BF00-6E4E37E8A35D}"/>
    <cellStyle name="Normal 22 2 2 4 2 2 3 2" xfId="24411" xr:uid="{325EE610-9596-4A6E-8405-13D6D6CA6246}"/>
    <cellStyle name="Normal 22 2 2 4 2 2 3 2 2" xfId="38103" xr:uid="{849DB9EF-D9B7-4950-82F5-7DF25B792890}"/>
    <cellStyle name="Normal 22 2 2 4 2 2 3 2 3" xfId="52987" xr:uid="{08FC036F-6573-4EC1-925E-8ADDCE7E1A7C}"/>
    <cellStyle name="Normal 22 2 2 4 2 2 3 3" xfId="17567" xr:uid="{76AD9B10-E929-4DED-BEDF-AF00E7E4BDE1}"/>
    <cellStyle name="Normal 22 2 2 4 2 2 3 4" xfId="31257" xr:uid="{E4DD219A-81B7-4A54-AA3C-70A3567C4423}"/>
    <cellStyle name="Normal 22 2 2 4 2 2 3 5" xfId="46141" xr:uid="{08650646-3429-4339-8DFC-9250B87EFCF7}"/>
    <cellStyle name="Normal 22 2 2 4 2 2 4" xfId="20989" xr:uid="{6C3E9745-F327-46AB-9B36-2E4733365770}"/>
    <cellStyle name="Normal 22 2 2 4 2 2 4 2" xfId="34681" xr:uid="{4AD171D9-C103-486D-8268-A6ACE62232F6}"/>
    <cellStyle name="Normal 22 2 2 4 2 2 4 3" xfId="49565" xr:uid="{4EACD2DB-85D0-4E17-B5C2-66927B50A236}"/>
    <cellStyle name="Normal 22 2 2 4 2 2 5" xfId="14145" xr:uid="{1C0D16BE-0220-4811-9B52-ECA9607C8529}"/>
    <cellStyle name="Normal 22 2 2 4 2 2 6" xfId="27835" xr:uid="{32865C92-6D29-4492-8599-6FD26A45AFDA}"/>
    <cellStyle name="Normal 22 2 2 4 2 2 7" xfId="42719" xr:uid="{99929248-1D4B-4449-8117-E91B7FE62A8B}"/>
    <cellStyle name="Normal 22 2 2 4 2 3" xfId="9010" xr:uid="{65CE21B1-6882-4E82-BF32-55F605758A81}"/>
    <cellStyle name="Normal 22 2 2 4 2 3 2" xfId="12432" xr:uid="{8EEB283F-CBAA-4B67-98B1-6A6D9ABF60DB}"/>
    <cellStyle name="Normal 22 2 2 4 2 3 2 2" xfId="26122" xr:uid="{39B3A30A-669C-417B-A833-270D9E9A8869}"/>
    <cellStyle name="Normal 22 2 2 4 2 3 2 2 2" xfId="39814" xr:uid="{A084CC6D-CEAC-48DF-BDDA-1D6D0BD6844B}"/>
    <cellStyle name="Normal 22 2 2 4 2 3 2 2 3" xfId="54698" xr:uid="{ADD07E82-6AAB-45AB-9455-8EE9F6BAD3B0}"/>
    <cellStyle name="Normal 22 2 2 4 2 3 2 3" xfId="19278" xr:uid="{456BF38A-3EEF-4DA7-B824-00E8F68A827E}"/>
    <cellStyle name="Normal 22 2 2 4 2 3 2 4" xfId="32968" xr:uid="{5D6DB2AB-093D-4985-805B-22761C87B2ED}"/>
    <cellStyle name="Normal 22 2 2 4 2 3 2 5" xfId="47852" xr:uid="{E6D50568-97CE-4603-BB2E-63D06A64C2D8}"/>
    <cellStyle name="Normal 22 2 2 4 2 3 3" xfId="22700" xr:uid="{4FB64A84-1A6D-41EC-A647-C09AC5F6253C}"/>
    <cellStyle name="Normal 22 2 2 4 2 3 3 2" xfId="36392" xr:uid="{FB6EC1BE-58E4-4E89-BB3C-315C88D8F38A}"/>
    <cellStyle name="Normal 22 2 2 4 2 3 3 3" xfId="51276" xr:uid="{B0AB3540-ECD9-422C-8AFF-6305FBA1C3D4}"/>
    <cellStyle name="Normal 22 2 2 4 2 3 4" xfId="15856" xr:uid="{0A5FFA83-3BAB-43ED-AFAC-3532206D18D9}"/>
    <cellStyle name="Normal 22 2 2 4 2 3 5" xfId="29546" xr:uid="{9D25C70E-A3FD-4DA4-AFE6-F5EC3E6546A4}"/>
    <cellStyle name="Normal 22 2 2 4 2 3 6" xfId="44430" xr:uid="{789A775A-D27E-4404-9D83-D342BF7E0166}"/>
    <cellStyle name="Normal 22 2 2 4 2 4" xfId="10720" xr:uid="{B1749A75-FF00-4467-B420-B541E31971BD}"/>
    <cellStyle name="Normal 22 2 2 4 2 4 2" xfId="24410" xr:uid="{C2475B61-77E1-466F-9B1E-AA09EB33A80A}"/>
    <cellStyle name="Normal 22 2 2 4 2 4 2 2" xfId="38102" xr:uid="{90FF5826-D0A1-4A10-89A2-62BA98679F71}"/>
    <cellStyle name="Normal 22 2 2 4 2 4 2 3" xfId="52986" xr:uid="{FE09AA73-FBC3-487E-BBF7-0885AA8BE9E3}"/>
    <cellStyle name="Normal 22 2 2 4 2 4 3" xfId="17566" xr:uid="{3BFC28C3-E02B-4B04-B78D-4BAACDDF0E2C}"/>
    <cellStyle name="Normal 22 2 2 4 2 4 4" xfId="31256" xr:uid="{0C17B770-8A50-4151-85C2-C7E38D258256}"/>
    <cellStyle name="Normal 22 2 2 4 2 4 5" xfId="46140" xr:uid="{F5F179B4-8C82-4601-A7B1-B3A0A4C4C639}"/>
    <cellStyle name="Normal 22 2 2 4 2 5" xfId="20988" xr:uid="{4B559BBB-234B-43BB-8B59-7EC688AA4C20}"/>
    <cellStyle name="Normal 22 2 2 4 2 5 2" xfId="34680" xr:uid="{783DC4BF-1EA1-4528-B9F9-97D471253F2C}"/>
    <cellStyle name="Normal 22 2 2 4 2 5 3" xfId="49564" xr:uid="{A97F05F9-1713-4944-9A7B-E7CCAC83C76B}"/>
    <cellStyle name="Normal 22 2 2 4 2 6" xfId="14144" xr:uid="{B5034F7B-BA90-4694-8BC4-AC1CC123690C}"/>
    <cellStyle name="Normal 22 2 2 4 2 7" xfId="27834" xr:uid="{DD2EA657-000B-4478-902F-A5F2B01678A6}"/>
    <cellStyle name="Normal 22 2 2 4 2 8" xfId="42718" xr:uid="{6A6AF93F-0EB5-4073-9B39-338F57D28925}"/>
    <cellStyle name="Normal 22 2 2 4 3" xfId="7299" xr:uid="{BB5459C9-B62E-4583-B8EE-F9FB79213C93}"/>
    <cellStyle name="Normal 22 2 2 4 3 2" xfId="9012" xr:uid="{898998B0-92C7-43EE-98C7-FC7D377EE04E}"/>
    <cellStyle name="Normal 22 2 2 4 3 2 2" xfId="12434" xr:uid="{927D58BA-B23F-4420-B21F-9F2AF075C41A}"/>
    <cellStyle name="Normal 22 2 2 4 3 2 2 2" xfId="26124" xr:uid="{0F8175E0-B753-473E-B1F4-29E93136F97F}"/>
    <cellStyle name="Normal 22 2 2 4 3 2 2 2 2" xfId="39816" xr:uid="{D10316EC-9485-43D2-A4A0-BAAAEE47B3A3}"/>
    <cellStyle name="Normal 22 2 2 4 3 2 2 2 3" xfId="54700" xr:uid="{2ED6F6F5-5A22-4A04-A048-D2DBDB8A1DFE}"/>
    <cellStyle name="Normal 22 2 2 4 3 2 2 3" xfId="19280" xr:uid="{8D91514F-D73F-4ABC-A3F3-5CB33C58A7DA}"/>
    <cellStyle name="Normal 22 2 2 4 3 2 2 4" xfId="32970" xr:uid="{4BE2A716-33A0-4AD6-98E0-F759B8334409}"/>
    <cellStyle name="Normal 22 2 2 4 3 2 2 5" xfId="47854" xr:uid="{539FD642-F53B-4815-8815-6D5F3BE4D641}"/>
    <cellStyle name="Normal 22 2 2 4 3 2 3" xfId="22702" xr:uid="{9DFF586E-4FD0-4CC8-A063-7AB8548AA946}"/>
    <cellStyle name="Normal 22 2 2 4 3 2 3 2" xfId="36394" xr:uid="{4AC1CEAD-B1A7-4E24-8815-1CD46C0A31A3}"/>
    <cellStyle name="Normal 22 2 2 4 3 2 3 3" xfId="51278" xr:uid="{5CEC7360-CDFC-490C-8E2F-4A4CB883B61B}"/>
    <cellStyle name="Normal 22 2 2 4 3 2 4" xfId="15858" xr:uid="{683BABF9-2836-4FE8-B0BD-20186F399ACC}"/>
    <cellStyle name="Normal 22 2 2 4 3 2 5" xfId="29548" xr:uid="{FB04817B-D863-4B4E-BC99-2206BD7667EF}"/>
    <cellStyle name="Normal 22 2 2 4 3 2 6" xfId="44432" xr:uid="{81F1B30B-9C32-4FBC-9D60-8889CAF84E6B}"/>
    <cellStyle name="Normal 22 2 2 4 3 3" xfId="10722" xr:uid="{129ABD47-47C1-4E72-B343-F9F321256F94}"/>
    <cellStyle name="Normal 22 2 2 4 3 3 2" xfId="24412" xr:uid="{BA1787AA-8C48-48BE-9B62-0240C125D0F6}"/>
    <cellStyle name="Normal 22 2 2 4 3 3 2 2" xfId="38104" xr:uid="{ABD2066A-935F-4B7B-826D-74F92F9A4EFF}"/>
    <cellStyle name="Normal 22 2 2 4 3 3 2 3" xfId="52988" xr:uid="{59E23911-D03C-4C7B-8C29-DDF52C3AD31E}"/>
    <cellStyle name="Normal 22 2 2 4 3 3 3" xfId="17568" xr:uid="{ED886E2E-CB1E-4D42-853C-B5937756153E}"/>
    <cellStyle name="Normal 22 2 2 4 3 3 4" xfId="31258" xr:uid="{3F0F59E7-07B1-4EF4-BD57-0EEA20272BDC}"/>
    <cellStyle name="Normal 22 2 2 4 3 3 5" xfId="46142" xr:uid="{E7A16E62-B72F-4991-844C-B7F32BAF2900}"/>
    <cellStyle name="Normal 22 2 2 4 3 4" xfId="20990" xr:uid="{519979DF-E916-4B0B-9E03-C7700EB7FB71}"/>
    <cellStyle name="Normal 22 2 2 4 3 4 2" xfId="34682" xr:uid="{CCE7955F-AC6F-4D82-9BA9-C53934CF925B}"/>
    <cellStyle name="Normal 22 2 2 4 3 4 3" xfId="49566" xr:uid="{FC88DFF3-C1D4-4543-B9F9-D61251B36C43}"/>
    <cellStyle name="Normal 22 2 2 4 3 5" xfId="14146" xr:uid="{2994C281-AAA7-4D93-8BA3-7033E787E508}"/>
    <cellStyle name="Normal 22 2 2 4 3 6" xfId="27836" xr:uid="{926FD840-346D-498C-988C-4CA1C287A725}"/>
    <cellStyle name="Normal 22 2 2 4 3 7" xfId="42720" xr:uid="{A49F1E60-CCA4-4754-BC9E-4F514221C391}"/>
    <cellStyle name="Normal 22 2 2 4 4" xfId="7300" xr:uid="{D4D0E551-25B6-49DE-8C65-BF0C7FC89B30}"/>
    <cellStyle name="Normal 22 2 2 4 4 2" xfId="9013" xr:uid="{3D563822-810A-4CC2-B76D-FB1413FA513D}"/>
    <cellStyle name="Normal 22 2 2 4 4 2 2" xfId="12435" xr:uid="{D856AB0E-65C6-4E14-8AED-D14547564324}"/>
    <cellStyle name="Normal 22 2 2 4 4 2 2 2" xfId="26125" xr:uid="{9E8DA6B7-6804-42B1-96B8-B907C14FA766}"/>
    <cellStyle name="Normal 22 2 2 4 4 2 2 2 2" xfId="39817" xr:uid="{FD74EE9C-F38C-4A18-8B8C-57E7A5C0700B}"/>
    <cellStyle name="Normal 22 2 2 4 4 2 2 2 3" xfId="54701" xr:uid="{766668DC-0F7F-495A-B23D-E36E7AB35046}"/>
    <cellStyle name="Normal 22 2 2 4 4 2 2 3" xfId="19281" xr:uid="{2AE8DA39-C668-47E5-93F2-028C3832D1F7}"/>
    <cellStyle name="Normal 22 2 2 4 4 2 2 4" xfId="32971" xr:uid="{F77DFFD6-753E-4DB7-8E75-84D4CB01B688}"/>
    <cellStyle name="Normal 22 2 2 4 4 2 2 5" xfId="47855" xr:uid="{EBEF8DF2-86AB-4324-8B81-3215C718F608}"/>
    <cellStyle name="Normal 22 2 2 4 4 2 3" xfId="22703" xr:uid="{2D729096-CC6A-4303-ACEE-0217E6C3572C}"/>
    <cellStyle name="Normal 22 2 2 4 4 2 3 2" xfId="36395" xr:uid="{7641FCEA-C514-41BE-B8D1-D8A486CCE78B}"/>
    <cellStyle name="Normal 22 2 2 4 4 2 3 3" xfId="51279" xr:uid="{DDD7292B-1482-4FF1-B373-80B941734B15}"/>
    <cellStyle name="Normal 22 2 2 4 4 2 4" xfId="15859" xr:uid="{8F891BCE-2219-4D87-9936-D05483195228}"/>
    <cellStyle name="Normal 22 2 2 4 4 2 5" xfId="29549" xr:uid="{98FCD9DF-518A-438A-AC4E-011B671101C5}"/>
    <cellStyle name="Normal 22 2 2 4 4 2 6" xfId="44433" xr:uid="{B7FCDA95-3C8A-4F1C-A878-59A0A2372EA4}"/>
    <cellStyle name="Normal 22 2 2 4 4 3" xfId="10723" xr:uid="{41E39BFC-E87C-4DE0-97AC-CCE2D4AB4691}"/>
    <cellStyle name="Normal 22 2 2 4 4 3 2" xfId="24413" xr:uid="{6CAB1903-CE66-4C6E-AF16-0DB2717F5B14}"/>
    <cellStyle name="Normal 22 2 2 4 4 3 2 2" xfId="38105" xr:uid="{D5E3DF58-F14F-4935-B84C-8A01877A2B23}"/>
    <cellStyle name="Normal 22 2 2 4 4 3 2 3" xfId="52989" xr:uid="{A8795A23-625F-4EE8-8796-7D34B88AAE22}"/>
    <cellStyle name="Normal 22 2 2 4 4 3 3" xfId="17569" xr:uid="{B32013F6-A4F5-48BA-8434-3B647E05AD01}"/>
    <cellStyle name="Normal 22 2 2 4 4 3 4" xfId="31259" xr:uid="{71788F9D-341B-4FBC-9361-496497CDAA78}"/>
    <cellStyle name="Normal 22 2 2 4 4 3 5" xfId="46143" xr:uid="{2102A75E-EDDA-4526-AD22-54B010FA53EC}"/>
    <cellStyle name="Normal 22 2 2 4 4 4" xfId="20991" xr:uid="{7234AFDA-33F7-4C85-9EC1-6F22198F5F1D}"/>
    <cellStyle name="Normal 22 2 2 4 4 4 2" xfId="34683" xr:uid="{49E55051-5FA8-43D6-AAA1-7B85C8C0106C}"/>
    <cellStyle name="Normal 22 2 2 4 4 4 3" xfId="49567" xr:uid="{66BDC40E-2223-4ACC-A8B9-0BC2A6A32E5E}"/>
    <cellStyle name="Normal 22 2 2 4 4 5" xfId="14147" xr:uid="{1C72D84F-B45D-4D69-A626-1E7D46F525C6}"/>
    <cellStyle name="Normal 22 2 2 4 4 6" xfId="27837" xr:uid="{AF064010-AAF8-4F6F-9DFD-F718340EED33}"/>
    <cellStyle name="Normal 22 2 2 4 4 7" xfId="42721" xr:uid="{84D03745-D8D2-4FE6-92F5-392406A542D4}"/>
    <cellStyle name="Normal 22 2 2 4 5" xfId="9009" xr:uid="{F0D9E806-40E0-47C4-A0B4-57300F0724EF}"/>
    <cellStyle name="Normal 22 2 2 4 5 2" xfId="12431" xr:uid="{7845E201-BA87-4B67-BAEF-2EC6335BAA68}"/>
    <cellStyle name="Normal 22 2 2 4 5 2 2" xfId="26121" xr:uid="{8E626773-D7EE-46E2-A029-ED14D3875217}"/>
    <cellStyle name="Normal 22 2 2 4 5 2 2 2" xfId="39813" xr:uid="{5B9549DC-3721-4207-BCD3-91CE9F04F65F}"/>
    <cellStyle name="Normal 22 2 2 4 5 2 2 3" xfId="54697" xr:uid="{46485FF5-B5E8-4BD1-B610-F95AD3D68A78}"/>
    <cellStyle name="Normal 22 2 2 4 5 2 3" xfId="19277" xr:uid="{A5A58F57-2599-4658-A77C-FBE39BEFC269}"/>
    <cellStyle name="Normal 22 2 2 4 5 2 4" xfId="32967" xr:uid="{FCE5023F-05F6-4154-9155-763835ED4184}"/>
    <cellStyle name="Normal 22 2 2 4 5 2 5" xfId="47851" xr:uid="{84CF8D61-F697-46B9-A98A-F895FF855E21}"/>
    <cellStyle name="Normal 22 2 2 4 5 3" xfId="22699" xr:uid="{38D331C1-A5C4-439A-95CB-20A6FD62223C}"/>
    <cellStyle name="Normal 22 2 2 4 5 3 2" xfId="36391" xr:uid="{45716C9C-B69C-497D-94AE-13C1A13F2392}"/>
    <cellStyle name="Normal 22 2 2 4 5 3 3" xfId="51275" xr:uid="{DF85D23E-8516-4CFD-87AF-E4141050F247}"/>
    <cellStyle name="Normal 22 2 2 4 5 4" xfId="15855" xr:uid="{15C984B8-4F2D-4A0D-BF31-00D64876F995}"/>
    <cellStyle name="Normal 22 2 2 4 5 5" xfId="29545" xr:uid="{3098F76E-5FF3-45F9-BED9-5F1B3EC9A47B}"/>
    <cellStyle name="Normal 22 2 2 4 5 6" xfId="44429" xr:uid="{89054ED0-C13D-4FEB-8742-D49225F080B3}"/>
    <cellStyle name="Normal 22 2 2 4 6" xfId="10719" xr:uid="{7B5E4551-9CD6-450F-BDF5-FC8D86A1A720}"/>
    <cellStyle name="Normal 22 2 2 4 6 2" xfId="24409" xr:uid="{883E7C67-5A97-4EE9-9962-1ED91BAE1D49}"/>
    <cellStyle name="Normal 22 2 2 4 6 2 2" xfId="38101" xr:uid="{3926E5BC-C258-431F-9719-B1075B951B92}"/>
    <cellStyle name="Normal 22 2 2 4 6 2 3" xfId="52985" xr:uid="{1FBE1B42-971F-4589-8EBC-91FD8E103CCD}"/>
    <cellStyle name="Normal 22 2 2 4 6 3" xfId="17565" xr:uid="{6A89D056-4C53-423B-8808-86BCB5EA3D06}"/>
    <cellStyle name="Normal 22 2 2 4 6 4" xfId="31255" xr:uid="{8A7570E5-78E1-42D9-ADC7-8356EF73E47F}"/>
    <cellStyle name="Normal 22 2 2 4 6 5" xfId="46139" xr:uid="{C9876917-F00E-4333-81D6-039E2AA60A94}"/>
    <cellStyle name="Normal 22 2 2 4 7" xfId="20987" xr:uid="{D9F6E61B-E46A-41EC-8A69-BE8DA5052EF6}"/>
    <cellStyle name="Normal 22 2 2 4 7 2" xfId="34679" xr:uid="{10EFAAB9-EDD0-4605-9409-495AD6985E0E}"/>
    <cellStyle name="Normal 22 2 2 4 7 3" xfId="49563" xr:uid="{0351D046-C1FC-4ADC-91AD-438E40DA755E}"/>
    <cellStyle name="Normal 22 2 2 4 8" xfId="14143" xr:uid="{521C6065-4DAB-4635-A35A-7A0A78B732CC}"/>
    <cellStyle name="Normal 22 2 2 4 9" xfId="27833" xr:uid="{55CB251C-E7A4-468C-B2F7-059EB564FB51}"/>
    <cellStyle name="Normal 22 2 2 5" xfId="7301" xr:uid="{41BB3F0E-F67E-4776-8AFA-3FFBE5F49B09}"/>
    <cellStyle name="Normal 22 2 2 5 2" xfId="7302" xr:uid="{17BB3A69-15B3-4311-A818-47D442C836FF}"/>
    <cellStyle name="Normal 22 2 2 5 2 2" xfId="9015" xr:uid="{23306BBC-5DC5-4582-936B-7F690FEE55E9}"/>
    <cellStyle name="Normal 22 2 2 5 2 2 2" xfId="12437" xr:uid="{4E98C50F-E1E7-4E6A-891F-4ECD0D253077}"/>
    <cellStyle name="Normal 22 2 2 5 2 2 2 2" xfId="26127" xr:uid="{78F56EC5-7230-4903-B162-4F3780F7EE8B}"/>
    <cellStyle name="Normal 22 2 2 5 2 2 2 2 2" xfId="39819" xr:uid="{15846690-D9BB-47AC-AE40-496388EF76FD}"/>
    <cellStyle name="Normal 22 2 2 5 2 2 2 2 3" xfId="54703" xr:uid="{3AD71C90-E906-4591-814E-E41EC356F1B3}"/>
    <cellStyle name="Normal 22 2 2 5 2 2 2 3" xfId="19283" xr:uid="{CD67DF5A-258D-41DB-875D-C942BFBFE97A}"/>
    <cellStyle name="Normal 22 2 2 5 2 2 2 4" xfId="32973" xr:uid="{D028B42F-509E-455E-9882-94EF9A42E414}"/>
    <cellStyle name="Normal 22 2 2 5 2 2 2 5" xfId="47857" xr:uid="{D4CA47E2-CC05-42B0-A527-7B3F29C62E98}"/>
    <cellStyle name="Normal 22 2 2 5 2 2 3" xfId="22705" xr:uid="{95D96A14-D8F3-4E83-9811-623E0F38A895}"/>
    <cellStyle name="Normal 22 2 2 5 2 2 3 2" xfId="36397" xr:uid="{0FC11E6B-7AF7-4715-B203-E8B4C0CBC2CE}"/>
    <cellStyle name="Normal 22 2 2 5 2 2 3 3" xfId="51281" xr:uid="{0FB82DBD-64B6-4EA9-88CC-126C123225FD}"/>
    <cellStyle name="Normal 22 2 2 5 2 2 4" xfId="15861" xr:uid="{D293618D-B985-4FF1-A702-176ABFFC6BE3}"/>
    <cellStyle name="Normal 22 2 2 5 2 2 5" xfId="29551" xr:uid="{45856E46-5EDC-4720-9CC0-F0EBCF879DB0}"/>
    <cellStyle name="Normal 22 2 2 5 2 2 6" xfId="44435" xr:uid="{226AAFFC-A953-48E1-98A3-25F6F71BFDAB}"/>
    <cellStyle name="Normal 22 2 2 5 2 3" xfId="10725" xr:uid="{9331E8DC-A4E8-40D0-8F43-0F1DFDC64A95}"/>
    <cellStyle name="Normal 22 2 2 5 2 3 2" xfId="24415" xr:uid="{24EBC962-7E82-490D-BD27-700FCABFBF3D}"/>
    <cellStyle name="Normal 22 2 2 5 2 3 2 2" xfId="38107" xr:uid="{6E73A912-6828-4119-89C9-5FDA33C7D9B5}"/>
    <cellStyle name="Normal 22 2 2 5 2 3 2 3" xfId="52991" xr:uid="{6513C9BF-CC30-4008-92B7-6EC843CA2CAA}"/>
    <cellStyle name="Normal 22 2 2 5 2 3 3" xfId="17571" xr:uid="{D5E86E78-2CB5-4EDA-8177-508BBAAB5AF0}"/>
    <cellStyle name="Normal 22 2 2 5 2 3 4" xfId="31261" xr:uid="{EF2D38D7-D719-436F-824C-D130F05DC480}"/>
    <cellStyle name="Normal 22 2 2 5 2 3 5" xfId="46145" xr:uid="{4EA7A146-D819-4A5B-8258-53B7CC54AF5B}"/>
    <cellStyle name="Normal 22 2 2 5 2 4" xfId="20993" xr:uid="{9072C498-D88A-49B8-AF10-3E639C89B2F6}"/>
    <cellStyle name="Normal 22 2 2 5 2 4 2" xfId="34685" xr:uid="{A2BD4A59-90E4-45BA-8AB4-C3F79CBBD55B}"/>
    <cellStyle name="Normal 22 2 2 5 2 4 3" xfId="49569" xr:uid="{C5947CE5-BFB4-4AA8-8877-FCF0DD02E3F6}"/>
    <cellStyle name="Normal 22 2 2 5 2 5" xfId="14149" xr:uid="{C8BEAED3-73B0-49F2-A1C8-B5BA8F91B190}"/>
    <cellStyle name="Normal 22 2 2 5 2 6" xfId="27839" xr:uid="{207CC9ED-DDBE-4C00-8F85-55C0559EE21D}"/>
    <cellStyle name="Normal 22 2 2 5 2 7" xfId="42723" xr:uid="{EB69C374-E567-417A-BF33-4B9AC3D66812}"/>
    <cellStyle name="Normal 22 2 2 5 3" xfId="9014" xr:uid="{8D72C708-B15B-4D9B-8345-75F5468C553F}"/>
    <cellStyle name="Normal 22 2 2 5 3 2" xfId="12436" xr:uid="{AA7AADE9-A235-4CAC-8830-D9854883F2E3}"/>
    <cellStyle name="Normal 22 2 2 5 3 2 2" xfId="26126" xr:uid="{7BB7FC95-B626-4702-BA91-FF2C722DB313}"/>
    <cellStyle name="Normal 22 2 2 5 3 2 2 2" xfId="39818" xr:uid="{42A38499-F9E1-4F66-8E13-C2E64A22DB3F}"/>
    <cellStyle name="Normal 22 2 2 5 3 2 2 3" xfId="54702" xr:uid="{D418CE11-1E90-4DF7-AF66-CAB0FEA19D37}"/>
    <cellStyle name="Normal 22 2 2 5 3 2 3" xfId="19282" xr:uid="{79595441-2F5C-4BF1-8081-B325DFADC6DB}"/>
    <cellStyle name="Normal 22 2 2 5 3 2 4" xfId="32972" xr:uid="{B9492966-EC9F-47AE-B6C7-8386AD56B782}"/>
    <cellStyle name="Normal 22 2 2 5 3 2 5" xfId="47856" xr:uid="{0CB36961-C979-4503-8EB2-75CFF586AA46}"/>
    <cellStyle name="Normal 22 2 2 5 3 3" xfId="22704" xr:uid="{68514F8D-84F0-41E8-8555-28F1F7AEFE9C}"/>
    <cellStyle name="Normal 22 2 2 5 3 3 2" xfId="36396" xr:uid="{A1483DCA-DDD3-4681-83FC-6EBAA7B60872}"/>
    <cellStyle name="Normal 22 2 2 5 3 3 3" xfId="51280" xr:uid="{1661142B-DE16-42F6-85EB-8DCB65DA50D1}"/>
    <cellStyle name="Normal 22 2 2 5 3 4" xfId="15860" xr:uid="{7AEF20DA-7162-442A-BB5E-FF979AC80B9F}"/>
    <cellStyle name="Normal 22 2 2 5 3 5" xfId="29550" xr:uid="{5323638F-A9E5-4B3B-8FE3-C37769AE50A7}"/>
    <cellStyle name="Normal 22 2 2 5 3 6" xfId="44434" xr:uid="{78356617-2B1B-407B-B8F0-9C679CE4E441}"/>
    <cellStyle name="Normal 22 2 2 5 4" xfId="10724" xr:uid="{81CF3B65-5A33-482D-B614-9C99B0073D71}"/>
    <cellStyle name="Normal 22 2 2 5 4 2" xfId="24414" xr:uid="{BE0C7EAB-6E6F-42B0-B898-8D6657CA5BFA}"/>
    <cellStyle name="Normal 22 2 2 5 4 2 2" xfId="38106" xr:uid="{E793D81F-6BFF-4D25-BF4B-4B0C5D94B034}"/>
    <cellStyle name="Normal 22 2 2 5 4 2 3" xfId="52990" xr:uid="{5C637CC0-D702-4AA6-9B62-D2D8712D54F3}"/>
    <cellStyle name="Normal 22 2 2 5 4 3" xfId="17570" xr:uid="{E378EA9B-25A7-40FE-B0E5-CD1B93669FC6}"/>
    <cellStyle name="Normal 22 2 2 5 4 4" xfId="31260" xr:uid="{568B6DD2-CD9B-4F63-91B0-BF108EEC034C}"/>
    <cellStyle name="Normal 22 2 2 5 4 5" xfId="46144" xr:uid="{5561B956-E2D6-4BE8-834C-0FA446A5961E}"/>
    <cellStyle name="Normal 22 2 2 5 5" xfId="20992" xr:uid="{830FA1F3-7660-4AD9-BE2F-9DC5A5AB62E8}"/>
    <cellStyle name="Normal 22 2 2 5 5 2" xfId="34684" xr:uid="{3D93BBE1-79D4-4065-A8B8-BA0592D25AE0}"/>
    <cellStyle name="Normal 22 2 2 5 5 3" xfId="49568" xr:uid="{288DAF82-4E69-46CB-AEF0-06E2BC79E40C}"/>
    <cellStyle name="Normal 22 2 2 5 6" xfId="14148" xr:uid="{0B6F36DE-1E69-44DC-B2E1-91661FEB9D75}"/>
    <cellStyle name="Normal 22 2 2 5 7" xfId="27838" xr:uid="{5484B6F8-16D5-4E2B-93FA-D922453A1312}"/>
    <cellStyle name="Normal 22 2 2 5 8" xfId="42722" xr:uid="{71E64D16-6E87-45CD-988B-C12B5575BB88}"/>
    <cellStyle name="Normal 22 2 2 6" xfId="7303" xr:uid="{1FABE24F-81DE-47EC-BDC0-048F6EED9570}"/>
    <cellStyle name="Normal 22 2 2 6 2" xfId="9016" xr:uid="{367BFEFE-0534-443A-BF13-A56729DF6DC8}"/>
    <cellStyle name="Normal 22 2 2 6 2 2" xfId="12438" xr:uid="{75E0227A-6109-49C9-8BB9-F078D8B05EA2}"/>
    <cellStyle name="Normal 22 2 2 6 2 2 2" xfId="26128" xr:uid="{DC9544AE-E150-4149-BF99-678AD08D51DB}"/>
    <cellStyle name="Normal 22 2 2 6 2 2 2 2" xfId="39820" xr:uid="{62CCF346-F6C6-4BE1-A2B1-8402CF32CE02}"/>
    <cellStyle name="Normal 22 2 2 6 2 2 2 3" xfId="54704" xr:uid="{6756C414-96C4-418E-AA5B-B87F471FAF70}"/>
    <cellStyle name="Normal 22 2 2 6 2 2 3" xfId="19284" xr:uid="{88528D78-649B-4D07-A3B0-F1898F3FB16E}"/>
    <cellStyle name="Normal 22 2 2 6 2 2 4" xfId="32974" xr:uid="{3E5BC3CF-357E-4407-8F38-A709873A89CD}"/>
    <cellStyle name="Normal 22 2 2 6 2 2 5" xfId="47858" xr:uid="{07844B3E-A299-41BA-9D32-EEB850FB4248}"/>
    <cellStyle name="Normal 22 2 2 6 2 3" xfId="22706" xr:uid="{F1575FB8-9ECE-4B0B-8612-CC5019FE1326}"/>
    <cellStyle name="Normal 22 2 2 6 2 3 2" xfId="36398" xr:uid="{28275331-AB84-4010-9312-F691ED86AC0F}"/>
    <cellStyle name="Normal 22 2 2 6 2 3 3" xfId="51282" xr:uid="{2D009FDA-4FF2-4DAD-814C-033C714567BC}"/>
    <cellStyle name="Normal 22 2 2 6 2 4" xfId="15862" xr:uid="{10100015-039B-4289-88D3-E371D037C20F}"/>
    <cellStyle name="Normal 22 2 2 6 2 5" xfId="29552" xr:uid="{C6F40150-3923-4C6C-8586-63B1C127146B}"/>
    <cellStyle name="Normal 22 2 2 6 2 6" xfId="44436" xr:uid="{C9E5467E-720B-4D81-ADDB-D2F227425A8C}"/>
    <cellStyle name="Normal 22 2 2 6 3" xfId="10726" xr:uid="{DE9DD678-57CD-4230-9B15-2E137E94A8C2}"/>
    <cellStyle name="Normal 22 2 2 6 3 2" xfId="24416" xr:uid="{7839A2C6-438A-4D42-BD7B-6D42C5477DCC}"/>
    <cellStyle name="Normal 22 2 2 6 3 2 2" xfId="38108" xr:uid="{DC80D187-1251-4DB0-AE30-DA7B06B9925E}"/>
    <cellStyle name="Normal 22 2 2 6 3 2 3" xfId="52992" xr:uid="{795F8DF1-6B24-4E0F-AF5B-5C3D820DBE71}"/>
    <cellStyle name="Normal 22 2 2 6 3 3" xfId="17572" xr:uid="{36164DC5-936D-4A7C-8154-CA25A5EDD4B6}"/>
    <cellStyle name="Normal 22 2 2 6 3 4" xfId="31262" xr:uid="{0C6607E5-35A1-4021-86CA-55439A226ECA}"/>
    <cellStyle name="Normal 22 2 2 6 3 5" xfId="46146" xr:uid="{DD9E1549-BCCC-4572-854B-ECA827FC2199}"/>
    <cellStyle name="Normal 22 2 2 6 4" xfId="20994" xr:uid="{61789102-D4B8-4DEA-A94A-D5486A35B539}"/>
    <cellStyle name="Normal 22 2 2 6 4 2" xfId="34686" xr:uid="{062E888D-BC7F-45AB-B783-6E774A5FD800}"/>
    <cellStyle name="Normal 22 2 2 6 4 3" xfId="49570" xr:uid="{18387752-483A-4686-9B7E-538F28CFF95E}"/>
    <cellStyle name="Normal 22 2 2 6 5" xfId="14150" xr:uid="{907DB894-0FFF-4F7E-813F-98ED06378A68}"/>
    <cellStyle name="Normal 22 2 2 6 6" xfId="27840" xr:uid="{CBA62D96-7228-4F05-854D-73F885082665}"/>
    <cellStyle name="Normal 22 2 2 6 7" xfId="42724" xr:uid="{A8F57846-6097-42ED-A4DD-447AE4AFB891}"/>
    <cellStyle name="Normal 22 2 2 7" xfId="7304" xr:uid="{6929758B-6C39-47A6-B92B-4F0CCCD8B876}"/>
    <cellStyle name="Normal 22 2 2 7 2" xfId="9017" xr:uid="{CC65CDA2-9F4F-449C-AEA4-1283A247C0BD}"/>
    <cellStyle name="Normal 22 2 2 7 2 2" xfId="12439" xr:uid="{2009AC40-B842-4730-B8D2-08091EC80651}"/>
    <cellStyle name="Normal 22 2 2 7 2 2 2" xfId="26129" xr:uid="{7C327FC8-F17B-411B-9A8A-517641670658}"/>
    <cellStyle name="Normal 22 2 2 7 2 2 2 2" xfId="39821" xr:uid="{1CD3618A-8776-4E09-A5C6-D634AC16C2C7}"/>
    <cellStyle name="Normal 22 2 2 7 2 2 2 3" xfId="54705" xr:uid="{6E887E78-2D29-4A54-AD4A-33C2813A134E}"/>
    <cellStyle name="Normal 22 2 2 7 2 2 3" xfId="19285" xr:uid="{C43CDD88-BBE8-4451-AEC1-6C3FB60D255E}"/>
    <cellStyle name="Normal 22 2 2 7 2 2 4" xfId="32975" xr:uid="{44B91809-A3CA-4011-991E-F7B7B181E104}"/>
    <cellStyle name="Normal 22 2 2 7 2 2 5" xfId="47859" xr:uid="{7CCC46AD-0E88-4B0F-8010-781F17A0518A}"/>
    <cellStyle name="Normal 22 2 2 7 2 3" xfId="22707" xr:uid="{33907D57-C834-4DDB-8179-3847FBE4D854}"/>
    <cellStyle name="Normal 22 2 2 7 2 3 2" xfId="36399" xr:uid="{C5D72C0F-E65E-47E0-A0EF-27FE92E15889}"/>
    <cellStyle name="Normal 22 2 2 7 2 3 3" xfId="51283" xr:uid="{CF04771F-4316-412C-9AD3-7406DA575341}"/>
    <cellStyle name="Normal 22 2 2 7 2 4" xfId="15863" xr:uid="{E1A9C5B2-F863-4EC9-ADF1-C5C7F0731B5B}"/>
    <cellStyle name="Normal 22 2 2 7 2 5" xfId="29553" xr:uid="{AE6CBB4E-D037-497F-954C-FB22B6335860}"/>
    <cellStyle name="Normal 22 2 2 7 2 6" xfId="44437" xr:uid="{0C1931E4-4338-48BF-99EE-AB4D8A86DF6D}"/>
    <cellStyle name="Normal 22 2 2 7 3" xfId="10727" xr:uid="{03D52886-ACFA-470A-90A0-77BF00FA47E0}"/>
    <cellStyle name="Normal 22 2 2 7 3 2" xfId="24417" xr:uid="{2C2F706E-6721-4369-B49C-D79539215184}"/>
    <cellStyle name="Normal 22 2 2 7 3 2 2" xfId="38109" xr:uid="{C5E1A178-01E2-48B3-9CED-903749A2ED35}"/>
    <cellStyle name="Normal 22 2 2 7 3 2 3" xfId="52993" xr:uid="{3E0AB97B-EB5C-408D-A269-C253275D793F}"/>
    <cellStyle name="Normal 22 2 2 7 3 3" xfId="17573" xr:uid="{E8ADDDD0-5ABE-4BA6-A368-5CD397AAC3EB}"/>
    <cellStyle name="Normal 22 2 2 7 3 4" xfId="31263" xr:uid="{BCF7F3D2-AF52-4F09-BAEE-C829CDA1F464}"/>
    <cellStyle name="Normal 22 2 2 7 3 5" xfId="46147" xr:uid="{C6F5C545-AF3B-4790-956D-6D1EB57856DA}"/>
    <cellStyle name="Normal 22 2 2 7 4" xfId="20995" xr:uid="{2CF8F616-A32B-4A59-AD78-9E5698EC34BC}"/>
    <cellStyle name="Normal 22 2 2 7 4 2" xfId="34687" xr:uid="{124EE27B-2138-4602-9EC1-AD15AB09495F}"/>
    <cellStyle name="Normal 22 2 2 7 4 3" xfId="49571" xr:uid="{77FF2C51-4E35-4E88-B1B0-7EB3D0A956D9}"/>
    <cellStyle name="Normal 22 2 2 7 5" xfId="14151" xr:uid="{0A5E9BA8-28A3-4C69-B5AA-51C200C83938}"/>
    <cellStyle name="Normal 22 2 2 7 6" xfId="27841" xr:uid="{1AEE5F30-8B07-40DF-A7CB-449DFEEC81EA}"/>
    <cellStyle name="Normal 22 2 2 7 7" xfId="42725" xr:uid="{17AFE483-56CA-402C-B3C4-76502C1E3762}"/>
    <cellStyle name="Normal 22 2 2 8" xfId="8988" xr:uid="{1D0D025C-17C0-4C52-A2B6-B9FE56143C1E}"/>
    <cellStyle name="Normal 22 2 2 8 2" xfId="12410" xr:uid="{83C11A64-3858-4269-9B48-5E1ECC94C6D3}"/>
    <cellStyle name="Normal 22 2 2 8 2 2" xfId="26100" xr:uid="{3E358E97-ACE1-45A6-8EB0-5AFE27A949F5}"/>
    <cellStyle name="Normal 22 2 2 8 2 2 2" xfId="39792" xr:uid="{555A1D99-5C6F-4728-8C28-6224DF88AC4A}"/>
    <cellStyle name="Normal 22 2 2 8 2 2 3" xfId="54676" xr:uid="{43BEA8DD-13FE-48BD-8DDE-E142705E7680}"/>
    <cellStyle name="Normal 22 2 2 8 2 3" xfId="19256" xr:uid="{344B9D76-06CD-4AB9-93EE-9A277FB62241}"/>
    <cellStyle name="Normal 22 2 2 8 2 4" xfId="32946" xr:uid="{068594EF-5591-4CE9-A2AC-46505A566C10}"/>
    <cellStyle name="Normal 22 2 2 8 2 5" xfId="47830" xr:uid="{06C53EC9-EA0E-48D6-88E4-592B482612E7}"/>
    <cellStyle name="Normal 22 2 2 8 3" xfId="22678" xr:uid="{1B0F9DD9-30E7-4BC9-9A57-DD570781B775}"/>
    <cellStyle name="Normal 22 2 2 8 3 2" xfId="36370" xr:uid="{1F3E26D6-1CE8-4B8E-BDE2-7ED46EF03908}"/>
    <cellStyle name="Normal 22 2 2 8 3 3" xfId="51254" xr:uid="{61E89BFC-34ED-4EBE-9F63-B54B047070E8}"/>
    <cellStyle name="Normal 22 2 2 8 4" xfId="15834" xr:uid="{E4117F1B-C5EE-4DA1-8739-35A0DB92C57F}"/>
    <cellStyle name="Normal 22 2 2 8 5" xfId="29524" xr:uid="{07125CAF-BCDC-419B-9122-4DAF2A53B1D6}"/>
    <cellStyle name="Normal 22 2 2 8 6" xfId="44408" xr:uid="{C67E3D1D-6D6B-4D9E-BB04-C24B494D692B}"/>
    <cellStyle name="Normal 22 2 2 9" xfId="10698" xr:uid="{5C1CEBBD-70F6-47FC-B7C5-B41FF01F24C2}"/>
    <cellStyle name="Normal 22 2 2 9 2" xfId="24388" xr:uid="{67F19C6E-F418-4A12-A80D-6FC997AE2CF6}"/>
    <cellStyle name="Normal 22 2 2 9 2 2" xfId="38080" xr:uid="{54B8B8F3-EAD0-48C2-87BC-AA755AD731D5}"/>
    <cellStyle name="Normal 22 2 2 9 2 3" xfId="52964" xr:uid="{CCB0A9A9-BB65-4160-B877-7541E590009F}"/>
    <cellStyle name="Normal 22 2 2 9 3" xfId="17544" xr:uid="{45E4D9BF-8345-433E-90EA-127DD846A80C}"/>
    <cellStyle name="Normal 22 2 2 9 4" xfId="31234" xr:uid="{CFCFCC72-329A-419B-A411-35DDEE7165D9}"/>
    <cellStyle name="Normal 22 2 2 9 5" xfId="46118" xr:uid="{7CEDBD12-F1A6-4BB1-B4A9-10409879E331}"/>
    <cellStyle name="Normal 22 2 3" xfId="7305" xr:uid="{0399E3A8-E56C-4DFF-B335-666B4DC54DC3}"/>
    <cellStyle name="Normal 22 2 3 10" xfId="14152" xr:uid="{E5A03FDF-7556-4433-90B2-A09E30FC53B2}"/>
    <cellStyle name="Normal 22 2 3 11" xfId="27842" xr:uid="{A587F7D6-D76D-4253-8AE6-958368D54929}"/>
    <cellStyle name="Normal 22 2 3 12" xfId="42726" xr:uid="{2530A1FC-F4EB-473B-A629-87C74B1F3050}"/>
    <cellStyle name="Normal 22 2 3 2" xfId="7306" xr:uid="{EAFFE655-2655-4D3D-8DC7-C53C71B12123}"/>
    <cellStyle name="Normal 22 2 3 2 10" xfId="42727" xr:uid="{0AE7CF6E-0604-48F4-9EA4-FF9DA8C31771}"/>
    <cellStyle name="Normal 22 2 3 2 2" xfId="7307" xr:uid="{E0A18667-B31C-4E13-A202-8139D40C69D3}"/>
    <cellStyle name="Normal 22 2 3 2 2 2" xfId="7308" xr:uid="{DA1547E9-E44F-4008-AF5A-0951DFA244E1}"/>
    <cellStyle name="Normal 22 2 3 2 2 2 2" xfId="9021" xr:uid="{8127CD99-20AE-44C3-90DA-5D5FC4A8B64C}"/>
    <cellStyle name="Normal 22 2 3 2 2 2 2 2" xfId="12443" xr:uid="{AD45FE43-F83D-4427-A99E-3D1FCC7A8922}"/>
    <cellStyle name="Normal 22 2 3 2 2 2 2 2 2" xfId="26133" xr:uid="{4BAB86F7-D1BE-4011-9CFE-5C983EF10784}"/>
    <cellStyle name="Normal 22 2 3 2 2 2 2 2 2 2" xfId="39825" xr:uid="{10F4F20F-7E22-48CE-B397-C635A4F37E5C}"/>
    <cellStyle name="Normal 22 2 3 2 2 2 2 2 2 3" xfId="54709" xr:uid="{D5E1E149-3CB8-4DD8-9F51-686A8ECE39DD}"/>
    <cellStyle name="Normal 22 2 3 2 2 2 2 2 3" xfId="19289" xr:uid="{35695C34-8183-4EEA-8E18-8EEB63FEC455}"/>
    <cellStyle name="Normal 22 2 3 2 2 2 2 2 4" xfId="32979" xr:uid="{BE0E05B1-CDA9-436B-A599-393F38EE0FFF}"/>
    <cellStyle name="Normal 22 2 3 2 2 2 2 2 5" xfId="47863" xr:uid="{98042CCF-1D4A-4066-9418-0ED4F2B50BC2}"/>
    <cellStyle name="Normal 22 2 3 2 2 2 2 3" xfId="22711" xr:uid="{DA9DDEE6-F426-47ED-9EA4-BBE07890653A}"/>
    <cellStyle name="Normal 22 2 3 2 2 2 2 3 2" xfId="36403" xr:uid="{C2721FF2-180A-444C-A2BB-EACB814E1B43}"/>
    <cellStyle name="Normal 22 2 3 2 2 2 2 3 3" xfId="51287" xr:uid="{29B5CC9C-FC7C-4FA0-86C2-508FF229F117}"/>
    <cellStyle name="Normal 22 2 3 2 2 2 2 4" xfId="15867" xr:uid="{E5EF51CD-56AA-4F30-969B-992C6E6886F6}"/>
    <cellStyle name="Normal 22 2 3 2 2 2 2 5" xfId="29557" xr:uid="{BD3327B7-1B91-4169-98F1-31F64A0FE3BD}"/>
    <cellStyle name="Normal 22 2 3 2 2 2 2 6" xfId="44441" xr:uid="{1F2C216C-B02B-451D-912F-5027C239AA73}"/>
    <cellStyle name="Normal 22 2 3 2 2 2 3" xfId="10731" xr:uid="{D0001AD7-E111-4BAC-A926-2B89CFA8AD71}"/>
    <cellStyle name="Normal 22 2 3 2 2 2 3 2" xfId="24421" xr:uid="{B977DCD6-4E6F-409C-AC80-F83EAAC2A2C9}"/>
    <cellStyle name="Normal 22 2 3 2 2 2 3 2 2" xfId="38113" xr:uid="{DED45730-2FDD-43B6-B588-8168E18528DE}"/>
    <cellStyle name="Normal 22 2 3 2 2 2 3 2 3" xfId="52997" xr:uid="{D356BFE3-5109-4ADC-AD34-82A8370D8AE8}"/>
    <cellStyle name="Normal 22 2 3 2 2 2 3 3" xfId="17577" xr:uid="{85FF1B19-AC7E-4A33-86E8-F38B5CA2543C}"/>
    <cellStyle name="Normal 22 2 3 2 2 2 3 4" xfId="31267" xr:uid="{0B03CD4A-2B7A-48C7-A366-F22ADCE470E3}"/>
    <cellStyle name="Normal 22 2 3 2 2 2 3 5" xfId="46151" xr:uid="{E866A7E0-7117-43B0-9295-E15A0A735F82}"/>
    <cellStyle name="Normal 22 2 3 2 2 2 4" xfId="20999" xr:uid="{9C405E06-2CB9-4667-8782-02E52161FE45}"/>
    <cellStyle name="Normal 22 2 3 2 2 2 4 2" xfId="34691" xr:uid="{42E2EDC5-F3A5-4704-A489-3B7D30F52549}"/>
    <cellStyle name="Normal 22 2 3 2 2 2 4 3" xfId="49575" xr:uid="{DC55D761-2597-4B0B-82C4-F0ADFB5258E5}"/>
    <cellStyle name="Normal 22 2 3 2 2 2 5" xfId="14155" xr:uid="{39D1F6CC-7972-4D9A-997B-5308A2ABFD33}"/>
    <cellStyle name="Normal 22 2 3 2 2 2 6" xfId="27845" xr:uid="{9434F07A-570B-4CFE-A2BC-307EFA837A75}"/>
    <cellStyle name="Normal 22 2 3 2 2 2 7" xfId="42729" xr:uid="{209331EB-CB1A-47DA-8F80-680196C0BAA7}"/>
    <cellStyle name="Normal 22 2 3 2 2 3" xfId="9020" xr:uid="{B590804A-A820-4F19-B0C6-30A54B0535E6}"/>
    <cellStyle name="Normal 22 2 3 2 2 3 2" xfId="12442" xr:uid="{50061098-4CF8-4E7D-AD9B-499F60D00FF0}"/>
    <cellStyle name="Normal 22 2 3 2 2 3 2 2" xfId="26132" xr:uid="{AB0ADAEB-C5C3-4489-9E46-310C61802C42}"/>
    <cellStyle name="Normal 22 2 3 2 2 3 2 2 2" xfId="39824" xr:uid="{93ECF1F1-8F1F-475D-84CE-3EEDD6702E0F}"/>
    <cellStyle name="Normal 22 2 3 2 2 3 2 2 3" xfId="54708" xr:uid="{509F857F-8B2E-410E-8051-B4CC82F35A7C}"/>
    <cellStyle name="Normal 22 2 3 2 2 3 2 3" xfId="19288" xr:uid="{AA9F98A6-E136-40D1-8CA1-1084BA3A130F}"/>
    <cellStyle name="Normal 22 2 3 2 2 3 2 4" xfId="32978" xr:uid="{52CE70F7-F7B7-4649-8338-4D8AB3D36F5E}"/>
    <cellStyle name="Normal 22 2 3 2 2 3 2 5" xfId="47862" xr:uid="{F3ADFC04-1B7F-4BDC-8670-20487487EC66}"/>
    <cellStyle name="Normal 22 2 3 2 2 3 3" xfId="22710" xr:uid="{59F9647E-C433-481F-8FC7-557008D516B8}"/>
    <cellStyle name="Normal 22 2 3 2 2 3 3 2" xfId="36402" xr:uid="{028C83F1-2A1A-4CF7-AF73-AAE8144D4C69}"/>
    <cellStyle name="Normal 22 2 3 2 2 3 3 3" xfId="51286" xr:uid="{394DEE9F-AFEB-4CB7-8194-3707E98200B8}"/>
    <cellStyle name="Normal 22 2 3 2 2 3 4" xfId="15866" xr:uid="{8A03FA8C-530B-45FE-8828-6A44A54DEC88}"/>
    <cellStyle name="Normal 22 2 3 2 2 3 5" xfId="29556" xr:uid="{CB7BEFDF-5BE3-48E9-A894-ABE5285C230A}"/>
    <cellStyle name="Normal 22 2 3 2 2 3 6" xfId="44440" xr:uid="{7822B041-2978-4867-8C85-9A729619FEBF}"/>
    <cellStyle name="Normal 22 2 3 2 2 4" xfId="10730" xr:uid="{4808DC4B-D4FF-4362-8A57-1B65160C586A}"/>
    <cellStyle name="Normal 22 2 3 2 2 4 2" xfId="24420" xr:uid="{5D133F85-6B96-443B-BCFE-ECC9ED911FF5}"/>
    <cellStyle name="Normal 22 2 3 2 2 4 2 2" xfId="38112" xr:uid="{087A0305-7B96-49BF-BB7F-35EFA0DEC678}"/>
    <cellStyle name="Normal 22 2 3 2 2 4 2 3" xfId="52996" xr:uid="{430D16B7-A692-46BE-8B3A-9FB435F1B9C6}"/>
    <cellStyle name="Normal 22 2 3 2 2 4 3" xfId="17576" xr:uid="{14DA97E8-1B11-4397-A582-52129518332A}"/>
    <cellStyle name="Normal 22 2 3 2 2 4 4" xfId="31266" xr:uid="{EA70435A-ACFC-450D-AA98-EC38AF7173BC}"/>
    <cellStyle name="Normal 22 2 3 2 2 4 5" xfId="46150" xr:uid="{48463404-0491-4F8C-9E84-B4659FA233C2}"/>
    <cellStyle name="Normal 22 2 3 2 2 5" xfId="20998" xr:uid="{C3A79785-F83A-4B5D-8A1B-3B79FD78DE3E}"/>
    <cellStyle name="Normal 22 2 3 2 2 5 2" xfId="34690" xr:uid="{CB98FF31-0F11-4C27-BBC5-8E26A5242641}"/>
    <cellStyle name="Normal 22 2 3 2 2 5 3" xfId="49574" xr:uid="{73FEF80E-803E-4143-8A0A-8E874FDF2330}"/>
    <cellStyle name="Normal 22 2 3 2 2 6" xfId="14154" xr:uid="{370A9EA6-064E-4B84-A4D8-F0FE296570B2}"/>
    <cellStyle name="Normal 22 2 3 2 2 7" xfId="27844" xr:uid="{C0F657AB-4707-4A57-8E55-D75C8DAAE0F8}"/>
    <cellStyle name="Normal 22 2 3 2 2 8" xfId="42728" xr:uid="{2182D02B-2AB3-4773-9735-733FCE628853}"/>
    <cellStyle name="Normal 22 2 3 2 3" xfId="7309" xr:uid="{886F558E-C476-4693-862C-30E04B0E4171}"/>
    <cellStyle name="Normal 22 2 3 2 3 2" xfId="9022" xr:uid="{5F0E9CCA-A690-48CF-8EE1-A8C83A14DD81}"/>
    <cellStyle name="Normal 22 2 3 2 3 2 2" xfId="12444" xr:uid="{728C694E-8FCD-443A-BF02-4EE83A3D2126}"/>
    <cellStyle name="Normal 22 2 3 2 3 2 2 2" xfId="26134" xr:uid="{678F2856-45D0-4969-BECB-24A43C04A831}"/>
    <cellStyle name="Normal 22 2 3 2 3 2 2 2 2" xfId="39826" xr:uid="{33FB707F-B078-4A65-971D-35D939136712}"/>
    <cellStyle name="Normal 22 2 3 2 3 2 2 2 3" xfId="54710" xr:uid="{7568C387-A2CF-4995-B622-91F4F1D7C6E7}"/>
    <cellStyle name="Normal 22 2 3 2 3 2 2 3" xfId="19290" xr:uid="{C22F661D-EE49-437A-8BC6-1C8E5CFA58A2}"/>
    <cellStyle name="Normal 22 2 3 2 3 2 2 4" xfId="32980" xr:uid="{433D7CAB-53DA-4CFB-BA6E-830B3F221936}"/>
    <cellStyle name="Normal 22 2 3 2 3 2 2 5" xfId="47864" xr:uid="{9785B837-8166-4489-B05C-422730743FF0}"/>
    <cellStyle name="Normal 22 2 3 2 3 2 3" xfId="22712" xr:uid="{ED660BC6-D809-4F97-8FBA-4B182A1AB8EA}"/>
    <cellStyle name="Normal 22 2 3 2 3 2 3 2" xfId="36404" xr:uid="{998E82A8-F96D-4F2B-BD0D-3CE7FA0D66EA}"/>
    <cellStyle name="Normal 22 2 3 2 3 2 3 3" xfId="51288" xr:uid="{92AC4E68-43DD-483B-822E-A0D7E79B53A5}"/>
    <cellStyle name="Normal 22 2 3 2 3 2 4" xfId="15868" xr:uid="{9ED50DDD-BC23-4EFE-8A1D-E84A58C895FC}"/>
    <cellStyle name="Normal 22 2 3 2 3 2 5" xfId="29558" xr:uid="{487E8A1D-D128-46B8-A66E-F880F916DE72}"/>
    <cellStyle name="Normal 22 2 3 2 3 2 6" xfId="44442" xr:uid="{5ED9C265-1872-4F68-B143-71307BB0EB7E}"/>
    <cellStyle name="Normal 22 2 3 2 3 3" xfId="10732" xr:uid="{5F67E1E2-2CC6-4D16-BE43-32DEF126830B}"/>
    <cellStyle name="Normal 22 2 3 2 3 3 2" xfId="24422" xr:uid="{9B0FCF46-E592-4850-96BB-BBB60615BFA1}"/>
    <cellStyle name="Normal 22 2 3 2 3 3 2 2" xfId="38114" xr:uid="{2B4EA323-A551-43E1-8C40-C059F96073B7}"/>
    <cellStyle name="Normal 22 2 3 2 3 3 2 3" xfId="52998" xr:uid="{3B9024EB-0A07-4BDD-A72B-D7F6CAC37E15}"/>
    <cellStyle name="Normal 22 2 3 2 3 3 3" xfId="17578" xr:uid="{21C804D5-DBC5-4F86-802A-513AB150F211}"/>
    <cellStyle name="Normal 22 2 3 2 3 3 4" xfId="31268" xr:uid="{87679290-8E2E-4A67-9BB3-C2470CADDEE1}"/>
    <cellStyle name="Normal 22 2 3 2 3 3 5" xfId="46152" xr:uid="{76914E29-283A-4968-B815-B177487AE2A7}"/>
    <cellStyle name="Normal 22 2 3 2 3 4" xfId="21000" xr:uid="{6551859F-F1F1-41EE-9B19-30946D410DF4}"/>
    <cellStyle name="Normal 22 2 3 2 3 4 2" xfId="34692" xr:uid="{A8BA397B-3042-4E72-907A-B912EE51EC20}"/>
    <cellStyle name="Normal 22 2 3 2 3 4 3" xfId="49576" xr:uid="{5D98E008-CE50-44E8-B7FC-013572CF3D9E}"/>
    <cellStyle name="Normal 22 2 3 2 3 5" xfId="14156" xr:uid="{308075F0-7117-4FC5-A0B0-04A8ACA6B7F1}"/>
    <cellStyle name="Normal 22 2 3 2 3 6" xfId="27846" xr:uid="{8DCAC5A3-F8BE-41D1-85BB-1E5EDC94FEBD}"/>
    <cellStyle name="Normal 22 2 3 2 3 7" xfId="42730" xr:uid="{CFCC09A0-3710-4C5F-BAAB-3FEC3D2934E0}"/>
    <cellStyle name="Normal 22 2 3 2 4" xfId="7310" xr:uid="{56E2B432-A335-432C-95B8-FB6F529304F0}"/>
    <cellStyle name="Normal 22 2 3 2 4 2" xfId="9023" xr:uid="{C4118E65-A989-4323-8BF2-9D3124B2949C}"/>
    <cellStyle name="Normal 22 2 3 2 4 2 2" xfId="12445" xr:uid="{1B6029F2-6F90-4F09-BE90-AA20703F3CCC}"/>
    <cellStyle name="Normal 22 2 3 2 4 2 2 2" xfId="26135" xr:uid="{0A7F44C8-FF0C-4EE2-B04A-91DB1741BBE2}"/>
    <cellStyle name="Normal 22 2 3 2 4 2 2 2 2" xfId="39827" xr:uid="{3100EAD6-7AFD-4C83-9BE9-1E66E0C9D2EB}"/>
    <cellStyle name="Normal 22 2 3 2 4 2 2 2 3" xfId="54711" xr:uid="{F560BBFC-0E0F-4679-934E-CC7E2C5A77F9}"/>
    <cellStyle name="Normal 22 2 3 2 4 2 2 3" xfId="19291" xr:uid="{C062978E-B4A8-477F-B8A4-88951F9C519B}"/>
    <cellStyle name="Normal 22 2 3 2 4 2 2 4" xfId="32981" xr:uid="{AC55AD49-45F4-4ADA-9427-37A67285BA3B}"/>
    <cellStyle name="Normal 22 2 3 2 4 2 2 5" xfId="47865" xr:uid="{6FE26370-47A2-4E6C-B7C9-B2696BFAA0CC}"/>
    <cellStyle name="Normal 22 2 3 2 4 2 3" xfId="22713" xr:uid="{3A1280AB-7AFD-4F13-8D0A-4CC4A28C14A3}"/>
    <cellStyle name="Normal 22 2 3 2 4 2 3 2" xfId="36405" xr:uid="{C8602C88-8687-4C4F-B408-6FB6252E5EDE}"/>
    <cellStyle name="Normal 22 2 3 2 4 2 3 3" xfId="51289" xr:uid="{5E34EA8B-6372-4D5A-84E9-CCD2A69D2F66}"/>
    <cellStyle name="Normal 22 2 3 2 4 2 4" xfId="15869" xr:uid="{866F3B76-CE61-4285-AE49-AB27C99832B8}"/>
    <cellStyle name="Normal 22 2 3 2 4 2 5" xfId="29559" xr:uid="{B20AD402-FABE-4673-9481-7746006F235C}"/>
    <cellStyle name="Normal 22 2 3 2 4 2 6" xfId="44443" xr:uid="{E63BE984-7F51-4C48-953C-2F70A9515BB4}"/>
    <cellStyle name="Normal 22 2 3 2 4 3" xfId="10733" xr:uid="{427EE589-531F-4690-963D-0BCB5CC491FF}"/>
    <cellStyle name="Normal 22 2 3 2 4 3 2" xfId="24423" xr:uid="{A6ECEE43-4342-4F83-9D3F-9CD39248DF5B}"/>
    <cellStyle name="Normal 22 2 3 2 4 3 2 2" xfId="38115" xr:uid="{BBFCD4B7-BB8F-42DF-B932-89DCFDEF9E6C}"/>
    <cellStyle name="Normal 22 2 3 2 4 3 2 3" xfId="52999" xr:uid="{0B749526-FC4E-4B77-8E00-407098981F47}"/>
    <cellStyle name="Normal 22 2 3 2 4 3 3" xfId="17579" xr:uid="{7611CF2F-ACAE-4822-B94B-76EA4FBFDEE4}"/>
    <cellStyle name="Normal 22 2 3 2 4 3 4" xfId="31269" xr:uid="{488BAAB5-6233-4939-9C27-3040F06C46DB}"/>
    <cellStyle name="Normal 22 2 3 2 4 3 5" xfId="46153" xr:uid="{AE86CC03-A171-4F23-962D-772F1096011D}"/>
    <cellStyle name="Normal 22 2 3 2 4 4" xfId="21001" xr:uid="{4ED0B1E7-1359-4D6A-BC8D-30DF35E587C5}"/>
    <cellStyle name="Normal 22 2 3 2 4 4 2" xfId="34693" xr:uid="{46A9CFBC-DBC4-4AC7-A806-E1F8F41D30D6}"/>
    <cellStyle name="Normal 22 2 3 2 4 4 3" xfId="49577" xr:uid="{7691E3B6-6EAD-458C-94FC-B69D2BA163E1}"/>
    <cellStyle name="Normal 22 2 3 2 4 5" xfId="14157" xr:uid="{4CBD2629-7B39-4A5A-BA39-055C1A5996A3}"/>
    <cellStyle name="Normal 22 2 3 2 4 6" xfId="27847" xr:uid="{3C5BF903-F540-499A-8B07-3D27CD715879}"/>
    <cellStyle name="Normal 22 2 3 2 4 7" xfId="42731" xr:uid="{EA7FA509-F1CE-47EE-B77A-F4E76A75C84D}"/>
    <cellStyle name="Normal 22 2 3 2 5" xfId="9019" xr:uid="{83C8A800-4057-4D1A-AC01-0860CD50EBE9}"/>
    <cellStyle name="Normal 22 2 3 2 5 2" xfId="12441" xr:uid="{DEA8A2AB-0D57-4930-9C67-11D54BED3BA9}"/>
    <cellStyle name="Normal 22 2 3 2 5 2 2" xfId="26131" xr:uid="{4702D048-B003-4977-98B9-33A1E1C9E583}"/>
    <cellStyle name="Normal 22 2 3 2 5 2 2 2" xfId="39823" xr:uid="{7406DC35-5394-4D8C-A0A4-4472DF34BCC2}"/>
    <cellStyle name="Normal 22 2 3 2 5 2 2 3" xfId="54707" xr:uid="{BD30AFFF-121C-4A9F-AEC1-B72C2943CDB1}"/>
    <cellStyle name="Normal 22 2 3 2 5 2 3" xfId="19287" xr:uid="{91753453-2F16-4782-A20E-D3C513A68F83}"/>
    <cellStyle name="Normal 22 2 3 2 5 2 4" xfId="32977" xr:uid="{C3409A1A-3F3E-4501-8BDB-B9D2DDA01182}"/>
    <cellStyle name="Normal 22 2 3 2 5 2 5" xfId="47861" xr:uid="{81152C8A-ED5E-4EED-9B65-92871F86D1D1}"/>
    <cellStyle name="Normal 22 2 3 2 5 3" xfId="22709" xr:uid="{F00A5ADB-70F5-4D47-B480-ACDD330E985C}"/>
    <cellStyle name="Normal 22 2 3 2 5 3 2" xfId="36401" xr:uid="{A643129C-D817-48B1-80FD-A5091842DDD0}"/>
    <cellStyle name="Normal 22 2 3 2 5 3 3" xfId="51285" xr:uid="{279B293E-78E0-463A-B6C0-CC433C929036}"/>
    <cellStyle name="Normal 22 2 3 2 5 4" xfId="15865" xr:uid="{079CEACB-449A-4226-985C-CDF51F1C8CDB}"/>
    <cellStyle name="Normal 22 2 3 2 5 5" xfId="29555" xr:uid="{8953FBFB-F6EB-4952-BB41-234511ACB230}"/>
    <cellStyle name="Normal 22 2 3 2 5 6" xfId="44439" xr:uid="{5600AE99-5287-4390-AFB3-DE9FCEF03443}"/>
    <cellStyle name="Normal 22 2 3 2 6" xfId="10729" xr:uid="{4795E506-D47F-43CB-98A2-76B37BED589E}"/>
    <cellStyle name="Normal 22 2 3 2 6 2" xfId="24419" xr:uid="{42474791-1FA1-4CFC-9A21-523542F13D19}"/>
    <cellStyle name="Normal 22 2 3 2 6 2 2" xfId="38111" xr:uid="{C07976C2-0317-401C-BCFC-5819604CB0E8}"/>
    <cellStyle name="Normal 22 2 3 2 6 2 3" xfId="52995" xr:uid="{142C2327-482E-4ACD-AAC5-504CD4FE68F7}"/>
    <cellStyle name="Normal 22 2 3 2 6 3" xfId="17575" xr:uid="{EBC096F9-B62D-43CA-8E75-02B6054F306A}"/>
    <cellStyle name="Normal 22 2 3 2 6 4" xfId="31265" xr:uid="{EE1DD365-C513-4740-88A7-E46D33C91A0F}"/>
    <cellStyle name="Normal 22 2 3 2 6 5" xfId="46149" xr:uid="{E18C8D10-A56D-4ABD-A0E3-1A74760EFEB5}"/>
    <cellStyle name="Normal 22 2 3 2 7" xfId="20997" xr:uid="{D3535C72-DB9A-4167-8DF0-D2D7D65F866A}"/>
    <cellStyle name="Normal 22 2 3 2 7 2" xfId="34689" xr:uid="{863D6616-D736-43EF-9F4E-DEAEAB8FC161}"/>
    <cellStyle name="Normal 22 2 3 2 7 3" xfId="49573" xr:uid="{242E601D-D7CF-404F-8B5C-1A0C421A2E28}"/>
    <cellStyle name="Normal 22 2 3 2 8" xfId="14153" xr:uid="{7B1D148C-7221-43E4-B80D-EDF74C392B33}"/>
    <cellStyle name="Normal 22 2 3 2 9" xfId="27843" xr:uid="{D77E5CC0-4613-4391-A7D4-CF536481DE43}"/>
    <cellStyle name="Normal 22 2 3 3" xfId="7311" xr:uid="{FED339E7-AAF5-499B-9107-2B6C9B8AFA62}"/>
    <cellStyle name="Normal 22 2 3 3 10" xfId="42732" xr:uid="{6F5EBCBB-0D57-42DE-A6AC-750E7762A644}"/>
    <cellStyle name="Normal 22 2 3 3 2" xfId="7312" xr:uid="{5D819E7E-7EA8-47B1-B69D-BC47BFDD1A08}"/>
    <cellStyle name="Normal 22 2 3 3 2 2" xfId="7313" xr:uid="{A31CBE25-2424-4AE8-9B08-EEE54BE3084D}"/>
    <cellStyle name="Normal 22 2 3 3 2 2 2" xfId="9026" xr:uid="{1569F669-71A9-4D81-888A-143B8F18C44D}"/>
    <cellStyle name="Normal 22 2 3 3 2 2 2 2" xfId="12448" xr:uid="{8EB8F4F1-E6ED-4220-A9A2-BAF6F497C972}"/>
    <cellStyle name="Normal 22 2 3 3 2 2 2 2 2" xfId="26138" xr:uid="{23C1FB6F-8092-4B40-9245-4A8FEDEFFBE6}"/>
    <cellStyle name="Normal 22 2 3 3 2 2 2 2 2 2" xfId="39830" xr:uid="{640E7F28-13E3-4310-8518-04E15247C70D}"/>
    <cellStyle name="Normal 22 2 3 3 2 2 2 2 2 3" xfId="54714" xr:uid="{7B81A1F2-7922-4D1D-BF91-A4943ADB9CE1}"/>
    <cellStyle name="Normal 22 2 3 3 2 2 2 2 3" xfId="19294" xr:uid="{D78BE26B-BCC6-4B8A-AD4D-6714126AD403}"/>
    <cellStyle name="Normal 22 2 3 3 2 2 2 2 4" xfId="32984" xr:uid="{80AFB559-255B-4A9B-B590-3FBE6D982614}"/>
    <cellStyle name="Normal 22 2 3 3 2 2 2 2 5" xfId="47868" xr:uid="{4DE01878-81F0-4274-83C0-8E30C7F8F99D}"/>
    <cellStyle name="Normal 22 2 3 3 2 2 2 3" xfId="22716" xr:uid="{02F7A406-8972-4EB5-AA3B-D7CC26C09E0C}"/>
    <cellStyle name="Normal 22 2 3 3 2 2 2 3 2" xfId="36408" xr:uid="{13F5B8EC-BB9D-405C-8280-116F05824053}"/>
    <cellStyle name="Normal 22 2 3 3 2 2 2 3 3" xfId="51292" xr:uid="{FED975DF-9C2E-4BED-B2DB-C51CB2BD5362}"/>
    <cellStyle name="Normal 22 2 3 3 2 2 2 4" xfId="15872" xr:uid="{7768AAE8-129E-4007-950A-4994E22E2AD6}"/>
    <cellStyle name="Normal 22 2 3 3 2 2 2 5" xfId="29562" xr:uid="{B33AF3AF-8C46-4100-A777-C5D1D3A4979C}"/>
    <cellStyle name="Normal 22 2 3 3 2 2 2 6" xfId="44446" xr:uid="{25FCE29A-5841-407C-BFEE-0D10AB775B0E}"/>
    <cellStyle name="Normal 22 2 3 3 2 2 3" xfId="10736" xr:uid="{296BF2B8-BA60-4E19-929D-8FBE74DEB10A}"/>
    <cellStyle name="Normal 22 2 3 3 2 2 3 2" xfId="24426" xr:uid="{F4C0D7A5-A05B-4EF1-81F5-B5B13248C127}"/>
    <cellStyle name="Normal 22 2 3 3 2 2 3 2 2" xfId="38118" xr:uid="{E9EE98F2-2921-434E-AA69-1FEF6AA07EAD}"/>
    <cellStyle name="Normal 22 2 3 3 2 2 3 2 3" xfId="53002" xr:uid="{BA4AD4DF-BC18-469E-9874-F3B9BE94AA4B}"/>
    <cellStyle name="Normal 22 2 3 3 2 2 3 3" xfId="17582" xr:uid="{94381606-1349-4F3F-A917-C08819A39937}"/>
    <cellStyle name="Normal 22 2 3 3 2 2 3 4" xfId="31272" xr:uid="{2C71181B-95B8-4BC2-9F53-A02B028E753C}"/>
    <cellStyle name="Normal 22 2 3 3 2 2 3 5" xfId="46156" xr:uid="{EBF7A815-9160-45A8-9650-A4775B75C199}"/>
    <cellStyle name="Normal 22 2 3 3 2 2 4" xfId="21004" xr:uid="{EA01D03A-BB33-4755-84E5-55F218C19543}"/>
    <cellStyle name="Normal 22 2 3 3 2 2 4 2" xfId="34696" xr:uid="{BD438D3C-D9E1-40ED-BB45-71D11433D690}"/>
    <cellStyle name="Normal 22 2 3 3 2 2 4 3" xfId="49580" xr:uid="{0542EA73-2F6C-43DB-BD4F-D5B206C41157}"/>
    <cellStyle name="Normal 22 2 3 3 2 2 5" xfId="14160" xr:uid="{990D3EBB-EF90-4B3D-B171-4AC7F7262740}"/>
    <cellStyle name="Normal 22 2 3 3 2 2 6" xfId="27850" xr:uid="{B6CD2F57-D0F1-4FBB-8AD3-350C0F923A50}"/>
    <cellStyle name="Normal 22 2 3 3 2 2 7" xfId="42734" xr:uid="{FAFBE444-E5BD-4AED-BF28-2FCDDAC8C06B}"/>
    <cellStyle name="Normal 22 2 3 3 2 3" xfId="9025" xr:uid="{E35DCA3D-F58B-435A-AE0A-B182DDC1801F}"/>
    <cellStyle name="Normal 22 2 3 3 2 3 2" xfId="12447" xr:uid="{9EE20ADA-6A5E-47E9-93D4-FF62DC8C9F29}"/>
    <cellStyle name="Normal 22 2 3 3 2 3 2 2" xfId="26137" xr:uid="{0EC40678-42F8-4A08-9E0E-8309017490D0}"/>
    <cellStyle name="Normal 22 2 3 3 2 3 2 2 2" xfId="39829" xr:uid="{98F5A28E-67BA-4C9D-8574-5129F63DA0EE}"/>
    <cellStyle name="Normal 22 2 3 3 2 3 2 2 3" xfId="54713" xr:uid="{6DFA9448-076A-43C4-A10D-2E686AC79040}"/>
    <cellStyle name="Normal 22 2 3 3 2 3 2 3" xfId="19293" xr:uid="{368AB050-F0F1-41B6-A675-0DF5262DF840}"/>
    <cellStyle name="Normal 22 2 3 3 2 3 2 4" xfId="32983" xr:uid="{6BC78D26-1DEB-44B3-9B70-8C4DD6E5AC89}"/>
    <cellStyle name="Normal 22 2 3 3 2 3 2 5" xfId="47867" xr:uid="{202E559E-9378-44EC-9F6D-DA351852E630}"/>
    <cellStyle name="Normal 22 2 3 3 2 3 3" xfId="22715" xr:uid="{133107C6-6E24-4A50-AF19-7DBD2D51F00A}"/>
    <cellStyle name="Normal 22 2 3 3 2 3 3 2" xfId="36407" xr:uid="{43612272-8AF3-487F-992E-51F82BFF64B6}"/>
    <cellStyle name="Normal 22 2 3 3 2 3 3 3" xfId="51291" xr:uid="{695DD487-13F3-4524-80E3-18EFE324E8CC}"/>
    <cellStyle name="Normal 22 2 3 3 2 3 4" xfId="15871" xr:uid="{81E81963-68E3-4D7F-A224-CA3A4155FA69}"/>
    <cellStyle name="Normal 22 2 3 3 2 3 5" xfId="29561" xr:uid="{76B70A0D-93BE-46F0-BC1F-714B22E678AC}"/>
    <cellStyle name="Normal 22 2 3 3 2 3 6" xfId="44445" xr:uid="{A62ADA22-83A0-47D4-B5BD-87F9C656CAE9}"/>
    <cellStyle name="Normal 22 2 3 3 2 4" xfId="10735" xr:uid="{F34C99A4-6606-42FE-9226-10E5781C58E7}"/>
    <cellStyle name="Normal 22 2 3 3 2 4 2" xfId="24425" xr:uid="{87C7669D-647E-4CEA-A5D7-1D700717741A}"/>
    <cellStyle name="Normal 22 2 3 3 2 4 2 2" xfId="38117" xr:uid="{3C078AF6-FDC7-440E-831D-F16D2D548D9A}"/>
    <cellStyle name="Normal 22 2 3 3 2 4 2 3" xfId="53001" xr:uid="{0387E30B-A56A-4B6C-900D-7AE0BD94E59E}"/>
    <cellStyle name="Normal 22 2 3 3 2 4 3" xfId="17581" xr:uid="{3555ADD2-12FC-4DD5-B744-4A6080A6A42D}"/>
    <cellStyle name="Normal 22 2 3 3 2 4 4" xfId="31271" xr:uid="{4C85809D-D0E2-44AC-869E-1F4702FC68EC}"/>
    <cellStyle name="Normal 22 2 3 3 2 4 5" xfId="46155" xr:uid="{634F4C39-6591-471F-99A3-65CF9FF3B4CE}"/>
    <cellStyle name="Normal 22 2 3 3 2 5" xfId="21003" xr:uid="{C327F46B-9DEF-4F8C-A522-BDA01CF9EE22}"/>
    <cellStyle name="Normal 22 2 3 3 2 5 2" xfId="34695" xr:uid="{56B41FA5-9602-4E99-84BE-C2829F8A0E85}"/>
    <cellStyle name="Normal 22 2 3 3 2 5 3" xfId="49579" xr:uid="{4A416F8C-D785-467E-ADA4-8832446073C8}"/>
    <cellStyle name="Normal 22 2 3 3 2 6" xfId="14159" xr:uid="{96B8FBED-72EF-4CC1-8790-EC33AC387A29}"/>
    <cellStyle name="Normal 22 2 3 3 2 7" xfId="27849" xr:uid="{69BA72B6-30A4-4DFE-956E-0693FA4869FA}"/>
    <cellStyle name="Normal 22 2 3 3 2 8" xfId="42733" xr:uid="{D1A8D40E-EAF4-4246-817C-2A43DF82F099}"/>
    <cellStyle name="Normal 22 2 3 3 3" xfId="7314" xr:uid="{01DE4571-55D5-44BB-97AA-7A0FF4AE7A8C}"/>
    <cellStyle name="Normal 22 2 3 3 3 2" xfId="9027" xr:uid="{DCE7694A-D811-4C73-A66C-69CE740AF73B}"/>
    <cellStyle name="Normal 22 2 3 3 3 2 2" xfId="12449" xr:uid="{E166D286-5C2B-408D-AA51-A298F5B7C78E}"/>
    <cellStyle name="Normal 22 2 3 3 3 2 2 2" xfId="26139" xr:uid="{DE450F3C-4CA5-47B5-9C82-7D8DF6475EC1}"/>
    <cellStyle name="Normal 22 2 3 3 3 2 2 2 2" xfId="39831" xr:uid="{063C36FC-67B9-4C70-BFEA-F552D8916A17}"/>
    <cellStyle name="Normal 22 2 3 3 3 2 2 2 3" xfId="54715" xr:uid="{01490A1B-2B68-4F29-B94D-C4EA2A1C9A30}"/>
    <cellStyle name="Normal 22 2 3 3 3 2 2 3" xfId="19295" xr:uid="{3EE0F30F-BAA5-4E14-A5DB-98C20B35B4AA}"/>
    <cellStyle name="Normal 22 2 3 3 3 2 2 4" xfId="32985" xr:uid="{021029BF-6586-493D-812D-8C5298613AB8}"/>
    <cellStyle name="Normal 22 2 3 3 3 2 2 5" xfId="47869" xr:uid="{4B318B40-2F92-489F-B08F-18E315FCD390}"/>
    <cellStyle name="Normal 22 2 3 3 3 2 3" xfId="22717" xr:uid="{03F58F89-E1E0-404D-B3D9-21A9E6ECE43D}"/>
    <cellStyle name="Normal 22 2 3 3 3 2 3 2" xfId="36409" xr:uid="{555A1E1E-21A9-4B10-942B-9CCC85CB5D9E}"/>
    <cellStyle name="Normal 22 2 3 3 3 2 3 3" xfId="51293" xr:uid="{4A7C0EB2-862A-4D9C-86AD-CA0E424BD39B}"/>
    <cellStyle name="Normal 22 2 3 3 3 2 4" xfId="15873" xr:uid="{4B3EBD8D-4A60-47FE-A83C-C0CE86342CC2}"/>
    <cellStyle name="Normal 22 2 3 3 3 2 5" xfId="29563" xr:uid="{67922975-8430-4BEE-B02D-78F13361F131}"/>
    <cellStyle name="Normal 22 2 3 3 3 2 6" xfId="44447" xr:uid="{BF16BBB0-2D94-40A9-B889-E5DB8537F449}"/>
    <cellStyle name="Normal 22 2 3 3 3 3" xfId="10737" xr:uid="{208588CA-CDB7-4D28-ACB3-1E89C159FC8E}"/>
    <cellStyle name="Normal 22 2 3 3 3 3 2" xfId="24427" xr:uid="{07BEDB85-52EF-46F8-A3BE-E1E458200275}"/>
    <cellStyle name="Normal 22 2 3 3 3 3 2 2" xfId="38119" xr:uid="{9EDD2637-D67D-462D-AF5B-159FE5BFBB31}"/>
    <cellStyle name="Normal 22 2 3 3 3 3 2 3" xfId="53003" xr:uid="{F1ABB98B-CC91-40C0-80BC-235E6FD39A0F}"/>
    <cellStyle name="Normal 22 2 3 3 3 3 3" xfId="17583" xr:uid="{97FC610D-15A2-4BEA-8929-67D155464F78}"/>
    <cellStyle name="Normal 22 2 3 3 3 3 4" xfId="31273" xr:uid="{049D33D8-1095-4597-B1B1-99704B460AFE}"/>
    <cellStyle name="Normal 22 2 3 3 3 3 5" xfId="46157" xr:uid="{44525968-5136-4299-B9BF-1B34C0B75B84}"/>
    <cellStyle name="Normal 22 2 3 3 3 4" xfId="21005" xr:uid="{78DAE0C5-4192-44B5-8059-FB57BE63D8E8}"/>
    <cellStyle name="Normal 22 2 3 3 3 4 2" xfId="34697" xr:uid="{31365F3F-F5E6-4304-9F5A-7C84807501C1}"/>
    <cellStyle name="Normal 22 2 3 3 3 4 3" xfId="49581" xr:uid="{A480C321-B30A-40E8-A21D-C02EF3D3EEE2}"/>
    <cellStyle name="Normal 22 2 3 3 3 5" xfId="14161" xr:uid="{8C4B3535-A5FE-4808-96E8-09C2982A3CFE}"/>
    <cellStyle name="Normal 22 2 3 3 3 6" xfId="27851" xr:uid="{4A40AEDA-F967-44CE-BF14-FF298FFEDD44}"/>
    <cellStyle name="Normal 22 2 3 3 3 7" xfId="42735" xr:uid="{0A03985B-DF27-4C73-9779-6B7B4DA87DF3}"/>
    <cellStyle name="Normal 22 2 3 3 4" xfId="7315" xr:uid="{65F8986B-4301-4A4C-A1FC-48E2F79FEE73}"/>
    <cellStyle name="Normal 22 2 3 3 4 2" xfId="9028" xr:uid="{FDB9194F-D8FC-4572-A5B1-8A3387B0A290}"/>
    <cellStyle name="Normal 22 2 3 3 4 2 2" xfId="12450" xr:uid="{2ED128BB-C7CE-49D4-9D4F-2C44221C9EFC}"/>
    <cellStyle name="Normal 22 2 3 3 4 2 2 2" xfId="26140" xr:uid="{6CA95E9A-6D84-4CFC-81A3-08F77E639C17}"/>
    <cellStyle name="Normal 22 2 3 3 4 2 2 2 2" xfId="39832" xr:uid="{3912E2DD-74B6-4028-B6B8-760ABBF2D341}"/>
    <cellStyle name="Normal 22 2 3 3 4 2 2 2 3" xfId="54716" xr:uid="{4A6F6A69-4DFC-46EE-9BCB-943C068B3148}"/>
    <cellStyle name="Normal 22 2 3 3 4 2 2 3" xfId="19296" xr:uid="{1CB4CB85-76D9-4FC0-AB49-BB034DDC1561}"/>
    <cellStyle name="Normal 22 2 3 3 4 2 2 4" xfId="32986" xr:uid="{0CDD25D4-4663-41EB-8129-26BF1716BF42}"/>
    <cellStyle name="Normal 22 2 3 3 4 2 2 5" xfId="47870" xr:uid="{362A2BB6-BB94-455B-ADFC-D946AACD811A}"/>
    <cellStyle name="Normal 22 2 3 3 4 2 3" xfId="22718" xr:uid="{9DE7840A-D883-46E6-B5AE-629006B6F218}"/>
    <cellStyle name="Normal 22 2 3 3 4 2 3 2" xfId="36410" xr:uid="{86CD00F1-B087-43DA-A1BF-43827BD88A54}"/>
    <cellStyle name="Normal 22 2 3 3 4 2 3 3" xfId="51294" xr:uid="{2491F0EA-574A-485C-94CA-18833C5A4914}"/>
    <cellStyle name="Normal 22 2 3 3 4 2 4" xfId="15874" xr:uid="{4CA73757-7F81-4213-A7FC-8DF8834FB018}"/>
    <cellStyle name="Normal 22 2 3 3 4 2 5" xfId="29564" xr:uid="{CF22C088-CF02-4814-A59E-F6709AD30F94}"/>
    <cellStyle name="Normal 22 2 3 3 4 2 6" xfId="44448" xr:uid="{F6C01E32-9744-470A-8695-D4C31780D986}"/>
    <cellStyle name="Normal 22 2 3 3 4 3" xfId="10738" xr:uid="{9299AD62-2D13-4AA8-AFD1-092C25403E76}"/>
    <cellStyle name="Normal 22 2 3 3 4 3 2" xfId="24428" xr:uid="{2C7D51E4-FD27-47B3-9306-6A080F65E72F}"/>
    <cellStyle name="Normal 22 2 3 3 4 3 2 2" xfId="38120" xr:uid="{A806DB74-9A66-4B59-9DFE-A3DA59822777}"/>
    <cellStyle name="Normal 22 2 3 3 4 3 2 3" xfId="53004" xr:uid="{726FD02A-A68F-4478-8040-0D1E624B66CD}"/>
    <cellStyle name="Normal 22 2 3 3 4 3 3" xfId="17584" xr:uid="{903FC19D-76B0-41A9-9548-7177B5454581}"/>
    <cellStyle name="Normal 22 2 3 3 4 3 4" xfId="31274" xr:uid="{B836A24B-1C44-404F-992C-D049EE86C45C}"/>
    <cellStyle name="Normal 22 2 3 3 4 3 5" xfId="46158" xr:uid="{EFA2DD1D-FFF9-45B1-95C4-2E16B66D194B}"/>
    <cellStyle name="Normal 22 2 3 3 4 4" xfId="21006" xr:uid="{30767DE7-49AA-4E18-AFED-F8B1D59910D3}"/>
    <cellStyle name="Normal 22 2 3 3 4 4 2" xfId="34698" xr:uid="{CF19CFAF-F560-423C-B43A-B7C57E6AAB67}"/>
    <cellStyle name="Normal 22 2 3 3 4 4 3" xfId="49582" xr:uid="{9069CE44-4E3B-48F9-8959-42867DF428BC}"/>
    <cellStyle name="Normal 22 2 3 3 4 5" xfId="14162" xr:uid="{DCA3A9E6-F01E-4931-BF14-5FD1582CBC51}"/>
    <cellStyle name="Normal 22 2 3 3 4 6" xfId="27852" xr:uid="{62FB55F7-376D-4B5A-832B-5DE79033D436}"/>
    <cellStyle name="Normal 22 2 3 3 4 7" xfId="42736" xr:uid="{5AA68E87-1A5C-42EC-BE62-9E71CD145875}"/>
    <cellStyle name="Normal 22 2 3 3 5" xfId="9024" xr:uid="{3BC5EEC0-F914-4098-BB91-19F4E12E91B9}"/>
    <cellStyle name="Normal 22 2 3 3 5 2" xfId="12446" xr:uid="{C2872D0C-BDB8-435B-A433-3004F86562CE}"/>
    <cellStyle name="Normal 22 2 3 3 5 2 2" xfId="26136" xr:uid="{8455788F-F2B4-48FD-88DD-C70182D734D0}"/>
    <cellStyle name="Normal 22 2 3 3 5 2 2 2" xfId="39828" xr:uid="{AC9A4F8D-AD9B-47F5-B1DB-80A6DE9C9C4C}"/>
    <cellStyle name="Normal 22 2 3 3 5 2 2 3" xfId="54712" xr:uid="{C75077AD-348F-411B-951D-8E2C15F52AEF}"/>
    <cellStyle name="Normal 22 2 3 3 5 2 3" xfId="19292" xr:uid="{FB395618-AD30-4860-8901-AAA1B3BE3612}"/>
    <cellStyle name="Normal 22 2 3 3 5 2 4" xfId="32982" xr:uid="{886BF64E-57F2-4290-BDE5-899A68D034F9}"/>
    <cellStyle name="Normal 22 2 3 3 5 2 5" xfId="47866" xr:uid="{43E708F6-6DFF-4AA6-97FE-CEADAD37447E}"/>
    <cellStyle name="Normal 22 2 3 3 5 3" xfId="22714" xr:uid="{D1E8F719-7E23-42CD-82C4-4BDFCBDC037E}"/>
    <cellStyle name="Normal 22 2 3 3 5 3 2" xfId="36406" xr:uid="{4FF3A851-7E01-4BDA-BA59-EEEB314E3801}"/>
    <cellStyle name="Normal 22 2 3 3 5 3 3" xfId="51290" xr:uid="{42288A51-79B2-4BFE-9155-657A9E748D3D}"/>
    <cellStyle name="Normal 22 2 3 3 5 4" xfId="15870" xr:uid="{8DD6B849-2074-4E8A-852B-4BE5972E608E}"/>
    <cellStyle name="Normal 22 2 3 3 5 5" xfId="29560" xr:uid="{21AE6C21-4272-4D4E-AA4E-D7962B3EB1DD}"/>
    <cellStyle name="Normal 22 2 3 3 5 6" xfId="44444" xr:uid="{6F272D03-089B-4B96-90C8-2BD1D21AE752}"/>
    <cellStyle name="Normal 22 2 3 3 6" xfId="10734" xr:uid="{6CFD3F8F-0C37-44DB-9F0D-AF2081C66444}"/>
    <cellStyle name="Normal 22 2 3 3 6 2" xfId="24424" xr:uid="{BCF71E73-BC20-43C1-9878-6FD954BF2C79}"/>
    <cellStyle name="Normal 22 2 3 3 6 2 2" xfId="38116" xr:uid="{7FB454A2-E084-4FAA-86C7-4B72FBF15953}"/>
    <cellStyle name="Normal 22 2 3 3 6 2 3" xfId="53000" xr:uid="{E769C70D-2ECE-4E74-B5A4-86742BA5789F}"/>
    <cellStyle name="Normal 22 2 3 3 6 3" xfId="17580" xr:uid="{51E7265B-775D-4F7C-90C0-B0DE84434D8A}"/>
    <cellStyle name="Normal 22 2 3 3 6 4" xfId="31270" xr:uid="{ADDE889D-9C1C-4974-B004-0B4881B11A3E}"/>
    <cellStyle name="Normal 22 2 3 3 6 5" xfId="46154" xr:uid="{F8285757-F781-4BC7-AF3E-D9BCBD8B4AA7}"/>
    <cellStyle name="Normal 22 2 3 3 7" xfId="21002" xr:uid="{20E2E121-0D0A-48EB-9DE0-80186F569192}"/>
    <cellStyle name="Normal 22 2 3 3 7 2" xfId="34694" xr:uid="{93A4AFCD-1E62-44E2-BEC2-1E66044D382E}"/>
    <cellStyle name="Normal 22 2 3 3 7 3" xfId="49578" xr:uid="{1BDD88A6-559E-4F02-A1D2-32CF8126B92B}"/>
    <cellStyle name="Normal 22 2 3 3 8" xfId="14158" xr:uid="{35D3CBF8-E330-4A5F-8A67-7AD8622F9F48}"/>
    <cellStyle name="Normal 22 2 3 3 9" xfId="27848" xr:uid="{90640742-AF28-4322-BFDD-32B423E45CA0}"/>
    <cellStyle name="Normal 22 2 3 4" xfId="7316" xr:uid="{AB2B8B9F-597F-4EAF-8409-47C513E3C768}"/>
    <cellStyle name="Normal 22 2 3 4 2" xfId="7317" xr:uid="{64648830-0DED-40EE-BA67-9306AAFAB9EF}"/>
    <cellStyle name="Normal 22 2 3 4 2 2" xfId="9030" xr:uid="{CDFF8EAC-7ACC-431F-BD64-4E32CB01E5D8}"/>
    <cellStyle name="Normal 22 2 3 4 2 2 2" xfId="12452" xr:uid="{0ED13202-012A-4036-BE19-47C19E85C4DD}"/>
    <cellStyle name="Normal 22 2 3 4 2 2 2 2" xfId="26142" xr:uid="{EB44BE8B-CC36-45CE-99C6-E2D91D4B587C}"/>
    <cellStyle name="Normal 22 2 3 4 2 2 2 2 2" xfId="39834" xr:uid="{28FEA997-4C53-49B1-B708-9A8B6F2D7D28}"/>
    <cellStyle name="Normal 22 2 3 4 2 2 2 2 3" xfId="54718" xr:uid="{ADEE6070-6EEF-4612-94B9-E0F6CF2993B3}"/>
    <cellStyle name="Normal 22 2 3 4 2 2 2 3" xfId="19298" xr:uid="{81BB6E7B-6521-4857-ADE1-12A25DF233DE}"/>
    <cellStyle name="Normal 22 2 3 4 2 2 2 4" xfId="32988" xr:uid="{F0A38B0F-FA9D-4A21-9EE0-C2D6E8B9959D}"/>
    <cellStyle name="Normal 22 2 3 4 2 2 2 5" xfId="47872" xr:uid="{E87F1755-CB19-4C8D-A44E-39783101160B}"/>
    <cellStyle name="Normal 22 2 3 4 2 2 3" xfId="22720" xr:uid="{4A428E56-3744-4EF1-9394-8742F468D52B}"/>
    <cellStyle name="Normal 22 2 3 4 2 2 3 2" xfId="36412" xr:uid="{43D5BCB1-3F7A-4357-A584-DED040AA3471}"/>
    <cellStyle name="Normal 22 2 3 4 2 2 3 3" xfId="51296" xr:uid="{41011B81-A6DC-4648-8651-8B3AF8712347}"/>
    <cellStyle name="Normal 22 2 3 4 2 2 4" xfId="15876" xr:uid="{4C251847-454C-45E3-829C-DC7982DD8D37}"/>
    <cellStyle name="Normal 22 2 3 4 2 2 5" xfId="29566" xr:uid="{3252EE03-64A2-41B5-9368-FC3030440BB3}"/>
    <cellStyle name="Normal 22 2 3 4 2 2 6" xfId="44450" xr:uid="{AFB64F86-0D35-450E-99AB-419B6EACEBA1}"/>
    <cellStyle name="Normal 22 2 3 4 2 3" xfId="10740" xr:uid="{E1873672-4391-467C-8456-0FF2B18BE52C}"/>
    <cellStyle name="Normal 22 2 3 4 2 3 2" xfId="24430" xr:uid="{6951F337-1DB3-45AA-8545-F6F148270A8C}"/>
    <cellStyle name="Normal 22 2 3 4 2 3 2 2" xfId="38122" xr:uid="{39AE3A93-6989-4CC8-B693-1AFD729BA37E}"/>
    <cellStyle name="Normal 22 2 3 4 2 3 2 3" xfId="53006" xr:uid="{6E8F0411-699A-4140-B160-94DF1DE14A81}"/>
    <cellStyle name="Normal 22 2 3 4 2 3 3" xfId="17586" xr:uid="{B576A477-24B2-470B-9846-D29B8E038D18}"/>
    <cellStyle name="Normal 22 2 3 4 2 3 4" xfId="31276" xr:uid="{74CE661A-C487-45C8-8792-EE47C93F9A69}"/>
    <cellStyle name="Normal 22 2 3 4 2 3 5" xfId="46160" xr:uid="{44EE14DE-1F79-4306-A6EE-BA180524DD4F}"/>
    <cellStyle name="Normal 22 2 3 4 2 4" xfId="21008" xr:uid="{2B15DC08-77A6-4887-8BD6-40818033BDAD}"/>
    <cellStyle name="Normal 22 2 3 4 2 4 2" xfId="34700" xr:uid="{D7EA81A4-1030-48A4-8433-348C58D9A730}"/>
    <cellStyle name="Normal 22 2 3 4 2 4 3" xfId="49584" xr:uid="{04FF52DB-DD3B-42D3-8D77-56D2102F8039}"/>
    <cellStyle name="Normal 22 2 3 4 2 5" xfId="14164" xr:uid="{4E42459F-44EF-4871-9B31-2C35C21ABD84}"/>
    <cellStyle name="Normal 22 2 3 4 2 6" xfId="27854" xr:uid="{E9D32B55-0C2F-4CA5-BBCB-4C6B08EA2BC9}"/>
    <cellStyle name="Normal 22 2 3 4 2 7" xfId="42738" xr:uid="{1AEA94F0-7D1E-4249-9154-CF5374D06F80}"/>
    <cellStyle name="Normal 22 2 3 4 3" xfId="9029" xr:uid="{733FA49C-6783-43F8-83E4-272E09C94E80}"/>
    <cellStyle name="Normal 22 2 3 4 3 2" xfId="12451" xr:uid="{6C746963-2F21-4A5F-B6E0-8F80BC9E383F}"/>
    <cellStyle name="Normal 22 2 3 4 3 2 2" xfId="26141" xr:uid="{F267DF53-DB40-44C4-AB2C-F7D70F96925D}"/>
    <cellStyle name="Normal 22 2 3 4 3 2 2 2" xfId="39833" xr:uid="{A1CBCF35-FB77-4CA4-ABD1-820E18DE996D}"/>
    <cellStyle name="Normal 22 2 3 4 3 2 2 3" xfId="54717" xr:uid="{B41460F4-DF96-41CC-8312-AA0BAD75DBED}"/>
    <cellStyle name="Normal 22 2 3 4 3 2 3" xfId="19297" xr:uid="{40A45531-D919-4764-B340-22DB69478069}"/>
    <cellStyle name="Normal 22 2 3 4 3 2 4" xfId="32987" xr:uid="{BA2E9A8E-044F-4A06-A87A-2077D2305FF3}"/>
    <cellStyle name="Normal 22 2 3 4 3 2 5" xfId="47871" xr:uid="{AC92275F-1D14-4A5D-8A68-A97B5B89BCAB}"/>
    <cellStyle name="Normal 22 2 3 4 3 3" xfId="22719" xr:uid="{BF64CC7B-B56E-4427-820F-22B8CAB143E7}"/>
    <cellStyle name="Normal 22 2 3 4 3 3 2" xfId="36411" xr:uid="{F89033E0-F15C-46E6-A568-24E6EAA5D75B}"/>
    <cellStyle name="Normal 22 2 3 4 3 3 3" xfId="51295" xr:uid="{6739CFB3-FBF2-4BA3-AE1B-514FE0C14C66}"/>
    <cellStyle name="Normal 22 2 3 4 3 4" xfId="15875" xr:uid="{471B61E5-B5E1-42A6-9D1F-D67F877345CB}"/>
    <cellStyle name="Normal 22 2 3 4 3 5" xfId="29565" xr:uid="{B5875982-902F-4D45-A69A-941F7DB86489}"/>
    <cellStyle name="Normal 22 2 3 4 3 6" xfId="44449" xr:uid="{8F852E4B-76C8-416C-B7AD-D3FDF7BFDBDC}"/>
    <cellStyle name="Normal 22 2 3 4 4" xfId="10739" xr:uid="{12A3F103-93D7-4880-AA3B-EEA0E59FE377}"/>
    <cellStyle name="Normal 22 2 3 4 4 2" xfId="24429" xr:uid="{00E7F312-4052-433A-AE3F-BAD9C46E2906}"/>
    <cellStyle name="Normal 22 2 3 4 4 2 2" xfId="38121" xr:uid="{5425077B-9454-4388-9CDE-B97596763EC7}"/>
    <cellStyle name="Normal 22 2 3 4 4 2 3" xfId="53005" xr:uid="{C9CFC414-D9ED-4A5A-9C69-236E16566F87}"/>
    <cellStyle name="Normal 22 2 3 4 4 3" xfId="17585" xr:uid="{0AD12DF2-568A-4D61-93D9-7586D1A569AA}"/>
    <cellStyle name="Normal 22 2 3 4 4 4" xfId="31275" xr:uid="{7817EFFA-DCB8-4975-B255-02087BB4BBB9}"/>
    <cellStyle name="Normal 22 2 3 4 4 5" xfId="46159" xr:uid="{01D0A662-75E9-4187-9AD0-E823B5EE0320}"/>
    <cellStyle name="Normal 22 2 3 4 5" xfId="21007" xr:uid="{6583D14A-F730-47CF-98E0-92A3A4DA8B88}"/>
    <cellStyle name="Normal 22 2 3 4 5 2" xfId="34699" xr:uid="{CC1123D4-11AE-4311-978C-6B23B2AEAF5A}"/>
    <cellStyle name="Normal 22 2 3 4 5 3" xfId="49583" xr:uid="{EC17A8AA-FA18-48C1-8E35-098198D94BA8}"/>
    <cellStyle name="Normal 22 2 3 4 6" xfId="14163" xr:uid="{049304F4-A569-4B24-BCA7-1304AF61D9AB}"/>
    <cellStyle name="Normal 22 2 3 4 7" xfId="27853" xr:uid="{124624F9-F883-4D23-898A-245DEEDBC198}"/>
    <cellStyle name="Normal 22 2 3 4 8" xfId="42737" xr:uid="{9FB1B827-A0A9-41DF-BEF1-E7C4EE56327F}"/>
    <cellStyle name="Normal 22 2 3 5" xfId="7318" xr:uid="{5118DB32-949E-4E7E-BA29-96525320AEC6}"/>
    <cellStyle name="Normal 22 2 3 5 2" xfId="9031" xr:uid="{D3E65580-C482-4145-8041-CD802A6A3FEB}"/>
    <cellStyle name="Normal 22 2 3 5 2 2" xfId="12453" xr:uid="{EE43A0B6-9D86-473B-A151-FDBD23633294}"/>
    <cellStyle name="Normal 22 2 3 5 2 2 2" xfId="26143" xr:uid="{6F7DFEC3-44F0-45E7-A3B7-2478383969A8}"/>
    <cellStyle name="Normal 22 2 3 5 2 2 2 2" xfId="39835" xr:uid="{AC7E6971-D896-42CB-AE20-0BCB02632B1E}"/>
    <cellStyle name="Normal 22 2 3 5 2 2 2 3" xfId="54719" xr:uid="{9B2418AA-3BF9-4A3C-8BB3-345F24546383}"/>
    <cellStyle name="Normal 22 2 3 5 2 2 3" xfId="19299" xr:uid="{46648E88-AADD-4691-A1FB-E97EC4895CD9}"/>
    <cellStyle name="Normal 22 2 3 5 2 2 4" xfId="32989" xr:uid="{D4A9C44D-0A95-4DB7-9368-049EA822994B}"/>
    <cellStyle name="Normal 22 2 3 5 2 2 5" xfId="47873" xr:uid="{EAB2DE6A-7475-4594-8B9D-04708A52592A}"/>
    <cellStyle name="Normal 22 2 3 5 2 3" xfId="22721" xr:uid="{90F824AB-51D6-497A-A3C6-F7731F731DE5}"/>
    <cellStyle name="Normal 22 2 3 5 2 3 2" xfId="36413" xr:uid="{8740A8CE-F9B1-4D8F-961C-463A16410199}"/>
    <cellStyle name="Normal 22 2 3 5 2 3 3" xfId="51297" xr:uid="{FEB3CDDA-FB0D-4DC5-B6A3-EB8B8A6D9E1A}"/>
    <cellStyle name="Normal 22 2 3 5 2 4" xfId="15877" xr:uid="{54E2623B-5DF3-43C7-B114-FD5F1F87DC9A}"/>
    <cellStyle name="Normal 22 2 3 5 2 5" xfId="29567" xr:uid="{C0B8EDF9-CF12-4135-A814-12C4BEC62724}"/>
    <cellStyle name="Normal 22 2 3 5 2 6" xfId="44451" xr:uid="{13287E0B-C0F2-4549-8E98-C60B03D4E36C}"/>
    <cellStyle name="Normal 22 2 3 5 3" xfId="10741" xr:uid="{C2EA8A5B-73C1-49E5-BB1E-154665D8C5AC}"/>
    <cellStyle name="Normal 22 2 3 5 3 2" xfId="24431" xr:uid="{FC3C00AB-CB82-42D5-9641-1C2D44A3FB72}"/>
    <cellStyle name="Normal 22 2 3 5 3 2 2" xfId="38123" xr:uid="{3888248E-649E-435D-AF65-B0669C3E10C2}"/>
    <cellStyle name="Normal 22 2 3 5 3 2 3" xfId="53007" xr:uid="{7B4DB125-9835-462E-98DB-0D1C03F29D6D}"/>
    <cellStyle name="Normal 22 2 3 5 3 3" xfId="17587" xr:uid="{57766487-0944-41B8-BF70-70BC7350ABA6}"/>
    <cellStyle name="Normal 22 2 3 5 3 4" xfId="31277" xr:uid="{FA4CE6A1-82C4-428C-A52B-6F6D2650F101}"/>
    <cellStyle name="Normal 22 2 3 5 3 5" xfId="46161" xr:uid="{8764AA4E-68FA-4103-B76C-719810341412}"/>
    <cellStyle name="Normal 22 2 3 5 4" xfId="21009" xr:uid="{99889739-3460-4A10-AB88-B6EC5550FBE1}"/>
    <cellStyle name="Normal 22 2 3 5 4 2" xfId="34701" xr:uid="{FEF405D1-F5B4-4A2B-A093-F8CCFFB3CA46}"/>
    <cellStyle name="Normal 22 2 3 5 4 3" xfId="49585" xr:uid="{5FC86981-CDE1-4C15-8688-B680A3ED5CB1}"/>
    <cellStyle name="Normal 22 2 3 5 5" xfId="14165" xr:uid="{2845A661-537B-4E93-8FAE-547F9F5806D9}"/>
    <cellStyle name="Normal 22 2 3 5 6" xfId="27855" xr:uid="{02E49FA5-C86E-4C7E-A100-A25C243E4A5B}"/>
    <cellStyle name="Normal 22 2 3 5 7" xfId="42739" xr:uid="{00752FF0-CBFD-40EB-B073-79CC451B5CFB}"/>
    <cellStyle name="Normal 22 2 3 6" xfId="7319" xr:uid="{6726F0F9-DB29-405E-A5A2-6DEF0E1041D2}"/>
    <cellStyle name="Normal 22 2 3 6 2" xfId="9032" xr:uid="{383A75A5-E1D5-43CC-9917-C0DC64CFEF8A}"/>
    <cellStyle name="Normal 22 2 3 6 2 2" xfId="12454" xr:uid="{C4B9B05B-4F45-4DE6-9EE5-185DC9CA1BC0}"/>
    <cellStyle name="Normal 22 2 3 6 2 2 2" xfId="26144" xr:uid="{771B92FF-3BCD-4420-80FA-6B5B0F9DE5F2}"/>
    <cellStyle name="Normal 22 2 3 6 2 2 2 2" xfId="39836" xr:uid="{62E7EADD-DFBA-4D3C-9D4E-6BC82E9D740C}"/>
    <cellStyle name="Normal 22 2 3 6 2 2 2 3" xfId="54720" xr:uid="{B59C1E2F-0773-4BA7-BE61-E3D408FF26CF}"/>
    <cellStyle name="Normal 22 2 3 6 2 2 3" xfId="19300" xr:uid="{CE8E11A0-BEB0-47D5-94D5-4ADB998EBD4A}"/>
    <cellStyle name="Normal 22 2 3 6 2 2 4" xfId="32990" xr:uid="{CFCEC353-2228-47A1-B6FC-732312690735}"/>
    <cellStyle name="Normal 22 2 3 6 2 2 5" xfId="47874" xr:uid="{C9A4FA92-9639-483D-A3B8-84A74BB6C6A1}"/>
    <cellStyle name="Normal 22 2 3 6 2 3" xfId="22722" xr:uid="{B4A3D880-D61B-455B-BC7A-A71DFEF9E356}"/>
    <cellStyle name="Normal 22 2 3 6 2 3 2" xfId="36414" xr:uid="{462BB014-F2A1-4682-9A29-B6738EC09A5C}"/>
    <cellStyle name="Normal 22 2 3 6 2 3 3" xfId="51298" xr:uid="{142C6973-877F-4F4A-9907-8AC1AED7E59C}"/>
    <cellStyle name="Normal 22 2 3 6 2 4" xfId="15878" xr:uid="{4A829117-EA2C-474A-BA11-8BF1337224E9}"/>
    <cellStyle name="Normal 22 2 3 6 2 5" xfId="29568" xr:uid="{7155EED4-5743-4EC2-9DB1-ED7EEA1C81D4}"/>
    <cellStyle name="Normal 22 2 3 6 2 6" xfId="44452" xr:uid="{0721FA63-9F67-4984-BFFB-C16A9EAF759E}"/>
    <cellStyle name="Normal 22 2 3 6 3" xfId="10742" xr:uid="{E61E3D12-8639-4AC9-BBCC-25FC451C9927}"/>
    <cellStyle name="Normal 22 2 3 6 3 2" xfId="24432" xr:uid="{755E5EEC-6FF1-4050-BAF1-36E512B93B8E}"/>
    <cellStyle name="Normal 22 2 3 6 3 2 2" xfId="38124" xr:uid="{8C8EB3B8-087D-4146-924E-9E2F51D2669E}"/>
    <cellStyle name="Normal 22 2 3 6 3 2 3" xfId="53008" xr:uid="{C9A39196-8C4F-4D6A-BC09-F7D80AFABC96}"/>
    <cellStyle name="Normal 22 2 3 6 3 3" xfId="17588" xr:uid="{85FE05CA-E53F-47E3-A70C-D6E631D2042E}"/>
    <cellStyle name="Normal 22 2 3 6 3 4" xfId="31278" xr:uid="{4EB7ACDE-7C32-4A79-8FF0-9EFEBD5E1F70}"/>
    <cellStyle name="Normal 22 2 3 6 3 5" xfId="46162" xr:uid="{798ECF8B-075A-4481-947A-F2DE46249762}"/>
    <cellStyle name="Normal 22 2 3 6 4" xfId="21010" xr:uid="{12E6B9E9-F32F-4081-BFCF-299BC556B74E}"/>
    <cellStyle name="Normal 22 2 3 6 4 2" xfId="34702" xr:uid="{F2AC3528-5F64-4667-AFF2-835B019A73AB}"/>
    <cellStyle name="Normal 22 2 3 6 4 3" xfId="49586" xr:uid="{155D10DF-D608-48AB-A7A0-DC0A9CAA2B7D}"/>
    <cellStyle name="Normal 22 2 3 6 5" xfId="14166" xr:uid="{91CC3CE0-5161-4CBA-B9F8-AA310AD26343}"/>
    <cellStyle name="Normal 22 2 3 6 6" xfId="27856" xr:uid="{31D1BEEC-DA18-43E4-B468-B02D2778217A}"/>
    <cellStyle name="Normal 22 2 3 6 7" xfId="42740" xr:uid="{A9B9DEA0-BAFB-426C-8787-E765D1FCDD91}"/>
    <cellStyle name="Normal 22 2 3 7" xfId="9018" xr:uid="{1097CB62-A1CA-4270-BCB7-8644B7B34550}"/>
    <cellStyle name="Normal 22 2 3 7 2" xfId="12440" xr:uid="{F1E412B1-ABD4-41E7-98BC-89DDE95F0CF8}"/>
    <cellStyle name="Normal 22 2 3 7 2 2" xfId="26130" xr:uid="{139D7AFB-BCA0-4E51-9EBD-597B66B336FD}"/>
    <cellStyle name="Normal 22 2 3 7 2 2 2" xfId="39822" xr:uid="{48DB3078-F0B0-40B3-B675-2863E5ACE3E2}"/>
    <cellStyle name="Normal 22 2 3 7 2 2 3" xfId="54706" xr:uid="{196F7B65-7C96-41B6-A68E-A69EFB82D09F}"/>
    <cellStyle name="Normal 22 2 3 7 2 3" xfId="19286" xr:uid="{77137EFB-5BA6-4193-8926-E36B4573DB54}"/>
    <cellStyle name="Normal 22 2 3 7 2 4" xfId="32976" xr:uid="{48CB0E21-BC44-4613-A2AA-871B72295124}"/>
    <cellStyle name="Normal 22 2 3 7 2 5" xfId="47860" xr:uid="{65D1FEEA-76B6-4B69-B154-1FFE7CFD67C5}"/>
    <cellStyle name="Normal 22 2 3 7 3" xfId="22708" xr:uid="{239DF96F-28F9-45F0-8F0B-7887E7C82536}"/>
    <cellStyle name="Normal 22 2 3 7 3 2" xfId="36400" xr:uid="{E8A8857D-AC7D-4CA9-A8FF-E34770C6DF2C}"/>
    <cellStyle name="Normal 22 2 3 7 3 3" xfId="51284" xr:uid="{06620B99-F5CE-4708-BBEC-1B50BCDBA497}"/>
    <cellStyle name="Normal 22 2 3 7 4" xfId="15864" xr:uid="{A450046E-C8D9-44DD-9FD8-10EB0A83C3D3}"/>
    <cellStyle name="Normal 22 2 3 7 5" xfId="29554" xr:uid="{1FE4CE60-EB8D-491A-A20C-97B6F5BB5F5B}"/>
    <cellStyle name="Normal 22 2 3 7 6" xfId="44438" xr:uid="{2E02886E-3F6C-41BF-90CC-6656A2BAC401}"/>
    <cellStyle name="Normal 22 2 3 8" xfId="10728" xr:uid="{FE5FF733-7D88-458D-8BB5-AF21BE763F08}"/>
    <cellStyle name="Normal 22 2 3 8 2" xfId="24418" xr:uid="{ED3208F7-3E30-4211-84A0-5340CABE269C}"/>
    <cellStyle name="Normal 22 2 3 8 2 2" xfId="38110" xr:uid="{844E8872-D894-495A-AE68-6FBF7DEC3976}"/>
    <cellStyle name="Normal 22 2 3 8 2 3" xfId="52994" xr:uid="{65C5C320-F54C-4085-8528-59AF4D7A30DF}"/>
    <cellStyle name="Normal 22 2 3 8 3" xfId="17574" xr:uid="{E63DBBC4-8406-467E-9D7B-7A2DF42AE0FA}"/>
    <cellStyle name="Normal 22 2 3 8 4" xfId="31264" xr:uid="{FA03C595-C720-4646-8850-001DD4BB01B6}"/>
    <cellStyle name="Normal 22 2 3 8 5" xfId="46148" xr:uid="{77CB1057-B1DA-4B52-969B-AF521EF205B2}"/>
    <cellStyle name="Normal 22 2 3 9" xfId="20996" xr:uid="{8DED7970-FF4C-4CA7-AF17-B0360B487049}"/>
    <cellStyle name="Normal 22 2 3 9 2" xfId="34688" xr:uid="{53AA4CEF-5535-4994-A3C6-93C1BE8EAA68}"/>
    <cellStyle name="Normal 22 2 3 9 3" xfId="49572" xr:uid="{91F832BA-5158-420A-8C7F-80A6D16D0781}"/>
    <cellStyle name="Normal 22 2 4" xfId="7320" xr:uid="{7F2B443F-9298-4C8E-92ED-561B8C5602B4}"/>
    <cellStyle name="Normal 22 2 4 10" xfId="14167" xr:uid="{7CF0E7CA-E601-49ED-9969-B39EE28AB4A0}"/>
    <cellStyle name="Normal 22 2 4 11" xfId="27857" xr:uid="{81815273-BCF0-4B2F-B72C-8B808FEF3F96}"/>
    <cellStyle name="Normal 22 2 4 12" xfId="42741" xr:uid="{56A0BDF1-3030-4330-A4FD-57EDEBEF0C07}"/>
    <cellStyle name="Normal 22 2 4 2" xfId="7321" xr:uid="{5AF73230-E27E-487F-8CC6-C8371EB04A61}"/>
    <cellStyle name="Normal 22 2 4 2 10" xfId="42742" xr:uid="{1D754C6B-2B02-488C-B401-FCA2B35CDD57}"/>
    <cellStyle name="Normal 22 2 4 2 2" xfId="7322" xr:uid="{89B286D9-8C62-4648-8164-91E7595C0292}"/>
    <cellStyle name="Normal 22 2 4 2 2 2" xfId="7323" xr:uid="{AAB149BF-49E9-4B2E-9532-EAC21A82218B}"/>
    <cellStyle name="Normal 22 2 4 2 2 2 2" xfId="9036" xr:uid="{A3935A7E-EB78-40FC-98AA-D0743A6351DB}"/>
    <cellStyle name="Normal 22 2 4 2 2 2 2 2" xfId="12458" xr:uid="{4F1C80AC-6A8C-40B2-B9F2-1BFB2E13DEF4}"/>
    <cellStyle name="Normal 22 2 4 2 2 2 2 2 2" xfId="26148" xr:uid="{62BC2A5D-24A1-487B-9BDF-8842EC749067}"/>
    <cellStyle name="Normal 22 2 4 2 2 2 2 2 2 2" xfId="39840" xr:uid="{2F7BCB0D-9DC5-4F37-B9C4-FFA90E4CBA07}"/>
    <cellStyle name="Normal 22 2 4 2 2 2 2 2 2 3" xfId="54724" xr:uid="{20AB70CD-A01A-47F1-BE7F-33E389AF4D8B}"/>
    <cellStyle name="Normal 22 2 4 2 2 2 2 2 3" xfId="19304" xr:uid="{680AAADC-5F12-4BFF-986B-467600C5FA5E}"/>
    <cellStyle name="Normal 22 2 4 2 2 2 2 2 4" xfId="32994" xr:uid="{610F35B0-9FE2-4659-8778-552C27EB222B}"/>
    <cellStyle name="Normal 22 2 4 2 2 2 2 2 5" xfId="47878" xr:uid="{134247FF-CC16-4A4C-9CB4-28FF518CD8D8}"/>
    <cellStyle name="Normal 22 2 4 2 2 2 2 3" xfId="22726" xr:uid="{9680B092-6991-47A2-8487-886F79CE2557}"/>
    <cellStyle name="Normal 22 2 4 2 2 2 2 3 2" xfId="36418" xr:uid="{994B2A81-3F2E-4E14-8B79-68E14EB8F648}"/>
    <cellStyle name="Normal 22 2 4 2 2 2 2 3 3" xfId="51302" xr:uid="{6E1A7909-222E-4173-BA01-08715E8FCF94}"/>
    <cellStyle name="Normal 22 2 4 2 2 2 2 4" xfId="15882" xr:uid="{1278F81E-9153-42CA-B976-3EB7EB8452D3}"/>
    <cellStyle name="Normal 22 2 4 2 2 2 2 5" xfId="29572" xr:uid="{2166473D-3B90-48D4-88BF-85396ADC8D77}"/>
    <cellStyle name="Normal 22 2 4 2 2 2 2 6" xfId="44456" xr:uid="{1FE0EA28-269D-46B5-9C36-21D5638B644E}"/>
    <cellStyle name="Normal 22 2 4 2 2 2 3" xfId="10746" xr:uid="{998E3171-C96B-4A65-92B4-8ADB41F5754D}"/>
    <cellStyle name="Normal 22 2 4 2 2 2 3 2" xfId="24436" xr:uid="{3F3FD634-AEA6-4B85-A051-C5EAB2484188}"/>
    <cellStyle name="Normal 22 2 4 2 2 2 3 2 2" xfId="38128" xr:uid="{C0961363-A46D-4DE9-BB45-5846A9CBB262}"/>
    <cellStyle name="Normal 22 2 4 2 2 2 3 2 3" xfId="53012" xr:uid="{1BCADF20-AA32-4125-B01B-A912251D42E0}"/>
    <cellStyle name="Normal 22 2 4 2 2 2 3 3" xfId="17592" xr:uid="{7FE99311-137D-46F4-B3EB-95287DF865BB}"/>
    <cellStyle name="Normal 22 2 4 2 2 2 3 4" xfId="31282" xr:uid="{E0E1F00E-A637-41EA-82C9-C7D5E0B2F3A4}"/>
    <cellStyle name="Normal 22 2 4 2 2 2 3 5" xfId="46166" xr:uid="{7532D212-D9A0-4746-B5BF-ECBC1DBD9FC6}"/>
    <cellStyle name="Normal 22 2 4 2 2 2 4" xfId="21014" xr:uid="{3793D681-968D-494F-B7D0-47B749AA9D91}"/>
    <cellStyle name="Normal 22 2 4 2 2 2 4 2" xfId="34706" xr:uid="{7D5425F6-3797-44B7-9412-47E026A2CFEA}"/>
    <cellStyle name="Normal 22 2 4 2 2 2 4 3" xfId="49590" xr:uid="{82A4D6BA-FCFE-4B40-8007-52ED5873A858}"/>
    <cellStyle name="Normal 22 2 4 2 2 2 5" xfId="14170" xr:uid="{8BEBC2E3-1F31-48F4-A34A-CF637B0A99C5}"/>
    <cellStyle name="Normal 22 2 4 2 2 2 6" xfId="27860" xr:uid="{E2D69F5F-C3E6-4317-8082-A895A30EFD79}"/>
    <cellStyle name="Normal 22 2 4 2 2 2 7" xfId="42744" xr:uid="{F383B94C-2AF5-42C7-B62B-AEC06E15258A}"/>
    <cellStyle name="Normal 22 2 4 2 2 3" xfId="9035" xr:uid="{88EBF5D1-46BB-47D3-9F6A-60BF98EB1BCB}"/>
    <cellStyle name="Normal 22 2 4 2 2 3 2" xfId="12457" xr:uid="{FB43226E-5358-4D51-8062-FB38A4E4ED05}"/>
    <cellStyle name="Normal 22 2 4 2 2 3 2 2" xfId="26147" xr:uid="{4FD039FC-F4E7-4652-90E7-B39A093021F8}"/>
    <cellStyle name="Normal 22 2 4 2 2 3 2 2 2" xfId="39839" xr:uid="{122D2A88-5797-4E3A-9D24-3252A89620CE}"/>
    <cellStyle name="Normal 22 2 4 2 2 3 2 2 3" xfId="54723" xr:uid="{5CBDA2EE-2CC0-4712-8230-EF7D3B0A1741}"/>
    <cellStyle name="Normal 22 2 4 2 2 3 2 3" xfId="19303" xr:uid="{D241585E-FC79-40E1-AE9E-51B1540CE33A}"/>
    <cellStyle name="Normal 22 2 4 2 2 3 2 4" xfId="32993" xr:uid="{955C9544-34CD-4AAA-ADC6-4081D0692781}"/>
    <cellStyle name="Normal 22 2 4 2 2 3 2 5" xfId="47877" xr:uid="{77AD0A70-B700-4EDD-BD08-B7355DD443CD}"/>
    <cellStyle name="Normal 22 2 4 2 2 3 3" xfId="22725" xr:uid="{DD775294-1982-46EF-A9CE-D3CE7366DC19}"/>
    <cellStyle name="Normal 22 2 4 2 2 3 3 2" xfId="36417" xr:uid="{76122369-B91B-4BCC-A7D8-C2C2C15292DE}"/>
    <cellStyle name="Normal 22 2 4 2 2 3 3 3" xfId="51301" xr:uid="{10934916-A8B0-4533-B4D4-B2E43E563D0A}"/>
    <cellStyle name="Normal 22 2 4 2 2 3 4" xfId="15881" xr:uid="{0D498BD9-CE34-4DB8-A6AE-3A3B03B6C18D}"/>
    <cellStyle name="Normal 22 2 4 2 2 3 5" xfId="29571" xr:uid="{0E6E7F90-26F4-4E77-BEDA-4D85B6F84492}"/>
    <cellStyle name="Normal 22 2 4 2 2 3 6" xfId="44455" xr:uid="{ED75ACC2-0D79-43DB-8140-D1131C7994CD}"/>
    <cellStyle name="Normal 22 2 4 2 2 4" xfId="10745" xr:uid="{C6A91101-8EBB-484E-87A9-ABA577D87641}"/>
    <cellStyle name="Normal 22 2 4 2 2 4 2" xfId="24435" xr:uid="{D0417DF6-266F-4017-B0A6-300B2C443680}"/>
    <cellStyle name="Normal 22 2 4 2 2 4 2 2" xfId="38127" xr:uid="{0BCB07D6-0622-447A-892B-E406D848B2DC}"/>
    <cellStyle name="Normal 22 2 4 2 2 4 2 3" xfId="53011" xr:uid="{1232BD29-B6EF-48EB-8EEF-E319AFAEE364}"/>
    <cellStyle name="Normal 22 2 4 2 2 4 3" xfId="17591" xr:uid="{099A353C-FDF9-4B5F-B6A5-0692B63729E7}"/>
    <cellStyle name="Normal 22 2 4 2 2 4 4" xfId="31281" xr:uid="{0CF55574-169B-4B4F-8184-872306524071}"/>
    <cellStyle name="Normal 22 2 4 2 2 4 5" xfId="46165" xr:uid="{A8F76436-D79F-4995-91D2-A00F30E87A82}"/>
    <cellStyle name="Normal 22 2 4 2 2 5" xfId="21013" xr:uid="{2B3B4BD5-9616-45D6-BF84-B6A9DB004041}"/>
    <cellStyle name="Normal 22 2 4 2 2 5 2" xfId="34705" xr:uid="{0B06DBD2-4F96-4A12-B680-EA9F6F37B0BA}"/>
    <cellStyle name="Normal 22 2 4 2 2 5 3" xfId="49589" xr:uid="{F51C8DDE-9A15-4F1F-B524-5D534A00785A}"/>
    <cellStyle name="Normal 22 2 4 2 2 6" xfId="14169" xr:uid="{8F4E0CB9-EDD3-44F5-B2A4-EC1E289EE3CF}"/>
    <cellStyle name="Normal 22 2 4 2 2 7" xfId="27859" xr:uid="{83911019-BD40-4198-95E0-FC41F2905808}"/>
    <cellStyle name="Normal 22 2 4 2 2 8" xfId="42743" xr:uid="{D258E7C9-BC4A-496C-BA86-F4CB170FF24C}"/>
    <cellStyle name="Normal 22 2 4 2 3" xfId="7324" xr:uid="{31E6E32E-1B3F-4919-BF7A-E5A282AC7C59}"/>
    <cellStyle name="Normal 22 2 4 2 3 2" xfId="9037" xr:uid="{C6C7B537-5CD0-4F40-A0E8-A615A2871410}"/>
    <cellStyle name="Normal 22 2 4 2 3 2 2" xfId="12459" xr:uid="{C605D0EA-8971-4F26-94CA-BE473DCC7FCF}"/>
    <cellStyle name="Normal 22 2 4 2 3 2 2 2" xfId="26149" xr:uid="{02EB0F61-BE0D-45D7-866A-77CDE18508D0}"/>
    <cellStyle name="Normal 22 2 4 2 3 2 2 2 2" xfId="39841" xr:uid="{D574DABA-0F40-49BB-B536-FA40C0295ACE}"/>
    <cellStyle name="Normal 22 2 4 2 3 2 2 2 3" xfId="54725" xr:uid="{E8D672E7-57D8-4461-A209-D69F7D247A03}"/>
    <cellStyle name="Normal 22 2 4 2 3 2 2 3" xfId="19305" xr:uid="{2CF56933-D48C-4020-A356-8E9CEE02FC0E}"/>
    <cellStyle name="Normal 22 2 4 2 3 2 2 4" xfId="32995" xr:uid="{06119E55-97C1-4156-B608-09FD1C640CE6}"/>
    <cellStyle name="Normal 22 2 4 2 3 2 2 5" xfId="47879" xr:uid="{7610DD5A-E1BF-41A7-8BBD-F7600AAFEAE4}"/>
    <cellStyle name="Normal 22 2 4 2 3 2 3" xfId="22727" xr:uid="{5E34DC5B-BA21-4B1B-A8D0-65163FE2E834}"/>
    <cellStyle name="Normal 22 2 4 2 3 2 3 2" xfId="36419" xr:uid="{E2D5371C-A30A-48FE-B127-73340D29F8B0}"/>
    <cellStyle name="Normal 22 2 4 2 3 2 3 3" xfId="51303" xr:uid="{40E115B5-C60F-45BC-B6BB-A9AD2A1FDDCE}"/>
    <cellStyle name="Normal 22 2 4 2 3 2 4" xfId="15883" xr:uid="{45682CAE-C6D2-4915-A3BF-5B3A9E744515}"/>
    <cellStyle name="Normal 22 2 4 2 3 2 5" xfId="29573" xr:uid="{B50CA2BD-5C56-49C1-8DC6-8A8D8D89BA08}"/>
    <cellStyle name="Normal 22 2 4 2 3 2 6" xfId="44457" xr:uid="{7DD6F1D7-61A5-4F7C-87BB-68075C4E4DDD}"/>
    <cellStyle name="Normal 22 2 4 2 3 3" xfId="10747" xr:uid="{FFA9C430-6083-427B-B446-0555AA2D380D}"/>
    <cellStyle name="Normal 22 2 4 2 3 3 2" xfId="24437" xr:uid="{A63031AF-B23B-4D35-915F-7CA34A7E7247}"/>
    <cellStyle name="Normal 22 2 4 2 3 3 2 2" xfId="38129" xr:uid="{DEC61608-1AE6-4446-930E-FBDC75CD082A}"/>
    <cellStyle name="Normal 22 2 4 2 3 3 2 3" xfId="53013" xr:uid="{CD6CA6CA-6B3B-4E03-AE13-672F7EE035D5}"/>
    <cellStyle name="Normal 22 2 4 2 3 3 3" xfId="17593" xr:uid="{3B92BE26-8A33-4445-BE81-6DFCF27A24DE}"/>
    <cellStyle name="Normal 22 2 4 2 3 3 4" xfId="31283" xr:uid="{24E3D4B9-4D9A-43C2-80DF-F658A80E02E8}"/>
    <cellStyle name="Normal 22 2 4 2 3 3 5" xfId="46167" xr:uid="{BB799516-3821-4E8A-A6BC-9BB452D97DE1}"/>
    <cellStyle name="Normal 22 2 4 2 3 4" xfId="21015" xr:uid="{B8622AF3-14CB-404D-B559-75E3C0B25B22}"/>
    <cellStyle name="Normal 22 2 4 2 3 4 2" xfId="34707" xr:uid="{507F764E-2FA8-4B69-977F-9B2FBEC8EDFE}"/>
    <cellStyle name="Normal 22 2 4 2 3 4 3" xfId="49591" xr:uid="{9930B630-1DAB-45E2-9219-A558BCE1937F}"/>
    <cellStyle name="Normal 22 2 4 2 3 5" xfId="14171" xr:uid="{CCDDE4A7-C2D4-41DF-9F55-DC6A7C6F76F6}"/>
    <cellStyle name="Normal 22 2 4 2 3 6" xfId="27861" xr:uid="{182BB01D-FC83-457F-A40A-A374CAF0A600}"/>
    <cellStyle name="Normal 22 2 4 2 3 7" xfId="42745" xr:uid="{CC637653-5CA2-4BEC-A00C-DEB69F8918CD}"/>
    <cellStyle name="Normal 22 2 4 2 4" xfId="7325" xr:uid="{7F5B1F3B-4693-447B-AB9E-A5EB2F8188AA}"/>
    <cellStyle name="Normal 22 2 4 2 4 2" xfId="9038" xr:uid="{D4EBF50F-E6CB-4952-8190-B7C7E5F8CD84}"/>
    <cellStyle name="Normal 22 2 4 2 4 2 2" xfId="12460" xr:uid="{6661290C-09A8-47BB-9A15-D82BD0851AEA}"/>
    <cellStyle name="Normal 22 2 4 2 4 2 2 2" xfId="26150" xr:uid="{E6E789AD-5970-4EFE-94A2-47F1DA7903F4}"/>
    <cellStyle name="Normal 22 2 4 2 4 2 2 2 2" xfId="39842" xr:uid="{FB5DE720-A2B3-425E-A004-C6DFEBCD41EF}"/>
    <cellStyle name="Normal 22 2 4 2 4 2 2 2 3" xfId="54726" xr:uid="{CA770FCB-5016-4941-B36E-CD139C5A7F5B}"/>
    <cellStyle name="Normal 22 2 4 2 4 2 2 3" xfId="19306" xr:uid="{C93EA29C-B731-422D-80E6-9909CBBD2A18}"/>
    <cellStyle name="Normal 22 2 4 2 4 2 2 4" xfId="32996" xr:uid="{C53BEB09-445C-44AB-80B2-753386A7AAD0}"/>
    <cellStyle name="Normal 22 2 4 2 4 2 2 5" xfId="47880" xr:uid="{01ED7564-B3FC-446B-8CCE-7ACCE818D99C}"/>
    <cellStyle name="Normal 22 2 4 2 4 2 3" xfId="22728" xr:uid="{1D3F1BDB-96F8-4616-B906-2CD98EA37895}"/>
    <cellStyle name="Normal 22 2 4 2 4 2 3 2" xfId="36420" xr:uid="{9C395048-A6C1-46DD-B77E-CBBDB1A890A1}"/>
    <cellStyle name="Normal 22 2 4 2 4 2 3 3" xfId="51304" xr:uid="{BB4736C8-1971-4961-9312-0FB4A26F6923}"/>
    <cellStyle name="Normal 22 2 4 2 4 2 4" xfId="15884" xr:uid="{6260B3D5-518D-49EB-B460-FB87245E3B86}"/>
    <cellStyle name="Normal 22 2 4 2 4 2 5" xfId="29574" xr:uid="{0FD4C921-FF5A-4592-ADD9-BC6E678E7927}"/>
    <cellStyle name="Normal 22 2 4 2 4 2 6" xfId="44458" xr:uid="{CB63C25C-0323-4819-8A45-1F31F0F7FEF2}"/>
    <cellStyle name="Normal 22 2 4 2 4 3" xfId="10748" xr:uid="{70EDA5B3-69C1-45FE-94A0-06DE73D86C2C}"/>
    <cellStyle name="Normal 22 2 4 2 4 3 2" xfId="24438" xr:uid="{402EAC5E-73F0-4B95-9C53-D10571A3AB07}"/>
    <cellStyle name="Normal 22 2 4 2 4 3 2 2" xfId="38130" xr:uid="{7F991F1F-5381-4EB8-9BFD-DC4296124A6D}"/>
    <cellStyle name="Normal 22 2 4 2 4 3 2 3" xfId="53014" xr:uid="{B959618F-C70E-45C0-A84C-9B3BB00D1782}"/>
    <cellStyle name="Normal 22 2 4 2 4 3 3" xfId="17594" xr:uid="{7978D456-E5CB-43C2-892B-F398899A3B44}"/>
    <cellStyle name="Normal 22 2 4 2 4 3 4" xfId="31284" xr:uid="{C4F5E3F7-7575-473B-B134-65B6BBD058D2}"/>
    <cellStyle name="Normal 22 2 4 2 4 3 5" xfId="46168" xr:uid="{639FF884-5B88-423D-92DB-0FF80A058BE8}"/>
    <cellStyle name="Normal 22 2 4 2 4 4" xfId="21016" xr:uid="{6FD227F3-36E6-4148-8938-C6AD2A60B2C8}"/>
    <cellStyle name="Normal 22 2 4 2 4 4 2" xfId="34708" xr:uid="{6E28A766-15EF-4DB8-B4ED-80AAF1DE2A42}"/>
    <cellStyle name="Normal 22 2 4 2 4 4 3" xfId="49592" xr:uid="{AF4DE59E-3265-484F-B207-2FD9D0D7A9CB}"/>
    <cellStyle name="Normal 22 2 4 2 4 5" xfId="14172" xr:uid="{0E11A088-8036-4B4F-974A-3C16F7084A12}"/>
    <cellStyle name="Normal 22 2 4 2 4 6" xfId="27862" xr:uid="{FA45DEBA-56F1-4D77-BF69-B9B96C948A0D}"/>
    <cellStyle name="Normal 22 2 4 2 4 7" xfId="42746" xr:uid="{DD26DB7A-50E8-48D1-8CA8-480AF966ABB3}"/>
    <cellStyle name="Normal 22 2 4 2 5" xfId="9034" xr:uid="{58148B47-02EC-45F5-BD41-B3C16C2DFFE0}"/>
    <cellStyle name="Normal 22 2 4 2 5 2" xfId="12456" xr:uid="{23DCCB86-1D9C-4F94-AE57-7C9D2F2C39C7}"/>
    <cellStyle name="Normal 22 2 4 2 5 2 2" xfId="26146" xr:uid="{FC9DF269-C37D-4EA2-A56A-0C13FDE129E2}"/>
    <cellStyle name="Normal 22 2 4 2 5 2 2 2" xfId="39838" xr:uid="{3E7556F3-9A47-4D88-96F4-C0480BB470EF}"/>
    <cellStyle name="Normal 22 2 4 2 5 2 2 3" xfId="54722" xr:uid="{C4996D64-0471-45B8-B7E2-85D4CBC773A0}"/>
    <cellStyle name="Normal 22 2 4 2 5 2 3" xfId="19302" xr:uid="{0840A71E-67B7-49B6-8986-E3EB24035DFA}"/>
    <cellStyle name="Normal 22 2 4 2 5 2 4" xfId="32992" xr:uid="{6E7B90F0-1E6B-4175-984B-F41E2B7FD22C}"/>
    <cellStyle name="Normal 22 2 4 2 5 2 5" xfId="47876" xr:uid="{7CE66432-7CA2-477C-88F5-4FD1512EC99A}"/>
    <cellStyle name="Normal 22 2 4 2 5 3" xfId="22724" xr:uid="{340CE633-AF15-4172-9A86-6FF573728CD0}"/>
    <cellStyle name="Normal 22 2 4 2 5 3 2" xfId="36416" xr:uid="{B55A643F-3061-4104-8BE6-6B888BBE22AA}"/>
    <cellStyle name="Normal 22 2 4 2 5 3 3" xfId="51300" xr:uid="{DB92CAF5-5CF6-4948-A452-B0E0C405B0D6}"/>
    <cellStyle name="Normal 22 2 4 2 5 4" xfId="15880" xr:uid="{89F6C731-1D87-48A7-AC1A-FE99CE7867E1}"/>
    <cellStyle name="Normal 22 2 4 2 5 5" xfId="29570" xr:uid="{18F43332-C354-4003-8941-CB9D714BEE69}"/>
    <cellStyle name="Normal 22 2 4 2 5 6" xfId="44454" xr:uid="{DF30E8EC-3531-4B8A-BF76-CCE2AD87EF2E}"/>
    <cellStyle name="Normal 22 2 4 2 6" xfId="10744" xr:uid="{88C06DCE-56D6-4FB0-96E5-8E1E1773D00A}"/>
    <cellStyle name="Normal 22 2 4 2 6 2" xfId="24434" xr:uid="{3FBBC0E5-9F4E-47CF-8685-2C7F7260E898}"/>
    <cellStyle name="Normal 22 2 4 2 6 2 2" xfId="38126" xr:uid="{2A5D5F00-6655-4406-8103-1876E74E38AE}"/>
    <cellStyle name="Normal 22 2 4 2 6 2 3" xfId="53010" xr:uid="{69F464C8-49BC-4E2E-B1A3-0FE9F78D8CB5}"/>
    <cellStyle name="Normal 22 2 4 2 6 3" xfId="17590" xr:uid="{6D69FA66-2C92-4CBB-A808-976EFCE81991}"/>
    <cellStyle name="Normal 22 2 4 2 6 4" xfId="31280" xr:uid="{981FCC0C-18FD-4275-B127-73DAFD640DBA}"/>
    <cellStyle name="Normal 22 2 4 2 6 5" xfId="46164" xr:uid="{13C0C8FD-8EBF-490B-B3F0-AF25EA5D1FDA}"/>
    <cellStyle name="Normal 22 2 4 2 7" xfId="21012" xr:uid="{02E7C622-D617-4EC5-928C-C2D3C7DB54D2}"/>
    <cellStyle name="Normal 22 2 4 2 7 2" xfId="34704" xr:uid="{6F8E0DE7-2C25-4BD5-80F4-CC6B140C626B}"/>
    <cellStyle name="Normal 22 2 4 2 7 3" xfId="49588" xr:uid="{8FDDE668-E7F7-4F0F-A884-7FC506EA3EC6}"/>
    <cellStyle name="Normal 22 2 4 2 8" xfId="14168" xr:uid="{C6A542C7-FFCC-43B3-B315-A414B77B777C}"/>
    <cellStyle name="Normal 22 2 4 2 9" xfId="27858" xr:uid="{476FE6D6-1030-4FA3-A63D-ED949698237D}"/>
    <cellStyle name="Normal 22 2 4 3" xfId="7326" xr:uid="{5A92B563-318D-40BE-AF7B-5D4B29BFA41E}"/>
    <cellStyle name="Normal 22 2 4 3 10" xfId="42747" xr:uid="{DE156ABE-06CE-4957-8A63-319950698C2A}"/>
    <cellStyle name="Normal 22 2 4 3 2" xfId="7327" xr:uid="{B2BAE50C-145F-4062-8C9E-7C6456E8446E}"/>
    <cellStyle name="Normal 22 2 4 3 2 2" xfId="7328" xr:uid="{63DBD1E2-9F43-486C-992A-4AE6CFCF5C8A}"/>
    <cellStyle name="Normal 22 2 4 3 2 2 2" xfId="9041" xr:uid="{7E2CDAA7-9C20-4A00-9D01-9F5E95F4F26F}"/>
    <cellStyle name="Normal 22 2 4 3 2 2 2 2" xfId="12463" xr:uid="{F7F7C31C-D252-4338-A4B3-1648D163F341}"/>
    <cellStyle name="Normal 22 2 4 3 2 2 2 2 2" xfId="26153" xr:uid="{33A770DB-EF71-47BC-9538-ED4F8DF50502}"/>
    <cellStyle name="Normal 22 2 4 3 2 2 2 2 2 2" xfId="39845" xr:uid="{99321CD1-5D95-45F3-8703-E27DE96CA34C}"/>
    <cellStyle name="Normal 22 2 4 3 2 2 2 2 2 3" xfId="54729" xr:uid="{731F6E4C-844E-451F-8F81-03511CFB50ED}"/>
    <cellStyle name="Normal 22 2 4 3 2 2 2 2 3" xfId="19309" xr:uid="{46B975D3-FF67-4FFD-BC97-BAD716C0D22B}"/>
    <cellStyle name="Normal 22 2 4 3 2 2 2 2 4" xfId="32999" xr:uid="{788B2AAF-AAC1-4C3E-B255-FD7539E5519B}"/>
    <cellStyle name="Normal 22 2 4 3 2 2 2 2 5" xfId="47883" xr:uid="{0CD09B7F-E824-403B-A12B-77654EE91960}"/>
    <cellStyle name="Normal 22 2 4 3 2 2 2 3" xfId="22731" xr:uid="{7C80B674-B1E8-4ED9-8A5A-298CF987DC6F}"/>
    <cellStyle name="Normal 22 2 4 3 2 2 2 3 2" xfId="36423" xr:uid="{EED3DB61-1326-4176-B731-54B4A140A957}"/>
    <cellStyle name="Normal 22 2 4 3 2 2 2 3 3" xfId="51307" xr:uid="{945E48CF-1076-4766-BA8A-2EEC0A29A8BD}"/>
    <cellStyle name="Normal 22 2 4 3 2 2 2 4" xfId="15887" xr:uid="{3749DD28-A0FE-4EA8-96CE-E79C907CC9F5}"/>
    <cellStyle name="Normal 22 2 4 3 2 2 2 5" xfId="29577" xr:uid="{EF49FBF9-BA89-4B88-8CC5-7641F830ECED}"/>
    <cellStyle name="Normal 22 2 4 3 2 2 2 6" xfId="44461" xr:uid="{405F6D14-B165-4EC9-9B77-C0D9FC5727FF}"/>
    <cellStyle name="Normal 22 2 4 3 2 2 3" xfId="10751" xr:uid="{AE0D6146-0511-42E7-AEF6-979A11A832CE}"/>
    <cellStyle name="Normal 22 2 4 3 2 2 3 2" xfId="24441" xr:uid="{FE401F67-1A53-4CE5-AF3D-7C77B7C22F63}"/>
    <cellStyle name="Normal 22 2 4 3 2 2 3 2 2" xfId="38133" xr:uid="{EEF6C57F-662E-4560-896F-362C6AA6E6F2}"/>
    <cellStyle name="Normal 22 2 4 3 2 2 3 2 3" xfId="53017" xr:uid="{DC55557F-7F06-4BC8-8EA4-69449A1D4BF6}"/>
    <cellStyle name="Normal 22 2 4 3 2 2 3 3" xfId="17597" xr:uid="{557410F4-30F2-412A-A410-0890ABB2B689}"/>
    <cellStyle name="Normal 22 2 4 3 2 2 3 4" xfId="31287" xr:uid="{1B507415-A660-4EBF-9DB0-B40B165C0940}"/>
    <cellStyle name="Normal 22 2 4 3 2 2 3 5" xfId="46171" xr:uid="{6426203D-3D4E-4646-8E1F-C6C9A0E6110E}"/>
    <cellStyle name="Normal 22 2 4 3 2 2 4" xfId="21019" xr:uid="{A91BC84E-EB82-421B-B86A-C83D6ACAFA6A}"/>
    <cellStyle name="Normal 22 2 4 3 2 2 4 2" xfId="34711" xr:uid="{1FEC5F71-5064-439D-B351-4FA6829202BD}"/>
    <cellStyle name="Normal 22 2 4 3 2 2 4 3" xfId="49595" xr:uid="{23C2388B-9BE0-4ACA-AB21-AC8F7BF664ED}"/>
    <cellStyle name="Normal 22 2 4 3 2 2 5" xfId="14175" xr:uid="{AAE34A6C-05F5-4BF3-AC39-73E3EF8C9A70}"/>
    <cellStyle name="Normal 22 2 4 3 2 2 6" xfId="27865" xr:uid="{4F05D04C-86A6-4593-9A37-F500F08D47B7}"/>
    <cellStyle name="Normal 22 2 4 3 2 2 7" xfId="42749" xr:uid="{1FF84B41-99B3-43C5-B937-B85C945959FF}"/>
    <cellStyle name="Normal 22 2 4 3 2 3" xfId="9040" xr:uid="{6104C14D-B4CF-4625-BC76-81320614C6B5}"/>
    <cellStyle name="Normal 22 2 4 3 2 3 2" xfId="12462" xr:uid="{5669C8C3-7884-456A-97A1-E20901112281}"/>
    <cellStyle name="Normal 22 2 4 3 2 3 2 2" xfId="26152" xr:uid="{D28BF9A9-4F6B-40FD-88C0-3FBE56E7817F}"/>
    <cellStyle name="Normal 22 2 4 3 2 3 2 2 2" xfId="39844" xr:uid="{F184ECF1-8CE3-4A99-A26A-5AAD8552BF84}"/>
    <cellStyle name="Normal 22 2 4 3 2 3 2 2 3" xfId="54728" xr:uid="{4479EEE2-4E4E-4167-85B9-F638362F8AD7}"/>
    <cellStyle name="Normal 22 2 4 3 2 3 2 3" xfId="19308" xr:uid="{44C9F171-BC7C-4DE4-95C3-2DEB3AD42554}"/>
    <cellStyle name="Normal 22 2 4 3 2 3 2 4" xfId="32998" xr:uid="{AC43DFC9-BEAA-4CB7-9CA5-27B50DE7777C}"/>
    <cellStyle name="Normal 22 2 4 3 2 3 2 5" xfId="47882" xr:uid="{DDA46440-1B5C-4BE4-8B44-F6A7E10F0ED7}"/>
    <cellStyle name="Normal 22 2 4 3 2 3 3" xfId="22730" xr:uid="{52CAFA01-8D48-4F46-9D05-5DD243809CB8}"/>
    <cellStyle name="Normal 22 2 4 3 2 3 3 2" xfId="36422" xr:uid="{0FE707D0-DBAE-41E5-9AEA-4A5755F272D7}"/>
    <cellStyle name="Normal 22 2 4 3 2 3 3 3" xfId="51306" xr:uid="{EE5F3E18-94A2-4D9A-9EDB-C7F01CD7340D}"/>
    <cellStyle name="Normal 22 2 4 3 2 3 4" xfId="15886" xr:uid="{9EFBD463-00BD-44A7-86E8-CDB9E79A61F2}"/>
    <cellStyle name="Normal 22 2 4 3 2 3 5" xfId="29576" xr:uid="{DA24C2FE-4167-4E87-A9C5-922F8D076929}"/>
    <cellStyle name="Normal 22 2 4 3 2 3 6" xfId="44460" xr:uid="{C519D8EA-4204-4DD3-B151-056B46D2E572}"/>
    <cellStyle name="Normal 22 2 4 3 2 4" xfId="10750" xr:uid="{42BE0DF1-1BCD-4908-82AE-2C84A01ABCC7}"/>
    <cellStyle name="Normal 22 2 4 3 2 4 2" xfId="24440" xr:uid="{8D94B0BD-C484-4F6F-8C44-0E8A956627FF}"/>
    <cellStyle name="Normal 22 2 4 3 2 4 2 2" xfId="38132" xr:uid="{E279D342-6238-4C8B-AC61-22F36BE9034D}"/>
    <cellStyle name="Normal 22 2 4 3 2 4 2 3" xfId="53016" xr:uid="{2F491191-1970-4535-81D8-AA2BC2759A40}"/>
    <cellStyle name="Normal 22 2 4 3 2 4 3" xfId="17596" xr:uid="{46072FEC-8A47-44D0-AAFE-300181D5510B}"/>
    <cellStyle name="Normal 22 2 4 3 2 4 4" xfId="31286" xr:uid="{4165CA07-B2D3-4351-9E23-FA31846E375E}"/>
    <cellStyle name="Normal 22 2 4 3 2 4 5" xfId="46170" xr:uid="{35346C84-9B0D-44B4-B45E-136CC89853A0}"/>
    <cellStyle name="Normal 22 2 4 3 2 5" xfId="21018" xr:uid="{733B2816-F6CE-4ED2-B290-CCB69A6591A8}"/>
    <cellStyle name="Normal 22 2 4 3 2 5 2" xfId="34710" xr:uid="{BB41DAA8-24B4-4BD1-9602-30326F44F11C}"/>
    <cellStyle name="Normal 22 2 4 3 2 5 3" xfId="49594" xr:uid="{57F4B2EA-8B04-4B22-9EC6-DC65299E3867}"/>
    <cellStyle name="Normal 22 2 4 3 2 6" xfId="14174" xr:uid="{E758F423-897A-4C72-BEC8-67576073EE0E}"/>
    <cellStyle name="Normal 22 2 4 3 2 7" xfId="27864" xr:uid="{67912E19-7C1E-4F46-98DC-9686EDAD1969}"/>
    <cellStyle name="Normal 22 2 4 3 2 8" xfId="42748" xr:uid="{A6BF5C64-5F0E-4A31-B226-600085DD5D5D}"/>
    <cellStyle name="Normal 22 2 4 3 3" xfId="7329" xr:uid="{E93E8A51-D0D0-4F59-BB4B-4F9BB8891C43}"/>
    <cellStyle name="Normal 22 2 4 3 3 2" xfId="9042" xr:uid="{3A6D975B-5A8C-448B-955A-AE744240CB29}"/>
    <cellStyle name="Normal 22 2 4 3 3 2 2" xfId="12464" xr:uid="{C3622527-7D44-4B0C-B139-522A0A726276}"/>
    <cellStyle name="Normal 22 2 4 3 3 2 2 2" xfId="26154" xr:uid="{680980C7-F128-4DB3-AC58-DCD934BE9C8B}"/>
    <cellStyle name="Normal 22 2 4 3 3 2 2 2 2" xfId="39846" xr:uid="{60940F8F-5E20-4A52-B560-ED68FF0F68D1}"/>
    <cellStyle name="Normal 22 2 4 3 3 2 2 2 3" xfId="54730" xr:uid="{E3B92C16-1AAA-4617-A877-22F651A05333}"/>
    <cellStyle name="Normal 22 2 4 3 3 2 2 3" xfId="19310" xr:uid="{AC152599-3E50-493D-9DED-239946B3042E}"/>
    <cellStyle name="Normal 22 2 4 3 3 2 2 4" xfId="33000" xr:uid="{F1A97DC5-FF57-43D2-A786-79D15A1E0110}"/>
    <cellStyle name="Normal 22 2 4 3 3 2 2 5" xfId="47884" xr:uid="{D689DECD-7FCD-417E-A999-0C38E043B3F7}"/>
    <cellStyle name="Normal 22 2 4 3 3 2 3" xfId="22732" xr:uid="{1470B7AE-BB9F-4AE0-813D-695016DB3619}"/>
    <cellStyle name="Normal 22 2 4 3 3 2 3 2" xfId="36424" xr:uid="{76CB072E-8EBC-407B-88EC-0771ED320681}"/>
    <cellStyle name="Normal 22 2 4 3 3 2 3 3" xfId="51308" xr:uid="{870535A6-7914-456B-96AA-27D0FDB505AE}"/>
    <cellStyle name="Normal 22 2 4 3 3 2 4" xfId="15888" xr:uid="{76F4410C-D2AA-4C97-A73B-7B47B78A94A3}"/>
    <cellStyle name="Normal 22 2 4 3 3 2 5" xfId="29578" xr:uid="{5A8A4E8F-3335-48C7-AF25-63A42C90809C}"/>
    <cellStyle name="Normal 22 2 4 3 3 2 6" xfId="44462" xr:uid="{BD84DF27-F115-4FA9-B64B-9D2562349D65}"/>
    <cellStyle name="Normal 22 2 4 3 3 3" xfId="10752" xr:uid="{3B922131-F061-49D0-81DA-83BC389BE308}"/>
    <cellStyle name="Normal 22 2 4 3 3 3 2" xfId="24442" xr:uid="{AEE72037-349F-4FDE-8F52-F219FD86A340}"/>
    <cellStyle name="Normal 22 2 4 3 3 3 2 2" xfId="38134" xr:uid="{0CB19CEC-5ADA-4021-AC6B-8DEC84C60980}"/>
    <cellStyle name="Normal 22 2 4 3 3 3 2 3" xfId="53018" xr:uid="{D8B403FF-10F4-4E6F-AE0A-091FC5437B93}"/>
    <cellStyle name="Normal 22 2 4 3 3 3 3" xfId="17598" xr:uid="{0ADBEB90-9F8A-486C-807B-E37868DF4F84}"/>
    <cellStyle name="Normal 22 2 4 3 3 3 4" xfId="31288" xr:uid="{BFB9280F-0C7D-4977-818A-7D83E6052E8B}"/>
    <cellStyle name="Normal 22 2 4 3 3 3 5" xfId="46172" xr:uid="{F1749A02-34E5-463C-A966-7F31B946F683}"/>
    <cellStyle name="Normal 22 2 4 3 3 4" xfId="21020" xr:uid="{D5AB0D42-B08F-462D-BB09-697105BA690F}"/>
    <cellStyle name="Normal 22 2 4 3 3 4 2" xfId="34712" xr:uid="{7F439F54-55A9-4A52-AF6B-0AA516F093FD}"/>
    <cellStyle name="Normal 22 2 4 3 3 4 3" xfId="49596" xr:uid="{87B89638-7B51-464A-9C93-6B8DBB88C786}"/>
    <cellStyle name="Normal 22 2 4 3 3 5" xfId="14176" xr:uid="{4B601C66-2E85-41D0-B84D-D780F3EBF598}"/>
    <cellStyle name="Normal 22 2 4 3 3 6" xfId="27866" xr:uid="{20A1364B-5FC0-4891-81E2-E800FD858ABF}"/>
    <cellStyle name="Normal 22 2 4 3 3 7" xfId="42750" xr:uid="{AB0D200B-4280-4AA7-9023-9E6D1CFEFB9F}"/>
    <cellStyle name="Normal 22 2 4 3 4" xfId="7330" xr:uid="{31FB7441-7524-40D9-AAA7-FB8B3AB1FE9B}"/>
    <cellStyle name="Normal 22 2 4 3 4 2" xfId="9043" xr:uid="{A068733F-467C-48A4-A24A-F0AF23BCD99C}"/>
    <cellStyle name="Normal 22 2 4 3 4 2 2" xfId="12465" xr:uid="{56ED9116-6545-42B5-8A30-56719CC5BFB9}"/>
    <cellStyle name="Normal 22 2 4 3 4 2 2 2" xfId="26155" xr:uid="{35789615-2B7F-4BCD-AE29-3021ABC3B1EA}"/>
    <cellStyle name="Normal 22 2 4 3 4 2 2 2 2" xfId="39847" xr:uid="{CCA3F7ED-94FE-4AA9-95F2-3B7FC3F1530E}"/>
    <cellStyle name="Normal 22 2 4 3 4 2 2 2 3" xfId="54731" xr:uid="{CCEE7CEC-CA13-4D26-AF46-DD9C18A2BAC8}"/>
    <cellStyle name="Normal 22 2 4 3 4 2 2 3" xfId="19311" xr:uid="{A110EF9A-5A39-4647-9CB0-65737FAD756B}"/>
    <cellStyle name="Normal 22 2 4 3 4 2 2 4" xfId="33001" xr:uid="{8C1E8452-445F-465B-9C6B-06879EBC56FF}"/>
    <cellStyle name="Normal 22 2 4 3 4 2 2 5" xfId="47885" xr:uid="{D6582EE8-22A4-444E-A26A-A98011C192DB}"/>
    <cellStyle name="Normal 22 2 4 3 4 2 3" xfId="22733" xr:uid="{C35C56BE-BFA7-45FF-9035-FB8FD7E054A2}"/>
    <cellStyle name="Normal 22 2 4 3 4 2 3 2" xfId="36425" xr:uid="{A481E552-BB49-49B5-8908-912EA178D410}"/>
    <cellStyle name="Normal 22 2 4 3 4 2 3 3" xfId="51309" xr:uid="{476BBA04-7B9E-4918-8364-C9AF77CB6731}"/>
    <cellStyle name="Normal 22 2 4 3 4 2 4" xfId="15889" xr:uid="{1D651C5E-9E50-4601-B2C8-CC0E0918115A}"/>
    <cellStyle name="Normal 22 2 4 3 4 2 5" xfId="29579" xr:uid="{5A94DD6B-AFE4-4652-9F8E-FD6087DF18E7}"/>
    <cellStyle name="Normal 22 2 4 3 4 2 6" xfId="44463" xr:uid="{116EEDE8-CBF6-46CF-88AA-ABA54969241B}"/>
    <cellStyle name="Normal 22 2 4 3 4 3" xfId="10753" xr:uid="{EFAEE541-36B9-4291-B0AB-02886F6FAA5D}"/>
    <cellStyle name="Normal 22 2 4 3 4 3 2" xfId="24443" xr:uid="{705FB820-1666-44A2-B0E0-0E9E561B6B03}"/>
    <cellStyle name="Normal 22 2 4 3 4 3 2 2" xfId="38135" xr:uid="{A53A8619-08B8-4779-BE15-C77E2A4F8119}"/>
    <cellStyle name="Normal 22 2 4 3 4 3 2 3" xfId="53019" xr:uid="{E33AE5B2-09B4-4B87-816C-6972099F077F}"/>
    <cellStyle name="Normal 22 2 4 3 4 3 3" xfId="17599" xr:uid="{ECF9C8AE-0E6A-4F78-A5BA-B9390578DDD5}"/>
    <cellStyle name="Normal 22 2 4 3 4 3 4" xfId="31289" xr:uid="{C4FF1A36-EE78-40A2-AAA7-865E510DEA18}"/>
    <cellStyle name="Normal 22 2 4 3 4 3 5" xfId="46173" xr:uid="{157A5EB9-4C67-4068-AC53-B717A1A90745}"/>
    <cellStyle name="Normal 22 2 4 3 4 4" xfId="21021" xr:uid="{3C83F8A1-8DF4-42A4-B732-1809F71AAEA6}"/>
    <cellStyle name="Normal 22 2 4 3 4 4 2" xfId="34713" xr:uid="{4A38DCAD-8AFC-4459-A983-57C655619679}"/>
    <cellStyle name="Normal 22 2 4 3 4 4 3" xfId="49597" xr:uid="{3AEF2E0D-A224-4B7A-87B0-1045FBAC46FA}"/>
    <cellStyle name="Normal 22 2 4 3 4 5" xfId="14177" xr:uid="{5595CE34-3C26-43CE-BC40-A08DAD3C13FC}"/>
    <cellStyle name="Normal 22 2 4 3 4 6" xfId="27867" xr:uid="{13AF0B4D-AC7F-4E9E-8A9E-AE549DBB093F}"/>
    <cellStyle name="Normal 22 2 4 3 4 7" xfId="42751" xr:uid="{2A3C4C77-3B77-451C-B6BB-00063D55D5C4}"/>
    <cellStyle name="Normal 22 2 4 3 5" xfId="9039" xr:uid="{A127AF3A-915E-4A55-9A0A-34014BDB2A9B}"/>
    <cellStyle name="Normal 22 2 4 3 5 2" xfId="12461" xr:uid="{E529B627-F4AB-45D1-AABE-122965585FCB}"/>
    <cellStyle name="Normal 22 2 4 3 5 2 2" xfId="26151" xr:uid="{7FA620A2-C93A-47BA-9F5A-43BBDAC55270}"/>
    <cellStyle name="Normal 22 2 4 3 5 2 2 2" xfId="39843" xr:uid="{19F9B067-D1A4-434C-946E-C247FE707892}"/>
    <cellStyle name="Normal 22 2 4 3 5 2 2 3" xfId="54727" xr:uid="{B7B8FA59-9CB0-4E67-9C35-F8FE5389B1CC}"/>
    <cellStyle name="Normal 22 2 4 3 5 2 3" xfId="19307" xr:uid="{B949237C-2CB5-4EA5-AE66-6B1366DDE7AF}"/>
    <cellStyle name="Normal 22 2 4 3 5 2 4" xfId="32997" xr:uid="{89EF5E28-F43D-468E-AF54-E5C45E2828C8}"/>
    <cellStyle name="Normal 22 2 4 3 5 2 5" xfId="47881" xr:uid="{BF9AE318-D1E9-4F00-BBC2-890AF26FCB03}"/>
    <cellStyle name="Normal 22 2 4 3 5 3" xfId="22729" xr:uid="{6F5357DE-9F4D-4994-901B-77374DC92AA7}"/>
    <cellStyle name="Normal 22 2 4 3 5 3 2" xfId="36421" xr:uid="{9714F8BC-7DF0-4D9D-B981-5E1E968D9025}"/>
    <cellStyle name="Normal 22 2 4 3 5 3 3" xfId="51305" xr:uid="{625DE7E8-EE24-4BB5-B822-9A130D48AF98}"/>
    <cellStyle name="Normal 22 2 4 3 5 4" xfId="15885" xr:uid="{2A23F3E4-0413-471E-94A9-8F1DB3817EFC}"/>
    <cellStyle name="Normal 22 2 4 3 5 5" xfId="29575" xr:uid="{F73E3CB4-4613-4F08-8019-07A3D3A81B3D}"/>
    <cellStyle name="Normal 22 2 4 3 5 6" xfId="44459" xr:uid="{968299E8-4D4D-4CAF-9328-84DD97E103FA}"/>
    <cellStyle name="Normal 22 2 4 3 6" xfId="10749" xr:uid="{8EA5E67F-73A2-442F-8DBA-36FEB7A1E7A7}"/>
    <cellStyle name="Normal 22 2 4 3 6 2" xfId="24439" xr:uid="{601960BD-2489-4F39-8E0A-334B8B5FFCB0}"/>
    <cellStyle name="Normal 22 2 4 3 6 2 2" xfId="38131" xr:uid="{F9B0D3AD-E82B-4846-AE28-944AE139DEE0}"/>
    <cellStyle name="Normal 22 2 4 3 6 2 3" xfId="53015" xr:uid="{F5A5B5C3-1F94-4C9E-8C25-AB45DD95FB0F}"/>
    <cellStyle name="Normal 22 2 4 3 6 3" xfId="17595" xr:uid="{731A8571-184A-4A97-877F-E6C3819EB21D}"/>
    <cellStyle name="Normal 22 2 4 3 6 4" xfId="31285" xr:uid="{D507EB01-CE29-476C-AF24-6CF8BF4057CC}"/>
    <cellStyle name="Normal 22 2 4 3 6 5" xfId="46169" xr:uid="{B07B5DEF-7AE6-4793-BE84-AB6FB4F7FD5D}"/>
    <cellStyle name="Normal 22 2 4 3 7" xfId="21017" xr:uid="{5C34B6C6-2114-4C3F-9DF5-6CAB23C393FF}"/>
    <cellStyle name="Normal 22 2 4 3 7 2" xfId="34709" xr:uid="{64E4A802-1972-415B-B83A-92C12FF5E163}"/>
    <cellStyle name="Normal 22 2 4 3 7 3" xfId="49593" xr:uid="{984D8882-A0A4-4FED-895C-2CF92231CC1C}"/>
    <cellStyle name="Normal 22 2 4 3 8" xfId="14173" xr:uid="{A01AC586-5801-410B-856D-FB792230C9C9}"/>
    <cellStyle name="Normal 22 2 4 3 9" xfId="27863" xr:uid="{950A57C3-5CD3-4B41-B659-B84E58C47BDD}"/>
    <cellStyle name="Normal 22 2 4 4" xfId="7331" xr:uid="{065ACB39-3A8C-42FB-8074-53757C2024A1}"/>
    <cellStyle name="Normal 22 2 4 4 2" xfId="7332" xr:uid="{F90BAD54-9845-4DE7-9A00-BE0994ECB610}"/>
    <cellStyle name="Normal 22 2 4 4 2 2" xfId="9045" xr:uid="{E6FEC7E7-8B83-4C2A-9C6B-A8EE816A6939}"/>
    <cellStyle name="Normal 22 2 4 4 2 2 2" xfId="12467" xr:uid="{8D4375A8-5FD5-48A6-A8A9-CA03E9BB6BBE}"/>
    <cellStyle name="Normal 22 2 4 4 2 2 2 2" xfId="26157" xr:uid="{3BEF0B78-60E7-4EC1-81BE-4701E0D39271}"/>
    <cellStyle name="Normal 22 2 4 4 2 2 2 2 2" xfId="39849" xr:uid="{999B8A21-922E-496F-A8CB-3AE9B7FABA62}"/>
    <cellStyle name="Normal 22 2 4 4 2 2 2 2 3" xfId="54733" xr:uid="{1DDF83A1-FF1E-4A28-B64E-3C6323B43E32}"/>
    <cellStyle name="Normal 22 2 4 4 2 2 2 3" xfId="19313" xr:uid="{FE69871B-C721-4428-BFF0-9047CE3A120A}"/>
    <cellStyle name="Normal 22 2 4 4 2 2 2 4" xfId="33003" xr:uid="{E88A6F54-7A17-49C3-8520-FA66B7458FE1}"/>
    <cellStyle name="Normal 22 2 4 4 2 2 2 5" xfId="47887" xr:uid="{7CE289F7-02B1-452D-9724-014C7CD96A2C}"/>
    <cellStyle name="Normal 22 2 4 4 2 2 3" xfId="22735" xr:uid="{F31FF236-F08D-41E6-AE06-A492B06C5176}"/>
    <cellStyle name="Normal 22 2 4 4 2 2 3 2" xfId="36427" xr:uid="{7B37CF68-866C-40E7-820A-66EDC1609E5C}"/>
    <cellStyle name="Normal 22 2 4 4 2 2 3 3" xfId="51311" xr:uid="{6163E491-90F6-459B-838F-E27225DBE1F1}"/>
    <cellStyle name="Normal 22 2 4 4 2 2 4" xfId="15891" xr:uid="{7AD5CE95-7CF6-4BD5-B6AF-C2A7CBC8AB9A}"/>
    <cellStyle name="Normal 22 2 4 4 2 2 5" xfId="29581" xr:uid="{4D59C876-4760-49A7-9C20-0EE29F893E3D}"/>
    <cellStyle name="Normal 22 2 4 4 2 2 6" xfId="44465" xr:uid="{CBB12631-E61A-419C-B631-A8A77E3FFEFC}"/>
    <cellStyle name="Normal 22 2 4 4 2 3" xfId="10755" xr:uid="{AE9A89C2-FDD2-4424-8D7B-9E40474F075E}"/>
    <cellStyle name="Normal 22 2 4 4 2 3 2" xfId="24445" xr:uid="{489BCC5B-029D-425F-8698-F531A5932667}"/>
    <cellStyle name="Normal 22 2 4 4 2 3 2 2" xfId="38137" xr:uid="{88D3B634-315E-4B39-8520-C64A389CC520}"/>
    <cellStyle name="Normal 22 2 4 4 2 3 2 3" xfId="53021" xr:uid="{3E362E5C-BA7D-4E95-852A-D77445883546}"/>
    <cellStyle name="Normal 22 2 4 4 2 3 3" xfId="17601" xr:uid="{F50458DA-6136-4796-9AF2-4E6D5C05066E}"/>
    <cellStyle name="Normal 22 2 4 4 2 3 4" xfId="31291" xr:uid="{5E45AFF6-E425-412D-A69A-12C0088FCFD8}"/>
    <cellStyle name="Normal 22 2 4 4 2 3 5" xfId="46175" xr:uid="{DA66B66F-9666-4A99-B219-6227396D6C78}"/>
    <cellStyle name="Normal 22 2 4 4 2 4" xfId="21023" xr:uid="{21440152-9894-4E84-9F7D-542E76949452}"/>
    <cellStyle name="Normal 22 2 4 4 2 4 2" xfId="34715" xr:uid="{08E5721E-C756-4815-8E51-57AF8C208731}"/>
    <cellStyle name="Normal 22 2 4 4 2 4 3" xfId="49599" xr:uid="{80B2A992-A3A8-4797-A037-3AAE7074C9F2}"/>
    <cellStyle name="Normal 22 2 4 4 2 5" xfId="14179" xr:uid="{2AF28AC6-8629-447F-B3F9-AB2770BEEAF6}"/>
    <cellStyle name="Normal 22 2 4 4 2 6" xfId="27869" xr:uid="{CD0F3CAF-F74F-48E0-B7A6-A6F3050D75C3}"/>
    <cellStyle name="Normal 22 2 4 4 2 7" xfId="42753" xr:uid="{9A2CF0F5-41DA-4DFA-9B75-EFCDB25AE988}"/>
    <cellStyle name="Normal 22 2 4 4 3" xfId="9044" xr:uid="{152E8688-E85F-47B2-8BB6-E5A2466362FD}"/>
    <cellStyle name="Normal 22 2 4 4 3 2" xfId="12466" xr:uid="{6B9D44EF-CCB4-4F2B-96E7-CC0B57A022A9}"/>
    <cellStyle name="Normal 22 2 4 4 3 2 2" xfId="26156" xr:uid="{81599A93-43FF-400E-BE69-FB8D9DFAFBA9}"/>
    <cellStyle name="Normal 22 2 4 4 3 2 2 2" xfId="39848" xr:uid="{99D39604-94CD-4B97-810B-68828952DE44}"/>
    <cellStyle name="Normal 22 2 4 4 3 2 2 3" xfId="54732" xr:uid="{A749A2DB-1C05-4BB8-B8BE-D52D6E3066FA}"/>
    <cellStyle name="Normal 22 2 4 4 3 2 3" xfId="19312" xr:uid="{629D78C7-1E48-4584-866C-A659D973CD28}"/>
    <cellStyle name="Normal 22 2 4 4 3 2 4" xfId="33002" xr:uid="{EC034061-0DFF-46FC-A421-82A85324DA00}"/>
    <cellStyle name="Normal 22 2 4 4 3 2 5" xfId="47886" xr:uid="{6F269279-D497-4B0F-8D94-F6E8C86D8086}"/>
    <cellStyle name="Normal 22 2 4 4 3 3" xfId="22734" xr:uid="{E7C63505-8C62-4DC1-8FCE-01ADB8110B6F}"/>
    <cellStyle name="Normal 22 2 4 4 3 3 2" xfId="36426" xr:uid="{6A34A09D-EC53-4A3D-BAA9-C684BA1B1D3C}"/>
    <cellStyle name="Normal 22 2 4 4 3 3 3" xfId="51310" xr:uid="{2717DBDC-DCA0-4322-9F6B-739DD2447949}"/>
    <cellStyle name="Normal 22 2 4 4 3 4" xfId="15890" xr:uid="{A2FF9266-CBF6-4693-BA49-EB128024B4B8}"/>
    <cellStyle name="Normal 22 2 4 4 3 5" xfId="29580" xr:uid="{F96D45BC-BE64-4E50-90A0-BB07AD2E6974}"/>
    <cellStyle name="Normal 22 2 4 4 3 6" xfId="44464" xr:uid="{F97266DF-0213-4ADC-B0B4-A46A9BF9190F}"/>
    <cellStyle name="Normal 22 2 4 4 4" xfId="10754" xr:uid="{9998427C-2A62-42AE-829C-E4FDF765AD59}"/>
    <cellStyle name="Normal 22 2 4 4 4 2" xfId="24444" xr:uid="{F32F12DD-48D9-4CD5-B115-A6966E5F3F2F}"/>
    <cellStyle name="Normal 22 2 4 4 4 2 2" xfId="38136" xr:uid="{B8755746-94D2-4739-AB9E-2B3C5136EA28}"/>
    <cellStyle name="Normal 22 2 4 4 4 2 3" xfId="53020" xr:uid="{0ADBF942-3320-4CC8-BF90-CC64AAF9ED5F}"/>
    <cellStyle name="Normal 22 2 4 4 4 3" xfId="17600" xr:uid="{2C2FCD9F-8F53-44D4-A281-C5467A3F3205}"/>
    <cellStyle name="Normal 22 2 4 4 4 4" xfId="31290" xr:uid="{8A8550E8-806F-415C-9E61-576CD97802C4}"/>
    <cellStyle name="Normal 22 2 4 4 4 5" xfId="46174" xr:uid="{507C4DA7-13B4-4E17-80B5-52D92A8699C2}"/>
    <cellStyle name="Normal 22 2 4 4 5" xfId="21022" xr:uid="{CF109594-D4EB-4626-A9B9-BCD74C99D208}"/>
    <cellStyle name="Normal 22 2 4 4 5 2" xfId="34714" xr:uid="{3158858A-3648-473A-B339-248070A07DB3}"/>
    <cellStyle name="Normal 22 2 4 4 5 3" xfId="49598" xr:uid="{7DE5C077-7E39-4F61-A12A-782F68D7A684}"/>
    <cellStyle name="Normal 22 2 4 4 6" xfId="14178" xr:uid="{CF72823B-DDA7-42A5-A4C9-73E715F4BC38}"/>
    <cellStyle name="Normal 22 2 4 4 7" xfId="27868" xr:uid="{E84D7372-8D49-45DD-BC52-0C1E5D3D0CE9}"/>
    <cellStyle name="Normal 22 2 4 4 8" xfId="42752" xr:uid="{4C7254AF-B5EA-4312-9B5E-89445A852DB1}"/>
    <cellStyle name="Normal 22 2 4 5" xfId="7333" xr:uid="{114FF107-F645-4017-B7CD-78501AE88B86}"/>
    <cellStyle name="Normal 22 2 4 5 2" xfId="9046" xr:uid="{41537E4B-90EF-4EF4-A7DC-3AEC6F4A30CC}"/>
    <cellStyle name="Normal 22 2 4 5 2 2" xfId="12468" xr:uid="{3AD79229-BC4D-4C9B-B6FD-4074C04942E6}"/>
    <cellStyle name="Normal 22 2 4 5 2 2 2" xfId="26158" xr:uid="{3BBD7F43-3591-4DE5-B518-42C3883352A6}"/>
    <cellStyle name="Normal 22 2 4 5 2 2 2 2" xfId="39850" xr:uid="{9D6E289A-EB15-469F-950D-20098B603A93}"/>
    <cellStyle name="Normal 22 2 4 5 2 2 2 3" xfId="54734" xr:uid="{AFF84CA5-85C9-4430-8CD1-5D831B667076}"/>
    <cellStyle name="Normal 22 2 4 5 2 2 3" xfId="19314" xr:uid="{79D2E331-42B2-41BA-992C-F58C53F46E10}"/>
    <cellStyle name="Normal 22 2 4 5 2 2 4" xfId="33004" xr:uid="{CCF59B33-7300-42AE-AD44-3D956B5E19A7}"/>
    <cellStyle name="Normal 22 2 4 5 2 2 5" xfId="47888" xr:uid="{4506B6E8-EE2F-41DA-869B-A1FF70B98C3B}"/>
    <cellStyle name="Normal 22 2 4 5 2 3" xfId="22736" xr:uid="{D85DB7A2-25D1-4D78-92EA-65BB62A26914}"/>
    <cellStyle name="Normal 22 2 4 5 2 3 2" xfId="36428" xr:uid="{CC959350-A2C0-44DC-BA7F-E39C3AF6D322}"/>
    <cellStyle name="Normal 22 2 4 5 2 3 3" xfId="51312" xr:uid="{9A8814E2-08E9-42FB-82FD-95DB9E257D22}"/>
    <cellStyle name="Normal 22 2 4 5 2 4" xfId="15892" xr:uid="{6067D546-2EC0-438F-9A52-DBF76E578EF6}"/>
    <cellStyle name="Normal 22 2 4 5 2 5" xfId="29582" xr:uid="{368F5367-197A-4485-AE80-88E2FFFAEE91}"/>
    <cellStyle name="Normal 22 2 4 5 2 6" xfId="44466" xr:uid="{2C7667C7-761E-46C6-9E57-9985839959B6}"/>
    <cellStyle name="Normal 22 2 4 5 3" xfId="10756" xr:uid="{2A1EB2FF-47EB-4806-81F6-9857F0528DA7}"/>
    <cellStyle name="Normal 22 2 4 5 3 2" xfId="24446" xr:uid="{5273DE58-9BCE-43E9-AF5D-F437BA33E6DB}"/>
    <cellStyle name="Normal 22 2 4 5 3 2 2" xfId="38138" xr:uid="{512F4FFA-5401-4CDA-B08E-EF40CA6C2D71}"/>
    <cellStyle name="Normal 22 2 4 5 3 2 3" xfId="53022" xr:uid="{D7EC74EE-F60C-4F02-9375-DBC7A8C633EE}"/>
    <cellStyle name="Normal 22 2 4 5 3 3" xfId="17602" xr:uid="{365B0FD1-C358-4750-84CB-CF3D2A24D7A8}"/>
    <cellStyle name="Normal 22 2 4 5 3 4" xfId="31292" xr:uid="{63391B6F-83F1-403B-AF6B-635038C5E50A}"/>
    <cellStyle name="Normal 22 2 4 5 3 5" xfId="46176" xr:uid="{46724D97-045A-409A-ABDF-28B1B98B3478}"/>
    <cellStyle name="Normal 22 2 4 5 4" xfId="21024" xr:uid="{772C8CC6-D4A6-4655-889B-CCBB70188B42}"/>
    <cellStyle name="Normal 22 2 4 5 4 2" xfId="34716" xr:uid="{623DAF07-8542-47FF-B521-096BC99D0A37}"/>
    <cellStyle name="Normal 22 2 4 5 4 3" xfId="49600" xr:uid="{22A1A8F0-2562-4CDA-AA2C-9A9E87CD39EE}"/>
    <cellStyle name="Normal 22 2 4 5 5" xfId="14180" xr:uid="{F401B611-37DC-49B9-9330-C4AECE388D28}"/>
    <cellStyle name="Normal 22 2 4 5 6" xfId="27870" xr:uid="{98D3E318-44F4-4750-A3EB-6A0222A74193}"/>
    <cellStyle name="Normal 22 2 4 5 7" xfId="42754" xr:uid="{BADF7DCE-5EB5-42D6-8EB4-7464A24C7C0F}"/>
    <cellStyle name="Normal 22 2 4 6" xfId="7334" xr:uid="{88290661-0C2B-447B-A6B5-8578AE3B435F}"/>
    <cellStyle name="Normal 22 2 4 6 2" xfId="9047" xr:uid="{308BA74B-DC19-4E77-B2F9-C62435E210C3}"/>
    <cellStyle name="Normal 22 2 4 6 2 2" xfId="12469" xr:uid="{4BB4203A-66D7-4800-8F10-43D60E38DA48}"/>
    <cellStyle name="Normal 22 2 4 6 2 2 2" xfId="26159" xr:uid="{1837E8C8-73F8-4249-A7EB-B67F76A17BED}"/>
    <cellStyle name="Normal 22 2 4 6 2 2 2 2" xfId="39851" xr:uid="{C3B7CE8E-3767-431A-BDCC-DC4F2FD8D937}"/>
    <cellStyle name="Normal 22 2 4 6 2 2 2 3" xfId="54735" xr:uid="{19041A94-C6EE-4389-A331-02D0D1150570}"/>
    <cellStyle name="Normal 22 2 4 6 2 2 3" xfId="19315" xr:uid="{F4056A45-4B98-462B-AE46-4CC3061D3E18}"/>
    <cellStyle name="Normal 22 2 4 6 2 2 4" xfId="33005" xr:uid="{BAECBA45-904C-4C59-8219-4324B5426A0D}"/>
    <cellStyle name="Normal 22 2 4 6 2 2 5" xfId="47889" xr:uid="{4F1517B6-361C-4CEA-AD62-AD62D1C53027}"/>
    <cellStyle name="Normal 22 2 4 6 2 3" xfId="22737" xr:uid="{7BE6D424-4F11-4FDB-ABD3-766B0EDD87BB}"/>
    <cellStyle name="Normal 22 2 4 6 2 3 2" xfId="36429" xr:uid="{857079CD-4404-4F28-AAA1-BE5DE8E16B55}"/>
    <cellStyle name="Normal 22 2 4 6 2 3 3" xfId="51313" xr:uid="{718FBFA7-E341-4E94-AFEE-BA33FF2C2B4C}"/>
    <cellStyle name="Normal 22 2 4 6 2 4" xfId="15893" xr:uid="{CA4259A2-8CE3-4181-8640-E7F7E5D5A0A4}"/>
    <cellStyle name="Normal 22 2 4 6 2 5" xfId="29583" xr:uid="{1C0C4747-F503-47CB-95F3-8AA90C9A4AB5}"/>
    <cellStyle name="Normal 22 2 4 6 2 6" xfId="44467" xr:uid="{9B1CD891-598F-4DF8-8B83-9B75EBA25F83}"/>
    <cellStyle name="Normal 22 2 4 6 3" xfId="10757" xr:uid="{58FC55E5-9412-4F4C-82CA-A6D87AD36073}"/>
    <cellStyle name="Normal 22 2 4 6 3 2" xfId="24447" xr:uid="{A9A972F0-3953-42B4-9028-02CE8106E9CA}"/>
    <cellStyle name="Normal 22 2 4 6 3 2 2" xfId="38139" xr:uid="{AE157616-4762-4B56-87C3-5539E50F8B23}"/>
    <cellStyle name="Normal 22 2 4 6 3 2 3" xfId="53023" xr:uid="{801A352F-AE89-4BAA-B9D9-AAD6133972BA}"/>
    <cellStyle name="Normal 22 2 4 6 3 3" xfId="17603" xr:uid="{4DE446F8-D5DA-411A-ACC9-9B536ECC6CF2}"/>
    <cellStyle name="Normal 22 2 4 6 3 4" xfId="31293" xr:uid="{ADDDEE07-9E68-4DFE-9926-31AB606DBBE0}"/>
    <cellStyle name="Normal 22 2 4 6 3 5" xfId="46177" xr:uid="{7A5C41D4-B509-44B8-9923-543507A7EFB4}"/>
    <cellStyle name="Normal 22 2 4 6 4" xfId="21025" xr:uid="{0CD42F15-8041-49E6-AA3A-A50C2F01DDCA}"/>
    <cellStyle name="Normal 22 2 4 6 4 2" xfId="34717" xr:uid="{9C5E84FF-2E92-4E5E-A07E-53327A1B7FB9}"/>
    <cellStyle name="Normal 22 2 4 6 4 3" xfId="49601" xr:uid="{5588A7E7-1DED-4312-8F8A-BC3C06007BD1}"/>
    <cellStyle name="Normal 22 2 4 6 5" xfId="14181" xr:uid="{B2197024-8258-41E7-90B5-99281513A330}"/>
    <cellStyle name="Normal 22 2 4 6 6" xfId="27871" xr:uid="{883C178B-4B51-4D8E-A6A9-6A5DD573DF76}"/>
    <cellStyle name="Normal 22 2 4 6 7" xfId="42755" xr:uid="{B62FA3C1-2337-497C-85D6-30CD06D7C271}"/>
    <cellStyle name="Normal 22 2 4 7" xfId="9033" xr:uid="{DFA2B16E-EB64-4E9E-8717-98151259F4F5}"/>
    <cellStyle name="Normal 22 2 4 7 2" xfId="12455" xr:uid="{0533FFB2-4140-483D-A91D-AF81DED612BD}"/>
    <cellStyle name="Normal 22 2 4 7 2 2" xfId="26145" xr:uid="{39CBD50B-F4A4-4A06-87DD-29302488A919}"/>
    <cellStyle name="Normal 22 2 4 7 2 2 2" xfId="39837" xr:uid="{994B1AAE-603D-4B24-BB8B-3600A5E0E221}"/>
    <cellStyle name="Normal 22 2 4 7 2 2 3" xfId="54721" xr:uid="{CCE737DB-E08B-48E4-B620-2EEF163B8F06}"/>
    <cellStyle name="Normal 22 2 4 7 2 3" xfId="19301" xr:uid="{1DA295C3-C180-46C5-9763-7E439503B346}"/>
    <cellStyle name="Normal 22 2 4 7 2 4" xfId="32991" xr:uid="{A82B073A-B25E-401D-AA7E-41138155CF91}"/>
    <cellStyle name="Normal 22 2 4 7 2 5" xfId="47875" xr:uid="{26C777AB-3082-4BC5-B07E-34D184649366}"/>
    <cellStyle name="Normal 22 2 4 7 3" xfId="22723" xr:uid="{B4CF1F58-6892-4712-914E-3A7AE08332F8}"/>
    <cellStyle name="Normal 22 2 4 7 3 2" xfId="36415" xr:uid="{661A4B54-11AD-4B80-9C94-E5D6DADCFEA7}"/>
    <cellStyle name="Normal 22 2 4 7 3 3" xfId="51299" xr:uid="{10F0FE3C-CE1D-4FB7-9542-7CA48B875BEA}"/>
    <cellStyle name="Normal 22 2 4 7 4" xfId="15879" xr:uid="{1ED5BE09-3528-4A36-BDDB-4CAEC4EB5CFB}"/>
    <cellStyle name="Normal 22 2 4 7 5" xfId="29569" xr:uid="{20B98DE0-C308-4440-BCE7-017646A11C1E}"/>
    <cellStyle name="Normal 22 2 4 7 6" xfId="44453" xr:uid="{6DC30704-2F2D-436E-99C2-9C21C1E6A37F}"/>
    <cellStyle name="Normal 22 2 4 8" xfId="10743" xr:uid="{4A9B12E1-D22F-4B8C-A9E7-407A4CE4E599}"/>
    <cellStyle name="Normal 22 2 4 8 2" xfId="24433" xr:uid="{97BFDA59-D217-4ADE-908D-ACD405057109}"/>
    <cellStyle name="Normal 22 2 4 8 2 2" xfId="38125" xr:uid="{CB5256E5-045D-472A-A66C-A6E37882B996}"/>
    <cellStyle name="Normal 22 2 4 8 2 3" xfId="53009" xr:uid="{768C6F0F-EF7C-4553-9FA8-E30DB93774D2}"/>
    <cellStyle name="Normal 22 2 4 8 3" xfId="17589" xr:uid="{141B58F2-47D9-4ADF-AF72-97F37EC0281D}"/>
    <cellStyle name="Normal 22 2 4 8 4" xfId="31279" xr:uid="{74F4F0EF-4789-4F6A-B2B2-962BCFCBEE5C}"/>
    <cellStyle name="Normal 22 2 4 8 5" xfId="46163" xr:uid="{C47613F5-2E14-457E-B749-1E6867F0A5E3}"/>
    <cellStyle name="Normal 22 2 4 9" xfId="21011" xr:uid="{14F043F1-F3F2-4E11-BD9F-65679EA447F7}"/>
    <cellStyle name="Normal 22 2 4 9 2" xfId="34703" xr:uid="{3160F168-A0F8-4B1D-A914-06107C7B68E5}"/>
    <cellStyle name="Normal 22 2 4 9 3" xfId="49587" xr:uid="{02E4A8E8-109E-4EF6-B13A-0997EFEB14A1}"/>
    <cellStyle name="Normal 22 2 5" xfId="7335" xr:uid="{6A64AB38-9FCC-4497-9FF5-9EFCDCB257B4}"/>
    <cellStyle name="Normal 22 2 5 10" xfId="42756" xr:uid="{781F19D1-06FF-40C5-8816-0FFF3D34991B}"/>
    <cellStyle name="Normal 22 2 5 2" xfId="7336" xr:uid="{77BF8389-A1F0-4E73-9F8F-82AF58F91FBC}"/>
    <cellStyle name="Normal 22 2 5 2 2" xfId="7337" xr:uid="{5112A515-ADC1-4312-A5C6-2685594521DD}"/>
    <cellStyle name="Normal 22 2 5 2 2 2" xfId="9050" xr:uid="{0ADD11D8-AB5E-4D4A-B31F-D4A53ED97DB2}"/>
    <cellStyle name="Normal 22 2 5 2 2 2 2" xfId="12472" xr:uid="{9DC2AC22-86E3-45D8-AB67-10CA3A89CB2C}"/>
    <cellStyle name="Normal 22 2 5 2 2 2 2 2" xfId="26162" xr:uid="{3F384A18-4017-4951-A013-BBDBA7883321}"/>
    <cellStyle name="Normal 22 2 5 2 2 2 2 2 2" xfId="39854" xr:uid="{FCCAD057-59D8-4A8B-B28C-48F170330BF0}"/>
    <cellStyle name="Normal 22 2 5 2 2 2 2 2 3" xfId="54738" xr:uid="{20A39ACD-26C3-4D29-95F9-5C1D87D593C2}"/>
    <cellStyle name="Normal 22 2 5 2 2 2 2 3" xfId="19318" xr:uid="{E2F80EFF-3D13-4520-A443-9A3CF535F56D}"/>
    <cellStyle name="Normal 22 2 5 2 2 2 2 4" xfId="33008" xr:uid="{8BFB3D00-5D66-41D5-B944-A48BB0BA81F9}"/>
    <cellStyle name="Normal 22 2 5 2 2 2 2 5" xfId="47892" xr:uid="{8BBBB1F0-EB53-4938-87C8-465AB15328C3}"/>
    <cellStyle name="Normal 22 2 5 2 2 2 3" xfId="22740" xr:uid="{8E291FC3-F167-44D1-8D2C-AB45DD08E072}"/>
    <cellStyle name="Normal 22 2 5 2 2 2 3 2" xfId="36432" xr:uid="{366F1BA3-72B5-4AEA-B65F-F8BFF74E7F9E}"/>
    <cellStyle name="Normal 22 2 5 2 2 2 3 3" xfId="51316" xr:uid="{E97338FD-0932-41E8-A298-A1BC300C0E52}"/>
    <cellStyle name="Normal 22 2 5 2 2 2 4" xfId="15896" xr:uid="{F7DB02DF-4785-452D-926E-55ECA4915866}"/>
    <cellStyle name="Normal 22 2 5 2 2 2 5" xfId="29586" xr:uid="{185BA20A-B1A3-45DE-A05D-8CC8F6ED3007}"/>
    <cellStyle name="Normal 22 2 5 2 2 2 6" xfId="44470" xr:uid="{B8835CDB-09D6-421E-8C6F-2090F1B390AC}"/>
    <cellStyle name="Normal 22 2 5 2 2 3" xfId="10760" xr:uid="{4597D468-37A5-4FAD-B55E-AC6CECA49702}"/>
    <cellStyle name="Normal 22 2 5 2 2 3 2" xfId="24450" xr:uid="{0ACB433B-B9F6-41A3-B62A-0CAAAFB0E639}"/>
    <cellStyle name="Normal 22 2 5 2 2 3 2 2" xfId="38142" xr:uid="{BA39D6C4-9EBC-4E81-B37F-D6A525DB14BE}"/>
    <cellStyle name="Normal 22 2 5 2 2 3 2 3" xfId="53026" xr:uid="{59538194-1BA4-4491-B3F6-24D4070765F7}"/>
    <cellStyle name="Normal 22 2 5 2 2 3 3" xfId="17606" xr:uid="{4F694427-7FE7-4898-AB1C-9BE380567DD0}"/>
    <cellStyle name="Normal 22 2 5 2 2 3 4" xfId="31296" xr:uid="{CA30F5D4-543E-4AE0-8DF6-47D858DDB0AA}"/>
    <cellStyle name="Normal 22 2 5 2 2 3 5" xfId="46180" xr:uid="{9641ECD1-7A78-4918-9204-28CA3C8B0D25}"/>
    <cellStyle name="Normal 22 2 5 2 2 4" xfId="21028" xr:uid="{0E45FCE7-3B9C-4642-B745-FA78297D3C8E}"/>
    <cellStyle name="Normal 22 2 5 2 2 4 2" xfId="34720" xr:uid="{1314DBC1-D4FB-433C-B212-C031CDE9B1F2}"/>
    <cellStyle name="Normal 22 2 5 2 2 4 3" xfId="49604" xr:uid="{7FF9AD38-8F1C-405B-B5A3-7B7DA7AD6170}"/>
    <cellStyle name="Normal 22 2 5 2 2 5" xfId="14184" xr:uid="{1B09EDD5-63C0-4728-ACD4-DB2CA4C7DD8D}"/>
    <cellStyle name="Normal 22 2 5 2 2 6" xfId="27874" xr:uid="{415146C3-FF8D-4E4C-A956-40F99F8C737A}"/>
    <cellStyle name="Normal 22 2 5 2 2 7" xfId="42758" xr:uid="{313B509C-DC6A-4F56-A574-25C77917FC4F}"/>
    <cellStyle name="Normal 22 2 5 2 3" xfId="9049" xr:uid="{488FF929-F586-43BD-BF2F-269429BDB59B}"/>
    <cellStyle name="Normal 22 2 5 2 3 2" xfId="12471" xr:uid="{BDC4C0BC-6DBD-4D2D-A373-B3303E15E3BE}"/>
    <cellStyle name="Normal 22 2 5 2 3 2 2" xfId="26161" xr:uid="{038F6E4C-F2EE-4F80-8326-C7F44C270339}"/>
    <cellStyle name="Normal 22 2 5 2 3 2 2 2" xfId="39853" xr:uid="{F34047DE-6DDA-420B-B19B-B7882E145EE6}"/>
    <cellStyle name="Normal 22 2 5 2 3 2 2 3" xfId="54737" xr:uid="{10E91327-5651-4A56-8120-041C85ABEE74}"/>
    <cellStyle name="Normal 22 2 5 2 3 2 3" xfId="19317" xr:uid="{01137AB5-3282-4E50-A4C8-0AB5EAD07C65}"/>
    <cellStyle name="Normal 22 2 5 2 3 2 4" xfId="33007" xr:uid="{A06D9ADF-5E13-4BC1-BB8B-5E700DEC2353}"/>
    <cellStyle name="Normal 22 2 5 2 3 2 5" xfId="47891" xr:uid="{6333EFCF-7A7E-4792-978A-102D1E72771C}"/>
    <cellStyle name="Normal 22 2 5 2 3 3" xfId="22739" xr:uid="{D10C806D-ED95-428D-BAAA-11C8A28BD11B}"/>
    <cellStyle name="Normal 22 2 5 2 3 3 2" xfId="36431" xr:uid="{ABD6120A-9D1A-45BD-8DA0-3E0EF0AE5351}"/>
    <cellStyle name="Normal 22 2 5 2 3 3 3" xfId="51315" xr:uid="{63BF4844-56A4-4ABC-88E7-31A3FC6F4FB1}"/>
    <cellStyle name="Normal 22 2 5 2 3 4" xfId="15895" xr:uid="{A0C8C3DA-EC64-4603-A580-9B3B325EA053}"/>
    <cellStyle name="Normal 22 2 5 2 3 5" xfId="29585" xr:uid="{1F05A1F4-1108-40A8-9FD8-0DF3476BBE1E}"/>
    <cellStyle name="Normal 22 2 5 2 3 6" xfId="44469" xr:uid="{33D3C0B6-193A-4F3F-BF82-C04096DA910B}"/>
    <cellStyle name="Normal 22 2 5 2 4" xfId="10759" xr:uid="{3E9B9CB2-31E2-4F02-830F-DA1F5FE9260E}"/>
    <cellStyle name="Normal 22 2 5 2 4 2" xfId="24449" xr:uid="{49CE05E9-4797-455C-A1AB-88A246E9463A}"/>
    <cellStyle name="Normal 22 2 5 2 4 2 2" xfId="38141" xr:uid="{A5D91A97-4E78-4558-B073-3BFCF2B6760A}"/>
    <cellStyle name="Normal 22 2 5 2 4 2 3" xfId="53025" xr:uid="{951A76CE-C9C6-486E-A338-0FF1A8730FD7}"/>
    <cellStyle name="Normal 22 2 5 2 4 3" xfId="17605" xr:uid="{46F986B9-7BBF-4DE8-8C27-0D53ABA382BF}"/>
    <cellStyle name="Normal 22 2 5 2 4 4" xfId="31295" xr:uid="{7F4C1503-AA27-41F9-9B82-02709BBEF51A}"/>
    <cellStyle name="Normal 22 2 5 2 4 5" xfId="46179" xr:uid="{7F334021-8F45-4ADF-9565-C5B55E4625DC}"/>
    <cellStyle name="Normal 22 2 5 2 5" xfId="21027" xr:uid="{B37B04B3-B8D5-4039-ACAC-BD2E9A64D405}"/>
    <cellStyle name="Normal 22 2 5 2 5 2" xfId="34719" xr:uid="{05315C02-9B22-4710-927E-D37220086448}"/>
    <cellStyle name="Normal 22 2 5 2 5 3" xfId="49603" xr:uid="{869D0F93-6CF1-4E36-AD78-10EFD56E5927}"/>
    <cellStyle name="Normal 22 2 5 2 6" xfId="14183" xr:uid="{55B787BA-A928-4C41-B342-1F709ADB44B0}"/>
    <cellStyle name="Normal 22 2 5 2 7" xfId="27873" xr:uid="{8BA82EA8-D86F-42CF-92FB-480B032C8DD7}"/>
    <cellStyle name="Normal 22 2 5 2 8" xfId="42757" xr:uid="{49DDE473-FDB0-4B04-B8AD-9BC65FAC9888}"/>
    <cellStyle name="Normal 22 2 5 3" xfId="7338" xr:uid="{DF01703E-9FB0-46D9-8230-17241FA0A9A5}"/>
    <cellStyle name="Normal 22 2 5 3 2" xfId="9051" xr:uid="{EE00B7AD-6A67-480E-A710-1DF482B2B4C1}"/>
    <cellStyle name="Normal 22 2 5 3 2 2" xfId="12473" xr:uid="{66E5D480-E56D-4D68-9F56-3B448A89F1FA}"/>
    <cellStyle name="Normal 22 2 5 3 2 2 2" xfId="26163" xr:uid="{A0517E0E-20BB-4A8A-851C-020A6EEB486F}"/>
    <cellStyle name="Normal 22 2 5 3 2 2 2 2" xfId="39855" xr:uid="{BEA44BA7-8227-4E2A-B34E-6C7D16979F77}"/>
    <cellStyle name="Normal 22 2 5 3 2 2 2 3" xfId="54739" xr:uid="{3B05922D-83D9-4367-A1F4-DD98351F19E8}"/>
    <cellStyle name="Normal 22 2 5 3 2 2 3" xfId="19319" xr:uid="{FA2A3D6B-4932-4DAE-A748-6C8C191CF4F9}"/>
    <cellStyle name="Normal 22 2 5 3 2 2 4" xfId="33009" xr:uid="{1A783988-9F78-46B0-B9BE-C8CFED1B137D}"/>
    <cellStyle name="Normal 22 2 5 3 2 2 5" xfId="47893" xr:uid="{8B9E519C-3372-443E-883A-FD25F18E9F05}"/>
    <cellStyle name="Normal 22 2 5 3 2 3" xfId="22741" xr:uid="{C6697598-9FB5-486C-B96A-5FAB059279F2}"/>
    <cellStyle name="Normal 22 2 5 3 2 3 2" xfId="36433" xr:uid="{93320893-4F1E-4C06-B3AB-4BBB5BF32CE9}"/>
    <cellStyle name="Normal 22 2 5 3 2 3 3" xfId="51317" xr:uid="{41156958-4EA8-494F-8E73-2B9D856E181B}"/>
    <cellStyle name="Normal 22 2 5 3 2 4" xfId="15897" xr:uid="{A46099CA-E694-4B85-8EA5-EFA087EF9B60}"/>
    <cellStyle name="Normal 22 2 5 3 2 5" xfId="29587" xr:uid="{021022F8-9E99-4646-9343-70254EFEC971}"/>
    <cellStyle name="Normal 22 2 5 3 2 6" xfId="44471" xr:uid="{22790D18-122B-4AF5-B4B3-005826896234}"/>
    <cellStyle name="Normal 22 2 5 3 3" xfId="10761" xr:uid="{40C68BA6-1993-43C5-B53C-DF51E8501FBC}"/>
    <cellStyle name="Normal 22 2 5 3 3 2" xfId="24451" xr:uid="{2496F498-8354-4BE4-A6F8-DB2482F16B7A}"/>
    <cellStyle name="Normal 22 2 5 3 3 2 2" xfId="38143" xr:uid="{F33590A3-19C5-4231-9DF8-8B3D0AAC8E8E}"/>
    <cellStyle name="Normal 22 2 5 3 3 2 3" xfId="53027" xr:uid="{10390266-E85F-41C3-8345-4C3B9798F922}"/>
    <cellStyle name="Normal 22 2 5 3 3 3" xfId="17607" xr:uid="{C14CAFCC-E163-4F62-B933-76D751BEA957}"/>
    <cellStyle name="Normal 22 2 5 3 3 4" xfId="31297" xr:uid="{038117E0-B054-49A8-AC5D-EAE285D03370}"/>
    <cellStyle name="Normal 22 2 5 3 3 5" xfId="46181" xr:uid="{3B06E497-7310-4136-9887-C226BE3D0B05}"/>
    <cellStyle name="Normal 22 2 5 3 4" xfId="21029" xr:uid="{60FB5F41-1D7B-4CC9-863E-B2CC71E24BC6}"/>
    <cellStyle name="Normal 22 2 5 3 4 2" xfId="34721" xr:uid="{67BC81AD-9089-47A7-AE15-C44C9441E9A8}"/>
    <cellStyle name="Normal 22 2 5 3 4 3" xfId="49605" xr:uid="{2B317435-07B0-47EE-A708-0AAE5F393678}"/>
    <cellStyle name="Normal 22 2 5 3 5" xfId="14185" xr:uid="{1B84BD8A-424A-46B3-B235-452D2EC00B3F}"/>
    <cellStyle name="Normal 22 2 5 3 6" xfId="27875" xr:uid="{48A4E55F-298B-4345-925C-3C8E026CBA15}"/>
    <cellStyle name="Normal 22 2 5 3 7" xfId="42759" xr:uid="{8A6761FE-51EA-4793-A7C5-176C272FB2E4}"/>
    <cellStyle name="Normal 22 2 5 4" xfId="7339" xr:uid="{B38C5721-5EAF-4BF1-812C-8CA689F58C45}"/>
    <cellStyle name="Normal 22 2 5 4 2" xfId="9052" xr:uid="{23E0CF4C-3158-4EC6-B1ED-D380BB086733}"/>
    <cellStyle name="Normal 22 2 5 4 2 2" xfId="12474" xr:uid="{9D2B8D20-8CB7-45D3-B24E-DFF189C78B42}"/>
    <cellStyle name="Normal 22 2 5 4 2 2 2" xfId="26164" xr:uid="{49663E24-6A13-4977-956E-FF88B1AAF436}"/>
    <cellStyle name="Normal 22 2 5 4 2 2 2 2" xfId="39856" xr:uid="{EBEDE432-87AF-4795-8128-FF401E5B3A16}"/>
    <cellStyle name="Normal 22 2 5 4 2 2 2 3" xfId="54740" xr:uid="{5DF174A5-F1E8-4E90-B45B-835858EE1589}"/>
    <cellStyle name="Normal 22 2 5 4 2 2 3" xfId="19320" xr:uid="{187948D7-3D4D-4D03-B9F4-BA35A9E2DF30}"/>
    <cellStyle name="Normal 22 2 5 4 2 2 4" xfId="33010" xr:uid="{E2737A47-9650-410D-ABF0-8F408652912C}"/>
    <cellStyle name="Normal 22 2 5 4 2 2 5" xfId="47894" xr:uid="{71D38363-2473-43C5-BBCE-F62A384B17FE}"/>
    <cellStyle name="Normal 22 2 5 4 2 3" xfId="22742" xr:uid="{4294F6A2-D81A-47FC-8D0E-DE8AB132649D}"/>
    <cellStyle name="Normal 22 2 5 4 2 3 2" xfId="36434" xr:uid="{164B14AB-9E67-47DF-B825-08A6FB72D8B6}"/>
    <cellStyle name="Normal 22 2 5 4 2 3 3" xfId="51318" xr:uid="{18799F71-123A-4810-A725-CC9C1573D64A}"/>
    <cellStyle name="Normal 22 2 5 4 2 4" xfId="15898" xr:uid="{7194B404-C92A-41B7-BD98-35C0A190D964}"/>
    <cellStyle name="Normal 22 2 5 4 2 5" xfId="29588" xr:uid="{05ACBF8A-7B3A-4A23-B415-F5BA1D8EE0FA}"/>
    <cellStyle name="Normal 22 2 5 4 2 6" xfId="44472" xr:uid="{00E20C10-437E-4897-91EA-1588A05E2950}"/>
    <cellStyle name="Normal 22 2 5 4 3" xfId="10762" xr:uid="{58869559-6F24-4BB1-A6F1-1A7DA43CC78C}"/>
    <cellStyle name="Normal 22 2 5 4 3 2" xfId="24452" xr:uid="{2CDC784A-B4C4-446F-8E1D-52AAD3D6177A}"/>
    <cellStyle name="Normal 22 2 5 4 3 2 2" xfId="38144" xr:uid="{58C32D5E-D616-48E2-B1F0-8AA7CD4A0435}"/>
    <cellStyle name="Normal 22 2 5 4 3 2 3" xfId="53028" xr:uid="{96E763F8-BA01-401E-B0E7-AF93CCD19EED}"/>
    <cellStyle name="Normal 22 2 5 4 3 3" xfId="17608" xr:uid="{A81D48BE-2B0A-4E57-AAC9-C1C3574645F7}"/>
    <cellStyle name="Normal 22 2 5 4 3 4" xfId="31298" xr:uid="{E2AB4738-A344-42B4-8648-8C7589FA7D07}"/>
    <cellStyle name="Normal 22 2 5 4 3 5" xfId="46182" xr:uid="{4B249D79-06E9-421B-A41D-11A486DC3B25}"/>
    <cellStyle name="Normal 22 2 5 4 4" xfId="21030" xr:uid="{572C836F-61A2-4211-BFF7-6796811F0BFB}"/>
    <cellStyle name="Normal 22 2 5 4 4 2" xfId="34722" xr:uid="{C5DAD358-ABD9-4BDE-BAF8-E7B9D423DEF4}"/>
    <cellStyle name="Normal 22 2 5 4 4 3" xfId="49606" xr:uid="{EC37E509-4607-4660-A19A-F1E0235F286F}"/>
    <cellStyle name="Normal 22 2 5 4 5" xfId="14186" xr:uid="{E0920475-A978-47F7-AC92-788B9A4D044A}"/>
    <cellStyle name="Normal 22 2 5 4 6" xfId="27876" xr:uid="{B3A90D1E-45B4-4B10-85DE-1478B56D88B5}"/>
    <cellStyle name="Normal 22 2 5 4 7" xfId="42760" xr:uid="{9211C6D4-CC1A-49BF-837B-CB283679B6B9}"/>
    <cellStyle name="Normal 22 2 5 5" xfId="9048" xr:uid="{56444D6A-313A-424E-80EF-556383BA6FFC}"/>
    <cellStyle name="Normal 22 2 5 5 2" xfId="12470" xr:uid="{4343D0D1-81FB-4073-B757-44CF153DC41C}"/>
    <cellStyle name="Normal 22 2 5 5 2 2" xfId="26160" xr:uid="{AB71E380-88AF-4039-A1BA-22B8DE43D2DF}"/>
    <cellStyle name="Normal 22 2 5 5 2 2 2" xfId="39852" xr:uid="{C496D653-9144-4A3B-91FE-7D67D3E8AF36}"/>
    <cellStyle name="Normal 22 2 5 5 2 2 3" xfId="54736" xr:uid="{2929B79E-5A2B-462B-936F-CB5085D1D3B6}"/>
    <cellStyle name="Normal 22 2 5 5 2 3" xfId="19316" xr:uid="{006B76A8-3942-4978-A6AB-1E0BA906862D}"/>
    <cellStyle name="Normal 22 2 5 5 2 4" xfId="33006" xr:uid="{DA68D683-B6D4-42CF-9A7C-1A886CD706F4}"/>
    <cellStyle name="Normal 22 2 5 5 2 5" xfId="47890" xr:uid="{F869C906-F404-4B24-86BF-3CD78478D00E}"/>
    <cellStyle name="Normal 22 2 5 5 3" xfId="22738" xr:uid="{0DC5C8A1-4694-49BB-ABBE-95BE6EA13AA7}"/>
    <cellStyle name="Normal 22 2 5 5 3 2" xfId="36430" xr:uid="{FAA196D1-4E92-4DDB-AE7B-E9E0FF7EE63D}"/>
    <cellStyle name="Normal 22 2 5 5 3 3" xfId="51314" xr:uid="{0B588965-FBF0-4C1F-9FA2-265B4A9C68AF}"/>
    <cellStyle name="Normal 22 2 5 5 4" xfId="15894" xr:uid="{5B0729D8-71AB-486F-9170-F14E10A263D8}"/>
    <cellStyle name="Normal 22 2 5 5 5" xfId="29584" xr:uid="{44C32A1A-C136-454C-827E-CFFA2FAB3A09}"/>
    <cellStyle name="Normal 22 2 5 5 6" xfId="44468" xr:uid="{FCEB2DF6-76EB-4A42-8830-985D8A570EB6}"/>
    <cellStyle name="Normal 22 2 5 6" xfId="10758" xr:uid="{F40094FA-D134-44D8-8E5D-43947DA703C2}"/>
    <cellStyle name="Normal 22 2 5 6 2" xfId="24448" xr:uid="{0AB97750-8865-49FB-B966-8F9FDACE8684}"/>
    <cellStyle name="Normal 22 2 5 6 2 2" xfId="38140" xr:uid="{C451E868-9AAF-4961-BE3C-DAFB7654A446}"/>
    <cellStyle name="Normal 22 2 5 6 2 3" xfId="53024" xr:uid="{24E8DCE4-4AE9-49E5-BE94-5840749BB7E5}"/>
    <cellStyle name="Normal 22 2 5 6 3" xfId="17604" xr:uid="{BC61E4FE-26E1-4CFD-83FF-F79CFE7E0EBD}"/>
    <cellStyle name="Normal 22 2 5 6 4" xfId="31294" xr:uid="{8EFB4EEB-A084-44EE-A6DF-8F27844143D3}"/>
    <cellStyle name="Normal 22 2 5 6 5" xfId="46178" xr:uid="{FBB8D07D-EABE-4DE1-9AB5-2D797D4CC771}"/>
    <cellStyle name="Normal 22 2 5 7" xfId="21026" xr:uid="{A8A40F6F-A645-4518-8662-C8F7C21568BF}"/>
    <cellStyle name="Normal 22 2 5 7 2" xfId="34718" xr:uid="{8BFDD1CF-8271-44F4-97CB-3D2CFB153958}"/>
    <cellStyle name="Normal 22 2 5 7 3" xfId="49602" xr:uid="{6D1C0855-C200-4B68-B591-4D78F143C8CD}"/>
    <cellStyle name="Normal 22 2 5 8" xfId="14182" xr:uid="{A1709B08-81F2-4361-B8C9-5C745855ED42}"/>
    <cellStyle name="Normal 22 2 5 9" xfId="27872" xr:uid="{AD1EBA59-AA3B-4466-96E2-65B938F4ADE5}"/>
    <cellStyle name="Normal 22 2 6" xfId="7340" xr:uid="{2588F626-4369-4F2C-AF42-126E4A0DCA14}"/>
    <cellStyle name="Normal 22 2 6 10" xfId="42761" xr:uid="{E9818FA9-BEE0-4FE5-AC97-6FB802551779}"/>
    <cellStyle name="Normal 22 2 6 2" xfId="7341" xr:uid="{463FB720-439F-476E-A1FF-310B1C4FB422}"/>
    <cellStyle name="Normal 22 2 6 2 2" xfId="7342" xr:uid="{2A4ECB8B-3C8D-4E7B-B9B7-1D4E045F5A17}"/>
    <cellStyle name="Normal 22 2 6 2 2 2" xfId="9055" xr:uid="{B46A0F9B-E4BA-47BF-AF45-23A464F6B401}"/>
    <cellStyle name="Normal 22 2 6 2 2 2 2" xfId="12477" xr:uid="{25ABFE82-8C62-4C06-BDBE-1850D7200887}"/>
    <cellStyle name="Normal 22 2 6 2 2 2 2 2" xfId="26167" xr:uid="{F25AA820-E78D-47F2-9845-A95E8A5DB345}"/>
    <cellStyle name="Normal 22 2 6 2 2 2 2 2 2" xfId="39859" xr:uid="{61FBE9E0-D258-4E74-AE12-A56B12762852}"/>
    <cellStyle name="Normal 22 2 6 2 2 2 2 2 3" xfId="54743" xr:uid="{7B8C4395-3026-4076-BD08-E9B87BAFE564}"/>
    <cellStyle name="Normal 22 2 6 2 2 2 2 3" xfId="19323" xr:uid="{8B54AFE3-E946-416C-ACDF-CC79EDB2E0EA}"/>
    <cellStyle name="Normal 22 2 6 2 2 2 2 4" xfId="33013" xr:uid="{25EF1F98-5132-48EE-9AFA-9C94C47A16DA}"/>
    <cellStyle name="Normal 22 2 6 2 2 2 2 5" xfId="47897" xr:uid="{4FEA94B7-C137-4B52-9323-384F0F01878F}"/>
    <cellStyle name="Normal 22 2 6 2 2 2 3" xfId="22745" xr:uid="{B609A709-936B-4B9D-B30E-249F97A76129}"/>
    <cellStyle name="Normal 22 2 6 2 2 2 3 2" xfId="36437" xr:uid="{0A295FB6-8E7F-4B23-98C6-EDAA548B6847}"/>
    <cellStyle name="Normal 22 2 6 2 2 2 3 3" xfId="51321" xr:uid="{643EFA42-156C-416E-8B73-06782161B6CF}"/>
    <cellStyle name="Normal 22 2 6 2 2 2 4" xfId="15901" xr:uid="{6BEA0E71-A115-4BD9-8BE1-7D2084C6BFC4}"/>
    <cellStyle name="Normal 22 2 6 2 2 2 5" xfId="29591" xr:uid="{D001E937-5662-4954-882F-5C557FBBD438}"/>
    <cellStyle name="Normal 22 2 6 2 2 2 6" xfId="44475" xr:uid="{74A96D6F-DB91-4BFD-9281-435084EBB918}"/>
    <cellStyle name="Normal 22 2 6 2 2 3" xfId="10765" xr:uid="{D3501B7F-6B32-462C-B302-86D4BEE47EB9}"/>
    <cellStyle name="Normal 22 2 6 2 2 3 2" xfId="24455" xr:uid="{6877A82E-A09F-4197-847E-4633BEB659B4}"/>
    <cellStyle name="Normal 22 2 6 2 2 3 2 2" xfId="38147" xr:uid="{9C73CFFA-E174-4AB9-8E2B-7E22E5A8E26E}"/>
    <cellStyle name="Normal 22 2 6 2 2 3 2 3" xfId="53031" xr:uid="{BB448891-F845-4395-91B9-ACDD84480EC9}"/>
    <cellStyle name="Normal 22 2 6 2 2 3 3" xfId="17611" xr:uid="{1BFEC934-6468-4776-A831-27EDCA5DE2F1}"/>
    <cellStyle name="Normal 22 2 6 2 2 3 4" xfId="31301" xr:uid="{FBB1D368-F580-4F88-A3C2-85E904DEB91C}"/>
    <cellStyle name="Normal 22 2 6 2 2 3 5" xfId="46185" xr:uid="{245833F6-3D5F-461D-ADC8-D4BC96ABC499}"/>
    <cellStyle name="Normal 22 2 6 2 2 4" xfId="21033" xr:uid="{F424746B-8A34-4FE1-9992-B60E32E94396}"/>
    <cellStyle name="Normal 22 2 6 2 2 4 2" xfId="34725" xr:uid="{A2B63150-5D95-4B0E-92A5-27AB5E63152F}"/>
    <cellStyle name="Normal 22 2 6 2 2 4 3" xfId="49609" xr:uid="{A37D97CB-7798-429D-A081-880F327B6FF0}"/>
    <cellStyle name="Normal 22 2 6 2 2 5" xfId="14189" xr:uid="{5B79431C-AEF8-4762-9BB6-C9D2B7CE8645}"/>
    <cellStyle name="Normal 22 2 6 2 2 6" xfId="27879" xr:uid="{26F4D76F-CCF1-4CA9-B865-D0A425A6967F}"/>
    <cellStyle name="Normal 22 2 6 2 2 7" xfId="42763" xr:uid="{D1CBED1E-5747-42EF-B7CD-2DA884D905B1}"/>
    <cellStyle name="Normal 22 2 6 2 3" xfId="9054" xr:uid="{FEF9330F-B19B-4B0A-BDD4-B9A35309BD2E}"/>
    <cellStyle name="Normal 22 2 6 2 3 2" xfId="12476" xr:uid="{9CFACC40-C253-416F-922A-5E7400962F6A}"/>
    <cellStyle name="Normal 22 2 6 2 3 2 2" xfId="26166" xr:uid="{EFB9CFE8-BEAE-4F86-8FC5-FBE611497E59}"/>
    <cellStyle name="Normal 22 2 6 2 3 2 2 2" xfId="39858" xr:uid="{1B4CCB3F-906C-4053-B1F3-212FC4455B89}"/>
    <cellStyle name="Normal 22 2 6 2 3 2 2 3" xfId="54742" xr:uid="{58540E77-C836-4786-8A54-607007F42606}"/>
    <cellStyle name="Normal 22 2 6 2 3 2 3" xfId="19322" xr:uid="{F106F048-EE34-4B39-9F0A-F4E43BEE1DA8}"/>
    <cellStyle name="Normal 22 2 6 2 3 2 4" xfId="33012" xr:uid="{8C6D5D49-FED3-4417-BB56-01D62F1D5673}"/>
    <cellStyle name="Normal 22 2 6 2 3 2 5" xfId="47896" xr:uid="{E7B012C8-A9E1-47F0-BC32-B920C7592B03}"/>
    <cellStyle name="Normal 22 2 6 2 3 3" xfId="22744" xr:uid="{0EF4B282-0124-4F59-86F0-2EDE7573CF62}"/>
    <cellStyle name="Normal 22 2 6 2 3 3 2" xfId="36436" xr:uid="{E84AD91C-1C5C-4458-BD0B-A63681780528}"/>
    <cellStyle name="Normal 22 2 6 2 3 3 3" xfId="51320" xr:uid="{FD5A9996-592A-4366-905F-4C49E9CC9786}"/>
    <cellStyle name="Normal 22 2 6 2 3 4" xfId="15900" xr:uid="{831AC3E8-840A-4FCD-A3BA-073173EC4F3D}"/>
    <cellStyle name="Normal 22 2 6 2 3 5" xfId="29590" xr:uid="{9BAA3004-C070-4FAA-BA39-1F03FE155F6E}"/>
    <cellStyle name="Normal 22 2 6 2 3 6" xfId="44474" xr:uid="{195E8A31-6D0B-4C62-9525-93AB387C311D}"/>
    <cellStyle name="Normal 22 2 6 2 4" xfId="10764" xr:uid="{E19A6E9C-9261-48F2-9986-66288F050A85}"/>
    <cellStyle name="Normal 22 2 6 2 4 2" xfId="24454" xr:uid="{5B2998AF-AF74-4F70-9763-95B13A8AB266}"/>
    <cellStyle name="Normal 22 2 6 2 4 2 2" xfId="38146" xr:uid="{E6995EFF-7508-4D49-A9F4-7D74A32EE900}"/>
    <cellStyle name="Normal 22 2 6 2 4 2 3" xfId="53030" xr:uid="{836CF138-4437-4DAB-A853-FA18CCF8BCAE}"/>
    <cellStyle name="Normal 22 2 6 2 4 3" xfId="17610" xr:uid="{2CB4BBBF-674E-49CB-8F76-D6C9597B8BDA}"/>
    <cellStyle name="Normal 22 2 6 2 4 4" xfId="31300" xr:uid="{51674EC7-E987-4A25-BB0C-525B2E06B85A}"/>
    <cellStyle name="Normal 22 2 6 2 4 5" xfId="46184" xr:uid="{4F6E9989-B91F-42B8-AC10-AB31043C31E7}"/>
    <cellStyle name="Normal 22 2 6 2 5" xfId="21032" xr:uid="{D2201BCC-BC94-47A2-8771-3FE581A23165}"/>
    <cellStyle name="Normal 22 2 6 2 5 2" xfId="34724" xr:uid="{719E1D7F-F93F-44AD-BB04-08A564A4C0A2}"/>
    <cellStyle name="Normal 22 2 6 2 5 3" xfId="49608" xr:uid="{BA3EC6B1-8B46-4C98-B267-3CF4F7266819}"/>
    <cellStyle name="Normal 22 2 6 2 6" xfId="14188" xr:uid="{4C92E422-FF10-4ECD-A96B-708DF41B6FA0}"/>
    <cellStyle name="Normal 22 2 6 2 7" xfId="27878" xr:uid="{594F1015-CEBB-43F9-911D-7BC367D0EEFA}"/>
    <cellStyle name="Normal 22 2 6 2 8" xfId="42762" xr:uid="{1473ECA3-7AFE-41BC-88C1-5057DB98C401}"/>
    <cellStyle name="Normal 22 2 6 3" xfId="7343" xr:uid="{D05AB3BE-CA16-4D91-A830-142E1C67B6EE}"/>
    <cellStyle name="Normal 22 2 6 3 2" xfId="9056" xr:uid="{A23452BF-8257-4A1A-8ECF-671CBE52F9BF}"/>
    <cellStyle name="Normal 22 2 6 3 2 2" xfId="12478" xr:uid="{3C700D8C-9168-4B69-AC7B-79C63CF92BDE}"/>
    <cellStyle name="Normal 22 2 6 3 2 2 2" xfId="26168" xr:uid="{EE38F847-4C94-4380-AC2C-4ABE5E78D129}"/>
    <cellStyle name="Normal 22 2 6 3 2 2 2 2" xfId="39860" xr:uid="{778EFEA3-9C6C-4C37-B753-31D3420D9E98}"/>
    <cellStyle name="Normal 22 2 6 3 2 2 2 3" xfId="54744" xr:uid="{63E8B8D9-E2EB-4E58-AC0B-BE5EAB7EDB80}"/>
    <cellStyle name="Normal 22 2 6 3 2 2 3" xfId="19324" xr:uid="{D3929777-3AA0-472C-BD9E-81B26C06783C}"/>
    <cellStyle name="Normal 22 2 6 3 2 2 4" xfId="33014" xr:uid="{8D11EC86-F959-4AE9-8E58-9968C83885F0}"/>
    <cellStyle name="Normal 22 2 6 3 2 2 5" xfId="47898" xr:uid="{90095C0B-FEE4-4359-9353-6951EC0FF9F0}"/>
    <cellStyle name="Normal 22 2 6 3 2 3" xfId="22746" xr:uid="{9D450708-EE2C-415D-95C1-1A19208DDE03}"/>
    <cellStyle name="Normal 22 2 6 3 2 3 2" xfId="36438" xr:uid="{74ADFA39-8B9D-474F-BABB-20D4F6439B89}"/>
    <cellStyle name="Normal 22 2 6 3 2 3 3" xfId="51322" xr:uid="{00B2C3F4-22FC-451F-A993-6548E77C3711}"/>
    <cellStyle name="Normal 22 2 6 3 2 4" xfId="15902" xr:uid="{E831E51E-C3DB-4718-8B74-3632D8BCC660}"/>
    <cellStyle name="Normal 22 2 6 3 2 5" xfId="29592" xr:uid="{62E308E3-21D2-43C7-849A-BC05CBFA7B78}"/>
    <cellStyle name="Normal 22 2 6 3 2 6" xfId="44476" xr:uid="{C344E534-15DE-4AC4-9573-4BCD35742027}"/>
    <cellStyle name="Normal 22 2 6 3 3" xfId="10766" xr:uid="{583FED28-6BD2-44AA-9A4C-C152C02D08FA}"/>
    <cellStyle name="Normal 22 2 6 3 3 2" xfId="24456" xr:uid="{2B6E68EE-627F-478D-8A85-637AA2725F3A}"/>
    <cellStyle name="Normal 22 2 6 3 3 2 2" xfId="38148" xr:uid="{90238C29-5DB9-46DE-A0DA-7593BD6FD784}"/>
    <cellStyle name="Normal 22 2 6 3 3 2 3" xfId="53032" xr:uid="{84DD4279-754D-44D2-A97A-5A5C9F9F0401}"/>
    <cellStyle name="Normal 22 2 6 3 3 3" xfId="17612" xr:uid="{9BD1054E-94F8-4784-95F4-DB2DD73C4DC3}"/>
    <cellStyle name="Normal 22 2 6 3 3 4" xfId="31302" xr:uid="{C8C59578-6B2E-4325-9F45-8EAC706FC576}"/>
    <cellStyle name="Normal 22 2 6 3 3 5" xfId="46186" xr:uid="{3CB9A244-BD3A-4D61-BAA4-34BA8658AD0D}"/>
    <cellStyle name="Normal 22 2 6 3 4" xfId="21034" xr:uid="{F84103A4-0D79-4501-9F68-E382F626D94B}"/>
    <cellStyle name="Normal 22 2 6 3 4 2" xfId="34726" xr:uid="{2CC4A6D1-9B94-4E4C-A157-99276888A8B2}"/>
    <cellStyle name="Normal 22 2 6 3 4 3" xfId="49610" xr:uid="{2E9542FF-0817-4742-A418-8CC3F673F6D9}"/>
    <cellStyle name="Normal 22 2 6 3 5" xfId="14190" xr:uid="{6279AC6D-6852-4CB4-957B-909720257636}"/>
    <cellStyle name="Normal 22 2 6 3 6" xfId="27880" xr:uid="{5773BF12-A551-47C0-B783-907BEBEEFBBB}"/>
    <cellStyle name="Normal 22 2 6 3 7" xfId="42764" xr:uid="{AD25D375-8627-4931-952A-8FBA549F1184}"/>
    <cellStyle name="Normal 22 2 6 4" xfId="7344" xr:uid="{A4316339-35DC-40F7-977B-A873E1ACF519}"/>
    <cellStyle name="Normal 22 2 6 4 2" xfId="9057" xr:uid="{0FF215F9-876C-4588-BF6A-99CC6EBF24BF}"/>
    <cellStyle name="Normal 22 2 6 4 2 2" xfId="12479" xr:uid="{AB57F043-93DE-4BFB-83A8-8C0623712450}"/>
    <cellStyle name="Normal 22 2 6 4 2 2 2" xfId="26169" xr:uid="{5E308CAB-2242-4ACF-808E-81ECBF03BF47}"/>
    <cellStyle name="Normal 22 2 6 4 2 2 2 2" xfId="39861" xr:uid="{20EB8C1A-8B5E-46BA-A79D-8F6111E4067C}"/>
    <cellStyle name="Normal 22 2 6 4 2 2 2 3" xfId="54745" xr:uid="{2F3F12A4-DA53-400B-BD7F-8F01625C24A3}"/>
    <cellStyle name="Normal 22 2 6 4 2 2 3" xfId="19325" xr:uid="{A88820BF-630A-4761-8966-287878DEE293}"/>
    <cellStyle name="Normal 22 2 6 4 2 2 4" xfId="33015" xr:uid="{DF0BE9FC-2AC8-42E8-9D33-F4D95479DCE8}"/>
    <cellStyle name="Normal 22 2 6 4 2 2 5" xfId="47899" xr:uid="{CC374798-D81F-4C4C-A271-D2B1D9E0F79E}"/>
    <cellStyle name="Normal 22 2 6 4 2 3" xfId="22747" xr:uid="{CC0E51AA-0881-4D2C-99CB-6966605DA0D6}"/>
    <cellStyle name="Normal 22 2 6 4 2 3 2" xfId="36439" xr:uid="{A7395616-CFDE-4D07-9D02-D2FE53F06096}"/>
    <cellStyle name="Normal 22 2 6 4 2 3 3" xfId="51323" xr:uid="{686314B6-E697-40B9-A72A-CA1627F13774}"/>
    <cellStyle name="Normal 22 2 6 4 2 4" xfId="15903" xr:uid="{C88FAB77-2254-4C05-A5B4-08C680F19A2F}"/>
    <cellStyle name="Normal 22 2 6 4 2 5" xfId="29593" xr:uid="{29441204-0D3E-4B0B-B028-92D9A5294A93}"/>
    <cellStyle name="Normal 22 2 6 4 2 6" xfId="44477" xr:uid="{62AB98D7-A760-4475-AD90-D4D2B0363EA5}"/>
    <cellStyle name="Normal 22 2 6 4 3" xfId="10767" xr:uid="{EE80887C-EA12-43B9-970F-98B8315F2D2C}"/>
    <cellStyle name="Normal 22 2 6 4 3 2" xfId="24457" xr:uid="{0D324777-32C4-471F-A562-F4695867A4DA}"/>
    <cellStyle name="Normal 22 2 6 4 3 2 2" xfId="38149" xr:uid="{0B40F089-6FA5-48DB-9D13-6135B61CE5F4}"/>
    <cellStyle name="Normal 22 2 6 4 3 2 3" xfId="53033" xr:uid="{20D15AE8-761C-4457-9935-004A98491B07}"/>
    <cellStyle name="Normal 22 2 6 4 3 3" xfId="17613" xr:uid="{97CC84C7-F137-4490-B8B9-D1F255E26336}"/>
    <cellStyle name="Normal 22 2 6 4 3 4" xfId="31303" xr:uid="{C6B108FA-5C26-481F-91DC-7A89B0F6A624}"/>
    <cellStyle name="Normal 22 2 6 4 3 5" xfId="46187" xr:uid="{6294684D-5F21-49A8-AB30-9140EE2067F3}"/>
    <cellStyle name="Normal 22 2 6 4 4" xfId="21035" xr:uid="{E8938205-DFDB-4CB1-BE01-75F6B9A25A9E}"/>
    <cellStyle name="Normal 22 2 6 4 4 2" xfId="34727" xr:uid="{961C4F6D-A045-4D99-B46C-4929FF11AF9A}"/>
    <cellStyle name="Normal 22 2 6 4 4 3" xfId="49611" xr:uid="{56EF7AFF-6A30-4A7A-A35D-21CDDC83CE3F}"/>
    <cellStyle name="Normal 22 2 6 4 5" xfId="14191" xr:uid="{09BBD056-A0A4-444D-B756-094104541547}"/>
    <cellStyle name="Normal 22 2 6 4 6" xfId="27881" xr:uid="{8B1061CA-672E-4201-8951-54CB080F4A34}"/>
    <cellStyle name="Normal 22 2 6 4 7" xfId="42765" xr:uid="{1987217A-AC99-442F-B44F-E60D861586D9}"/>
    <cellStyle name="Normal 22 2 6 5" xfId="9053" xr:uid="{CA70DD08-D310-4D71-90E2-83057AA29323}"/>
    <cellStyle name="Normal 22 2 6 5 2" xfId="12475" xr:uid="{BD231593-BD0B-4469-9599-4E707F642197}"/>
    <cellStyle name="Normal 22 2 6 5 2 2" xfId="26165" xr:uid="{AE02DE97-BCB9-4276-9DF7-DF61B01B6815}"/>
    <cellStyle name="Normal 22 2 6 5 2 2 2" xfId="39857" xr:uid="{52818E12-A3BE-432D-AB6B-A3222C40FC97}"/>
    <cellStyle name="Normal 22 2 6 5 2 2 3" xfId="54741" xr:uid="{17634879-CBB4-4E4B-9203-7258F2BAB0B8}"/>
    <cellStyle name="Normal 22 2 6 5 2 3" xfId="19321" xr:uid="{11DF94C1-F6F0-47EA-A6FB-86D28CACC206}"/>
    <cellStyle name="Normal 22 2 6 5 2 4" xfId="33011" xr:uid="{72EB4F56-78C4-485F-9B9D-D3306FBF2A4C}"/>
    <cellStyle name="Normal 22 2 6 5 2 5" xfId="47895" xr:uid="{458AF439-1210-4525-8F72-1C5A86C2AA99}"/>
    <cellStyle name="Normal 22 2 6 5 3" xfId="22743" xr:uid="{B4C6C7A2-3611-4A21-A4DE-D74450E8820A}"/>
    <cellStyle name="Normal 22 2 6 5 3 2" xfId="36435" xr:uid="{36E6ACAA-97E9-4893-9082-BA90358E673A}"/>
    <cellStyle name="Normal 22 2 6 5 3 3" xfId="51319" xr:uid="{9BA2C1A3-C8CF-4AF0-AE64-CD26FC682A02}"/>
    <cellStyle name="Normal 22 2 6 5 4" xfId="15899" xr:uid="{9913CF4E-0127-486B-9218-20B8D64BF2FE}"/>
    <cellStyle name="Normal 22 2 6 5 5" xfId="29589" xr:uid="{EFBCAB09-A576-4196-963A-29EE04B1307A}"/>
    <cellStyle name="Normal 22 2 6 5 6" xfId="44473" xr:uid="{3F4A0CEF-BC60-4652-8D42-1D66997AA8F7}"/>
    <cellStyle name="Normal 22 2 6 6" xfId="10763" xr:uid="{4A7BD227-4B63-4641-B636-197EA6A9492C}"/>
    <cellStyle name="Normal 22 2 6 6 2" xfId="24453" xr:uid="{F2AE8F9E-8633-4451-B8FB-755C8C3E0BFF}"/>
    <cellStyle name="Normal 22 2 6 6 2 2" xfId="38145" xr:uid="{74C509B5-2221-44E7-8C78-D171FC795DA4}"/>
    <cellStyle name="Normal 22 2 6 6 2 3" xfId="53029" xr:uid="{3636E425-4FD2-42B5-808B-62F9E784A623}"/>
    <cellStyle name="Normal 22 2 6 6 3" xfId="17609" xr:uid="{9E094BC0-3B1C-4898-B81A-B355825A874A}"/>
    <cellStyle name="Normal 22 2 6 6 4" xfId="31299" xr:uid="{1F313BE1-900A-4087-A879-9B0FF9C30E29}"/>
    <cellStyle name="Normal 22 2 6 6 5" xfId="46183" xr:uid="{DD8CB98C-4F45-4DCD-8046-27B04EFFA33E}"/>
    <cellStyle name="Normal 22 2 6 7" xfId="21031" xr:uid="{4BBE8E3A-BF3D-47CE-B393-AC1EAF54361C}"/>
    <cellStyle name="Normal 22 2 6 7 2" xfId="34723" xr:uid="{FB8B0190-2FDA-4699-8999-B68BB34C0C60}"/>
    <cellStyle name="Normal 22 2 6 7 3" xfId="49607" xr:uid="{ACE1870D-9968-42CB-9F4D-B1EFBE3EB4E6}"/>
    <cellStyle name="Normal 22 2 6 8" xfId="14187" xr:uid="{19E8B804-36DC-4CAC-BB1F-982D5563E792}"/>
    <cellStyle name="Normal 22 2 6 9" xfId="27877" xr:uid="{8B68B7CE-FF3A-4F1B-8B4C-8BACDF03AF24}"/>
    <cellStyle name="Normal 22 2 7" xfId="7345" xr:uid="{EB79D5CC-DEC5-4EFA-8732-B32F2F18FC34}"/>
    <cellStyle name="Normal 22 2 7 2" xfId="7346" xr:uid="{C3AB83AA-6D6D-424A-8A25-53F94A2A8553}"/>
    <cellStyle name="Normal 22 2 7 2 2" xfId="9059" xr:uid="{353C58DF-D3E5-4C92-808F-0E96D545B08C}"/>
    <cellStyle name="Normal 22 2 7 2 2 2" xfId="12481" xr:uid="{D471DC75-DB1D-429A-BEF5-8BC2CE118829}"/>
    <cellStyle name="Normal 22 2 7 2 2 2 2" xfId="26171" xr:uid="{9E19B7AF-CF63-4939-BCB0-FCDDD63C6C07}"/>
    <cellStyle name="Normal 22 2 7 2 2 2 2 2" xfId="39863" xr:uid="{B72CDE8F-F64B-4909-A880-5EED1FFF36B6}"/>
    <cellStyle name="Normal 22 2 7 2 2 2 2 3" xfId="54747" xr:uid="{F2DEB225-104E-4ACE-B4CB-FD7D3F5D53FE}"/>
    <cellStyle name="Normal 22 2 7 2 2 2 3" xfId="19327" xr:uid="{B3272A86-E4C9-40BE-AFCD-3E1363A39D23}"/>
    <cellStyle name="Normal 22 2 7 2 2 2 4" xfId="33017" xr:uid="{CC62B980-5944-4FAB-B5DC-369AE7025D97}"/>
    <cellStyle name="Normal 22 2 7 2 2 2 5" xfId="47901" xr:uid="{F6902AE9-26EF-4B10-B7FF-3711F22866DF}"/>
    <cellStyle name="Normal 22 2 7 2 2 3" xfId="22749" xr:uid="{3C2CEFC2-4573-4A99-A672-4EC849789362}"/>
    <cellStyle name="Normal 22 2 7 2 2 3 2" xfId="36441" xr:uid="{DF63234B-73DD-4D43-9F5A-72B7A920D44D}"/>
    <cellStyle name="Normal 22 2 7 2 2 3 3" xfId="51325" xr:uid="{448406F2-8CD8-4F27-9881-DC756A038610}"/>
    <cellStyle name="Normal 22 2 7 2 2 4" xfId="15905" xr:uid="{1F05A714-5405-4873-8C1F-4F7DEBDB7A5D}"/>
    <cellStyle name="Normal 22 2 7 2 2 5" xfId="29595" xr:uid="{9A6A1178-2388-4A33-ABEC-B254880C0E47}"/>
    <cellStyle name="Normal 22 2 7 2 2 6" xfId="44479" xr:uid="{EC624628-D090-4AEF-A76A-A55DA8F5EF31}"/>
    <cellStyle name="Normal 22 2 7 2 3" xfId="10769" xr:uid="{8925BCF5-C9B1-4ADF-A650-8138621A3240}"/>
    <cellStyle name="Normal 22 2 7 2 3 2" xfId="24459" xr:uid="{E3D439FF-EF18-4015-85C5-1650FC6E1BD7}"/>
    <cellStyle name="Normal 22 2 7 2 3 2 2" xfId="38151" xr:uid="{D2993652-EACE-43FF-B870-D68495831BCA}"/>
    <cellStyle name="Normal 22 2 7 2 3 2 3" xfId="53035" xr:uid="{B3204DB0-FA7D-4847-AB0D-EC20BF21B36C}"/>
    <cellStyle name="Normal 22 2 7 2 3 3" xfId="17615" xr:uid="{B373D121-1BB1-4252-9EE9-5CBB33DDC9C9}"/>
    <cellStyle name="Normal 22 2 7 2 3 4" xfId="31305" xr:uid="{6B0A3E67-5B9C-41FF-8031-CA65327EDC13}"/>
    <cellStyle name="Normal 22 2 7 2 3 5" xfId="46189" xr:uid="{8DDFA994-E921-4490-839A-0828DF821D0F}"/>
    <cellStyle name="Normal 22 2 7 2 4" xfId="21037" xr:uid="{5274F76C-74FF-42C7-9967-2F0DB9244AF7}"/>
    <cellStyle name="Normal 22 2 7 2 4 2" xfId="34729" xr:uid="{529E2C2F-09B9-4947-9EDB-532E28DF9AC6}"/>
    <cellStyle name="Normal 22 2 7 2 4 3" xfId="49613" xr:uid="{A64BA972-DDE8-4848-8E4D-35610C083DBE}"/>
    <cellStyle name="Normal 22 2 7 2 5" xfId="14193" xr:uid="{4013FB6C-3FE0-42D2-8A21-0D80679A9145}"/>
    <cellStyle name="Normal 22 2 7 2 6" xfId="27883" xr:uid="{B8A7F799-483C-4319-A16F-29CEC4576F43}"/>
    <cellStyle name="Normal 22 2 7 2 7" xfId="42767" xr:uid="{C5C4A301-B83E-474A-A1E3-72F632990288}"/>
    <cellStyle name="Normal 22 2 7 3" xfId="9058" xr:uid="{03D740BF-F978-4B37-A251-0079DBF0ADEF}"/>
    <cellStyle name="Normal 22 2 7 3 2" xfId="12480" xr:uid="{94F2A680-C781-4A7D-A5A5-781963AFFC2C}"/>
    <cellStyle name="Normal 22 2 7 3 2 2" xfId="26170" xr:uid="{B99F3D37-B2D6-4D2E-82CE-FD07B17C8C1D}"/>
    <cellStyle name="Normal 22 2 7 3 2 2 2" xfId="39862" xr:uid="{54A797B6-0B2E-415B-8CA7-FBC8113BE024}"/>
    <cellStyle name="Normal 22 2 7 3 2 2 3" xfId="54746" xr:uid="{FDEEE4F6-F5F1-42C1-A0FA-A54A77E07AF1}"/>
    <cellStyle name="Normal 22 2 7 3 2 3" xfId="19326" xr:uid="{AE743E79-58F5-4DD1-9408-0FAE48F59241}"/>
    <cellStyle name="Normal 22 2 7 3 2 4" xfId="33016" xr:uid="{377D1B85-D050-4891-978A-7F5397C34368}"/>
    <cellStyle name="Normal 22 2 7 3 2 5" xfId="47900" xr:uid="{221D01F6-9CEB-48B8-AE91-3A849B54DD14}"/>
    <cellStyle name="Normal 22 2 7 3 3" xfId="22748" xr:uid="{836A8753-D0A0-46EC-90AC-481270EBA0F1}"/>
    <cellStyle name="Normal 22 2 7 3 3 2" xfId="36440" xr:uid="{45917244-ECAA-4B00-A068-25A8A46A0CE8}"/>
    <cellStyle name="Normal 22 2 7 3 3 3" xfId="51324" xr:uid="{C38D39B3-9DD7-4B1A-AD04-DA790F2C0F35}"/>
    <cellStyle name="Normal 22 2 7 3 4" xfId="15904" xr:uid="{4D0175B0-A420-482D-9A47-5E2720B5D922}"/>
    <cellStyle name="Normal 22 2 7 3 5" xfId="29594" xr:uid="{E883602B-9786-49F1-82BE-4789C6108923}"/>
    <cellStyle name="Normal 22 2 7 3 6" xfId="44478" xr:uid="{1E2F93A7-4060-4F26-9815-FF86EC87B5EA}"/>
    <cellStyle name="Normal 22 2 7 4" xfId="10768" xr:uid="{D605E845-CD23-427A-984D-F5DBD6633D66}"/>
    <cellStyle name="Normal 22 2 7 4 2" xfId="24458" xr:uid="{2598CFE0-2DCF-4A52-AA6F-A55F0854A3BF}"/>
    <cellStyle name="Normal 22 2 7 4 2 2" xfId="38150" xr:uid="{5D9F9EF8-974F-4070-9D6A-6D0F7CEF143D}"/>
    <cellStyle name="Normal 22 2 7 4 2 3" xfId="53034" xr:uid="{4CCD71A9-0DA2-496C-B0B4-F8CFED86887E}"/>
    <cellStyle name="Normal 22 2 7 4 3" xfId="17614" xr:uid="{46DC5F01-4066-4816-8757-FB6DC436DB36}"/>
    <cellStyle name="Normal 22 2 7 4 4" xfId="31304" xr:uid="{5EF1F590-E174-4CB5-8C70-1C3D5774B8CA}"/>
    <cellStyle name="Normal 22 2 7 4 5" xfId="46188" xr:uid="{08B4F61F-14B3-4D5C-AD79-85E8DA74B4F6}"/>
    <cellStyle name="Normal 22 2 7 5" xfId="21036" xr:uid="{11E9BA9E-0E91-4B15-AD75-6748AD107EBC}"/>
    <cellStyle name="Normal 22 2 7 5 2" xfId="34728" xr:uid="{A1AFB55B-FD0E-4ECA-86F2-13165C2812B2}"/>
    <cellStyle name="Normal 22 2 7 5 3" xfId="49612" xr:uid="{EC5B068F-8D10-4404-935E-6E7D60CCCE1A}"/>
    <cellStyle name="Normal 22 2 7 6" xfId="14192" xr:uid="{26F34545-3195-472E-9462-65BB88530646}"/>
    <cellStyle name="Normal 22 2 7 7" xfId="27882" xr:uid="{908DDA95-FF42-429E-9A45-094136F6580E}"/>
    <cellStyle name="Normal 22 2 7 8" xfId="42766" xr:uid="{6EC65410-695F-48B3-B85C-E9FD11259EE1}"/>
    <cellStyle name="Normal 22 2 8" xfId="7347" xr:uid="{CF4EE4DA-F934-4ECA-BC48-FF5BDF6A3F2F}"/>
    <cellStyle name="Normal 22 2 8 2" xfId="9060" xr:uid="{3064B5C7-2827-49FB-94E3-64057C24A9AD}"/>
    <cellStyle name="Normal 22 2 8 2 2" xfId="12482" xr:uid="{7AED8E27-5CA1-4141-90B6-5A4EA2ED5117}"/>
    <cellStyle name="Normal 22 2 8 2 2 2" xfId="26172" xr:uid="{BC9559C6-BDD2-421C-A6E9-FC80890D06CA}"/>
    <cellStyle name="Normal 22 2 8 2 2 2 2" xfId="39864" xr:uid="{00B95DFB-E4B8-4594-8E99-92D55B623B9F}"/>
    <cellStyle name="Normal 22 2 8 2 2 2 3" xfId="54748" xr:uid="{DFAA37D2-D5AD-4571-BCE5-21265C9130CD}"/>
    <cellStyle name="Normal 22 2 8 2 2 3" xfId="19328" xr:uid="{64204233-C11B-4CCB-967C-DC7305C03B1B}"/>
    <cellStyle name="Normal 22 2 8 2 2 4" xfId="33018" xr:uid="{7C33C500-6D4E-4FAD-8648-6620C4DD08E9}"/>
    <cellStyle name="Normal 22 2 8 2 2 5" xfId="47902" xr:uid="{819ABE09-85C1-450C-8AA9-AA5F9360E599}"/>
    <cellStyle name="Normal 22 2 8 2 3" xfId="22750" xr:uid="{724EB7A2-7996-49A4-A406-507662E583B9}"/>
    <cellStyle name="Normal 22 2 8 2 3 2" xfId="36442" xr:uid="{AAD8A4BA-AFAD-4001-9ED5-CBF4FBCF399F}"/>
    <cellStyle name="Normal 22 2 8 2 3 3" xfId="51326" xr:uid="{F9F69EBA-3B28-434F-B0BA-A2D4F66CA7AA}"/>
    <cellStyle name="Normal 22 2 8 2 4" xfId="15906" xr:uid="{018FE462-2D52-48D0-8912-870382A03B36}"/>
    <cellStyle name="Normal 22 2 8 2 5" xfId="29596" xr:uid="{74E4EC6D-D020-498F-AAB8-A616897ABC6E}"/>
    <cellStyle name="Normal 22 2 8 2 6" xfId="44480" xr:uid="{23EB87DA-1A20-4285-9C59-C67917AD76EF}"/>
    <cellStyle name="Normal 22 2 8 3" xfId="10770" xr:uid="{42B5D171-D3D3-4A0D-ABE3-07FF888FDA08}"/>
    <cellStyle name="Normal 22 2 8 3 2" xfId="24460" xr:uid="{D17C6EE1-98C7-4FA0-A625-DAE07B2207C1}"/>
    <cellStyle name="Normal 22 2 8 3 2 2" xfId="38152" xr:uid="{F965AAEA-DB09-4D8D-82D2-9D73A8784A00}"/>
    <cellStyle name="Normal 22 2 8 3 2 3" xfId="53036" xr:uid="{BA66674B-190A-4E6B-9CD9-90BBA16C450C}"/>
    <cellStyle name="Normal 22 2 8 3 3" xfId="17616" xr:uid="{0240CBE4-C20F-41C6-8B2C-92B8FFC8FAE9}"/>
    <cellStyle name="Normal 22 2 8 3 4" xfId="31306" xr:uid="{86D45AC8-6181-4533-A322-D2CC3F1CB661}"/>
    <cellStyle name="Normal 22 2 8 3 5" xfId="46190" xr:uid="{F53A0C53-0F4D-4DF6-81A1-863CFABCCC9E}"/>
    <cellStyle name="Normal 22 2 8 4" xfId="21038" xr:uid="{23EAFEC8-22FE-4FB5-96CD-6D686015B107}"/>
    <cellStyle name="Normal 22 2 8 4 2" xfId="34730" xr:uid="{1E8F3075-FAFA-450A-95FB-B875232507F6}"/>
    <cellStyle name="Normal 22 2 8 4 3" xfId="49614" xr:uid="{DCAB7EB5-B34D-42DA-A5A3-70C5091AFC68}"/>
    <cellStyle name="Normal 22 2 8 5" xfId="14194" xr:uid="{B1D1B47D-F670-4F31-A5EA-A6779B109849}"/>
    <cellStyle name="Normal 22 2 8 6" xfId="27884" xr:uid="{41A91150-F6ED-4FFA-AC12-3296FFC04A86}"/>
    <cellStyle name="Normal 22 2 8 7" xfId="42768" xr:uid="{8B20D684-4897-4FD9-81CE-588380725B45}"/>
    <cellStyle name="Normal 22 2 9" xfId="7348" xr:uid="{62A92918-2CB6-41DB-8471-A305A6567AC0}"/>
    <cellStyle name="Normal 22 2 9 2" xfId="9061" xr:uid="{72EB003F-8B1B-4071-A8F8-DC6A7DCAF6B6}"/>
    <cellStyle name="Normal 22 2 9 2 2" xfId="12483" xr:uid="{B9683A12-C383-469E-8EE9-3F921AD09C50}"/>
    <cellStyle name="Normal 22 2 9 2 2 2" xfId="26173" xr:uid="{B256F8DD-7641-474E-8C85-145E339DDB6E}"/>
    <cellStyle name="Normal 22 2 9 2 2 2 2" xfId="39865" xr:uid="{6BA19DA5-E3D4-4938-9D37-223C3F22BA3F}"/>
    <cellStyle name="Normal 22 2 9 2 2 2 3" xfId="54749" xr:uid="{0A8D8061-79E4-4C3E-A1DC-832297C381C3}"/>
    <cellStyle name="Normal 22 2 9 2 2 3" xfId="19329" xr:uid="{E607CBE1-487C-4112-AC0A-654373DBF524}"/>
    <cellStyle name="Normal 22 2 9 2 2 4" xfId="33019" xr:uid="{5EB18027-5EA9-4B6C-BACE-6B8FCB08940E}"/>
    <cellStyle name="Normal 22 2 9 2 2 5" xfId="47903" xr:uid="{C14CEED5-AC09-42D3-A976-5D7B46285F59}"/>
    <cellStyle name="Normal 22 2 9 2 3" xfId="22751" xr:uid="{5D37B5BD-F482-4783-B91D-5AE270530839}"/>
    <cellStyle name="Normal 22 2 9 2 3 2" xfId="36443" xr:uid="{EA92390B-1721-4947-99A3-4EADCDB59DB1}"/>
    <cellStyle name="Normal 22 2 9 2 3 3" xfId="51327" xr:uid="{DA7B097B-81DD-46EF-8293-10356D701B60}"/>
    <cellStyle name="Normal 22 2 9 2 4" xfId="15907" xr:uid="{D2A2663D-9218-46A2-9762-B9352F3460E5}"/>
    <cellStyle name="Normal 22 2 9 2 5" xfId="29597" xr:uid="{201FAE29-2497-496D-B31A-D37BA3DDE2B9}"/>
    <cellStyle name="Normal 22 2 9 2 6" xfId="44481" xr:uid="{3FB4EE68-D061-461C-9792-0F717174DDC6}"/>
    <cellStyle name="Normal 22 2 9 3" xfId="10771" xr:uid="{E26D7A77-70D8-4739-8FC2-E8E559ECFBAC}"/>
    <cellStyle name="Normal 22 2 9 3 2" xfId="24461" xr:uid="{4130C328-A35F-4726-8C99-272AA69139A1}"/>
    <cellStyle name="Normal 22 2 9 3 2 2" xfId="38153" xr:uid="{77C40C6E-BC32-43F4-98BF-AF67E38603DA}"/>
    <cellStyle name="Normal 22 2 9 3 2 3" xfId="53037" xr:uid="{0FCE48FE-CB1D-423C-A101-B62A268CEAC1}"/>
    <cellStyle name="Normal 22 2 9 3 3" xfId="17617" xr:uid="{C2F92CF2-4255-4C49-AF4D-C091C6C539C0}"/>
    <cellStyle name="Normal 22 2 9 3 4" xfId="31307" xr:uid="{D2B2E765-0FF7-4524-A61B-2105D97FBD3B}"/>
    <cellStyle name="Normal 22 2 9 3 5" xfId="46191" xr:uid="{F3EDF2B1-E9CE-44CF-8E0F-A48672274D80}"/>
    <cellStyle name="Normal 22 2 9 4" xfId="21039" xr:uid="{65E90C6E-2337-4507-90C4-3FD42A2C9C7D}"/>
    <cellStyle name="Normal 22 2 9 4 2" xfId="34731" xr:uid="{85742E41-6F43-4AF9-8315-A04034FE9E32}"/>
    <cellStyle name="Normal 22 2 9 4 3" xfId="49615" xr:uid="{FEC87F07-3A52-42C2-BDC0-7740EB961064}"/>
    <cellStyle name="Normal 22 2 9 5" xfId="14195" xr:uid="{99170F29-5143-458E-AADC-7369E3167841}"/>
    <cellStyle name="Normal 22 2 9 6" xfId="27885" xr:uid="{83C8C0A5-0E4D-4BCE-8E98-CC6C0CC33DA2}"/>
    <cellStyle name="Normal 22 2 9 7" xfId="42769" xr:uid="{DD92A0B3-095D-45AD-8086-F7E599A929D3}"/>
    <cellStyle name="Normal 22 3" xfId="4314" xr:uid="{C18491DB-0384-4042-909F-AD0ABC573540}"/>
    <cellStyle name="Normal 22 3 10" xfId="21040" xr:uid="{25533313-0338-4866-98E8-38831441E22E}"/>
    <cellStyle name="Normal 22 3 10 2" xfId="34732" xr:uid="{A5C6035B-278E-483A-AAA2-4A583E73A458}"/>
    <cellStyle name="Normal 22 3 10 3" xfId="49616" xr:uid="{58E611F3-17E1-44B1-9D86-605E5428F79D}"/>
    <cellStyle name="Normal 22 3 11" xfId="14196" xr:uid="{AD04859A-A1C6-4D60-8C73-0C8315F40ED7}"/>
    <cellStyle name="Normal 22 3 11 2" xfId="41317" xr:uid="{E05853D6-2649-4CB9-A6E7-65C6ABA7B397}"/>
    <cellStyle name="Normal 22 3 12" xfId="27886" xr:uid="{079D6764-9138-4F0F-95C0-887C9D50123E}"/>
    <cellStyle name="Normal 22 3 13" xfId="42770" xr:uid="{5C3AD554-2A1B-4B85-B875-54FEEC1931B4}"/>
    <cellStyle name="Normal 22 3 14" xfId="7349" xr:uid="{D8D0E458-ACB5-499B-9411-1948EA3A8185}"/>
    <cellStyle name="Normal 22 3 2" xfId="4357" xr:uid="{C8D40570-915F-4D74-A124-E5F5F5867739}"/>
    <cellStyle name="Normal 22 3 2 10" xfId="14197" xr:uid="{06AC268F-ED20-416A-A183-F473E7A42AC0}"/>
    <cellStyle name="Normal 22 3 2 10 2" xfId="41333" xr:uid="{4EB3FC40-E1F1-4F5A-A348-1C1DB8B969C0}"/>
    <cellStyle name="Normal 22 3 2 11" xfId="27887" xr:uid="{9A426F58-4F85-4CD4-AD2D-E6B95CCF49E8}"/>
    <cellStyle name="Normal 22 3 2 12" xfId="42771" xr:uid="{6D6CB4DB-73E6-4CD7-BFA8-CA7AD5F72A88}"/>
    <cellStyle name="Normal 22 3 2 13" xfId="7350" xr:uid="{55B82112-BE9E-4CD4-8401-E8EF1E023194}"/>
    <cellStyle name="Normal 22 3 2 14" xfId="5955" xr:uid="{034631F7-39D2-4A57-88BE-214B5057DDBE}"/>
    <cellStyle name="Normal 22 3 2 15" xfId="5363" xr:uid="{2013A93C-63AD-46C1-9362-3A8A427CED0B}"/>
    <cellStyle name="Normal 22 3 2 2" xfId="4464" xr:uid="{2AA9B0D9-CFC1-404A-AAAB-406D9A566AF1}"/>
    <cellStyle name="Normal 22 3 2 2 10" xfId="42772" xr:uid="{E4134A7E-0CAE-4EED-94A1-C8BF873865F5}"/>
    <cellStyle name="Normal 22 3 2 2 11" xfId="7351" xr:uid="{F99C2B8C-BB1D-4217-91CE-3C8F16E3E1FF}"/>
    <cellStyle name="Normal 22 3 2 2 2" xfId="7352" xr:uid="{B5CD54E1-E8B0-4894-B82B-C2A57ED76B8E}"/>
    <cellStyle name="Normal 22 3 2 2 2 2" xfId="7353" xr:uid="{56A8F74B-48AD-4CBA-A3F5-C2F2BCC4EEA0}"/>
    <cellStyle name="Normal 22 3 2 2 2 2 2" xfId="9066" xr:uid="{F0FD3473-63EF-41D9-A6BA-072DC126AD87}"/>
    <cellStyle name="Normal 22 3 2 2 2 2 2 2" xfId="12488" xr:uid="{0787E02F-BE63-4EDA-9053-021D5B16B2D1}"/>
    <cellStyle name="Normal 22 3 2 2 2 2 2 2 2" xfId="26178" xr:uid="{EBEDDAE7-E59F-40DD-B9D2-F5E14B5462E6}"/>
    <cellStyle name="Normal 22 3 2 2 2 2 2 2 2 2" xfId="39870" xr:uid="{1535D469-86EF-4BA1-A571-5F8574C28A77}"/>
    <cellStyle name="Normal 22 3 2 2 2 2 2 2 2 3" xfId="54754" xr:uid="{A4FA1D94-B6F4-47B9-9F34-9A688864FC1A}"/>
    <cellStyle name="Normal 22 3 2 2 2 2 2 2 3" xfId="19334" xr:uid="{C4DBEA26-5853-4705-85AC-97EEBC397E7F}"/>
    <cellStyle name="Normal 22 3 2 2 2 2 2 2 4" xfId="33024" xr:uid="{B38A01F1-7E96-4E93-A681-AB2914A4830B}"/>
    <cellStyle name="Normal 22 3 2 2 2 2 2 2 5" xfId="47908" xr:uid="{18E6A3A3-BA67-4492-9FB4-D44E9980C38A}"/>
    <cellStyle name="Normal 22 3 2 2 2 2 2 3" xfId="22756" xr:uid="{352D37E3-8071-42CD-A3B3-B379264FDF8F}"/>
    <cellStyle name="Normal 22 3 2 2 2 2 2 3 2" xfId="36448" xr:uid="{74622D50-E4B3-4AA6-8B78-233EFB3C3169}"/>
    <cellStyle name="Normal 22 3 2 2 2 2 2 3 3" xfId="51332" xr:uid="{16BEC9FB-C037-4309-82AF-BA742A1D16B6}"/>
    <cellStyle name="Normal 22 3 2 2 2 2 2 4" xfId="15912" xr:uid="{95AFD996-16F7-48D7-A681-15FB9568C0F7}"/>
    <cellStyle name="Normal 22 3 2 2 2 2 2 5" xfId="29602" xr:uid="{9B3845CE-04AF-4061-BEA4-173C9FE5D11B}"/>
    <cellStyle name="Normal 22 3 2 2 2 2 2 6" xfId="44486" xr:uid="{E370542E-500B-4422-B5F4-6EFBC349B23C}"/>
    <cellStyle name="Normal 22 3 2 2 2 2 3" xfId="10776" xr:uid="{E3DA4E47-B0DA-498D-87B8-8909CEB33C4C}"/>
    <cellStyle name="Normal 22 3 2 2 2 2 3 2" xfId="24466" xr:uid="{1ADDAF94-19E2-4A44-B26D-0B78C4A2EBC5}"/>
    <cellStyle name="Normal 22 3 2 2 2 2 3 2 2" xfId="38158" xr:uid="{32177D95-1E6D-4840-8BF0-DBCB787ECA55}"/>
    <cellStyle name="Normal 22 3 2 2 2 2 3 2 3" xfId="53042" xr:uid="{87888427-3B2D-4B7E-957A-0BC1D749370C}"/>
    <cellStyle name="Normal 22 3 2 2 2 2 3 3" xfId="17622" xr:uid="{433F816E-F9DE-4043-8B50-DA445E5B9041}"/>
    <cellStyle name="Normal 22 3 2 2 2 2 3 4" xfId="31312" xr:uid="{24C2AA32-64C3-4BB8-9FB9-2B6FE39F4308}"/>
    <cellStyle name="Normal 22 3 2 2 2 2 3 5" xfId="46196" xr:uid="{9B6B34ED-4F04-4BF3-89B2-A911CEEC8C98}"/>
    <cellStyle name="Normal 22 3 2 2 2 2 4" xfId="21044" xr:uid="{581DC616-38D4-4208-BDF6-B143EBF8737D}"/>
    <cellStyle name="Normal 22 3 2 2 2 2 4 2" xfId="34736" xr:uid="{F367E02A-C066-4E35-81A9-C4ADD8019454}"/>
    <cellStyle name="Normal 22 3 2 2 2 2 4 3" xfId="49620" xr:uid="{90BE505A-1A8D-4C89-AB83-AFBB536859E1}"/>
    <cellStyle name="Normal 22 3 2 2 2 2 5" xfId="14200" xr:uid="{68466C1B-AB25-49D4-B64A-3E660F0116E3}"/>
    <cellStyle name="Normal 22 3 2 2 2 2 6" xfId="27890" xr:uid="{BF3DFC14-98A1-4525-9DCB-5D00DD3CBD23}"/>
    <cellStyle name="Normal 22 3 2 2 2 2 7" xfId="42774" xr:uid="{1784D4D4-2C65-43D9-8EBA-A335413B0974}"/>
    <cellStyle name="Normal 22 3 2 2 2 3" xfId="9065" xr:uid="{9C04A07D-6CDD-4F14-ABF1-A64880F62052}"/>
    <cellStyle name="Normal 22 3 2 2 2 3 2" xfId="12487" xr:uid="{E61AD2B2-1718-4D01-B767-60EB52BFA6E5}"/>
    <cellStyle name="Normal 22 3 2 2 2 3 2 2" xfId="26177" xr:uid="{E4566FC8-1CB5-485D-9D7E-D9A8CBA74F6B}"/>
    <cellStyle name="Normal 22 3 2 2 2 3 2 2 2" xfId="39869" xr:uid="{CB598400-6C31-44D5-99E4-57F219913F01}"/>
    <cellStyle name="Normal 22 3 2 2 2 3 2 2 3" xfId="54753" xr:uid="{BAB70BBE-7CF1-4CA4-AA5C-B1E757F5AA70}"/>
    <cellStyle name="Normal 22 3 2 2 2 3 2 3" xfId="19333" xr:uid="{3AD84D7D-638A-43DA-B6E3-E7912C1FF7F3}"/>
    <cellStyle name="Normal 22 3 2 2 2 3 2 4" xfId="33023" xr:uid="{0595532E-C3C3-4B8F-A7E9-72A495251FF7}"/>
    <cellStyle name="Normal 22 3 2 2 2 3 2 5" xfId="47907" xr:uid="{933B9BF4-E2B7-45B7-B750-18BFFC409E1F}"/>
    <cellStyle name="Normal 22 3 2 2 2 3 3" xfId="22755" xr:uid="{C52E6A41-55B5-419C-913B-3B3B0DE45393}"/>
    <cellStyle name="Normal 22 3 2 2 2 3 3 2" xfId="36447" xr:uid="{0DE34103-6BFD-4A0D-8B91-721E24C9A5AA}"/>
    <cellStyle name="Normal 22 3 2 2 2 3 3 3" xfId="51331" xr:uid="{BAE077B9-F106-4F75-A31D-607F5A36EBBA}"/>
    <cellStyle name="Normal 22 3 2 2 2 3 4" xfId="15911" xr:uid="{6C5882E7-67C3-44C9-A5BF-4651004408B5}"/>
    <cellStyle name="Normal 22 3 2 2 2 3 5" xfId="29601" xr:uid="{54D6AEAF-A090-4BA0-B7CB-6D50BC666FDC}"/>
    <cellStyle name="Normal 22 3 2 2 2 3 6" xfId="44485" xr:uid="{2400F917-578A-4E9F-8709-A1FA0A5E9385}"/>
    <cellStyle name="Normal 22 3 2 2 2 4" xfId="10775" xr:uid="{A671632E-2DDC-44EC-88F8-26551465CF9E}"/>
    <cellStyle name="Normal 22 3 2 2 2 4 2" xfId="24465" xr:uid="{22705857-964B-424F-AB6D-8A694A2963CD}"/>
    <cellStyle name="Normal 22 3 2 2 2 4 2 2" xfId="38157" xr:uid="{CDBD3C60-5114-4C29-9F72-159D3138FA78}"/>
    <cellStyle name="Normal 22 3 2 2 2 4 2 3" xfId="53041" xr:uid="{CBE5BD4F-CC58-4610-8EB0-D59AFEFAA0C1}"/>
    <cellStyle name="Normal 22 3 2 2 2 4 3" xfId="17621" xr:uid="{EF58E7D4-E56F-4731-A4CC-30910D5C3F38}"/>
    <cellStyle name="Normal 22 3 2 2 2 4 4" xfId="31311" xr:uid="{B741E8A5-43ED-4600-8513-FC052F26D401}"/>
    <cellStyle name="Normal 22 3 2 2 2 4 5" xfId="46195" xr:uid="{FE7888DD-AD39-42CE-82C3-BED615CF9425}"/>
    <cellStyle name="Normal 22 3 2 2 2 5" xfId="21043" xr:uid="{362992C5-A250-4E3E-B867-90C54C471978}"/>
    <cellStyle name="Normal 22 3 2 2 2 5 2" xfId="34735" xr:uid="{1DF41DF2-816C-4E82-A8B7-EBCEB769586D}"/>
    <cellStyle name="Normal 22 3 2 2 2 5 3" xfId="49619" xr:uid="{610D0053-02F6-4C59-9F5A-16A243F66900}"/>
    <cellStyle name="Normal 22 3 2 2 2 6" xfId="14199" xr:uid="{B7C9FC7B-AD51-4210-9C3B-2A2B9777F759}"/>
    <cellStyle name="Normal 22 3 2 2 2 7" xfId="27889" xr:uid="{28AAE937-D979-48AE-91ED-7775D0F999A4}"/>
    <cellStyle name="Normal 22 3 2 2 2 8" xfId="42773" xr:uid="{D06BC201-E71D-4061-B3A6-46C90035BD13}"/>
    <cellStyle name="Normal 22 3 2 2 3" xfId="7354" xr:uid="{9106FFB4-3C91-41E5-AF24-19CA7EF945E2}"/>
    <cellStyle name="Normal 22 3 2 2 3 2" xfId="9067" xr:uid="{6736B0A1-D080-4C7A-A118-1ECC1F7F8A8C}"/>
    <cellStyle name="Normal 22 3 2 2 3 2 2" xfId="12489" xr:uid="{AFB710A4-9D5E-4374-9AEE-9D6A45E40EEF}"/>
    <cellStyle name="Normal 22 3 2 2 3 2 2 2" xfId="26179" xr:uid="{2D0AF4FE-945C-47B9-9018-F37B8DC31256}"/>
    <cellStyle name="Normal 22 3 2 2 3 2 2 2 2" xfId="39871" xr:uid="{830E18AD-7302-4AF7-BD0F-DA8518FCF920}"/>
    <cellStyle name="Normal 22 3 2 2 3 2 2 2 3" xfId="54755" xr:uid="{1EAD4540-323B-4D37-8C36-5AC17A37D6C5}"/>
    <cellStyle name="Normal 22 3 2 2 3 2 2 3" xfId="19335" xr:uid="{56F61ACA-7D58-49A5-AADB-DD634690C933}"/>
    <cellStyle name="Normal 22 3 2 2 3 2 2 4" xfId="33025" xr:uid="{F4B7DF86-5DDC-451F-ACB8-D54F67C290FD}"/>
    <cellStyle name="Normal 22 3 2 2 3 2 2 5" xfId="47909" xr:uid="{B9D76085-553C-4A10-9035-446DE96CC2E5}"/>
    <cellStyle name="Normal 22 3 2 2 3 2 3" xfId="22757" xr:uid="{2D060DDB-9A5E-48E5-90C6-DCF42D5F7548}"/>
    <cellStyle name="Normal 22 3 2 2 3 2 3 2" xfId="36449" xr:uid="{83C2B36F-E5A7-43B9-90B9-5BD297B7D92A}"/>
    <cellStyle name="Normal 22 3 2 2 3 2 3 3" xfId="51333" xr:uid="{6E12A1FD-2F36-4610-A4E0-FFCF474D7568}"/>
    <cellStyle name="Normal 22 3 2 2 3 2 4" xfId="15913" xr:uid="{584CEEA9-296F-42B6-8D13-030F0CA01B0E}"/>
    <cellStyle name="Normal 22 3 2 2 3 2 5" xfId="29603" xr:uid="{09238F17-DFCC-4BCD-BBA3-3FF28384ACB9}"/>
    <cellStyle name="Normal 22 3 2 2 3 2 6" xfId="44487" xr:uid="{C69753CC-51E1-4A85-8C37-9C1AC28BB461}"/>
    <cellStyle name="Normal 22 3 2 2 3 3" xfId="10777" xr:uid="{5A2DD6EA-18F3-424E-A390-A0B3A2310A8E}"/>
    <cellStyle name="Normal 22 3 2 2 3 3 2" xfId="24467" xr:uid="{0B780954-1706-403A-AA6B-0882B5B71CE5}"/>
    <cellStyle name="Normal 22 3 2 2 3 3 2 2" xfId="38159" xr:uid="{397A4CB1-F728-44C0-82CA-187F95236674}"/>
    <cellStyle name="Normal 22 3 2 2 3 3 2 3" xfId="53043" xr:uid="{613B9D39-11BA-4D09-97F7-0B30697BD136}"/>
    <cellStyle name="Normal 22 3 2 2 3 3 3" xfId="17623" xr:uid="{366A8D1C-D37E-4798-9916-28C9FAE2D8A2}"/>
    <cellStyle name="Normal 22 3 2 2 3 3 4" xfId="31313" xr:uid="{AB2F421F-8141-42A1-97B9-805C6BA1D30F}"/>
    <cellStyle name="Normal 22 3 2 2 3 3 5" xfId="46197" xr:uid="{2077C821-802A-4842-B923-3E772BCC89BE}"/>
    <cellStyle name="Normal 22 3 2 2 3 4" xfId="21045" xr:uid="{C46F3F78-F873-473A-99F1-2BABFA9646D3}"/>
    <cellStyle name="Normal 22 3 2 2 3 4 2" xfId="34737" xr:uid="{5AB74C41-8AF8-4EFD-9938-1AEB012A7F8A}"/>
    <cellStyle name="Normal 22 3 2 2 3 4 3" xfId="49621" xr:uid="{CF31E0A8-A60F-4267-87B3-9EAF00DA0C18}"/>
    <cellStyle name="Normal 22 3 2 2 3 5" xfId="14201" xr:uid="{54F24AD4-2808-43ED-9D8D-0E0D7322087E}"/>
    <cellStyle name="Normal 22 3 2 2 3 6" xfId="27891" xr:uid="{353AC476-E415-43D2-BF3B-F14AFC2B0009}"/>
    <cellStyle name="Normal 22 3 2 2 3 7" xfId="42775" xr:uid="{1AA48520-525C-4459-B5A4-80FBE13DCCD9}"/>
    <cellStyle name="Normal 22 3 2 2 4" xfId="7355" xr:uid="{F5D8998D-1CFF-4BB3-8C3F-2150BD8275B7}"/>
    <cellStyle name="Normal 22 3 2 2 4 2" xfId="9068" xr:uid="{F28F8B7E-9732-4269-88B9-FA24B5EC5BD0}"/>
    <cellStyle name="Normal 22 3 2 2 4 2 2" xfId="12490" xr:uid="{4CACAF6C-9D9C-4731-A01E-45F776125C55}"/>
    <cellStyle name="Normal 22 3 2 2 4 2 2 2" xfId="26180" xr:uid="{70EA59A4-02DC-4968-BD50-8960F55C9122}"/>
    <cellStyle name="Normal 22 3 2 2 4 2 2 2 2" xfId="39872" xr:uid="{42BB9884-362B-45C9-892C-537D7CB7BC14}"/>
    <cellStyle name="Normal 22 3 2 2 4 2 2 2 3" xfId="54756" xr:uid="{445FF7BB-1467-48C8-99DC-C4EAA972A80F}"/>
    <cellStyle name="Normal 22 3 2 2 4 2 2 3" xfId="19336" xr:uid="{2B37DC0F-A973-4F91-A333-EF9E339637C9}"/>
    <cellStyle name="Normal 22 3 2 2 4 2 2 4" xfId="33026" xr:uid="{C0DE7619-A1D0-4149-BFA4-59C533C12581}"/>
    <cellStyle name="Normal 22 3 2 2 4 2 2 5" xfId="47910" xr:uid="{49A2AE8B-ABE0-4D59-8667-19AB738CDC39}"/>
    <cellStyle name="Normal 22 3 2 2 4 2 3" xfId="22758" xr:uid="{0CA5606A-B3A3-4447-94A0-8F84EB59610B}"/>
    <cellStyle name="Normal 22 3 2 2 4 2 3 2" xfId="36450" xr:uid="{C02F8D74-F073-4F13-AC83-3E7F8AC51CBD}"/>
    <cellStyle name="Normal 22 3 2 2 4 2 3 3" xfId="51334" xr:uid="{8D14F92C-0C69-4BCF-8017-6C4960266A57}"/>
    <cellStyle name="Normal 22 3 2 2 4 2 4" xfId="15914" xr:uid="{B958C3ED-842F-4D61-9FD7-EBC27CB074C5}"/>
    <cellStyle name="Normal 22 3 2 2 4 2 5" xfId="29604" xr:uid="{6EA2F803-E64A-49AD-8B21-175890B2221B}"/>
    <cellStyle name="Normal 22 3 2 2 4 2 6" xfId="44488" xr:uid="{781AF57F-874D-4B1F-A2F3-C83DA9712F7C}"/>
    <cellStyle name="Normal 22 3 2 2 4 3" xfId="10778" xr:uid="{4FC09098-CAC0-484C-842A-14176F0929F3}"/>
    <cellStyle name="Normal 22 3 2 2 4 3 2" xfId="24468" xr:uid="{AD64E624-F761-4A4A-A2F6-70F9A5950F16}"/>
    <cellStyle name="Normal 22 3 2 2 4 3 2 2" xfId="38160" xr:uid="{A6CE7BB6-3882-4DE7-9A00-4EB22FFBB692}"/>
    <cellStyle name="Normal 22 3 2 2 4 3 2 3" xfId="53044" xr:uid="{9B4F2582-B8FE-49DC-B3AA-B2CE5717BF84}"/>
    <cellStyle name="Normal 22 3 2 2 4 3 3" xfId="17624" xr:uid="{17F8B351-E71E-40A8-909C-5505F2A1596D}"/>
    <cellStyle name="Normal 22 3 2 2 4 3 4" xfId="31314" xr:uid="{A557DA0D-7D4F-4DD0-998B-5C2364A68EE7}"/>
    <cellStyle name="Normal 22 3 2 2 4 3 5" xfId="46198" xr:uid="{63B8B0F2-44B0-4ACA-BCA8-4A203E4BCBE8}"/>
    <cellStyle name="Normal 22 3 2 2 4 4" xfId="21046" xr:uid="{C4E48D93-86F2-4C77-B84C-06BB4D144C84}"/>
    <cellStyle name="Normal 22 3 2 2 4 4 2" xfId="34738" xr:uid="{B43E7B60-1ACE-46A9-9E60-FEF3740BC1D2}"/>
    <cellStyle name="Normal 22 3 2 2 4 4 3" xfId="49622" xr:uid="{036C5CC5-9BB8-4267-A7B9-F766844EFB4E}"/>
    <cellStyle name="Normal 22 3 2 2 4 5" xfId="14202" xr:uid="{391A86A5-6524-4977-95C2-4DBAEB50DB4D}"/>
    <cellStyle name="Normal 22 3 2 2 4 6" xfId="27892" xr:uid="{7BB771FE-EAFC-41E7-9928-5E524B1CE14E}"/>
    <cellStyle name="Normal 22 3 2 2 4 7" xfId="42776" xr:uid="{DD6CEA56-A2F6-45C0-A9B6-4CF4B2855544}"/>
    <cellStyle name="Normal 22 3 2 2 5" xfId="9064" xr:uid="{FE55AAEC-3178-4191-B6C1-BC7B5A21AE11}"/>
    <cellStyle name="Normal 22 3 2 2 5 2" xfId="12486" xr:uid="{9FE26D42-0FBD-4333-8D3F-F007992AE04C}"/>
    <cellStyle name="Normal 22 3 2 2 5 2 2" xfId="26176" xr:uid="{166BE715-3F96-4B2E-9D00-7D39BA9700F5}"/>
    <cellStyle name="Normal 22 3 2 2 5 2 2 2" xfId="39868" xr:uid="{02926FD5-23DC-43C6-942D-3CCB8AE62DDF}"/>
    <cellStyle name="Normal 22 3 2 2 5 2 2 3" xfId="54752" xr:uid="{CAB6F6C7-6FEA-4485-8136-13BDEDC4D86F}"/>
    <cellStyle name="Normal 22 3 2 2 5 2 3" xfId="19332" xr:uid="{13E6A858-B296-456B-BD2F-56AD0534608C}"/>
    <cellStyle name="Normal 22 3 2 2 5 2 4" xfId="33022" xr:uid="{E2CA53D5-4E2A-47A4-989A-0B6E0FCFFA51}"/>
    <cellStyle name="Normal 22 3 2 2 5 2 5" xfId="47906" xr:uid="{57CE9168-3F05-4336-A6FB-9482A6766250}"/>
    <cellStyle name="Normal 22 3 2 2 5 3" xfId="22754" xr:uid="{D8999E32-45C8-473A-A689-D460A56A240B}"/>
    <cellStyle name="Normal 22 3 2 2 5 3 2" xfId="36446" xr:uid="{DD9161D5-467D-41B0-81DD-750890989B5F}"/>
    <cellStyle name="Normal 22 3 2 2 5 3 3" xfId="51330" xr:uid="{0E2850F5-5BC8-4473-AC21-1C5483C589D0}"/>
    <cellStyle name="Normal 22 3 2 2 5 4" xfId="15910" xr:uid="{AAC5A80F-3A24-4D03-996D-AED984BBEE90}"/>
    <cellStyle name="Normal 22 3 2 2 5 5" xfId="29600" xr:uid="{2FBB8AD6-8FDE-49A4-B7FB-174F2E11A5D2}"/>
    <cellStyle name="Normal 22 3 2 2 5 6" xfId="44484" xr:uid="{A85DD0D7-1F1C-4466-B329-9A32E3E45186}"/>
    <cellStyle name="Normal 22 3 2 2 6" xfId="10774" xr:uid="{7B0AC1F0-0749-41E9-A474-14F95AA24833}"/>
    <cellStyle name="Normal 22 3 2 2 6 2" xfId="24464" xr:uid="{5B367BBC-1F93-4CC9-A24D-5A10CAC27440}"/>
    <cellStyle name="Normal 22 3 2 2 6 2 2" xfId="38156" xr:uid="{B470D19C-FEF5-4774-B89E-76FD48C4E706}"/>
    <cellStyle name="Normal 22 3 2 2 6 2 3" xfId="53040" xr:uid="{8E3612AF-F9FE-48E9-A39D-2482FE5946A2}"/>
    <cellStyle name="Normal 22 3 2 2 6 3" xfId="17620" xr:uid="{878DF394-5C2A-4BC2-B955-5456038FFEE2}"/>
    <cellStyle name="Normal 22 3 2 2 6 4" xfId="31310" xr:uid="{23D8E052-2217-451D-9C8B-EFA15B2288E1}"/>
    <cellStyle name="Normal 22 3 2 2 6 5" xfId="46194" xr:uid="{C5051EFA-5E13-4F79-A25D-8DFF9D608B16}"/>
    <cellStyle name="Normal 22 3 2 2 7" xfId="21042" xr:uid="{16C44C83-67B2-4BF1-967E-CEFAD9055A63}"/>
    <cellStyle name="Normal 22 3 2 2 7 2" xfId="34734" xr:uid="{94C37D41-1EB9-43B2-9133-E409023A6CD4}"/>
    <cellStyle name="Normal 22 3 2 2 7 3" xfId="49618" xr:uid="{ECDD8647-23D0-4965-B2DF-C20C791FDDE2}"/>
    <cellStyle name="Normal 22 3 2 2 8" xfId="14198" xr:uid="{E54B0C0B-7148-4C0B-9680-B8D2F8B62CC7}"/>
    <cellStyle name="Normal 22 3 2 2 8 2" xfId="41347" xr:uid="{07F25C87-60C6-4A88-A9E6-16C953010490}"/>
    <cellStyle name="Normal 22 3 2 2 9" xfId="27888" xr:uid="{B75C9053-216A-4E6B-BCDD-89CFCA7DED69}"/>
    <cellStyle name="Normal 22 3 2 3" xfId="7356" xr:uid="{89FBA7FA-2069-463A-82A3-60CE1C4AA1AA}"/>
    <cellStyle name="Normal 22 3 2 3 10" xfId="42777" xr:uid="{58E58B22-4430-4126-9BB6-AF08066751EA}"/>
    <cellStyle name="Normal 22 3 2 3 2" xfId="7357" xr:uid="{B5310A0A-9BD0-4053-A3C5-EBA5C0F016AB}"/>
    <cellStyle name="Normal 22 3 2 3 2 2" xfId="7358" xr:uid="{CD25DAB3-2C43-4FC4-9784-A9B07181475E}"/>
    <cellStyle name="Normal 22 3 2 3 2 2 2" xfId="9071" xr:uid="{CD1BA96A-31C6-4654-BB29-0E004975D0C6}"/>
    <cellStyle name="Normal 22 3 2 3 2 2 2 2" xfId="12493" xr:uid="{BCAE1F21-8D88-4CB2-A549-9F9781A07E7C}"/>
    <cellStyle name="Normal 22 3 2 3 2 2 2 2 2" xfId="26183" xr:uid="{FCBA39E5-A8E7-4B9E-B15C-62E584940199}"/>
    <cellStyle name="Normal 22 3 2 3 2 2 2 2 2 2" xfId="39875" xr:uid="{D12DA12C-FCC5-4F98-BE30-6D7D1DF70059}"/>
    <cellStyle name="Normal 22 3 2 3 2 2 2 2 2 3" xfId="54759" xr:uid="{55A03DBF-2633-4B21-A141-C877138BE13E}"/>
    <cellStyle name="Normal 22 3 2 3 2 2 2 2 3" xfId="19339" xr:uid="{9A38601D-68A5-4BAD-87AC-C57D44BA35D1}"/>
    <cellStyle name="Normal 22 3 2 3 2 2 2 2 4" xfId="33029" xr:uid="{928D8A55-91FF-4609-B6B2-C20A08E24C87}"/>
    <cellStyle name="Normal 22 3 2 3 2 2 2 2 5" xfId="47913" xr:uid="{BE5BD944-140B-430A-B938-B82432DCED00}"/>
    <cellStyle name="Normal 22 3 2 3 2 2 2 3" xfId="22761" xr:uid="{D7826D2A-B539-4BB6-B10C-81E008FC0CD8}"/>
    <cellStyle name="Normal 22 3 2 3 2 2 2 3 2" xfId="36453" xr:uid="{896C2A35-8194-4C28-BF23-6D38AE1DF679}"/>
    <cellStyle name="Normal 22 3 2 3 2 2 2 3 3" xfId="51337" xr:uid="{9F744E73-3472-4548-A467-3F8CA9E108C0}"/>
    <cellStyle name="Normal 22 3 2 3 2 2 2 4" xfId="15917" xr:uid="{6E53A18D-0B67-430C-A369-F40C07DE8900}"/>
    <cellStyle name="Normal 22 3 2 3 2 2 2 5" xfId="29607" xr:uid="{E8BF8B61-F214-449D-9698-0DA7F1CEDCF3}"/>
    <cellStyle name="Normal 22 3 2 3 2 2 2 6" xfId="44491" xr:uid="{D4480B25-68DD-43A8-AD49-8BAFBD2D6E29}"/>
    <cellStyle name="Normal 22 3 2 3 2 2 3" xfId="10781" xr:uid="{7C5F1FDB-8049-4C49-89C2-7D83BEEF9ACC}"/>
    <cellStyle name="Normal 22 3 2 3 2 2 3 2" xfId="24471" xr:uid="{93421B2E-18E4-4A2E-9EE7-0C59A59D1B5E}"/>
    <cellStyle name="Normal 22 3 2 3 2 2 3 2 2" xfId="38163" xr:uid="{81B687D6-1B3A-4FB0-9C14-5A2CDC2E651B}"/>
    <cellStyle name="Normal 22 3 2 3 2 2 3 2 3" xfId="53047" xr:uid="{A1C802F6-C0F6-469F-9B96-CC82A57DEDFE}"/>
    <cellStyle name="Normal 22 3 2 3 2 2 3 3" xfId="17627" xr:uid="{5CBD1209-6FC0-4747-A874-81C688C5101D}"/>
    <cellStyle name="Normal 22 3 2 3 2 2 3 4" xfId="31317" xr:uid="{CA1B0A81-7AA2-4347-BCE3-C753BF353F19}"/>
    <cellStyle name="Normal 22 3 2 3 2 2 3 5" xfId="46201" xr:uid="{22CFF673-6072-42F8-95E5-3E2BD9A62117}"/>
    <cellStyle name="Normal 22 3 2 3 2 2 4" xfId="21049" xr:uid="{9C18A928-722D-4570-B51C-65A56FDC6E4B}"/>
    <cellStyle name="Normal 22 3 2 3 2 2 4 2" xfId="34741" xr:uid="{A0421CC4-B282-4BBC-AE49-3A60CD128204}"/>
    <cellStyle name="Normal 22 3 2 3 2 2 4 3" xfId="49625" xr:uid="{3BF2F2CC-6F92-43F5-91E3-58229C7E1FCC}"/>
    <cellStyle name="Normal 22 3 2 3 2 2 5" xfId="14205" xr:uid="{6E380C48-6F35-4246-909A-9EDD28035539}"/>
    <cellStyle name="Normal 22 3 2 3 2 2 6" xfId="27895" xr:uid="{CB854B91-C4D3-4CBE-BEAF-03D85AB3A1E8}"/>
    <cellStyle name="Normal 22 3 2 3 2 2 7" xfId="42779" xr:uid="{33342725-FAE2-4887-BE76-40744A5A72BF}"/>
    <cellStyle name="Normal 22 3 2 3 2 3" xfId="9070" xr:uid="{9099C222-6EAD-424D-8B67-2C51CC339DA1}"/>
    <cellStyle name="Normal 22 3 2 3 2 3 2" xfId="12492" xr:uid="{E826C835-BAEE-4495-A7E8-5F8A552ABED6}"/>
    <cellStyle name="Normal 22 3 2 3 2 3 2 2" xfId="26182" xr:uid="{EA7C6AB7-67CD-4464-965E-228D06EE3915}"/>
    <cellStyle name="Normal 22 3 2 3 2 3 2 2 2" xfId="39874" xr:uid="{78CFF961-175A-492E-8026-6101076685DA}"/>
    <cellStyle name="Normal 22 3 2 3 2 3 2 2 3" xfId="54758" xr:uid="{896A986E-0426-43B4-9A44-940857B38E19}"/>
    <cellStyle name="Normal 22 3 2 3 2 3 2 3" xfId="19338" xr:uid="{BB646242-1E1A-44E4-8F30-18EC47F011E0}"/>
    <cellStyle name="Normal 22 3 2 3 2 3 2 4" xfId="33028" xr:uid="{B8293E08-0332-4E35-812A-8A48782757DD}"/>
    <cellStyle name="Normal 22 3 2 3 2 3 2 5" xfId="47912" xr:uid="{DCC5050F-2A29-44D3-831C-BEA95CDF5CF5}"/>
    <cellStyle name="Normal 22 3 2 3 2 3 3" xfId="22760" xr:uid="{0E21FA09-B904-43C2-B90D-95C9557F6481}"/>
    <cellStyle name="Normal 22 3 2 3 2 3 3 2" xfId="36452" xr:uid="{90957F80-60EF-4792-9477-DA4C8060E58A}"/>
    <cellStyle name="Normal 22 3 2 3 2 3 3 3" xfId="51336" xr:uid="{90668135-11E6-4FBB-9365-765579D03445}"/>
    <cellStyle name="Normal 22 3 2 3 2 3 4" xfId="15916" xr:uid="{015B9124-3A93-4E32-9CE0-E3FB594C8D3F}"/>
    <cellStyle name="Normal 22 3 2 3 2 3 5" xfId="29606" xr:uid="{CB31AE20-A16B-4F61-A728-15BF12A879FB}"/>
    <cellStyle name="Normal 22 3 2 3 2 3 6" xfId="44490" xr:uid="{652C43A1-DEE6-4643-A2F6-0F851BD23EF3}"/>
    <cellStyle name="Normal 22 3 2 3 2 4" xfId="10780" xr:uid="{4806894E-8DFB-4B79-807A-3B032CE652B3}"/>
    <cellStyle name="Normal 22 3 2 3 2 4 2" xfId="24470" xr:uid="{460DC7E9-96C0-416E-88AB-B26CB65BB60E}"/>
    <cellStyle name="Normal 22 3 2 3 2 4 2 2" xfId="38162" xr:uid="{E7F467E7-A186-4D2B-8421-F978204299A3}"/>
    <cellStyle name="Normal 22 3 2 3 2 4 2 3" xfId="53046" xr:uid="{F7EE1340-5AEA-481A-B6D4-544404FBB9B0}"/>
    <cellStyle name="Normal 22 3 2 3 2 4 3" xfId="17626" xr:uid="{7664723C-C948-48F2-9450-36E5C38E213E}"/>
    <cellStyle name="Normal 22 3 2 3 2 4 4" xfId="31316" xr:uid="{C98DCE26-C925-483A-94D4-CBEEAE73A260}"/>
    <cellStyle name="Normal 22 3 2 3 2 4 5" xfId="46200" xr:uid="{3E16583D-3ADD-40FD-9F4A-0E38B5C4CB36}"/>
    <cellStyle name="Normal 22 3 2 3 2 5" xfId="21048" xr:uid="{756E9B78-8739-45EB-A550-15E94756828F}"/>
    <cellStyle name="Normal 22 3 2 3 2 5 2" xfId="34740" xr:uid="{4A3B1E3E-E988-4B79-B15E-491FB471084D}"/>
    <cellStyle name="Normal 22 3 2 3 2 5 3" xfId="49624" xr:uid="{37039076-4FC9-468D-B7F6-128C687E5DBF}"/>
    <cellStyle name="Normal 22 3 2 3 2 6" xfId="14204" xr:uid="{049A85D8-A815-41E0-9A0F-1CA70FBB5BB1}"/>
    <cellStyle name="Normal 22 3 2 3 2 7" xfId="27894" xr:uid="{B6D65C94-EF97-49FD-AAC2-94ECCE1F5471}"/>
    <cellStyle name="Normal 22 3 2 3 2 8" xfId="42778" xr:uid="{066D6B21-D1BF-462F-8628-137B8A7008D9}"/>
    <cellStyle name="Normal 22 3 2 3 3" xfId="7359" xr:uid="{48A3ECA3-5D54-4B65-8868-198A615F2106}"/>
    <cellStyle name="Normal 22 3 2 3 3 2" xfId="9072" xr:uid="{FCCAF640-DE24-4000-87C4-3E4F5CF2CB11}"/>
    <cellStyle name="Normal 22 3 2 3 3 2 2" xfId="12494" xr:uid="{23A8DEEE-3E9D-47EB-ADFF-681C99A58F6D}"/>
    <cellStyle name="Normal 22 3 2 3 3 2 2 2" xfId="26184" xr:uid="{EB9BBB2C-C117-4AE8-915E-52916F64033F}"/>
    <cellStyle name="Normal 22 3 2 3 3 2 2 2 2" xfId="39876" xr:uid="{E42BB57D-E4C7-411C-869E-100AAF2CDF46}"/>
    <cellStyle name="Normal 22 3 2 3 3 2 2 2 3" xfId="54760" xr:uid="{7D1F60E5-0493-4FE9-81D2-145B88013627}"/>
    <cellStyle name="Normal 22 3 2 3 3 2 2 3" xfId="19340" xr:uid="{6DA8F737-3592-413C-9130-F7B976DFAD57}"/>
    <cellStyle name="Normal 22 3 2 3 3 2 2 4" xfId="33030" xr:uid="{B861F201-44CF-4BAF-B866-C89BBE47E410}"/>
    <cellStyle name="Normal 22 3 2 3 3 2 2 5" xfId="47914" xr:uid="{A358C6D9-3338-49F3-A50B-364AB53DBFDE}"/>
    <cellStyle name="Normal 22 3 2 3 3 2 3" xfId="22762" xr:uid="{A36566BD-69AB-4E0B-BC72-90E54455D397}"/>
    <cellStyle name="Normal 22 3 2 3 3 2 3 2" xfId="36454" xr:uid="{1F0126E0-39AC-48B2-9A41-35FFF7B06B91}"/>
    <cellStyle name="Normal 22 3 2 3 3 2 3 3" xfId="51338" xr:uid="{5A39E823-DF0D-4051-9F63-F18404FDA09C}"/>
    <cellStyle name="Normal 22 3 2 3 3 2 4" xfId="15918" xr:uid="{267EC190-A0C1-4662-8E7F-CE2BD7F63422}"/>
    <cellStyle name="Normal 22 3 2 3 3 2 5" xfId="29608" xr:uid="{08BCCA7E-3DDF-44B8-9583-F204399B415D}"/>
    <cellStyle name="Normal 22 3 2 3 3 2 6" xfId="44492" xr:uid="{773A5B7E-1CC5-49FA-9B15-DFCF7C1908DB}"/>
    <cellStyle name="Normal 22 3 2 3 3 3" xfId="10782" xr:uid="{B9CF67A7-5582-4BB0-A247-75E97E898518}"/>
    <cellStyle name="Normal 22 3 2 3 3 3 2" xfId="24472" xr:uid="{173602CA-E9D0-4DB4-A2F7-D0AB3440E4B0}"/>
    <cellStyle name="Normal 22 3 2 3 3 3 2 2" xfId="38164" xr:uid="{C512997A-DE7C-47D8-848D-1EC9818B8211}"/>
    <cellStyle name="Normal 22 3 2 3 3 3 2 3" xfId="53048" xr:uid="{0C2FFF78-81A0-4915-B0FB-ABD1CDA5A858}"/>
    <cellStyle name="Normal 22 3 2 3 3 3 3" xfId="17628" xr:uid="{B4FC52E9-A2FE-4A95-B26D-07255DD5A3A9}"/>
    <cellStyle name="Normal 22 3 2 3 3 3 4" xfId="31318" xr:uid="{0EADB028-0615-4060-8577-7EAD688611ED}"/>
    <cellStyle name="Normal 22 3 2 3 3 3 5" xfId="46202" xr:uid="{51ABC438-FDA7-4BE0-834E-D21A13AE339B}"/>
    <cellStyle name="Normal 22 3 2 3 3 4" xfId="21050" xr:uid="{F7870EE1-A914-4B1B-8270-F4EF2EB1B1F4}"/>
    <cellStyle name="Normal 22 3 2 3 3 4 2" xfId="34742" xr:uid="{62306E68-5A33-4AD2-9E45-1F220C651082}"/>
    <cellStyle name="Normal 22 3 2 3 3 4 3" xfId="49626" xr:uid="{4059C35E-0B25-435B-94DF-2916420AFEAD}"/>
    <cellStyle name="Normal 22 3 2 3 3 5" xfId="14206" xr:uid="{7BA7632F-8304-4577-AC7E-41A3D8DCF4DF}"/>
    <cellStyle name="Normal 22 3 2 3 3 6" xfId="27896" xr:uid="{8F9A2908-D359-495E-96CD-39343413E54E}"/>
    <cellStyle name="Normal 22 3 2 3 3 7" xfId="42780" xr:uid="{16B412B5-1276-48DB-BD12-DD2B8091DA59}"/>
    <cellStyle name="Normal 22 3 2 3 4" xfId="7360" xr:uid="{3C9A7E0D-9848-4505-960B-612B4F688604}"/>
    <cellStyle name="Normal 22 3 2 3 4 2" xfId="9073" xr:uid="{19541BD5-AE49-4512-B0F0-B806A71EE88D}"/>
    <cellStyle name="Normal 22 3 2 3 4 2 2" xfId="12495" xr:uid="{07262DC1-084D-4046-A6C3-89CFE4EE527F}"/>
    <cellStyle name="Normal 22 3 2 3 4 2 2 2" xfId="26185" xr:uid="{D8FF2852-B4B8-4D02-80FE-55F5A4759D8A}"/>
    <cellStyle name="Normal 22 3 2 3 4 2 2 2 2" xfId="39877" xr:uid="{45F6B939-4ED5-4752-BFB8-404AA325E487}"/>
    <cellStyle name="Normal 22 3 2 3 4 2 2 2 3" xfId="54761" xr:uid="{51CD5715-1CB5-4059-B774-FAE6AA508988}"/>
    <cellStyle name="Normal 22 3 2 3 4 2 2 3" xfId="19341" xr:uid="{78AD6D6D-C75B-4609-8B14-FE37215D5D77}"/>
    <cellStyle name="Normal 22 3 2 3 4 2 2 4" xfId="33031" xr:uid="{F83B54AE-9A66-4D1D-8251-550D0DE14046}"/>
    <cellStyle name="Normal 22 3 2 3 4 2 2 5" xfId="47915" xr:uid="{1C72FAC2-64F6-4652-8F0B-2E8179E017ED}"/>
    <cellStyle name="Normal 22 3 2 3 4 2 3" xfId="22763" xr:uid="{19005826-A747-4665-8A3A-89E8D0BE4BD5}"/>
    <cellStyle name="Normal 22 3 2 3 4 2 3 2" xfId="36455" xr:uid="{B044F314-6D80-43A3-9C94-D2F53871003C}"/>
    <cellStyle name="Normal 22 3 2 3 4 2 3 3" xfId="51339" xr:uid="{CA8A9528-C63E-4875-942D-27B991F57AAD}"/>
    <cellStyle name="Normal 22 3 2 3 4 2 4" xfId="15919" xr:uid="{CE8F1D22-66FE-458D-84FB-F879F1519160}"/>
    <cellStyle name="Normal 22 3 2 3 4 2 5" xfId="29609" xr:uid="{EB7540C6-1F12-41FB-942C-D4679C76A2C8}"/>
    <cellStyle name="Normal 22 3 2 3 4 2 6" xfId="44493" xr:uid="{44426512-2498-4527-9FC2-893A317E3014}"/>
    <cellStyle name="Normal 22 3 2 3 4 3" xfId="10783" xr:uid="{5F9AA2AB-446E-4508-89AA-6137A5D2AEA2}"/>
    <cellStyle name="Normal 22 3 2 3 4 3 2" xfId="24473" xr:uid="{D13B261A-FD6A-46C7-B651-3EBE69C6F554}"/>
    <cellStyle name="Normal 22 3 2 3 4 3 2 2" xfId="38165" xr:uid="{9DDE896F-E58D-408D-9D19-FF377DD5A2C8}"/>
    <cellStyle name="Normal 22 3 2 3 4 3 2 3" xfId="53049" xr:uid="{1FC617FC-2A3E-4A30-B5F7-00B0D37B17AA}"/>
    <cellStyle name="Normal 22 3 2 3 4 3 3" xfId="17629" xr:uid="{6A979FC4-D932-4119-AB37-FFDA3B41888D}"/>
    <cellStyle name="Normal 22 3 2 3 4 3 4" xfId="31319" xr:uid="{AC7209A4-3D68-43CF-93EF-8BE9127A1B62}"/>
    <cellStyle name="Normal 22 3 2 3 4 3 5" xfId="46203" xr:uid="{85F675AB-9A00-4182-A7F3-D746C31B72AF}"/>
    <cellStyle name="Normal 22 3 2 3 4 4" xfId="21051" xr:uid="{D88CCDD0-9546-4665-B1D6-F9FCF4D58405}"/>
    <cellStyle name="Normal 22 3 2 3 4 4 2" xfId="34743" xr:uid="{3EFA81C5-951C-490B-B9E0-B8A69254C215}"/>
    <cellStyle name="Normal 22 3 2 3 4 4 3" xfId="49627" xr:uid="{46C8DAEF-65F3-46A8-ADC1-0A96E69A89C6}"/>
    <cellStyle name="Normal 22 3 2 3 4 5" xfId="14207" xr:uid="{AAA2969A-2B7D-4C46-B58A-0EAF13C8C682}"/>
    <cellStyle name="Normal 22 3 2 3 4 6" xfId="27897" xr:uid="{5BB9F7A0-61EB-44DB-9F0A-ADE5B94EF52E}"/>
    <cellStyle name="Normal 22 3 2 3 4 7" xfId="42781" xr:uid="{77729BE8-4AA0-4B97-B0D2-68254A5CF701}"/>
    <cellStyle name="Normal 22 3 2 3 5" xfId="9069" xr:uid="{120E7A03-6325-43CC-ADD8-58664E477FCE}"/>
    <cellStyle name="Normal 22 3 2 3 5 2" xfId="12491" xr:uid="{CC073DCD-6328-4141-8686-472201E59669}"/>
    <cellStyle name="Normal 22 3 2 3 5 2 2" xfId="26181" xr:uid="{B0190414-16DE-45CF-9C6A-6010C93D79F2}"/>
    <cellStyle name="Normal 22 3 2 3 5 2 2 2" xfId="39873" xr:uid="{5AD109C5-2C8C-4B7C-B85F-F68A43C79307}"/>
    <cellStyle name="Normal 22 3 2 3 5 2 2 3" xfId="54757" xr:uid="{F3D4D84A-5E10-4451-A16A-1E9CA62773FC}"/>
    <cellStyle name="Normal 22 3 2 3 5 2 3" xfId="19337" xr:uid="{5E6E4D0F-FD27-455D-B56C-638B167E3FCE}"/>
    <cellStyle name="Normal 22 3 2 3 5 2 4" xfId="33027" xr:uid="{FF538726-209F-4342-B7C9-3FA373C2EA26}"/>
    <cellStyle name="Normal 22 3 2 3 5 2 5" xfId="47911" xr:uid="{98B68FC3-00F1-442A-B967-8F1FD6FA25C9}"/>
    <cellStyle name="Normal 22 3 2 3 5 3" xfId="22759" xr:uid="{C9D4D6DF-C1BB-4E3D-BE8B-622CC6A6295E}"/>
    <cellStyle name="Normal 22 3 2 3 5 3 2" xfId="36451" xr:uid="{165E6FB1-AEFE-4D57-BDAE-DA867F5F487C}"/>
    <cellStyle name="Normal 22 3 2 3 5 3 3" xfId="51335" xr:uid="{955327BB-283A-4A4C-8F52-B202C4DBA296}"/>
    <cellStyle name="Normal 22 3 2 3 5 4" xfId="15915" xr:uid="{25884A76-057F-4130-9DEB-D22D73F542AD}"/>
    <cellStyle name="Normal 22 3 2 3 5 5" xfId="29605" xr:uid="{457E37CC-9C2D-4120-984E-4B92F0EE6F3B}"/>
    <cellStyle name="Normal 22 3 2 3 5 6" xfId="44489" xr:uid="{48B5461E-92FE-43E6-9312-1883FE40E20B}"/>
    <cellStyle name="Normal 22 3 2 3 6" xfId="10779" xr:uid="{059D1EFD-C726-4DC2-A2B3-EA41E54E85D0}"/>
    <cellStyle name="Normal 22 3 2 3 6 2" xfId="24469" xr:uid="{18ABDD83-C1B7-4441-81DE-A39CA4BA0F4E}"/>
    <cellStyle name="Normal 22 3 2 3 6 2 2" xfId="38161" xr:uid="{75812F1F-5752-40DF-9E07-ED67562E0DC2}"/>
    <cellStyle name="Normal 22 3 2 3 6 2 3" xfId="53045" xr:uid="{F8EE88D7-B6CB-48B4-911B-B0538D53B740}"/>
    <cellStyle name="Normal 22 3 2 3 6 3" xfId="17625" xr:uid="{D4CE2431-4FC4-425B-955D-C012090CD28F}"/>
    <cellStyle name="Normal 22 3 2 3 6 4" xfId="31315" xr:uid="{AFF42F89-B83C-49AA-BCCE-FB10F562E19D}"/>
    <cellStyle name="Normal 22 3 2 3 6 5" xfId="46199" xr:uid="{05FE524A-26DE-4C6D-A85C-F26FE42F4D09}"/>
    <cellStyle name="Normal 22 3 2 3 7" xfId="21047" xr:uid="{4E6E54F5-0A88-47FC-8F5D-71C6F4B06AF0}"/>
    <cellStyle name="Normal 22 3 2 3 7 2" xfId="34739" xr:uid="{0B0B839A-38A0-41BD-9132-CDD7860123E6}"/>
    <cellStyle name="Normal 22 3 2 3 7 3" xfId="49623" xr:uid="{BE9DA9C5-9412-4D07-92D9-44A4D13C1295}"/>
    <cellStyle name="Normal 22 3 2 3 8" xfId="14203" xr:uid="{355068F8-0F07-423D-8473-8639D8BE12F0}"/>
    <cellStyle name="Normal 22 3 2 3 9" xfId="27893" xr:uid="{FBC9B479-DDDE-4342-AAA1-D5F73BC92283}"/>
    <cellStyle name="Normal 22 3 2 4" xfId="7361" xr:uid="{E0BA0BB5-1E83-4851-A451-606D98529983}"/>
    <cellStyle name="Normal 22 3 2 4 2" xfId="7362" xr:uid="{DB749949-C5E7-44DC-8930-0474856F059B}"/>
    <cellStyle name="Normal 22 3 2 4 2 2" xfId="9075" xr:uid="{19421E80-8188-4B6C-A78F-20D57ACC0499}"/>
    <cellStyle name="Normal 22 3 2 4 2 2 2" xfId="12497" xr:uid="{FE41B5A0-493C-4655-BD41-6218370770ED}"/>
    <cellStyle name="Normal 22 3 2 4 2 2 2 2" xfId="26187" xr:uid="{1FEA91DE-8D53-40F5-8E04-078AF5598C20}"/>
    <cellStyle name="Normal 22 3 2 4 2 2 2 2 2" xfId="39879" xr:uid="{E4B34A80-A0AD-4068-B75A-F00AFBF7956B}"/>
    <cellStyle name="Normal 22 3 2 4 2 2 2 2 3" xfId="54763" xr:uid="{AEDA55AE-2F13-47D5-A91D-3FD58505B874}"/>
    <cellStyle name="Normal 22 3 2 4 2 2 2 3" xfId="19343" xr:uid="{57CCBA01-8656-4A66-9E51-FBBC8F1847C4}"/>
    <cellStyle name="Normal 22 3 2 4 2 2 2 4" xfId="33033" xr:uid="{AC94AF7C-0DA5-4B05-99C1-972F09AF5FA8}"/>
    <cellStyle name="Normal 22 3 2 4 2 2 2 5" xfId="47917" xr:uid="{E5AB8AC6-9EE4-44DC-986A-B7F4A8D3D88B}"/>
    <cellStyle name="Normal 22 3 2 4 2 2 3" xfId="22765" xr:uid="{B44A9C7A-E368-4309-ABDC-EC2811D50F22}"/>
    <cellStyle name="Normal 22 3 2 4 2 2 3 2" xfId="36457" xr:uid="{6A98EB33-1D8F-4CFD-91D9-928597569BCC}"/>
    <cellStyle name="Normal 22 3 2 4 2 2 3 3" xfId="51341" xr:uid="{47F50C5A-9D0D-4D4D-9D71-603BEB0FFA43}"/>
    <cellStyle name="Normal 22 3 2 4 2 2 4" xfId="15921" xr:uid="{1C305568-FB5F-4DA3-89A8-700E9FB6B0A6}"/>
    <cellStyle name="Normal 22 3 2 4 2 2 5" xfId="29611" xr:uid="{353DE9EF-D269-46E3-919D-C74C9C4CDFA3}"/>
    <cellStyle name="Normal 22 3 2 4 2 2 6" xfId="44495" xr:uid="{D10E4A22-4356-4F18-A4B2-85056AEE261A}"/>
    <cellStyle name="Normal 22 3 2 4 2 3" xfId="10785" xr:uid="{D7C6110D-1314-47EF-A30A-0A9876516823}"/>
    <cellStyle name="Normal 22 3 2 4 2 3 2" xfId="24475" xr:uid="{7A09E2AA-A7CC-47C0-9DEF-E0627979BDD5}"/>
    <cellStyle name="Normal 22 3 2 4 2 3 2 2" xfId="38167" xr:uid="{A0DAD1D2-7012-4D3D-B8EC-6F3BED0B501C}"/>
    <cellStyle name="Normal 22 3 2 4 2 3 2 3" xfId="53051" xr:uid="{997A6164-15EF-4B25-BAAF-3B93B4160131}"/>
    <cellStyle name="Normal 22 3 2 4 2 3 3" xfId="17631" xr:uid="{DA633F08-FDB7-46FB-A458-C9BFB6DCF18F}"/>
    <cellStyle name="Normal 22 3 2 4 2 3 4" xfId="31321" xr:uid="{D8B61DBA-1BE5-432F-A284-21A49630A465}"/>
    <cellStyle name="Normal 22 3 2 4 2 3 5" xfId="46205" xr:uid="{34241760-34C3-4187-A9E9-2A360389EF88}"/>
    <cellStyle name="Normal 22 3 2 4 2 4" xfId="21053" xr:uid="{4EFC4CDD-BC81-41FC-998F-016E6CE440E6}"/>
    <cellStyle name="Normal 22 3 2 4 2 4 2" xfId="34745" xr:uid="{80967556-DDF6-473D-8304-10D75998DEA1}"/>
    <cellStyle name="Normal 22 3 2 4 2 4 3" xfId="49629" xr:uid="{561FF57C-FB7D-43A0-934A-3A4039EE7C6E}"/>
    <cellStyle name="Normal 22 3 2 4 2 5" xfId="14209" xr:uid="{5222260E-1429-43B5-82BC-8336E5556110}"/>
    <cellStyle name="Normal 22 3 2 4 2 6" xfId="27899" xr:uid="{82045810-FAFB-4335-897D-8201A328C367}"/>
    <cellStyle name="Normal 22 3 2 4 2 7" xfId="42783" xr:uid="{3CA1E33D-64C2-4F98-A438-A38C0C63BF4E}"/>
    <cellStyle name="Normal 22 3 2 4 3" xfId="9074" xr:uid="{E6F51366-30B6-4B3F-83ED-59BDCF4612E8}"/>
    <cellStyle name="Normal 22 3 2 4 3 2" xfId="12496" xr:uid="{0CF247FE-CD0D-4AB7-B2DB-40C6C1FFE124}"/>
    <cellStyle name="Normal 22 3 2 4 3 2 2" xfId="26186" xr:uid="{E95286C1-D478-42E2-B1D4-763B6C77AC86}"/>
    <cellStyle name="Normal 22 3 2 4 3 2 2 2" xfId="39878" xr:uid="{A120FD65-E6E9-43F2-9266-50A844EE30C1}"/>
    <cellStyle name="Normal 22 3 2 4 3 2 2 3" xfId="54762" xr:uid="{AB90D1DC-80BB-45C5-8022-E1E099E251DB}"/>
    <cellStyle name="Normal 22 3 2 4 3 2 3" xfId="19342" xr:uid="{034EFF92-6B16-42E8-8B99-1D7BFE90228D}"/>
    <cellStyle name="Normal 22 3 2 4 3 2 4" xfId="33032" xr:uid="{089AC3A5-3BC6-44CA-BCA3-725B94B827AB}"/>
    <cellStyle name="Normal 22 3 2 4 3 2 5" xfId="47916" xr:uid="{EE19A019-A10B-4935-A232-9C2497128FF2}"/>
    <cellStyle name="Normal 22 3 2 4 3 3" xfId="22764" xr:uid="{20393DEA-BE86-4476-BC99-FE95027B1E8E}"/>
    <cellStyle name="Normal 22 3 2 4 3 3 2" xfId="36456" xr:uid="{F0857EB2-3E82-46F4-904D-6C098256CB15}"/>
    <cellStyle name="Normal 22 3 2 4 3 3 3" xfId="51340" xr:uid="{EA0C0594-AD87-4D62-8F97-3A8B14D36003}"/>
    <cellStyle name="Normal 22 3 2 4 3 4" xfId="15920" xr:uid="{771731E2-7C99-406E-A4BE-1C7EC9525A67}"/>
    <cellStyle name="Normal 22 3 2 4 3 5" xfId="29610" xr:uid="{5E22B0C4-1124-498F-A671-9DAF79D30987}"/>
    <cellStyle name="Normal 22 3 2 4 3 6" xfId="44494" xr:uid="{F318F8FD-B381-467B-8B5A-C69CD48F5F94}"/>
    <cellStyle name="Normal 22 3 2 4 4" xfId="10784" xr:uid="{A4E91F69-D887-43D2-8553-ECB6D9093B81}"/>
    <cellStyle name="Normal 22 3 2 4 4 2" xfId="24474" xr:uid="{FB5024ED-BB5F-457D-A071-C71A751D07B1}"/>
    <cellStyle name="Normal 22 3 2 4 4 2 2" xfId="38166" xr:uid="{9D094AA4-7349-4BBE-850E-10FA98EB4D78}"/>
    <cellStyle name="Normal 22 3 2 4 4 2 3" xfId="53050" xr:uid="{3131C69F-E7F0-4626-859F-90A86FD00B95}"/>
    <cellStyle name="Normal 22 3 2 4 4 3" xfId="17630" xr:uid="{73E0E66F-5AD0-43D1-A0E6-455A6A9F641B}"/>
    <cellStyle name="Normal 22 3 2 4 4 4" xfId="31320" xr:uid="{E0F6E73F-08A2-4569-BFB3-96F4960F6FC2}"/>
    <cellStyle name="Normal 22 3 2 4 4 5" xfId="46204" xr:uid="{F48F5484-38FA-4446-9A8E-30B7BE9121EB}"/>
    <cellStyle name="Normal 22 3 2 4 5" xfId="21052" xr:uid="{D927D753-854C-4E03-9D68-DFCEA409B1C4}"/>
    <cellStyle name="Normal 22 3 2 4 5 2" xfId="34744" xr:uid="{0A4C72C9-348D-40B4-A2BF-D4097CAAE4C0}"/>
    <cellStyle name="Normal 22 3 2 4 5 3" xfId="49628" xr:uid="{CCC581A1-425A-41D2-8386-CFB5A28A2F2C}"/>
    <cellStyle name="Normal 22 3 2 4 6" xfId="14208" xr:uid="{20DEEB82-DDD0-439D-BCBC-F7D2758689A9}"/>
    <cellStyle name="Normal 22 3 2 4 7" xfId="27898" xr:uid="{07B10EDA-5886-41A7-8641-463418418B44}"/>
    <cellStyle name="Normal 22 3 2 4 8" xfId="42782" xr:uid="{77808267-5E69-42D1-BB95-F019C13918CA}"/>
    <cellStyle name="Normal 22 3 2 5" xfId="7363" xr:uid="{22D1AEF0-6BFB-4B74-A64F-D0D4D1E512D0}"/>
    <cellStyle name="Normal 22 3 2 5 2" xfId="9076" xr:uid="{C57AD3E3-9EE1-4A72-90B7-34016FB0FE56}"/>
    <cellStyle name="Normal 22 3 2 5 2 2" xfId="12498" xr:uid="{F2C9E054-45D2-4D01-A9C2-0A866A3677FE}"/>
    <cellStyle name="Normal 22 3 2 5 2 2 2" xfId="26188" xr:uid="{2A9DFBAF-7A0D-4728-93F9-E321D689F572}"/>
    <cellStyle name="Normal 22 3 2 5 2 2 2 2" xfId="39880" xr:uid="{609A48FA-BA6B-44FD-BC4C-3CBF7CD65EBE}"/>
    <cellStyle name="Normal 22 3 2 5 2 2 2 3" xfId="54764" xr:uid="{DA7338FA-C02B-406D-A24E-EE0B4422FCDD}"/>
    <cellStyle name="Normal 22 3 2 5 2 2 3" xfId="19344" xr:uid="{5D5DCCCF-79F2-430F-A9FC-E3F27022B66A}"/>
    <cellStyle name="Normal 22 3 2 5 2 2 4" xfId="33034" xr:uid="{72A1E50D-5A80-4F52-A45F-3ADDAB2981F7}"/>
    <cellStyle name="Normal 22 3 2 5 2 2 5" xfId="47918" xr:uid="{158CA224-2EB9-4247-ADFA-912FE46FC054}"/>
    <cellStyle name="Normal 22 3 2 5 2 3" xfId="22766" xr:uid="{4161AC1A-F003-4758-815B-2CD9FED2C92C}"/>
    <cellStyle name="Normal 22 3 2 5 2 3 2" xfId="36458" xr:uid="{AC49AFC1-B893-4678-AEA9-C18049D7102C}"/>
    <cellStyle name="Normal 22 3 2 5 2 3 3" xfId="51342" xr:uid="{73DCE167-A743-4385-B371-2A59BDE5AB5E}"/>
    <cellStyle name="Normal 22 3 2 5 2 4" xfId="15922" xr:uid="{0ED8C2F9-2F52-4807-BC89-E1292419C447}"/>
    <cellStyle name="Normal 22 3 2 5 2 5" xfId="29612" xr:uid="{F81408B3-AE63-47FB-AD3C-D095FC8CEEB2}"/>
    <cellStyle name="Normal 22 3 2 5 2 6" xfId="44496" xr:uid="{9E026174-E746-49C8-903C-C9D791E5BEB1}"/>
    <cellStyle name="Normal 22 3 2 5 3" xfId="10786" xr:uid="{CF742F56-1D19-4261-A0E3-2B98C858E03D}"/>
    <cellStyle name="Normal 22 3 2 5 3 2" xfId="24476" xr:uid="{AB16DD34-87AF-4583-AB2B-E09464CEA49F}"/>
    <cellStyle name="Normal 22 3 2 5 3 2 2" xfId="38168" xr:uid="{007C791E-F84F-43D9-B75A-0C0B90235589}"/>
    <cellStyle name="Normal 22 3 2 5 3 2 3" xfId="53052" xr:uid="{B0748563-0A1D-484A-935F-F8407AD83950}"/>
    <cellStyle name="Normal 22 3 2 5 3 3" xfId="17632" xr:uid="{4C837EE5-7C90-4152-901E-652577DA2D72}"/>
    <cellStyle name="Normal 22 3 2 5 3 4" xfId="31322" xr:uid="{06B57DE3-867E-494C-8AE2-487BCBDE1F7C}"/>
    <cellStyle name="Normal 22 3 2 5 3 5" xfId="46206" xr:uid="{B54391D5-0686-4828-9BC0-56F86535272C}"/>
    <cellStyle name="Normal 22 3 2 5 4" xfId="21054" xr:uid="{A079B1E9-FA46-4C06-A3D5-836A47B33595}"/>
    <cellStyle name="Normal 22 3 2 5 4 2" xfId="34746" xr:uid="{9EAC39AC-95ED-488B-A3D9-C2809B4DAEED}"/>
    <cellStyle name="Normal 22 3 2 5 4 3" xfId="49630" xr:uid="{6FC368D5-45E4-4BE5-8B9D-47F49C181110}"/>
    <cellStyle name="Normal 22 3 2 5 5" xfId="14210" xr:uid="{C99266B2-4FF1-48FF-95DE-E4584A432EFD}"/>
    <cellStyle name="Normal 22 3 2 5 6" xfId="27900" xr:uid="{ECAB3CC0-72EA-4AD0-B52D-CEB0FB9228C1}"/>
    <cellStyle name="Normal 22 3 2 5 7" xfId="42784" xr:uid="{3B881B79-73DE-4516-8BCC-58AD88820501}"/>
    <cellStyle name="Normal 22 3 2 6" xfId="7364" xr:uid="{2DD96CA8-89A1-44CB-BC07-5964E4FF7F66}"/>
    <cellStyle name="Normal 22 3 2 6 2" xfId="9077" xr:uid="{4644AA8B-F6C3-4311-9F89-329D190D2284}"/>
    <cellStyle name="Normal 22 3 2 6 2 2" xfId="12499" xr:uid="{F7C640D2-37F2-48CF-BDC2-E0BB7756E076}"/>
    <cellStyle name="Normal 22 3 2 6 2 2 2" xfId="26189" xr:uid="{71C65906-EC70-4EE1-8A04-BD2AD0698EC1}"/>
    <cellStyle name="Normal 22 3 2 6 2 2 2 2" xfId="39881" xr:uid="{1516A614-550B-4148-A5A2-7EE95F0E702F}"/>
    <cellStyle name="Normal 22 3 2 6 2 2 2 3" xfId="54765" xr:uid="{AFC20B39-37AB-4FE0-BA91-430CA6AB19DB}"/>
    <cellStyle name="Normal 22 3 2 6 2 2 3" xfId="19345" xr:uid="{C1AE2997-0AB3-4922-8508-4B938D69B9A4}"/>
    <cellStyle name="Normal 22 3 2 6 2 2 4" xfId="33035" xr:uid="{34BCBA38-1370-4487-AE05-2E37A247D366}"/>
    <cellStyle name="Normal 22 3 2 6 2 2 5" xfId="47919" xr:uid="{253C2EBC-92BE-4987-A3EC-C4428E5EC7FC}"/>
    <cellStyle name="Normal 22 3 2 6 2 3" xfId="22767" xr:uid="{EE1FA285-2A8E-45C7-A1F8-DB7812078ADC}"/>
    <cellStyle name="Normal 22 3 2 6 2 3 2" xfId="36459" xr:uid="{576BA933-A75C-49DB-9D16-F5BC4A3CF595}"/>
    <cellStyle name="Normal 22 3 2 6 2 3 3" xfId="51343" xr:uid="{691792C7-A1DB-47DA-91FF-E38823604CC1}"/>
    <cellStyle name="Normal 22 3 2 6 2 4" xfId="15923" xr:uid="{4CB58890-9C93-444C-B66A-72D99A2109BB}"/>
    <cellStyle name="Normal 22 3 2 6 2 5" xfId="29613" xr:uid="{BA85DB25-C366-481F-BFCE-67E5532D2A68}"/>
    <cellStyle name="Normal 22 3 2 6 2 6" xfId="44497" xr:uid="{929986F4-3BA2-41BA-95B9-8F63406E6B13}"/>
    <cellStyle name="Normal 22 3 2 6 3" xfId="10787" xr:uid="{FD8D3A31-9FC9-4295-9F91-8DE8CB3B5F51}"/>
    <cellStyle name="Normal 22 3 2 6 3 2" xfId="24477" xr:uid="{C00DAFC8-1567-4DF0-B427-698335C62805}"/>
    <cellStyle name="Normal 22 3 2 6 3 2 2" xfId="38169" xr:uid="{62D7B627-6EAB-4678-A910-49F3F0F604AF}"/>
    <cellStyle name="Normal 22 3 2 6 3 2 3" xfId="53053" xr:uid="{9728B2F0-EA2E-409D-ABD6-8BBFDC352E11}"/>
    <cellStyle name="Normal 22 3 2 6 3 3" xfId="17633" xr:uid="{DF6A8604-7867-4C24-9B03-A6CFCF2C2DC1}"/>
    <cellStyle name="Normal 22 3 2 6 3 4" xfId="31323" xr:uid="{C7E39679-1087-4993-87CA-42A5E3010131}"/>
    <cellStyle name="Normal 22 3 2 6 3 5" xfId="46207" xr:uid="{CAF2CE67-090E-44FB-A013-B0B5F57B25C0}"/>
    <cellStyle name="Normal 22 3 2 6 4" xfId="21055" xr:uid="{9320A8CB-1077-4344-85D9-E2FEC9AB6F1D}"/>
    <cellStyle name="Normal 22 3 2 6 4 2" xfId="34747" xr:uid="{297EDCBB-F902-44A1-93DC-BB5D10FAD6EA}"/>
    <cellStyle name="Normal 22 3 2 6 4 3" xfId="49631" xr:uid="{E6630C1C-6A69-4222-B214-50D9C83F7686}"/>
    <cellStyle name="Normal 22 3 2 6 5" xfId="14211" xr:uid="{32E520E6-342D-4414-9EC1-B9E7941AE6EB}"/>
    <cellStyle name="Normal 22 3 2 6 6" xfId="27901" xr:uid="{82FEB81B-8B2B-41EE-A4F0-31E66A886AD4}"/>
    <cellStyle name="Normal 22 3 2 6 7" xfId="42785" xr:uid="{4D6366DF-BC12-4A86-8E1A-A8B97672009F}"/>
    <cellStyle name="Normal 22 3 2 7" xfId="9063" xr:uid="{EACB77A8-B3BD-472F-9965-190D2180F0CF}"/>
    <cellStyle name="Normal 22 3 2 7 2" xfId="12485" xr:uid="{6F8D83AB-2EBE-4F94-8FB4-2D43775E36FB}"/>
    <cellStyle name="Normal 22 3 2 7 2 2" xfId="26175" xr:uid="{DC020818-E7B5-4860-AEB0-DEBB120B8116}"/>
    <cellStyle name="Normal 22 3 2 7 2 2 2" xfId="39867" xr:uid="{663543AA-FEE1-47B9-93CC-4CE2B9657744}"/>
    <cellStyle name="Normal 22 3 2 7 2 2 3" xfId="54751" xr:uid="{849CBD4E-3945-4F87-8328-BCBEA8E89B7C}"/>
    <cellStyle name="Normal 22 3 2 7 2 3" xfId="19331" xr:uid="{06FD42F5-A9C3-4177-8569-558892012745}"/>
    <cellStyle name="Normal 22 3 2 7 2 4" xfId="33021" xr:uid="{E569CA5F-B41C-40CD-B4DF-C210F373271A}"/>
    <cellStyle name="Normal 22 3 2 7 2 5" xfId="47905" xr:uid="{8C5974A3-10DA-48FA-975B-563A23AD513A}"/>
    <cellStyle name="Normal 22 3 2 7 3" xfId="22753" xr:uid="{5D6A9FCB-1D72-4E96-A079-D2D2CEB9B9CC}"/>
    <cellStyle name="Normal 22 3 2 7 3 2" xfId="36445" xr:uid="{2A804C0D-38A8-469C-88EE-860F5C195951}"/>
    <cellStyle name="Normal 22 3 2 7 3 3" xfId="51329" xr:uid="{DE846FDF-9CEC-4CCC-BD1C-6C9152519895}"/>
    <cellStyle name="Normal 22 3 2 7 4" xfId="15909" xr:uid="{D684F48A-41BD-49BC-A00A-80EA047D56AC}"/>
    <cellStyle name="Normal 22 3 2 7 5" xfId="29599" xr:uid="{813CB237-6C7F-4919-9F9A-F5306CF24564}"/>
    <cellStyle name="Normal 22 3 2 7 6" xfId="44483" xr:uid="{EE207454-5C88-4DD7-BDDD-C8A60EB26DEF}"/>
    <cellStyle name="Normal 22 3 2 8" xfId="10773" xr:uid="{B97D3E73-C7FE-4B1D-A0E2-133CE047F43E}"/>
    <cellStyle name="Normal 22 3 2 8 2" xfId="24463" xr:uid="{F4D345C3-5DBA-4944-BC38-18DF5D875858}"/>
    <cellStyle name="Normal 22 3 2 8 2 2" xfId="38155" xr:uid="{45A1236C-3300-4FAB-B9B9-AC47E4DA855F}"/>
    <cellStyle name="Normal 22 3 2 8 2 3" xfId="53039" xr:uid="{DFE378E2-A664-4758-8745-D1B9B4E7B6CD}"/>
    <cellStyle name="Normal 22 3 2 8 3" xfId="17619" xr:uid="{21DAF142-F19E-4EF2-9382-2A0BAE4E1528}"/>
    <cellStyle name="Normal 22 3 2 8 4" xfId="31309" xr:uid="{DCA0714A-1631-4971-AF0E-07278E897D74}"/>
    <cellStyle name="Normal 22 3 2 8 5" xfId="46193" xr:uid="{57B0E445-EA7C-46BE-B817-506972E6413E}"/>
    <cellStyle name="Normal 22 3 2 9" xfId="21041" xr:uid="{C9DF4414-14D7-48F6-A1F5-E810AD7E8751}"/>
    <cellStyle name="Normal 22 3 2 9 2" xfId="34733" xr:uid="{5E68A9BC-E672-4EB0-8031-E069A5FCCD03}"/>
    <cellStyle name="Normal 22 3 2 9 3" xfId="49617" xr:uid="{74E8CEE6-DBB4-4894-9C17-5DBC3881938D}"/>
    <cellStyle name="Normal 22 3 3" xfId="4463" xr:uid="{FAFF90AD-F352-4DE9-9E1A-E1FAB8C40251}"/>
    <cellStyle name="Normal 22 3 3 10" xfId="42786" xr:uid="{3D11EFF6-7DF1-4186-B663-1E266E270CCF}"/>
    <cellStyle name="Normal 22 3 3 11" xfId="7365" xr:uid="{51CE8CC7-F988-48CA-B0B2-32BAFB1128CE}"/>
    <cellStyle name="Normal 22 3 3 2" xfId="7366" xr:uid="{A6E054FD-82EF-41BB-A241-906042A4E076}"/>
    <cellStyle name="Normal 22 3 3 2 2" xfId="7367" xr:uid="{3827BDD0-3FA1-4EF7-9FB2-C67B451AB730}"/>
    <cellStyle name="Normal 22 3 3 2 2 2" xfId="9080" xr:uid="{9030B2BE-1DF5-4ABB-A0E6-BEDCD5A7F571}"/>
    <cellStyle name="Normal 22 3 3 2 2 2 2" xfId="12502" xr:uid="{5A6460E2-47EA-4277-A47F-6EA14C4D7462}"/>
    <cellStyle name="Normal 22 3 3 2 2 2 2 2" xfId="26192" xr:uid="{23C7BE3D-B1FF-49FC-A1C3-9564BEAA6315}"/>
    <cellStyle name="Normal 22 3 3 2 2 2 2 2 2" xfId="39884" xr:uid="{08BF4BA4-EDBF-40FD-8534-0905DB3BA5CC}"/>
    <cellStyle name="Normal 22 3 3 2 2 2 2 2 3" xfId="54768" xr:uid="{CECDA85A-0878-4297-8316-863B549771D1}"/>
    <cellStyle name="Normal 22 3 3 2 2 2 2 3" xfId="19348" xr:uid="{E4692EBC-F046-4E6F-A39D-6C784F05DDE7}"/>
    <cellStyle name="Normal 22 3 3 2 2 2 2 4" xfId="33038" xr:uid="{4837DFB0-4582-4FFF-A2A6-85B627B3626D}"/>
    <cellStyle name="Normal 22 3 3 2 2 2 2 5" xfId="47922" xr:uid="{EF7185A3-4FAA-4E8E-A13E-C7CB94457FE0}"/>
    <cellStyle name="Normal 22 3 3 2 2 2 3" xfId="22770" xr:uid="{9F748703-390D-4B2B-833B-5C6FAE409A72}"/>
    <cellStyle name="Normal 22 3 3 2 2 2 3 2" xfId="36462" xr:uid="{FAC413E7-4DDB-4D1D-9166-C012678B0676}"/>
    <cellStyle name="Normal 22 3 3 2 2 2 3 3" xfId="51346" xr:uid="{F4232CC4-9147-492E-BE3E-14D866CCFDED}"/>
    <cellStyle name="Normal 22 3 3 2 2 2 4" xfId="15926" xr:uid="{0499A027-4114-49C4-8FCF-B8DF820AD1A6}"/>
    <cellStyle name="Normal 22 3 3 2 2 2 5" xfId="29616" xr:uid="{46D6D49F-302B-43D2-90ED-DC4E8E561741}"/>
    <cellStyle name="Normal 22 3 3 2 2 2 6" xfId="44500" xr:uid="{0CCE81AA-826C-43B6-B16E-6AACB0C4531C}"/>
    <cellStyle name="Normal 22 3 3 2 2 3" xfId="10790" xr:uid="{BD9AC3D6-6798-42DE-858F-815C5FDE3DF2}"/>
    <cellStyle name="Normal 22 3 3 2 2 3 2" xfId="24480" xr:uid="{7C585965-B953-44B9-B8F6-C8238646791C}"/>
    <cellStyle name="Normal 22 3 3 2 2 3 2 2" xfId="38172" xr:uid="{731045AF-A9AC-483F-B4CF-E8AE00266AE8}"/>
    <cellStyle name="Normal 22 3 3 2 2 3 2 3" xfId="53056" xr:uid="{61D5FF11-9593-4D76-97BB-4F2C79A5CD33}"/>
    <cellStyle name="Normal 22 3 3 2 2 3 3" xfId="17636" xr:uid="{EB0821F8-0325-43C2-8BF6-9F539B93564A}"/>
    <cellStyle name="Normal 22 3 3 2 2 3 4" xfId="31326" xr:uid="{D1D9D1B1-D708-4D40-9067-D622F92CC02B}"/>
    <cellStyle name="Normal 22 3 3 2 2 3 5" xfId="46210" xr:uid="{7AFF1755-869C-4C22-B363-94843E8B74A8}"/>
    <cellStyle name="Normal 22 3 3 2 2 4" xfId="21058" xr:uid="{0270E4B7-997B-4E4E-BC19-09DF7C3C8B1D}"/>
    <cellStyle name="Normal 22 3 3 2 2 4 2" xfId="34750" xr:uid="{F1810C69-7502-4B9F-AFB3-61C55EA60E7C}"/>
    <cellStyle name="Normal 22 3 3 2 2 4 3" xfId="49634" xr:uid="{F480131D-841E-44AB-8D59-2823C699E796}"/>
    <cellStyle name="Normal 22 3 3 2 2 5" xfId="14214" xr:uid="{7E891F19-201D-4F81-816C-C66F935A59C4}"/>
    <cellStyle name="Normal 22 3 3 2 2 6" xfId="27904" xr:uid="{DCD87955-79D3-4D5C-8E97-7F5224B1AE95}"/>
    <cellStyle name="Normal 22 3 3 2 2 7" xfId="42788" xr:uid="{326AA338-769B-49E8-98AE-BCA1A0D59E60}"/>
    <cellStyle name="Normal 22 3 3 2 3" xfId="9079" xr:uid="{A934C23A-FB1A-4276-9923-DDCA9F6F67EB}"/>
    <cellStyle name="Normal 22 3 3 2 3 2" xfId="12501" xr:uid="{FBDBB32A-CD74-4B47-9FCB-C3229F111490}"/>
    <cellStyle name="Normal 22 3 3 2 3 2 2" xfId="26191" xr:uid="{3D950813-7430-4AED-A73E-B98D9404BFF5}"/>
    <cellStyle name="Normal 22 3 3 2 3 2 2 2" xfId="39883" xr:uid="{1D6FF8B1-21BB-42E6-99BD-A823F8FAE9CF}"/>
    <cellStyle name="Normal 22 3 3 2 3 2 2 3" xfId="54767" xr:uid="{AC8C5993-C696-48A7-BDAD-C3C6457EE605}"/>
    <cellStyle name="Normal 22 3 3 2 3 2 3" xfId="19347" xr:uid="{04A93CD4-4B8C-4376-92FC-B4371A7AD5F8}"/>
    <cellStyle name="Normal 22 3 3 2 3 2 4" xfId="33037" xr:uid="{4EB34A1D-1B52-4775-95F8-E8D2A2E419E1}"/>
    <cellStyle name="Normal 22 3 3 2 3 2 5" xfId="47921" xr:uid="{983E3B72-9435-4D5B-8652-EF0F8D8B09FD}"/>
    <cellStyle name="Normal 22 3 3 2 3 3" xfId="22769" xr:uid="{BC34F0C9-72CE-45F5-8AF8-34867B765887}"/>
    <cellStyle name="Normal 22 3 3 2 3 3 2" xfId="36461" xr:uid="{2A5DDFA8-9D81-426F-B6F3-014C56E22143}"/>
    <cellStyle name="Normal 22 3 3 2 3 3 3" xfId="51345" xr:uid="{3520D1F9-DBAB-44C9-B394-FA0322D89AAA}"/>
    <cellStyle name="Normal 22 3 3 2 3 4" xfId="15925" xr:uid="{760D18A4-990D-48A8-96A6-54C008FCA279}"/>
    <cellStyle name="Normal 22 3 3 2 3 5" xfId="29615" xr:uid="{5BB7E4FC-9DAA-4C7A-BB1A-EF3D81D1ACDA}"/>
    <cellStyle name="Normal 22 3 3 2 3 6" xfId="44499" xr:uid="{41C247CC-6D6F-4C80-8D1A-41B66B8E0E97}"/>
    <cellStyle name="Normal 22 3 3 2 4" xfId="10789" xr:uid="{8284D698-2568-4F29-BF86-CF84C65DECDC}"/>
    <cellStyle name="Normal 22 3 3 2 4 2" xfId="24479" xr:uid="{48DB797D-5B44-4428-9C5E-38056649049C}"/>
    <cellStyle name="Normal 22 3 3 2 4 2 2" xfId="38171" xr:uid="{D114D68E-16F8-483C-A4FA-4982B526D8AC}"/>
    <cellStyle name="Normal 22 3 3 2 4 2 3" xfId="53055" xr:uid="{3318CDD1-D7F3-4F3D-ABE9-61E82341CB17}"/>
    <cellStyle name="Normal 22 3 3 2 4 3" xfId="17635" xr:uid="{D68E61C3-A15B-4076-B47C-FEC1217A4AF1}"/>
    <cellStyle name="Normal 22 3 3 2 4 4" xfId="31325" xr:uid="{28CB2284-66CF-4DC5-AD15-9BA3FF8A9915}"/>
    <cellStyle name="Normal 22 3 3 2 4 5" xfId="46209" xr:uid="{68FAFAC7-2A31-45A5-BE3B-B0D4D632F745}"/>
    <cellStyle name="Normal 22 3 3 2 5" xfId="21057" xr:uid="{F1DDBF5A-5FC8-4C17-9275-A876B8839EAB}"/>
    <cellStyle name="Normal 22 3 3 2 5 2" xfId="34749" xr:uid="{87CB813D-0453-40EC-8B49-4520EA38A06D}"/>
    <cellStyle name="Normal 22 3 3 2 5 3" xfId="49633" xr:uid="{E66497CC-869C-4516-939B-490A8031F95B}"/>
    <cellStyle name="Normal 22 3 3 2 6" xfId="14213" xr:uid="{3039F80D-46AC-41DD-AF09-F26389D4BF83}"/>
    <cellStyle name="Normal 22 3 3 2 7" xfId="27903" xr:uid="{180686A2-8390-4B87-82B9-5A67F4A742D3}"/>
    <cellStyle name="Normal 22 3 3 2 8" xfId="42787" xr:uid="{E8A11710-9F9B-493D-9459-63DC2DE88293}"/>
    <cellStyle name="Normal 22 3 3 3" xfId="7368" xr:uid="{0D8FDDEA-F750-45EB-8612-E49F56F43503}"/>
    <cellStyle name="Normal 22 3 3 3 2" xfId="9081" xr:uid="{F1CACF56-4EDA-4D37-A8DB-8B76E920A257}"/>
    <cellStyle name="Normal 22 3 3 3 2 2" xfId="12503" xr:uid="{C3F199F8-299E-4462-8D2E-9E4BFF17AC55}"/>
    <cellStyle name="Normal 22 3 3 3 2 2 2" xfId="26193" xr:uid="{E48C3908-83F9-4AFF-8B8F-ED40A03FF88C}"/>
    <cellStyle name="Normal 22 3 3 3 2 2 2 2" xfId="39885" xr:uid="{92ADF72D-BC7A-4A90-ACED-C6AD022920B1}"/>
    <cellStyle name="Normal 22 3 3 3 2 2 2 3" xfId="54769" xr:uid="{D372A924-4723-4292-8B00-A0DD67F22B12}"/>
    <cellStyle name="Normal 22 3 3 3 2 2 3" xfId="19349" xr:uid="{569D893B-967E-417F-BA70-4D6377B65C9B}"/>
    <cellStyle name="Normal 22 3 3 3 2 2 4" xfId="33039" xr:uid="{3DF530DA-D07A-4A8E-B8F8-56D047DE47DD}"/>
    <cellStyle name="Normal 22 3 3 3 2 2 5" xfId="47923" xr:uid="{58C9C05B-6A5F-47E1-AC05-FB29934C2E21}"/>
    <cellStyle name="Normal 22 3 3 3 2 3" xfId="22771" xr:uid="{11CCC6B9-CB62-4847-B0C4-53B629877D10}"/>
    <cellStyle name="Normal 22 3 3 3 2 3 2" xfId="36463" xr:uid="{2A9A89A5-D5CF-4980-84FF-FB55C2FCF3DA}"/>
    <cellStyle name="Normal 22 3 3 3 2 3 3" xfId="51347" xr:uid="{2D98EB1D-9386-420A-9AFA-00778A2FAA41}"/>
    <cellStyle name="Normal 22 3 3 3 2 4" xfId="15927" xr:uid="{E27E51C7-F212-44F2-8EB3-E4690F6FBDFC}"/>
    <cellStyle name="Normal 22 3 3 3 2 5" xfId="29617" xr:uid="{FD010AE9-6A43-4C4E-A81A-21A6BDA48134}"/>
    <cellStyle name="Normal 22 3 3 3 2 6" xfId="44501" xr:uid="{5E838A32-0A07-4C6B-96FA-F59BE9B172AF}"/>
    <cellStyle name="Normal 22 3 3 3 3" xfId="10791" xr:uid="{736EF095-BA3C-42F9-A6D1-7D1576322406}"/>
    <cellStyle name="Normal 22 3 3 3 3 2" xfId="24481" xr:uid="{54E4D739-7E54-455F-949E-5019FE93D4DB}"/>
    <cellStyle name="Normal 22 3 3 3 3 2 2" xfId="38173" xr:uid="{4A881552-2C06-4A3A-A38A-3DD1DD088E99}"/>
    <cellStyle name="Normal 22 3 3 3 3 2 3" xfId="53057" xr:uid="{291C3DF6-01DC-4B4B-84DF-A19BA2A04C32}"/>
    <cellStyle name="Normal 22 3 3 3 3 3" xfId="17637" xr:uid="{8A37AD1B-6627-4057-B5EB-8814DA2AEFCA}"/>
    <cellStyle name="Normal 22 3 3 3 3 4" xfId="31327" xr:uid="{C79E2C58-187C-498E-A38B-473533F9B50B}"/>
    <cellStyle name="Normal 22 3 3 3 3 5" xfId="46211" xr:uid="{52ECFD88-7840-4CF1-8968-9A12A76C8F89}"/>
    <cellStyle name="Normal 22 3 3 3 4" xfId="21059" xr:uid="{F6775AB2-216B-4611-AA44-199F9F64CA53}"/>
    <cellStyle name="Normal 22 3 3 3 4 2" xfId="34751" xr:uid="{0F2E30A5-8BC8-4CC5-8C0A-962B61CD6C09}"/>
    <cellStyle name="Normal 22 3 3 3 4 3" xfId="49635" xr:uid="{E34D0F33-64AF-4272-90F3-284054A84D65}"/>
    <cellStyle name="Normal 22 3 3 3 5" xfId="14215" xr:uid="{23155E2F-C1A3-4CDD-AF12-9B469719DD69}"/>
    <cellStyle name="Normal 22 3 3 3 6" xfId="27905" xr:uid="{3D204B5A-F7E7-475C-92FA-0D2E4FAF1167}"/>
    <cellStyle name="Normal 22 3 3 3 7" xfId="42789" xr:uid="{CBE171E6-B8C2-403B-B278-C0CBF446D063}"/>
    <cellStyle name="Normal 22 3 3 4" xfId="7369" xr:uid="{F3C89CB4-3131-4F2A-ADAC-C5E796895956}"/>
    <cellStyle name="Normal 22 3 3 4 2" xfId="9082" xr:uid="{3194451C-666A-4F30-AC79-79364023D4C5}"/>
    <cellStyle name="Normal 22 3 3 4 2 2" xfId="12504" xr:uid="{1AB39451-92BF-4AF3-9835-98EFF185DFEA}"/>
    <cellStyle name="Normal 22 3 3 4 2 2 2" xfId="26194" xr:uid="{441C3A02-5671-49A1-A9FA-EF90FEEF75E8}"/>
    <cellStyle name="Normal 22 3 3 4 2 2 2 2" xfId="39886" xr:uid="{107397BB-0721-48A7-A5CC-0A432E2BB6F0}"/>
    <cellStyle name="Normal 22 3 3 4 2 2 2 3" xfId="54770" xr:uid="{49633276-3ADD-42BA-B8F5-AEAA5BC812F8}"/>
    <cellStyle name="Normal 22 3 3 4 2 2 3" xfId="19350" xr:uid="{07DA012F-62CD-4925-85E9-DAE316BA9848}"/>
    <cellStyle name="Normal 22 3 3 4 2 2 4" xfId="33040" xr:uid="{61BD7FC7-3BFC-4F5C-AC47-BB3894C0EF90}"/>
    <cellStyle name="Normal 22 3 3 4 2 2 5" xfId="47924" xr:uid="{2446AE80-DBB8-4728-8016-4DF95B0FCED8}"/>
    <cellStyle name="Normal 22 3 3 4 2 3" xfId="22772" xr:uid="{C889B650-9445-4E08-9D2C-B92425C67435}"/>
    <cellStyle name="Normal 22 3 3 4 2 3 2" xfId="36464" xr:uid="{CD0F5634-1658-49D6-890A-62093AD80AD6}"/>
    <cellStyle name="Normal 22 3 3 4 2 3 3" xfId="51348" xr:uid="{F64623B1-4B10-4085-925C-30E1B23F5BB6}"/>
    <cellStyle name="Normal 22 3 3 4 2 4" xfId="15928" xr:uid="{4EA34DAA-7016-474B-971B-D6A3E6D7A307}"/>
    <cellStyle name="Normal 22 3 3 4 2 5" xfId="29618" xr:uid="{0AE561CC-E6BB-4144-8A81-CBE2E7D6AA2C}"/>
    <cellStyle name="Normal 22 3 3 4 2 6" xfId="44502" xr:uid="{1C7CFAEB-58D9-4F6E-ABED-DF992702D911}"/>
    <cellStyle name="Normal 22 3 3 4 3" xfId="10792" xr:uid="{DCB8D243-ECB3-4BAE-B333-DEEC7530C3B5}"/>
    <cellStyle name="Normal 22 3 3 4 3 2" xfId="24482" xr:uid="{980869B6-397A-4ECC-8EC6-CD8C3A2392B1}"/>
    <cellStyle name="Normal 22 3 3 4 3 2 2" xfId="38174" xr:uid="{EF74C05B-3F20-4658-883E-1DF6AA04400A}"/>
    <cellStyle name="Normal 22 3 3 4 3 2 3" xfId="53058" xr:uid="{9A21BF22-4624-40D6-8FB5-25196AEB60E9}"/>
    <cellStyle name="Normal 22 3 3 4 3 3" xfId="17638" xr:uid="{CC8469FA-09BD-44EB-A911-099E2C77FFEB}"/>
    <cellStyle name="Normal 22 3 3 4 3 4" xfId="31328" xr:uid="{91C6D14A-6FDA-467F-B9C6-8C7B1596AE62}"/>
    <cellStyle name="Normal 22 3 3 4 3 5" xfId="46212" xr:uid="{D0291591-A3E1-44FE-8D8C-F49C657C7078}"/>
    <cellStyle name="Normal 22 3 3 4 4" xfId="21060" xr:uid="{7D49132C-4445-4ADD-891A-4BA032D6C2A6}"/>
    <cellStyle name="Normal 22 3 3 4 4 2" xfId="34752" xr:uid="{4A4563A8-580D-4AFB-B222-F63D3B95895E}"/>
    <cellStyle name="Normal 22 3 3 4 4 3" xfId="49636" xr:uid="{5AF8A064-276D-426D-9E93-30394DC721CA}"/>
    <cellStyle name="Normal 22 3 3 4 5" xfId="14216" xr:uid="{536728D2-BA66-4035-B507-1506DC28A82E}"/>
    <cellStyle name="Normal 22 3 3 4 6" xfId="27906" xr:uid="{075FD711-AD72-4741-ABA6-DB2075211BE2}"/>
    <cellStyle name="Normal 22 3 3 4 7" xfId="42790" xr:uid="{DC1C028C-5DDD-407A-B8C9-70A29CCDFE81}"/>
    <cellStyle name="Normal 22 3 3 5" xfId="9078" xr:uid="{CB6FDD13-5CF3-4D4D-8F8C-53CE591640C6}"/>
    <cellStyle name="Normal 22 3 3 5 2" xfId="12500" xr:uid="{4E5AC4B6-6266-469D-B860-013BB146D7C3}"/>
    <cellStyle name="Normal 22 3 3 5 2 2" xfId="26190" xr:uid="{A5DD3FA7-CBB1-432D-BA72-34D32E5BCD57}"/>
    <cellStyle name="Normal 22 3 3 5 2 2 2" xfId="39882" xr:uid="{2CAD1775-49DD-4E2C-B087-C3B8C08E3339}"/>
    <cellStyle name="Normal 22 3 3 5 2 2 3" xfId="54766" xr:uid="{E3E99986-9159-4D12-96B1-585E765674F8}"/>
    <cellStyle name="Normal 22 3 3 5 2 3" xfId="19346" xr:uid="{F4FC4DAE-9520-4263-BCD7-63763474AF82}"/>
    <cellStyle name="Normal 22 3 3 5 2 4" xfId="33036" xr:uid="{20F5AAC9-5D12-43A6-9256-7C0130D34235}"/>
    <cellStyle name="Normal 22 3 3 5 2 5" xfId="47920" xr:uid="{FA5ED6B3-75CD-4B2A-9F9B-40360599D364}"/>
    <cellStyle name="Normal 22 3 3 5 3" xfId="22768" xr:uid="{07AF5707-4B3C-4F7F-85B1-46623B5E5F0B}"/>
    <cellStyle name="Normal 22 3 3 5 3 2" xfId="36460" xr:uid="{DD6170C3-6E38-4D99-AD9D-84DD7E2249E4}"/>
    <cellStyle name="Normal 22 3 3 5 3 3" xfId="51344" xr:uid="{B517DFC8-FDD6-43CD-A2F6-7358C6A13B9C}"/>
    <cellStyle name="Normal 22 3 3 5 4" xfId="15924" xr:uid="{CF5A0C8F-A8E9-475F-9C44-170429F25817}"/>
    <cellStyle name="Normal 22 3 3 5 5" xfId="29614" xr:uid="{82C03199-046D-4927-9CB1-90BE26543A60}"/>
    <cellStyle name="Normal 22 3 3 5 6" xfId="44498" xr:uid="{C33ECDB9-31CC-4F24-AC85-E73E305F0037}"/>
    <cellStyle name="Normal 22 3 3 6" xfId="10788" xr:uid="{551B1566-1543-49B5-88B0-B7D54988D7EB}"/>
    <cellStyle name="Normal 22 3 3 6 2" xfId="24478" xr:uid="{26B3A1DC-A123-4C42-9D6C-B948775F61E8}"/>
    <cellStyle name="Normal 22 3 3 6 2 2" xfId="38170" xr:uid="{C3829826-BFDD-479F-8C5B-62907EF2609F}"/>
    <cellStyle name="Normal 22 3 3 6 2 3" xfId="53054" xr:uid="{22214651-5F3A-4EB6-95F5-0D9A0158AE9B}"/>
    <cellStyle name="Normal 22 3 3 6 3" xfId="17634" xr:uid="{DF09804E-6184-453E-BA51-E07712991F72}"/>
    <cellStyle name="Normal 22 3 3 6 4" xfId="31324" xr:uid="{8527659E-CA8F-4E2C-8427-F08B67978329}"/>
    <cellStyle name="Normal 22 3 3 6 5" xfId="46208" xr:uid="{ED2D06B4-9AB2-4382-B18E-3ECC75866D0A}"/>
    <cellStyle name="Normal 22 3 3 7" xfId="21056" xr:uid="{48A71ED8-B570-4BA5-BACF-15CE1C61653A}"/>
    <cellStyle name="Normal 22 3 3 7 2" xfId="34748" xr:uid="{A27A33AF-DE17-44A4-8034-CDC460558F8F}"/>
    <cellStyle name="Normal 22 3 3 7 3" xfId="49632" xr:uid="{C0375D5F-7069-4893-B523-A2B6419135E6}"/>
    <cellStyle name="Normal 22 3 3 8" xfId="14212" xr:uid="{35E88B58-C439-4F30-9A58-4F532DE849E8}"/>
    <cellStyle name="Normal 22 3 3 8 2" xfId="41346" xr:uid="{E323E07F-7718-4565-9EA4-4361FF9D6BC8}"/>
    <cellStyle name="Normal 22 3 3 9" xfId="27902" xr:uid="{A18DC149-C236-4250-9E49-9856CA4A0A66}"/>
    <cellStyle name="Normal 22 3 4" xfId="4694" xr:uid="{F3B23246-FE75-487A-8791-239F5C9C652E}"/>
    <cellStyle name="Normal 22 3 4 10" xfId="42791" xr:uid="{0FC85E29-6156-4786-B024-85B931B238C0}"/>
    <cellStyle name="Normal 22 3 4 11" xfId="7370" xr:uid="{021D7868-6BAB-472C-886B-0DD08EC5A211}"/>
    <cellStyle name="Normal 22 3 4 2" xfId="7371" xr:uid="{16BE7F12-CFA4-478A-A6FC-09E0FBF68955}"/>
    <cellStyle name="Normal 22 3 4 2 2" xfId="7372" xr:uid="{1820EC4E-85F3-4367-82FA-B18C36837A4D}"/>
    <cellStyle name="Normal 22 3 4 2 2 2" xfId="9085" xr:uid="{991C6A92-4E50-4B37-8251-BB3451ABD9E6}"/>
    <cellStyle name="Normal 22 3 4 2 2 2 2" xfId="12507" xr:uid="{A57892BC-C937-4D59-B84D-EC3BEC2567DF}"/>
    <cellStyle name="Normal 22 3 4 2 2 2 2 2" xfId="26197" xr:uid="{634C89DA-CC88-4A71-A21C-2DCA88CEEDC4}"/>
    <cellStyle name="Normal 22 3 4 2 2 2 2 2 2" xfId="39889" xr:uid="{AD1CE53D-9D4E-4E05-AF9B-DABD1D50DDD6}"/>
    <cellStyle name="Normal 22 3 4 2 2 2 2 2 3" xfId="54773" xr:uid="{3837C0AD-A073-42B3-9C16-92FC3E3EDC90}"/>
    <cellStyle name="Normal 22 3 4 2 2 2 2 3" xfId="19353" xr:uid="{2D7DC6B1-6505-44E6-9692-DA3AD57E3763}"/>
    <cellStyle name="Normal 22 3 4 2 2 2 2 4" xfId="33043" xr:uid="{EDDC3582-01CA-474C-A3AD-1F1C838417D4}"/>
    <cellStyle name="Normal 22 3 4 2 2 2 2 5" xfId="47927" xr:uid="{856B1B68-0CF7-40AD-8166-EF7733984996}"/>
    <cellStyle name="Normal 22 3 4 2 2 2 3" xfId="22775" xr:uid="{158AE987-4E7F-4B4D-AE0F-8F6D03BCE5AE}"/>
    <cellStyle name="Normal 22 3 4 2 2 2 3 2" xfId="36467" xr:uid="{23E1F904-855E-4544-9C96-4E267D80A467}"/>
    <cellStyle name="Normal 22 3 4 2 2 2 3 3" xfId="51351" xr:uid="{58781EBC-7FB4-4A06-B351-12572D8F149E}"/>
    <cellStyle name="Normal 22 3 4 2 2 2 4" xfId="15931" xr:uid="{99302F3E-54E6-4C0C-A5E8-FDF9DA147E39}"/>
    <cellStyle name="Normal 22 3 4 2 2 2 5" xfId="29621" xr:uid="{ADA8B01C-E222-4EDF-A024-A2E06F23C92A}"/>
    <cellStyle name="Normal 22 3 4 2 2 2 6" xfId="44505" xr:uid="{8840388F-EF8C-48B6-9847-090AB7F412C6}"/>
    <cellStyle name="Normal 22 3 4 2 2 3" xfId="10795" xr:uid="{C7B2CE8E-DC1A-4092-BE5F-37124BADEC2A}"/>
    <cellStyle name="Normal 22 3 4 2 2 3 2" xfId="24485" xr:uid="{31BE65BC-AEDD-455F-B6B1-890B83352142}"/>
    <cellStyle name="Normal 22 3 4 2 2 3 2 2" xfId="38177" xr:uid="{A5116AAA-0D32-4764-A5AC-E972197E07B1}"/>
    <cellStyle name="Normal 22 3 4 2 2 3 2 3" xfId="53061" xr:uid="{5D6308E8-387D-4D2C-A42A-B831CA95F377}"/>
    <cellStyle name="Normal 22 3 4 2 2 3 3" xfId="17641" xr:uid="{8438CEF9-BCC7-404A-82A7-606085CCDE7C}"/>
    <cellStyle name="Normal 22 3 4 2 2 3 4" xfId="31331" xr:uid="{40457AEF-F120-433D-A9CB-77EF67707657}"/>
    <cellStyle name="Normal 22 3 4 2 2 3 5" xfId="46215" xr:uid="{FEBF0E5E-F44F-416F-A80A-2636CC6921FE}"/>
    <cellStyle name="Normal 22 3 4 2 2 4" xfId="21063" xr:uid="{53FA6B66-BEC8-4591-8D8A-5657ACF1EF6E}"/>
    <cellStyle name="Normal 22 3 4 2 2 4 2" xfId="34755" xr:uid="{929B31F3-3F5A-4823-805F-17927FE60EBC}"/>
    <cellStyle name="Normal 22 3 4 2 2 4 3" xfId="49639" xr:uid="{5E615925-12C4-40E6-B18D-08BD233C90C9}"/>
    <cellStyle name="Normal 22 3 4 2 2 5" xfId="14219" xr:uid="{5948C753-7C39-432F-B3FB-5A9C5CF7E031}"/>
    <cellStyle name="Normal 22 3 4 2 2 6" xfId="27909" xr:uid="{BB8ED9F2-AEB7-4CA1-B287-FDEA475979F6}"/>
    <cellStyle name="Normal 22 3 4 2 2 7" xfId="42793" xr:uid="{154748D4-B198-4227-805B-C7944B5F336D}"/>
    <cellStyle name="Normal 22 3 4 2 3" xfId="9084" xr:uid="{54A5FC68-CCB1-4551-8957-7810483FB280}"/>
    <cellStyle name="Normal 22 3 4 2 3 2" xfId="12506" xr:uid="{FCE9F4FC-1F3F-4F82-8E33-B33C2A962E5C}"/>
    <cellStyle name="Normal 22 3 4 2 3 2 2" xfId="26196" xr:uid="{341BD651-ACF1-433B-8DB6-0A05DF492ECF}"/>
    <cellStyle name="Normal 22 3 4 2 3 2 2 2" xfId="39888" xr:uid="{0CBCD230-1B50-4A1E-96FA-B75DF3069F39}"/>
    <cellStyle name="Normal 22 3 4 2 3 2 2 3" xfId="54772" xr:uid="{67B8FFDF-7367-434D-B9C7-76318538A2A2}"/>
    <cellStyle name="Normal 22 3 4 2 3 2 3" xfId="19352" xr:uid="{A6193254-FE6F-431E-8E79-5D133F22C058}"/>
    <cellStyle name="Normal 22 3 4 2 3 2 4" xfId="33042" xr:uid="{1E4E6AC3-AF22-4932-ADC4-FDC70566B69D}"/>
    <cellStyle name="Normal 22 3 4 2 3 2 5" xfId="47926" xr:uid="{7BE9CE50-A9C7-47F6-9BB4-8F9F26130DB2}"/>
    <cellStyle name="Normal 22 3 4 2 3 3" xfId="22774" xr:uid="{B129E1CF-69AC-422A-9DD3-F859A04DE864}"/>
    <cellStyle name="Normal 22 3 4 2 3 3 2" xfId="36466" xr:uid="{03117509-7DDB-455F-A9DE-862C6F6761CD}"/>
    <cellStyle name="Normal 22 3 4 2 3 3 3" xfId="51350" xr:uid="{C052CF4C-D5CA-4C58-9965-9C0A6DFB7A58}"/>
    <cellStyle name="Normal 22 3 4 2 3 4" xfId="15930" xr:uid="{67D2D792-993F-45EC-92CA-A38715F7DB00}"/>
    <cellStyle name="Normal 22 3 4 2 3 5" xfId="29620" xr:uid="{71BE1734-7596-4220-B3DE-250A1AB88036}"/>
    <cellStyle name="Normal 22 3 4 2 3 6" xfId="44504" xr:uid="{B2B5263E-F0C0-4B65-978B-FF7357195207}"/>
    <cellStyle name="Normal 22 3 4 2 4" xfId="10794" xr:uid="{96D3747A-2280-499A-991B-3CFECFE1AC9C}"/>
    <cellStyle name="Normal 22 3 4 2 4 2" xfId="24484" xr:uid="{CC41CFB1-87A8-4612-9E41-957EAF6693D4}"/>
    <cellStyle name="Normal 22 3 4 2 4 2 2" xfId="38176" xr:uid="{2917318C-F380-4930-9CFD-2931FB823888}"/>
    <cellStyle name="Normal 22 3 4 2 4 2 3" xfId="53060" xr:uid="{C443D7A6-2D9D-4F19-A11B-307CAED4F00A}"/>
    <cellStyle name="Normal 22 3 4 2 4 3" xfId="17640" xr:uid="{83241DE1-077C-44D5-814A-1914B9FBB38C}"/>
    <cellStyle name="Normal 22 3 4 2 4 4" xfId="31330" xr:uid="{78B7396B-3CBA-44A5-ABFE-33205450EBE0}"/>
    <cellStyle name="Normal 22 3 4 2 4 5" xfId="46214" xr:uid="{B91001C7-7997-4DE6-918C-FF141E372446}"/>
    <cellStyle name="Normal 22 3 4 2 5" xfId="21062" xr:uid="{B507EED7-6F9C-45BA-BE29-3E6E45CB9646}"/>
    <cellStyle name="Normal 22 3 4 2 5 2" xfId="34754" xr:uid="{DE5F9228-0C58-4486-BFF0-90DCE0AC2C9E}"/>
    <cellStyle name="Normal 22 3 4 2 5 3" xfId="49638" xr:uid="{5D8B6F01-2DEF-44EA-94AA-7F2764081994}"/>
    <cellStyle name="Normal 22 3 4 2 6" xfId="14218" xr:uid="{475B129D-698F-4AFC-AB17-54CDD1150375}"/>
    <cellStyle name="Normal 22 3 4 2 7" xfId="27908" xr:uid="{56C3F55C-594F-433E-91C7-6738EB98D147}"/>
    <cellStyle name="Normal 22 3 4 2 8" xfId="42792" xr:uid="{EE6703D7-F30D-4C8C-B43F-BF20247D6C9F}"/>
    <cellStyle name="Normal 22 3 4 3" xfId="7373" xr:uid="{B67F505C-9AA0-4EE4-8BCC-11000665810D}"/>
    <cellStyle name="Normal 22 3 4 3 2" xfId="9086" xr:uid="{575048D9-9BAE-4D5D-980B-7E4E2CB15323}"/>
    <cellStyle name="Normal 22 3 4 3 2 2" xfId="12508" xr:uid="{090E9C98-9C4B-4832-828B-1EAD0EBCF78F}"/>
    <cellStyle name="Normal 22 3 4 3 2 2 2" xfId="26198" xr:uid="{5A65461D-141F-4845-BC90-858F4687D4C2}"/>
    <cellStyle name="Normal 22 3 4 3 2 2 2 2" xfId="39890" xr:uid="{5F51E6B4-690F-4590-ADF6-09A56885F994}"/>
    <cellStyle name="Normal 22 3 4 3 2 2 2 3" xfId="54774" xr:uid="{FFD61C27-D6EF-4F62-90B8-DA6DF969FCE0}"/>
    <cellStyle name="Normal 22 3 4 3 2 2 3" xfId="19354" xr:uid="{5D6C35A6-5C15-40E8-9502-E47036A5A5F2}"/>
    <cellStyle name="Normal 22 3 4 3 2 2 4" xfId="33044" xr:uid="{FE2623E5-FFD4-42BF-95D9-8C26B82F9BB6}"/>
    <cellStyle name="Normal 22 3 4 3 2 2 5" xfId="47928" xr:uid="{3F29D46F-3921-46E7-9B62-7F13D25316E4}"/>
    <cellStyle name="Normal 22 3 4 3 2 3" xfId="22776" xr:uid="{94F403F4-D4E4-437E-8389-348CB5227D92}"/>
    <cellStyle name="Normal 22 3 4 3 2 3 2" xfId="36468" xr:uid="{30FFFA82-4FB6-4798-900A-28986EA3D0DC}"/>
    <cellStyle name="Normal 22 3 4 3 2 3 3" xfId="51352" xr:uid="{5F594F8A-6F27-479A-B383-CDE3EED84711}"/>
    <cellStyle name="Normal 22 3 4 3 2 4" xfId="15932" xr:uid="{3C5534AA-CC62-4990-9CC6-11ABB976DDE6}"/>
    <cellStyle name="Normal 22 3 4 3 2 5" xfId="29622" xr:uid="{EAF54892-360C-44AE-B85F-B3A02EFAB342}"/>
    <cellStyle name="Normal 22 3 4 3 2 6" xfId="44506" xr:uid="{FC934F1E-16CE-4A2D-B1C9-C13D20C9A287}"/>
    <cellStyle name="Normal 22 3 4 3 3" xfId="10796" xr:uid="{72458A21-510D-4781-BB4E-D7F846599F8F}"/>
    <cellStyle name="Normal 22 3 4 3 3 2" xfId="24486" xr:uid="{A00EED80-0337-4BDE-B789-6847A0CAB6E7}"/>
    <cellStyle name="Normal 22 3 4 3 3 2 2" xfId="38178" xr:uid="{BCA74B98-0CE7-48C8-B69D-97FDB92EB1A2}"/>
    <cellStyle name="Normal 22 3 4 3 3 2 3" xfId="53062" xr:uid="{5124F2A3-7114-4B69-A20C-80C11CFD9CEE}"/>
    <cellStyle name="Normal 22 3 4 3 3 3" xfId="17642" xr:uid="{EE43EBEC-607D-4CB8-925C-10515F0E8D9F}"/>
    <cellStyle name="Normal 22 3 4 3 3 4" xfId="31332" xr:uid="{E7501EF0-3C0A-4E43-9411-852695E9A28D}"/>
    <cellStyle name="Normal 22 3 4 3 3 5" xfId="46216" xr:uid="{2361A0FB-F27C-445F-ACC1-7B872B71520D}"/>
    <cellStyle name="Normal 22 3 4 3 4" xfId="21064" xr:uid="{7F03C833-0C0E-43F7-A41B-68C2FB0A5D3C}"/>
    <cellStyle name="Normal 22 3 4 3 4 2" xfId="34756" xr:uid="{E18AE555-1D9C-49C4-849D-447D69CD2C3E}"/>
    <cellStyle name="Normal 22 3 4 3 4 3" xfId="49640" xr:uid="{F3CAAD9D-20CE-473F-97D9-CF69858FD6CA}"/>
    <cellStyle name="Normal 22 3 4 3 5" xfId="14220" xr:uid="{71857B6D-824A-4EFA-A004-264BC1CECAD5}"/>
    <cellStyle name="Normal 22 3 4 3 6" xfId="27910" xr:uid="{8B82C28F-1D6F-44CF-B465-DF4A8076039D}"/>
    <cellStyle name="Normal 22 3 4 3 7" xfId="42794" xr:uid="{68BA8CF2-3915-4E31-AF55-2DF8FD35D39A}"/>
    <cellStyle name="Normal 22 3 4 4" xfId="7374" xr:uid="{CDBF1492-0D3A-40CD-9791-A847F7A939B1}"/>
    <cellStyle name="Normal 22 3 4 4 2" xfId="9087" xr:uid="{37AD61F3-DB3D-4558-AAF3-78D4990C22FE}"/>
    <cellStyle name="Normal 22 3 4 4 2 2" xfId="12509" xr:uid="{4E0EA162-4EFC-4165-B2C7-074008AA3F1E}"/>
    <cellStyle name="Normal 22 3 4 4 2 2 2" xfId="26199" xr:uid="{0F6FE367-6ED5-4416-825F-8D044910DA03}"/>
    <cellStyle name="Normal 22 3 4 4 2 2 2 2" xfId="39891" xr:uid="{499A72E5-A3FB-451C-8368-8B66B39968CE}"/>
    <cellStyle name="Normal 22 3 4 4 2 2 2 3" xfId="54775" xr:uid="{44A63B7D-8299-444E-B465-7312FB6F2AE5}"/>
    <cellStyle name="Normal 22 3 4 4 2 2 3" xfId="19355" xr:uid="{1B53CC04-0A7C-4169-8D66-4FF85F759207}"/>
    <cellStyle name="Normal 22 3 4 4 2 2 4" xfId="33045" xr:uid="{C9DDB399-98D4-4740-951E-7ED89C7736F1}"/>
    <cellStyle name="Normal 22 3 4 4 2 2 5" xfId="47929" xr:uid="{A611BF2F-2106-4975-B008-D570EA0CBA4F}"/>
    <cellStyle name="Normal 22 3 4 4 2 3" xfId="22777" xr:uid="{7BA31A4E-1425-49CE-AA47-CDD300109E8E}"/>
    <cellStyle name="Normal 22 3 4 4 2 3 2" xfId="36469" xr:uid="{944EFA00-3205-4526-B7BC-724D07E1EE0D}"/>
    <cellStyle name="Normal 22 3 4 4 2 3 3" xfId="51353" xr:uid="{93200E01-BC27-4E9A-954F-4790B051F940}"/>
    <cellStyle name="Normal 22 3 4 4 2 4" xfId="15933" xr:uid="{7606BB31-2E98-4375-864C-666A32ABA6AA}"/>
    <cellStyle name="Normal 22 3 4 4 2 5" xfId="29623" xr:uid="{6ACF45A0-CEBE-4E08-96C3-B08882712765}"/>
    <cellStyle name="Normal 22 3 4 4 2 6" xfId="44507" xr:uid="{13B5D1D4-69BB-4464-8809-99AD6CEB79F4}"/>
    <cellStyle name="Normal 22 3 4 4 3" xfId="10797" xr:uid="{B36534CB-C63A-4905-A4DF-8BCE0E41FF40}"/>
    <cellStyle name="Normal 22 3 4 4 3 2" xfId="24487" xr:uid="{965C830C-DBD0-4ECD-9479-A635EF91BD33}"/>
    <cellStyle name="Normal 22 3 4 4 3 2 2" xfId="38179" xr:uid="{0CBD3D9E-0EC4-481C-B6CC-5229F9C7F902}"/>
    <cellStyle name="Normal 22 3 4 4 3 2 3" xfId="53063" xr:uid="{870A8A04-0CF0-4434-88C5-96AEBA07C083}"/>
    <cellStyle name="Normal 22 3 4 4 3 3" xfId="17643" xr:uid="{6EFFE6BE-2E80-4905-A631-9C6C1EF45E5C}"/>
    <cellStyle name="Normal 22 3 4 4 3 4" xfId="31333" xr:uid="{5D89CB70-0E8F-43EE-B0CE-15A6663D0FE8}"/>
    <cellStyle name="Normal 22 3 4 4 3 5" xfId="46217" xr:uid="{F9378763-3DD9-4754-B292-356150BCACA0}"/>
    <cellStyle name="Normal 22 3 4 4 4" xfId="21065" xr:uid="{7C46561E-3413-4185-BB02-76E4865A3081}"/>
    <cellStyle name="Normal 22 3 4 4 4 2" xfId="34757" xr:uid="{0FB9E86F-2E8B-42C5-BF8D-C3EC1B7DFEED}"/>
    <cellStyle name="Normal 22 3 4 4 4 3" xfId="49641" xr:uid="{B825C217-4518-421D-A455-57E809F31490}"/>
    <cellStyle name="Normal 22 3 4 4 5" xfId="14221" xr:uid="{CF4C5AB5-FF6D-4D05-ABAB-680296DC9C77}"/>
    <cellStyle name="Normal 22 3 4 4 6" xfId="27911" xr:uid="{5A418D58-A91D-4FBA-9F34-CB98A3F18929}"/>
    <cellStyle name="Normal 22 3 4 4 7" xfId="42795" xr:uid="{81A88BB6-1A4C-41CF-9EF6-3DA889946A42}"/>
    <cellStyle name="Normal 22 3 4 5" xfId="9083" xr:uid="{E0F0697A-2FB4-4176-862E-0A1D9F4815FC}"/>
    <cellStyle name="Normal 22 3 4 5 2" xfId="12505" xr:uid="{2AA332BF-D6C9-4418-8122-3EDD54C2BEAA}"/>
    <cellStyle name="Normal 22 3 4 5 2 2" xfId="26195" xr:uid="{1E0C087B-578E-449B-8972-842BDC320025}"/>
    <cellStyle name="Normal 22 3 4 5 2 2 2" xfId="39887" xr:uid="{A6AA42F2-AA1E-4FD2-9967-3E0D89298FBC}"/>
    <cellStyle name="Normal 22 3 4 5 2 2 3" xfId="54771" xr:uid="{5A4DEE43-70B7-4021-BC63-41ED9636E6BB}"/>
    <cellStyle name="Normal 22 3 4 5 2 3" xfId="19351" xr:uid="{F5DFF4BF-1D9F-4DD1-9BB8-F21020B9CA5D}"/>
    <cellStyle name="Normal 22 3 4 5 2 4" xfId="33041" xr:uid="{D8730FA8-9A4B-4719-9CD5-DA6BA82F8DAF}"/>
    <cellStyle name="Normal 22 3 4 5 2 5" xfId="47925" xr:uid="{71E3CCEA-593C-4DD5-878C-4240FAF95CA3}"/>
    <cellStyle name="Normal 22 3 4 5 3" xfId="22773" xr:uid="{72CEA199-4F1E-4D90-9954-5DC00DB93779}"/>
    <cellStyle name="Normal 22 3 4 5 3 2" xfId="36465" xr:uid="{8F13B05A-921B-4C9B-BBFF-D3F47286E44F}"/>
    <cellStyle name="Normal 22 3 4 5 3 3" xfId="51349" xr:uid="{CCF90755-0EE4-4314-BE6B-0A30B5D5A6D7}"/>
    <cellStyle name="Normal 22 3 4 5 4" xfId="15929" xr:uid="{75C88EB1-53DE-4AE2-BFE4-3649373543E3}"/>
    <cellStyle name="Normal 22 3 4 5 5" xfId="29619" xr:uid="{A660A125-8BB1-444F-9CBE-E6A9E9FBEC36}"/>
    <cellStyle name="Normal 22 3 4 5 6" xfId="44503" xr:uid="{EB265A67-DAED-4221-A7E9-85F1EFDB3C9A}"/>
    <cellStyle name="Normal 22 3 4 6" xfId="10793" xr:uid="{F7356F82-85E2-43B9-B692-56F2E5D26038}"/>
    <cellStyle name="Normal 22 3 4 6 2" xfId="24483" xr:uid="{B8862217-07A0-49B7-986B-7B822FFDDE5B}"/>
    <cellStyle name="Normal 22 3 4 6 2 2" xfId="38175" xr:uid="{6F405A05-A592-41ED-904C-6A2BD54ABDE0}"/>
    <cellStyle name="Normal 22 3 4 6 2 3" xfId="53059" xr:uid="{56AB040A-FA34-40FD-9459-2DFD541FFBF9}"/>
    <cellStyle name="Normal 22 3 4 6 3" xfId="17639" xr:uid="{89209107-9AC2-45A9-A3E7-7A0C31C5E418}"/>
    <cellStyle name="Normal 22 3 4 6 4" xfId="31329" xr:uid="{EC2CD41A-2FA4-4004-B054-99EF7318D330}"/>
    <cellStyle name="Normal 22 3 4 6 5" xfId="46213" xr:uid="{C0149631-7999-4E63-A6C8-006815B8C3BF}"/>
    <cellStyle name="Normal 22 3 4 7" xfId="21061" xr:uid="{734ACA56-2326-417C-A616-BE4302BE3AF6}"/>
    <cellStyle name="Normal 22 3 4 7 2" xfId="34753" xr:uid="{FF6D24B4-9EB8-41D9-8AC7-5107B5F85B4E}"/>
    <cellStyle name="Normal 22 3 4 7 3" xfId="49637" xr:uid="{400FACCF-5095-4AEE-92AA-6A66310D402A}"/>
    <cellStyle name="Normal 22 3 4 8" xfId="14217" xr:uid="{E9993F08-D331-4311-AC17-CF85ABD013AA}"/>
    <cellStyle name="Normal 22 3 4 8 2" xfId="41377" xr:uid="{A66EC20E-8D9D-4A32-ABCE-AC00B228BB4F}"/>
    <cellStyle name="Normal 22 3 4 9" xfId="27907" xr:uid="{FCB436FB-2A17-455E-910D-CB5462C40B4B}"/>
    <cellStyle name="Normal 22 3 5" xfId="7375" xr:uid="{828518D8-308F-409D-AAE6-F4F15165DC34}"/>
    <cellStyle name="Normal 22 3 5 2" xfId="7376" xr:uid="{AF167698-C0DD-425A-8800-D45C49943244}"/>
    <cellStyle name="Normal 22 3 5 2 2" xfId="9089" xr:uid="{9E0A8E78-6DE3-4B4A-AD67-15CF0D957AF6}"/>
    <cellStyle name="Normal 22 3 5 2 2 2" xfId="12511" xr:uid="{E1F4DAC0-CC28-47F2-B531-95CFCF259265}"/>
    <cellStyle name="Normal 22 3 5 2 2 2 2" xfId="26201" xr:uid="{62A90A1D-A0FF-459C-9533-FDB696CB0324}"/>
    <cellStyle name="Normal 22 3 5 2 2 2 2 2" xfId="39893" xr:uid="{6B54A450-6FD1-4B45-8044-CCD92D10E66B}"/>
    <cellStyle name="Normal 22 3 5 2 2 2 2 3" xfId="54777" xr:uid="{F5EBC121-419A-4FCC-898C-B538D1B91BF5}"/>
    <cellStyle name="Normal 22 3 5 2 2 2 3" xfId="19357" xr:uid="{9C1F2C55-1682-49B0-85A6-0F257FBF004D}"/>
    <cellStyle name="Normal 22 3 5 2 2 2 4" xfId="33047" xr:uid="{62DEC878-70E7-46EE-9445-CE7EE29566A0}"/>
    <cellStyle name="Normal 22 3 5 2 2 2 5" xfId="47931" xr:uid="{9CB8F7F4-26F5-49C1-8A90-9D5AB1404279}"/>
    <cellStyle name="Normal 22 3 5 2 2 3" xfId="22779" xr:uid="{937876CF-F953-478F-8F38-56C546CB0B97}"/>
    <cellStyle name="Normal 22 3 5 2 2 3 2" xfId="36471" xr:uid="{48CF7C90-5C44-4BF4-8BFE-3AA1253F3B35}"/>
    <cellStyle name="Normal 22 3 5 2 2 3 3" xfId="51355" xr:uid="{69C39E4B-A803-4B98-BDF8-2AA6F424F08A}"/>
    <cellStyle name="Normal 22 3 5 2 2 4" xfId="15935" xr:uid="{9CF72CAF-DA93-449A-92B8-3459CF7D3C94}"/>
    <cellStyle name="Normal 22 3 5 2 2 5" xfId="29625" xr:uid="{8FFCCD45-7E98-4B38-B03E-89C3742BD324}"/>
    <cellStyle name="Normal 22 3 5 2 2 6" xfId="44509" xr:uid="{52C6A283-3BFB-4DBD-8E71-F9714D694601}"/>
    <cellStyle name="Normal 22 3 5 2 3" xfId="10799" xr:uid="{DC9E4A57-892A-4385-B43A-D66A95CD8CAC}"/>
    <cellStyle name="Normal 22 3 5 2 3 2" xfId="24489" xr:uid="{51CA0BCA-596A-4357-8D76-7ACFC6E2B32A}"/>
    <cellStyle name="Normal 22 3 5 2 3 2 2" xfId="38181" xr:uid="{68D05A83-BBAB-4B79-A235-92A3B22A76C3}"/>
    <cellStyle name="Normal 22 3 5 2 3 2 3" xfId="53065" xr:uid="{429E06E3-2851-4973-9BE3-62B515545725}"/>
    <cellStyle name="Normal 22 3 5 2 3 3" xfId="17645" xr:uid="{6AF144A7-08B8-4BDA-968D-B3F8ACE4BB08}"/>
    <cellStyle name="Normal 22 3 5 2 3 4" xfId="31335" xr:uid="{95584383-BE38-485F-97F8-11A334ED7BCF}"/>
    <cellStyle name="Normal 22 3 5 2 3 5" xfId="46219" xr:uid="{2E30DCE5-04F2-43FA-AAD3-59FE80D91454}"/>
    <cellStyle name="Normal 22 3 5 2 4" xfId="21067" xr:uid="{7E00D78A-7CC9-49F4-8A80-00B052233CAC}"/>
    <cellStyle name="Normal 22 3 5 2 4 2" xfId="34759" xr:uid="{B990D97B-EC53-4E66-B658-7ED080C47713}"/>
    <cellStyle name="Normal 22 3 5 2 4 3" xfId="49643" xr:uid="{BF4206A8-1043-481B-A343-9C5D25D8563B}"/>
    <cellStyle name="Normal 22 3 5 2 5" xfId="14223" xr:uid="{834EFD2C-3048-483A-8A94-72CD22CA25F1}"/>
    <cellStyle name="Normal 22 3 5 2 6" xfId="27913" xr:uid="{15D5850A-E15E-47B5-88DD-1C2DDA389FC7}"/>
    <cellStyle name="Normal 22 3 5 2 7" xfId="42797" xr:uid="{917AD873-FCBD-4199-A3E9-6F35610754A3}"/>
    <cellStyle name="Normal 22 3 5 3" xfId="9088" xr:uid="{0C1A3605-8768-49BA-A358-994562F655C7}"/>
    <cellStyle name="Normal 22 3 5 3 2" xfId="12510" xr:uid="{3ECBE57F-210B-46DD-8800-0F7C1A9D4B73}"/>
    <cellStyle name="Normal 22 3 5 3 2 2" xfId="26200" xr:uid="{ED106902-C77C-42B6-8DC9-B35C4E939404}"/>
    <cellStyle name="Normal 22 3 5 3 2 2 2" xfId="39892" xr:uid="{CB6AED1C-196D-495C-851E-7D455FD1D70F}"/>
    <cellStyle name="Normal 22 3 5 3 2 2 3" xfId="54776" xr:uid="{D52EF132-2953-41CC-891E-298D9922F218}"/>
    <cellStyle name="Normal 22 3 5 3 2 3" xfId="19356" xr:uid="{326434C8-0B5E-45D1-BF54-DA396A0F1013}"/>
    <cellStyle name="Normal 22 3 5 3 2 4" xfId="33046" xr:uid="{1820D02F-D6E2-4D23-9214-855154AFF36F}"/>
    <cellStyle name="Normal 22 3 5 3 2 5" xfId="47930" xr:uid="{64174C69-367A-4371-B648-1AEC022606DC}"/>
    <cellStyle name="Normal 22 3 5 3 3" xfId="22778" xr:uid="{417A64DA-CC5E-473D-827C-39A287C6F9CB}"/>
    <cellStyle name="Normal 22 3 5 3 3 2" xfId="36470" xr:uid="{09466567-C8A8-43C6-B236-2F66636AEBDA}"/>
    <cellStyle name="Normal 22 3 5 3 3 3" xfId="51354" xr:uid="{F4D99BE6-85D0-46CA-9645-B3CFECC104B8}"/>
    <cellStyle name="Normal 22 3 5 3 4" xfId="15934" xr:uid="{8603F902-FE7D-4D11-A9A1-9B8511040288}"/>
    <cellStyle name="Normal 22 3 5 3 5" xfId="29624" xr:uid="{1EC5F7B0-AB00-451F-8B70-36117F84594F}"/>
    <cellStyle name="Normal 22 3 5 3 6" xfId="44508" xr:uid="{4D4DFFCF-72A9-4B70-9504-6C89E6037496}"/>
    <cellStyle name="Normal 22 3 5 4" xfId="10798" xr:uid="{F0BA915A-5B8F-4B23-93AA-F5D4DE5BF543}"/>
    <cellStyle name="Normal 22 3 5 4 2" xfId="24488" xr:uid="{0D519363-585C-475D-B25A-5F4FEB7AE503}"/>
    <cellStyle name="Normal 22 3 5 4 2 2" xfId="38180" xr:uid="{90396155-D197-4F58-B3D0-B00543A32760}"/>
    <cellStyle name="Normal 22 3 5 4 2 3" xfId="53064" xr:uid="{C83C93F1-4264-40D9-B89B-39ABA9C14F51}"/>
    <cellStyle name="Normal 22 3 5 4 3" xfId="17644" xr:uid="{EB271C1D-CACE-454B-911B-F4029BCEC465}"/>
    <cellStyle name="Normal 22 3 5 4 4" xfId="31334" xr:uid="{60B4B404-4966-44D3-8BD3-DFA72D652C34}"/>
    <cellStyle name="Normal 22 3 5 4 5" xfId="46218" xr:uid="{BBB865A1-F588-4359-A052-228AE476D888}"/>
    <cellStyle name="Normal 22 3 5 5" xfId="21066" xr:uid="{93055099-D07D-4936-97AF-B029E1805385}"/>
    <cellStyle name="Normal 22 3 5 5 2" xfId="34758" xr:uid="{D1AB6ACB-7BB7-4381-84B1-1EE52CF79492}"/>
    <cellStyle name="Normal 22 3 5 5 3" xfId="49642" xr:uid="{2B71F299-D7DE-4419-A8FD-A65A43E215FB}"/>
    <cellStyle name="Normal 22 3 5 6" xfId="14222" xr:uid="{B1E79A50-583C-4939-A8F3-53621D47457C}"/>
    <cellStyle name="Normal 22 3 5 7" xfId="27912" xr:uid="{483E5F10-49BE-44AC-85D5-1D9553B11520}"/>
    <cellStyle name="Normal 22 3 5 8" xfId="42796" xr:uid="{C1D12AE3-84D4-4BCF-BD70-8897C89BE806}"/>
    <cellStyle name="Normal 22 3 6" xfId="7377" xr:uid="{EC0702C3-84B0-4B70-AEF4-4BED755BF83C}"/>
    <cellStyle name="Normal 22 3 6 2" xfId="9090" xr:uid="{6132194A-DC7A-45E7-9952-D631C7F89C77}"/>
    <cellStyle name="Normal 22 3 6 2 2" xfId="12512" xr:uid="{E363DF81-753F-4AC9-8E49-596DF31DD08D}"/>
    <cellStyle name="Normal 22 3 6 2 2 2" xfId="26202" xr:uid="{2554440C-3AE5-4CE5-BE3E-6C25FCBB53BE}"/>
    <cellStyle name="Normal 22 3 6 2 2 2 2" xfId="39894" xr:uid="{ADB14D65-C784-408E-A52F-DFFC1F190E19}"/>
    <cellStyle name="Normal 22 3 6 2 2 2 3" xfId="54778" xr:uid="{923F8A29-CAA9-4C5F-9EAD-64D4CEAE44C0}"/>
    <cellStyle name="Normal 22 3 6 2 2 3" xfId="19358" xr:uid="{2E979F50-2239-4751-BBC6-CB8FA3C441C9}"/>
    <cellStyle name="Normal 22 3 6 2 2 4" xfId="33048" xr:uid="{9527A50B-DF17-434E-8F60-B64E8110C448}"/>
    <cellStyle name="Normal 22 3 6 2 2 5" xfId="47932" xr:uid="{EDA03D9F-0DDE-4D39-978B-D4333399A224}"/>
    <cellStyle name="Normal 22 3 6 2 3" xfId="22780" xr:uid="{E55589D0-C549-44CC-BEBB-C5D21B69F317}"/>
    <cellStyle name="Normal 22 3 6 2 3 2" xfId="36472" xr:uid="{6BF2D500-6CC5-4DC6-ADD9-6E5E0D7B04C5}"/>
    <cellStyle name="Normal 22 3 6 2 3 3" xfId="51356" xr:uid="{080CC1B7-E6EB-4C2C-8FEE-522B1336267B}"/>
    <cellStyle name="Normal 22 3 6 2 4" xfId="15936" xr:uid="{57FC360E-488E-49A0-8811-1F56942B0067}"/>
    <cellStyle name="Normal 22 3 6 2 5" xfId="29626" xr:uid="{E7AE2AD0-CF80-46DB-BD06-415375A453B7}"/>
    <cellStyle name="Normal 22 3 6 2 6" xfId="44510" xr:uid="{FC15A9F1-89ED-4B5A-ACE8-5E1EF010C13B}"/>
    <cellStyle name="Normal 22 3 6 3" xfId="10800" xr:uid="{AA8FEE72-CD43-47E3-AD0E-C7A6C8294C39}"/>
    <cellStyle name="Normal 22 3 6 3 2" xfId="24490" xr:uid="{3218A49E-D866-48F8-AE2E-26AE54E2BA33}"/>
    <cellStyle name="Normal 22 3 6 3 2 2" xfId="38182" xr:uid="{E26A994C-0DE5-49FD-9FAD-2C092227C7F8}"/>
    <cellStyle name="Normal 22 3 6 3 2 3" xfId="53066" xr:uid="{32D1808F-EE37-44C1-B220-42C571C63F72}"/>
    <cellStyle name="Normal 22 3 6 3 3" xfId="17646" xr:uid="{A8672986-5374-4262-87C6-2841BC223947}"/>
    <cellStyle name="Normal 22 3 6 3 4" xfId="31336" xr:uid="{60037535-83E8-418E-9F94-028DCDFEE29D}"/>
    <cellStyle name="Normal 22 3 6 3 5" xfId="46220" xr:uid="{1913FAF5-D2B3-4A64-A5B4-E2D08B8AD823}"/>
    <cellStyle name="Normal 22 3 6 4" xfId="21068" xr:uid="{AF5F37C8-4E52-4E79-9F76-1813C28D13DF}"/>
    <cellStyle name="Normal 22 3 6 4 2" xfId="34760" xr:uid="{40375D1B-BEAB-4EA8-B98B-EF9502A9E433}"/>
    <cellStyle name="Normal 22 3 6 4 3" xfId="49644" xr:uid="{796BD088-4B5F-46A4-A3C1-D48CDEF9B76B}"/>
    <cellStyle name="Normal 22 3 6 5" xfId="14224" xr:uid="{A864120D-9887-4514-A02A-EE194BA95734}"/>
    <cellStyle name="Normal 22 3 6 6" xfId="27914" xr:uid="{ABDE0034-606D-4216-B00B-1FCB9B935765}"/>
    <cellStyle name="Normal 22 3 6 7" xfId="42798" xr:uid="{4DFBCD6A-453C-45DE-BCA6-73D581150490}"/>
    <cellStyle name="Normal 22 3 7" xfId="7378" xr:uid="{EBFC005A-D37E-467A-B8AC-BF1AD6D3CE26}"/>
    <cellStyle name="Normal 22 3 7 2" xfId="9091" xr:uid="{317B8A2E-4D9F-4A54-A1DC-43CF358FF289}"/>
    <cellStyle name="Normal 22 3 7 2 2" xfId="12513" xr:uid="{B595E4C0-EC12-4E24-9E32-BE615BDC7161}"/>
    <cellStyle name="Normal 22 3 7 2 2 2" xfId="26203" xr:uid="{935E4950-7137-46C5-901C-8F69B0B3B831}"/>
    <cellStyle name="Normal 22 3 7 2 2 2 2" xfId="39895" xr:uid="{C053DA2E-F607-4BD7-B0E7-0576664DB811}"/>
    <cellStyle name="Normal 22 3 7 2 2 2 3" xfId="54779" xr:uid="{1D11C71F-7B51-49EF-8E39-8395871E2327}"/>
    <cellStyle name="Normal 22 3 7 2 2 3" xfId="19359" xr:uid="{0854188A-D7F9-4D16-806C-0610229298A6}"/>
    <cellStyle name="Normal 22 3 7 2 2 4" xfId="33049" xr:uid="{84514DC7-E443-4DED-982C-A7ECE87EBE02}"/>
    <cellStyle name="Normal 22 3 7 2 2 5" xfId="47933" xr:uid="{E9183F08-9921-427B-89B1-BFEC1C3A1AA3}"/>
    <cellStyle name="Normal 22 3 7 2 3" xfId="22781" xr:uid="{8AA797FF-CD6B-4EAE-B290-130FAF1502E8}"/>
    <cellStyle name="Normal 22 3 7 2 3 2" xfId="36473" xr:uid="{CDB74BC8-AAFD-4EF6-B63D-A21FFDFE46BA}"/>
    <cellStyle name="Normal 22 3 7 2 3 3" xfId="51357" xr:uid="{6B0894F7-53E4-4ADE-B88F-DB1FC8B14DBF}"/>
    <cellStyle name="Normal 22 3 7 2 4" xfId="15937" xr:uid="{64C46E48-19B0-4894-B42B-0779F0EDB47A}"/>
    <cellStyle name="Normal 22 3 7 2 5" xfId="29627" xr:uid="{90AC8B42-0E88-4BE7-B625-B26B7295F384}"/>
    <cellStyle name="Normal 22 3 7 2 6" xfId="44511" xr:uid="{6C3E143B-7AAE-4410-9861-967E5115CE83}"/>
    <cellStyle name="Normal 22 3 7 3" xfId="10801" xr:uid="{EC592089-4F79-49B9-A61C-C3D2104DFB75}"/>
    <cellStyle name="Normal 22 3 7 3 2" xfId="24491" xr:uid="{36D916DA-A7A6-45A2-9CF6-3C5315075033}"/>
    <cellStyle name="Normal 22 3 7 3 2 2" xfId="38183" xr:uid="{DCA1812C-221B-4796-9257-00E27DEAB3E5}"/>
    <cellStyle name="Normal 22 3 7 3 2 3" xfId="53067" xr:uid="{1D134B69-B353-4F65-8D0E-B510DD7044F8}"/>
    <cellStyle name="Normal 22 3 7 3 3" xfId="17647" xr:uid="{4E4772D4-1502-4088-A73E-9F20C18B4CD4}"/>
    <cellStyle name="Normal 22 3 7 3 4" xfId="31337" xr:uid="{AF1C5285-BA3D-403D-92AF-A63E8CFDDB9E}"/>
    <cellStyle name="Normal 22 3 7 3 5" xfId="46221" xr:uid="{F3B880EF-5787-499D-A188-555CD029490F}"/>
    <cellStyle name="Normal 22 3 7 4" xfId="21069" xr:uid="{50AC99AF-8080-4749-9DE8-8A05C9BE2FDE}"/>
    <cellStyle name="Normal 22 3 7 4 2" xfId="34761" xr:uid="{AE57E469-1E5F-4FE7-8D58-EEE971C2EB83}"/>
    <cellStyle name="Normal 22 3 7 4 3" xfId="49645" xr:uid="{8A253BF6-C53C-4CD5-B240-9D864B065804}"/>
    <cellStyle name="Normal 22 3 7 5" xfId="14225" xr:uid="{02984F66-5BC5-4BBD-97AE-161689314BF2}"/>
    <cellStyle name="Normal 22 3 7 6" xfId="27915" xr:uid="{AA0007F5-F7D4-4EED-A662-172DB67B2529}"/>
    <cellStyle name="Normal 22 3 7 7" xfId="42799" xr:uid="{10289B1B-6F5C-4D9C-8FCC-FB308CD02E6D}"/>
    <cellStyle name="Normal 22 3 8" xfId="9062" xr:uid="{55D545AC-A038-451D-AED9-1781896683AA}"/>
    <cellStyle name="Normal 22 3 8 2" xfId="12484" xr:uid="{A10ACDB0-48E1-440F-BDEF-B8B1F9D490E6}"/>
    <cellStyle name="Normal 22 3 8 2 2" xfId="26174" xr:uid="{BA73E174-D896-4F38-AB8F-93F41A91B1E5}"/>
    <cellStyle name="Normal 22 3 8 2 2 2" xfId="39866" xr:uid="{57F165B4-C55B-4568-9CBA-F3DFE0C7CC1B}"/>
    <cellStyle name="Normal 22 3 8 2 2 3" xfId="54750" xr:uid="{824EF685-7ED0-4379-81BE-0B058B3BCA15}"/>
    <cellStyle name="Normal 22 3 8 2 3" xfId="19330" xr:uid="{A79C6A32-5D82-4C9B-AD85-146AC642B794}"/>
    <cellStyle name="Normal 22 3 8 2 4" xfId="33020" xr:uid="{6DE5D5C0-FEEF-490C-832C-9951DF9AE418}"/>
    <cellStyle name="Normal 22 3 8 2 5" xfId="47904" xr:uid="{1C73C177-57A4-4D93-BC10-21AF9796D84D}"/>
    <cellStyle name="Normal 22 3 8 3" xfId="22752" xr:uid="{0591803D-8E65-4CFC-AD33-737D32C2C3C5}"/>
    <cellStyle name="Normal 22 3 8 3 2" xfId="36444" xr:uid="{D3D27D43-9C84-4352-B02F-0D6DC87D673C}"/>
    <cellStyle name="Normal 22 3 8 3 3" xfId="51328" xr:uid="{D9EAE46C-1B7D-4E2F-BA6C-31162CB46E39}"/>
    <cellStyle name="Normal 22 3 8 4" xfId="15908" xr:uid="{C8A495CC-A769-4496-9515-8F3C3B29A477}"/>
    <cellStyle name="Normal 22 3 8 5" xfId="29598" xr:uid="{0B10C78B-35B8-4671-ABF8-01F0C868CB30}"/>
    <cellStyle name="Normal 22 3 8 6" xfId="44482" xr:uid="{49CD86E3-4F7A-41C1-ADF7-CEFE60E8E8DD}"/>
    <cellStyle name="Normal 22 3 9" xfId="10772" xr:uid="{7A791732-75D2-4ADA-9586-ABA0965FFBD9}"/>
    <cellStyle name="Normal 22 3 9 2" xfId="24462" xr:uid="{CE0EC00A-BF51-4A65-B635-5191B5A71BDD}"/>
    <cellStyle name="Normal 22 3 9 2 2" xfId="38154" xr:uid="{7F067808-9F05-463F-8619-48C1EC1B223E}"/>
    <cellStyle name="Normal 22 3 9 2 3" xfId="53038" xr:uid="{FC9DEE12-1BA7-4ED1-ABD2-2DB9EAE0718E}"/>
    <cellStyle name="Normal 22 3 9 3" xfId="17618" xr:uid="{81FADC6F-172F-49BC-ABCC-314AE5B338FA}"/>
    <cellStyle name="Normal 22 3 9 4" xfId="31308" xr:uid="{7877880F-5ECD-469D-B101-99EC44A5922B}"/>
    <cellStyle name="Normal 22 3 9 5" xfId="46192" xr:uid="{55D7587F-AC1F-4696-B22A-7D78A0E5D40A}"/>
    <cellStyle name="Normal 22 4" xfId="4317" xr:uid="{9758B6EA-EB0C-4AB8-9D71-2F180740D305}"/>
    <cellStyle name="Normal 22 4 10" xfId="14226" xr:uid="{1ABB86A8-F0E8-461F-9C8C-653322A701F3}"/>
    <cellStyle name="Normal 22 4 10 2" xfId="41318" xr:uid="{AD0B5DE4-58B6-47AB-ABBA-18D475BAF646}"/>
    <cellStyle name="Normal 22 4 11" xfId="27916" xr:uid="{7BA5415B-A8AA-473B-A5E6-C2B0684C3BAC}"/>
    <cellStyle name="Normal 22 4 12" xfId="42800" xr:uid="{37EB4E79-FD28-4C03-A64C-D2461AD8EAE2}"/>
    <cellStyle name="Normal 22 4 13" xfId="7379" xr:uid="{14254F09-65EA-413F-A2C7-44F551F29094}"/>
    <cellStyle name="Normal 22 4 2" xfId="4434" xr:uid="{91815EEE-97ED-4F31-8A01-BBF2955C1748}"/>
    <cellStyle name="Normal 22 4 2 10" xfId="42801" xr:uid="{DE4FF9F8-B1ED-4641-AF6D-E14A07F1F166}"/>
    <cellStyle name="Normal 22 4 2 11" xfId="7380" xr:uid="{28672541-B980-4EAD-8D90-D4DCE55CCD5A}"/>
    <cellStyle name="Normal 22 4 2 2" xfId="7381" xr:uid="{4F052EB5-BBB3-4FF6-A02F-376055AC2B3F}"/>
    <cellStyle name="Normal 22 4 2 2 2" xfId="7382" xr:uid="{04115A81-ACE9-403C-8B09-81CC7D888EED}"/>
    <cellStyle name="Normal 22 4 2 2 2 2" xfId="9095" xr:uid="{8FF55125-F6DD-4CF6-9C34-01080B24A073}"/>
    <cellStyle name="Normal 22 4 2 2 2 2 2" xfId="12517" xr:uid="{630885A5-D278-411E-89E6-91C32E15EA93}"/>
    <cellStyle name="Normal 22 4 2 2 2 2 2 2" xfId="26207" xr:uid="{E00F74B9-C2B8-45E8-829B-BFA968E6F9BB}"/>
    <cellStyle name="Normal 22 4 2 2 2 2 2 2 2" xfId="39899" xr:uid="{67190C23-10A4-4290-9F49-08B1D08CFDC8}"/>
    <cellStyle name="Normal 22 4 2 2 2 2 2 2 3" xfId="54783" xr:uid="{0460107A-071F-4F5F-9520-7DEBB91F05E3}"/>
    <cellStyle name="Normal 22 4 2 2 2 2 2 3" xfId="19363" xr:uid="{3661B628-9005-47DE-9280-65AD6529481C}"/>
    <cellStyle name="Normal 22 4 2 2 2 2 2 4" xfId="33053" xr:uid="{9EB61F2B-28EE-4218-8723-CE8E985B4749}"/>
    <cellStyle name="Normal 22 4 2 2 2 2 2 5" xfId="47937" xr:uid="{2EE7A22D-9BC8-41A0-9622-519F7F65A5C9}"/>
    <cellStyle name="Normal 22 4 2 2 2 2 3" xfId="22785" xr:uid="{50530D10-EE30-4DF6-9DEB-91CF02243273}"/>
    <cellStyle name="Normal 22 4 2 2 2 2 3 2" xfId="36477" xr:uid="{0799B0B9-89CB-468D-BF99-35BBE32E7F49}"/>
    <cellStyle name="Normal 22 4 2 2 2 2 3 3" xfId="51361" xr:uid="{BA924045-73E1-4249-BDFB-03BF2816BE69}"/>
    <cellStyle name="Normal 22 4 2 2 2 2 4" xfId="15941" xr:uid="{978BE696-76AD-4360-A5B5-FEABF47C1FB5}"/>
    <cellStyle name="Normal 22 4 2 2 2 2 5" xfId="29631" xr:uid="{82DAF623-E4A3-4EC2-94AB-9E6BBC38A380}"/>
    <cellStyle name="Normal 22 4 2 2 2 2 6" xfId="44515" xr:uid="{8EC54F2D-8A4D-480D-B2F6-5883CFF0960F}"/>
    <cellStyle name="Normal 22 4 2 2 2 3" xfId="10805" xr:uid="{10F17B34-D37C-4373-B63E-2200E7C7075C}"/>
    <cellStyle name="Normal 22 4 2 2 2 3 2" xfId="24495" xr:uid="{DBA44DEF-562A-4CA0-8F65-46F0FE6B6FE7}"/>
    <cellStyle name="Normal 22 4 2 2 2 3 2 2" xfId="38187" xr:uid="{6A5DA171-4D42-45D9-856E-3902F821AC10}"/>
    <cellStyle name="Normal 22 4 2 2 2 3 2 3" xfId="53071" xr:uid="{C7FDB4B7-4775-42B7-BBF9-188618432C09}"/>
    <cellStyle name="Normal 22 4 2 2 2 3 3" xfId="17651" xr:uid="{AD199FAC-9EAB-441B-BE26-3D7153CB3E2E}"/>
    <cellStyle name="Normal 22 4 2 2 2 3 4" xfId="31341" xr:uid="{DB777BAB-92CA-4426-B15D-FD8CC7B6495E}"/>
    <cellStyle name="Normal 22 4 2 2 2 3 5" xfId="46225" xr:uid="{EBE53925-2452-4C49-9293-5A435C059E08}"/>
    <cellStyle name="Normal 22 4 2 2 2 4" xfId="21073" xr:uid="{C041ADB9-A851-4CF6-8883-2CC4F04AEDE8}"/>
    <cellStyle name="Normal 22 4 2 2 2 4 2" xfId="34765" xr:uid="{322D4322-2538-482C-9EA4-372E539DF1A2}"/>
    <cellStyle name="Normal 22 4 2 2 2 4 3" xfId="49649" xr:uid="{D2CBAEFD-5BBA-4D19-8FFC-52A8756E10DD}"/>
    <cellStyle name="Normal 22 4 2 2 2 5" xfId="14229" xr:uid="{B997B255-D92B-4F9E-81AE-FD649530D96F}"/>
    <cellStyle name="Normal 22 4 2 2 2 6" xfId="27919" xr:uid="{36C24250-B409-4077-9F55-D0F62F52A652}"/>
    <cellStyle name="Normal 22 4 2 2 2 7" xfId="42803" xr:uid="{2AA9CAE0-E47F-4009-AD67-06B87EECEC91}"/>
    <cellStyle name="Normal 22 4 2 2 3" xfId="9094" xr:uid="{0D280170-BCB7-4877-965C-683CCBD70A8A}"/>
    <cellStyle name="Normal 22 4 2 2 3 2" xfId="12516" xr:uid="{C60365D3-341F-404E-B37B-FA2CB7B89C35}"/>
    <cellStyle name="Normal 22 4 2 2 3 2 2" xfId="26206" xr:uid="{2599EE59-92A4-4FF7-8E20-FE66FB313650}"/>
    <cellStyle name="Normal 22 4 2 2 3 2 2 2" xfId="39898" xr:uid="{33F64D6E-F6D2-4FF9-9C47-2CD82E367B09}"/>
    <cellStyle name="Normal 22 4 2 2 3 2 2 3" xfId="54782" xr:uid="{35BE5FDD-4A59-42EB-9806-16EA900D5AA3}"/>
    <cellStyle name="Normal 22 4 2 2 3 2 3" xfId="19362" xr:uid="{E85CCD56-825D-46AC-84E4-9569A3CA0779}"/>
    <cellStyle name="Normal 22 4 2 2 3 2 4" xfId="33052" xr:uid="{55F7856E-CCA1-4408-BD59-FFBC929B6782}"/>
    <cellStyle name="Normal 22 4 2 2 3 2 5" xfId="47936" xr:uid="{802945C5-89B1-4808-AF1D-D64FFB47D617}"/>
    <cellStyle name="Normal 22 4 2 2 3 3" xfId="22784" xr:uid="{CD43F3E1-09D8-417D-AD29-7F993BBA933B}"/>
    <cellStyle name="Normal 22 4 2 2 3 3 2" xfId="36476" xr:uid="{EBFDBBB8-F55A-47DA-AA14-3E868221135E}"/>
    <cellStyle name="Normal 22 4 2 2 3 3 3" xfId="51360" xr:uid="{F9ADCA47-4AC5-4777-A96F-AE8D6C5C8729}"/>
    <cellStyle name="Normal 22 4 2 2 3 4" xfId="15940" xr:uid="{04A6D56F-E0FF-4B66-93B0-1D0DF85B05CA}"/>
    <cellStyle name="Normal 22 4 2 2 3 5" xfId="29630" xr:uid="{DCA8E6B1-49AE-4EBE-8C3B-A29E629D0094}"/>
    <cellStyle name="Normal 22 4 2 2 3 6" xfId="44514" xr:uid="{8E1A6A4A-AAA3-43D7-9D6D-D2197E0E3A9B}"/>
    <cellStyle name="Normal 22 4 2 2 4" xfId="10804" xr:uid="{5421C773-6B99-448D-8A65-31973870E488}"/>
    <cellStyle name="Normal 22 4 2 2 4 2" xfId="24494" xr:uid="{CB0FC27A-6F4E-44B0-AF72-1666CBABCC15}"/>
    <cellStyle name="Normal 22 4 2 2 4 2 2" xfId="38186" xr:uid="{EBF173BA-5F20-4C84-A27F-3A56CADB4089}"/>
    <cellStyle name="Normal 22 4 2 2 4 2 3" xfId="53070" xr:uid="{CC78B64B-31E9-4F3F-B8C3-7E3B7CD33451}"/>
    <cellStyle name="Normal 22 4 2 2 4 3" xfId="17650" xr:uid="{E0645B45-B3F6-42B1-974A-A94967F42AAA}"/>
    <cellStyle name="Normal 22 4 2 2 4 4" xfId="31340" xr:uid="{C620118E-21B9-4F9E-81B0-2B60BF72B81D}"/>
    <cellStyle name="Normal 22 4 2 2 4 5" xfId="46224" xr:uid="{8C30B9B3-DB93-46FB-897C-CB7579548D4F}"/>
    <cellStyle name="Normal 22 4 2 2 5" xfId="21072" xr:uid="{6B4DF2F4-0F8D-40C1-B60F-EFD7BD24AD65}"/>
    <cellStyle name="Normal 22 4 2 2 5 2" xfId="34764" xr:uid="{2C9C08BA-FFAD-4052-BACC-02C18514BAC8}"/>
    <cellStyle name="Normal 22 4 2 2 5 3" xfId="49648" xr:uid="{E35520B2-371E-4825-9F01-E15977788C04}"/>
    <cellStyle name="Normal 22 4 2 2 6" xfId="14228" xr:uid="{46FC3CD7-0C10-43B6-9FA9-DA1820EBDEEA}"/>
    <cellStyle name="Normal 22 4 2 2 7" xfId="27918" xr:uid="{BAFBB74C-DF61-4604-B2DC-E4E99E38563C}"/>
    <cellStyle name="Normal 22 4 2 2 8" xfId="42802" xr:uid="{B4951854-EC81-40EE-8048-66C405AC6770}"/>
    <cellStyle name="Normal 22 4 2 3" xfId="7383" xr:uid="{373976A3-183B-48B8-9102-F82584F7FEC2}"/>
    <cellStyle name="Normal 22 4 2 3 2" xfId="9096" xr:uid="{3D0CB33F-A58D-4618-A611-9F3869AB1EBB}"/>
    <cellStyle name="Normal 22 4 2 3 2 2" xfId="12518" xr:uid="{5E300EB1-D329-4E4F-9049-D0CE13A28D73}"/>
    <cellStyle name="Normal 22 4 2 3 2 2 2" xfId="26208" xr:uid="{ED7FDD4D-91FC-41B0-B4A4-F243B0C0B8CB}"/>
    <cellStyle name="Normal 22 4 2 3 2 2 2 2" xfId="39900" xr:uid="{10A11901-DF17-4539-9E47-ED9A040DB1D7}"/>
    <cellStyle name="Normal 22 4 2 3 2 2 2 3" xfId="54784" xr:uid="{69280B51-AD20-4C57-B65A-FADE90AD02E4}"/>
    <cellStyle name="Normal 22 4 2 3 2 2 3" xfId="19364" xr:uid="{B2D6BEB0-4B2E-4BB9-94C6-7CA704E1A4A1}"/>
    <cellStyle name="Normal 22 4 2 3 2 2 4" xfId="33054" xr:uid="{88DEA4B0-4511-439A-8608-0F87B886CE7C}"/>
    <cellStyle name="Normal 22 4 2 3 2 2 5" xfId="47938" xr:uid="{6B1D1F6D-0A22-4475-8D9E-5CB8FDC314DA}"/>
    <cellStyle name="Normal 22 4 2 3 2 3" xfId="22786" xr:uid="{66BDC591-0CE1-48AC-A134-27984F6CCBEE}"/>
    <cellStyle name="Normal 22 4 2 3 2 3 2" xfId="36478" xr:uid="{90E3CAB8-63A8-4270-8D29-949660960625}"/>
    <cellStyle name="Normal 22 4 2 3 2 3 3" xfId="51362" xr:uid="{011057BF-8CDA-433B-9F25-AF307A1587E0}"/>
    <cellStyle name="Normal 22 4 2 3 2 4" xfId="15942" xr:uid="{8DAC7DB1-4ECA-48AA-86A9-30CA214D0A4E}"/>
    <cellStyle name="Normal 22 4 2 3 2 5" xfId="29632" xr:uid="{3EAFC748-5507-4CB4-BA4A-D76D4A84840F}"/>
    <cellStyle name="Normal 22 4 2 3 2 6" xfId="44516" xr:uid="{2A28BCC5-3D41-4E10-8DA5-7E0A806B4D2E}"/>
    <cellStyle name="Normal 22 4 2 3 3" xfId="10806" xr:uid="{0932BB2A-A7DD-4E87-9FAF-4D361062DEAA}"/>
    <cellStyle name="Normal 22 4 2 3 3 2" xfId="24496" xr:uid="{4DFF9DA7-0049-42AF-B324-6F9C84C08166}"/>
    <cellStyle name="Normal 22 4 2 3 3 2 2" xfId="38188" xr:uid="{CD6721CE-1D31-448A-8DEE-0B62A26DBC39}"/>
    <cellStyle name="Normal 22 4 2 3 3 2 3" xfId="53072" xr:uid="{24680065-D787-4542-9582-EB327B28BB29}"/>
    <cellStyle name="Normal 22 4 2 3 3 3" xfId="17652" xr:uid="{19BD6413-6853-46D5-A710-1D273F1587C2}"/>
    <cellStyle name="Normal 22 4 2 3 3 4" xfId="31342" xr:uid="{FD477A9E-7112-4B60-A0D8-9DF3EF5A4222}"/>
    <cellStyle name="Normal 22 4 2 3 3 5" xfId="46226" xr:uid="{5FBBB911-E3BC-494D-AC44-828610D27BA5}"/>
    <cellStyle name="Normal 22 4 2 3 4" xfId="21074" xr:uid="{3E4E0236-45E0-40C0-A06B-609C8D7930A7}"/>
    <cellStyle name="Normal 22 4 2 3 4 2" xfId="34766" xr:uid="{1E43ACD6-4FFC-431B-A9E6-7160A01470D7}"/>
    <cellStyle name="Normal 22 4 2 3 4 3" xfId="49650" xr:uid="{124AACFF-F359-4EDE-A788-74AC3F5E4BEC}"/>
    <cellStyle name="Normal 22 4 2 3 5" xfId="14230" xr:uid="{EBF355CA-C40A-421D-A259-9DA3CE804AD2}"/>
    <cellStyle name="Normal 22 4 2 3 6" xfId="27920" xr:uid="{63E8EB87-74F0-4285-83C2-45E3BCBCCD62}"/>
    <cellStyle name="Normal 22 4 2 3 7" xfId="42804" xr:uid="{55733F48-5E14-4444-95FB-0ADBCF6748EC}"/>
    <cellStyle name="Normal 22 4 2 4" xfId="7384" xr:uid="{C8D8878F-F863-4DA7-9397-2EEE1000CF21}"/>
    <cellStyle name="Normal 22 4 2 4 2" xfId="9097" xr:uid="{59E61FCA-F4FB-4D65-944C-92BB307B73B3}"/>
    <cellStyle name="Normal 22 4 2 4 2 2" xfId="12519" xr:uid="{4EBC69AC-70F4-4B12-8A5B-3F0D25107F06}"/>
    <cellStyle name="Normal 22 4 2 4 2 2 2" xfId="26209" xr:uid="{1BB609AD-DEC4-48A6-A7BC-75E8D4EF0CB5}"/>
    <cellStyle name="Normal 22 4 2 4 2 2 2 2" xfId="39901" xr:uid="{E11FD98F-25D0-43B9-AA3C-E0AC73492DFF}"/>
    <cellStyle name="Normal 22 4 2 4 2 2 2 3" xfId="54785" xr:uid="{DB691ECE-E05F-4266-A863-F70B4D3EED58}"/>
    <cellStyle name="Normal 22 4 2 4 2 2 3" xfId="19365" xr:uid="{DF704C7A-8E5D-461E-A34E-96E9A4181EE8}"/>
    <cellStyle name="Normal 22 4 2 4 2 2 4" xfId="33055" xr:uid="{51F5B8F0-917F-47F8-9EEF-260945C4D271}"/>
    <cellStyle name="Normal 22 4 2 4 2 2 5" xfId="47939" xr:uid="{AE2174DC-DDC5-462B-91AD-86159A08D96C}"/>
    <cellStyle name="Normal 22 4 2 4 2 3" xfId="22787" xr:uid="{757FBD71-3466-4679-833A-54F74266E6FA}"/>
    <cellStyle name="Normal 22 4 2 4 2 3 2" xfId="36479" xr:uid="{665BF1FD-5006-4637-B858-FE40AE805987}"/>
    <cellStyle name="Normal 22 4 2 4 2 3 3" xfId="51363" xr:uid="{6E367C7C-35D7-4544-AFE3-5113C6ADAEC4}"/>
    <cellStyle name="Normal 22 4 2 4 2 4" xfId="15943" xr:uid="{C9849639-43C5-4788-A50C-29D7A1C26294}"/>
    <cellStyle name="Normal 22 4 2 4 2 5" xfId="29633" xr:uid="{08036B78-A707-4450-8576-D6BB0166F956}"/>
    <cellStyle name="Normal 22 4 2 4 2 6" xfId="44517" xr:uid="{1B032626-EF9C-480F-BE3D-72ECCE6B29D8}"/>
    <cellStyle name="Normal 22 4 2 4 3" xfId="10807" xr:uid="{5F1E0528-8A44-4955-8316-460FB8D375C8}"/>
    <cellStyle name="Normal 22 4 2 4 3 2" xfId="24497" xr:uid="{C6C80A8C-EBC3-4839-8D60-D6CB5D335758}"/>
    <cellStyle name="Normal 22 4 2 4 3 2 2" xfId="38189" xr:uid="{1A23CA8E-92B1-464F-A23E-0617B388EDA5}"/>
    <cellStyle name="Normal 22 4 2 4 3 2 3" xfId="53073" xr:uid="{45DCA53C-86A8-4806-B620-D305CEE60AFE}"/>
    <cellStyle name="Normal 22 4 2 4 3 3" xfId="17653" xr:uid="{9833BA93-1748-4F2B-9BF2-C2A3F0B1F3C4}"/>
    <cellStyle name="Normal 22 4 2 4 3 4" xfId="31343" xr:uid="{1DB182F6-67CA-442C-AD0E-E4A651B7C250}"/>
    <cellStyle name="Normal 22 4 2 4 3 5" xfId="46227" xr:uid="{BAC6A832-3C9A-46AD-9AFB-C73F48E8024E}"/>
    <cellStyle name="Normal 22 4 2 4 4" xfId="21075" xr:uid="{8FC426C9-CFEC-4EC7-984A-15B5E289843B}"/>
    <cellStyle name="Normal 22 4 2 4 4 2" xfId="34767" xr:uid="{C93D8708-6D1E-40AE-BB1C-30E71578468C}"/>
    <cellStyle name="Normal 22 4 2 4 4 3" xfId="49651" xr:uid="{20614221-FB59-47A8-A4A7-32BF153B6E2D}"/>
    <cellStyle name="Normal 22 4 2 4 5" xfId="14231" xr:uid="{2020C096-3A53-43BE-884E-627C29F31DF8}"/>
    <cellStyle name="Normal 22 4 2 4 6" xfId="27921" xr:uid="{E86DFD69-DA6F-4A9A-8A68-37CA5F277A94}"/>
    <cellStyle name="Normal 22 4 2 4 7" xfId="42805" xr:uid="{1C87BF98-D4CB-4C03-ACDD-641A3DD6AD09}"/>
    <cellStyle name="Normal 22 4 2 5" xfId="9093" xr:uid="{70D30980-5736-4A1C-8668-9F6545D86BF6}"/>
    <cellStyle name="Normal 22 4 2 5 2" xfId="12515" xr:uid="{F58EF82D-D487-432E-9428-61260F8D4145}"/>
    <cellStyle name="Normal 22 4 2 5 2 2" xfId="26205" xr:uid="{52EE03A0-5FDE-4A34-82D8-62ADDFCD5190}"/>
    <cellStyle name="Normal 22 4 2 5 2 2 2" xfId="39897" xr:uid="{9305C2D9-6A0E-4AC6-A164-43BBB976B1B8}"/>
    <cellStyle name="Normal 22 4 2 5 2 2 3" xfId="54781" xr:uid="{68F5DEEF-F5FB-4DC7-9DF3-F21460C3EAD9}"/>
    <cellStyle name="Normal 22 4 2 5 2 3" xfId="19361" xr:uid="{BCD51B58-2900-424C-A3AF-821FE06999A1}"/>
    <cellStyle name="Normal 22 4 2 5 2 4" xfId="33051" xr:uid="{7F25EF06-37E8-4F2C-8468-B2D5E893EA86}"/>
    <cellStyle name="Normal 22 4 2 5 2 5" xfId="47935" xr:uid="{658F84BF-2256-425A-BA5C-DBF8C90CFB55}"/>
    <cellStyle name="Normal 22 4 2 5 3" xfId="22783" xr:uid="{5052F1EB-3F39-4F30-9AAA-7144092E874A}"/>
    <cellStyle name="Normal 22 4 2 5 3 2" xfId="36475" xr:uid="{4913DCD1-3827-4BE0-94FF-06BD10DCD27A}"/>
    <cellStyle name="Normal 22 4 2 5 3 3" xfId="51359" xr:uid="{B7411599-6EAA-40CB-BAD6-42D61C545176}"/>
    <cellStyle name="Normal 22 4 2 5 4" xfId="15939" xr:uid="{FEE18703-184F-4986-BBFD-CED97365BDCE}"/>
    <cellStyle name="Normal 22 4 2 5 5" xfId="29629" xr:uid="{D0260C9A-8E04-4B3E-A5EF-65BA5732607E}"/>
    <cellStyle name="Normal 22 4 2 5 6" xfId="44513" xr:uid="{DFAF15EA-3A75-4E7F-8C48-EB748CFE9245}"/>
    <cellStyle name="Normal 22 4 2 6" xfId="10803" xr:uid="{41BB37B3-4B29-4C8E-B9FC-588DDB3DDFC2}"/>
    <cellStyle name="Normal 22 4 2 6 2" xfId="24493" xr:uid="{AA921CF7-80E7-48A7-BF14-45EC25A4E5C3}"/>
    <cellStyle name="Normal 22 4 2 6 2 2" xfId="38185" xr:uid="{66A0E597-ADBD-4A96-8559-FBE2216CBAFD}"/>
    <cellStyle name="Normal 22 4 2 6 2 3" xfId="53069" xr:uid="{89280721-0F46-46CB-A9B9-50F7D39FF657}"/>
    <cellStyle name="Normal 22 4 2 6 3" xfId="17649" xr:uid="{0D70EBF2-D44D-484B-909E-68F7E7791234}"/>
    <cellStyle name="Normal 22 4 2 6 4" xfId="31339" xr:uid="{FEF1658F-A727-4DE1-9DD0-40EA1F0E15EF}"/>
    <cellStyle name="Normal 22 4 2 6 5" xfId="46223" xr:uid="{F560127D-487E-475A-984B-9625CFD4DFD2}"/>
    <cellStyle name="Normal 22 4 2 7" xfId="21071" xr:uid="{B6D6420F-E927-47F9-A09B-07957F6EEE4B}"/>
    <cellStyle name="Normal 22 4 2 7 2" xfId="34763" xr:uid="{F94BA22F-E83D-4E51-9E86-F0C9169D4AD7}"/>
    <cellStyle name="Normal 22 4 2 7 3" xfId="49647" xr:uid="{817665AA-D0EA-4971-80B4-D154978FD514}"/>
    <cellStyle name="Normal 22 4 2 8" xfId="14227" xr:uid="{0F346273-3521-4B8C-8ECC-95E2C4F65305}"/>
    <cellStyle name="Normal 22 4 2 8 2" xfId="41342" xr:uid="{6D6033DA-4827-40F8-8A34-11304E7B43EB}"/>
    <cellStyle name="Normal 22 4 2 9" xfId="27917" xr:uid="{4C22CE34-0374-4FFF-BFEB-94C85D03D5A4}"/>
    <cellStyle name="Normal 22 4 3" xfId="4574" xr:uid="{0D49462E-D758-46A2-992E-E685483A6DAD}"/>
    <cellStyle name="Normal 22 4 3 10" xfId="42806" xr:uid="{AA7A22A8-19CD-46E5-843E-C67CED1D104A}"/>
    <cellStyle name="Normal 22 4 3 11" xfId="7385" xr:uid="{27336A9C-C021-4813-999E-B9E1177BAC36}"/>
    <cellStyle name="Normal 22 4 3 12" xfId="5963" xr:uid="{1117A34F-A5C6-4ACC-808F-59FC4B85A6E6}"/>
    <cellStyle name="Normal 22 4 3 13" xfId="5371" xr:uid="{AFF4840D-DA33-4605-B499-7DC77D8C21AF}"/>
    <cellStyle name="Normal 22 4 3 2" xfId="4593" xr:uid="{38DDF4A1-6B2D-4158-A28F-85A4413C2AAB}"/>
    <cellStyle name="Normal 22 4 3 2 10" xfId="5965" xr:uid="{B1714103-EED2-483A-ABF2-A08B056D5157}"/>
    <cellStyle name="Normal 22 4 3 2 11" xfId="5373" xr:uid="{A44818BA-E1F7-4999-A2A8-F320E10D787A}"/>
    <cellStyle name="Normal 22 4 3 2 2" xfId="7387" xr:uid="{B7CBDE75-45EE-4ACA-A680-4B3EE81FF792}"/>
    <cellStyle name="Normal 22 4 3 2 2 2" xfId="9100" xr:uid="{8873FB27-E825-4D69-B4FD-F3C05306BBF4}"/>
    <cellStyle name="Normal 22 4 3 2 2 2 2" xfId="12522" xr:uid="{B0F23561-41AA-4492-986B-3494E2119B49}"/>
    <cellStyle name="Normal 22 4 3 2 2 2 2 2" xfId="26212" xr:uid="{56CC08CA-653D-45A2-B1D2-E59A3C145E0F}"/>
    <cellStyle name="Normal 22 4 3 2 2 2 2 2 2" xfId="39904" xr:uid="{734C2FE0-6CEC-4BD0-B50A-12EC3ADBD324}"/>
    <cellStyle name="Normal 22 4 3 2 2 2 2 2 3" xfId="54788" xr:uid="{99C2E70E-95AE-42F5-AC91-4508F8D647ED}"/>
    <cellStyle name="Normal 22 4 3 2 2 2 2 3" xfId="19368" xr:uid="{41C9964B-A7E2-4EDC-AAC3-BCD880803B9E}"/>
    <cellStyle name="Normal 22 4 3 2 2 2 2 4" xfId="33058" xr:uid="{4E7A2BA0-0554-49E5-88FB-2E4E21D7DD68}"/>
    <cellStyle name="Normal 22 4 3 2 2 2 2 5" xfId="47942" xr:uid="{B22370D9-AC1D-4A9F-93D4-51424C923CB3}"/>
    <cellStyle name="Normal 22 4 3 2 2 2 3" xfId="22790" xr:uid="{4D39855D-B47C-40A3-8156-9CD9988C2955}"/>
    <cellStyle name="Normal 22 4 3 2 2 2 3 2" xfId="36482" xr:uid="{E2502989-FFE9-40D5-BC93-8777EA560376}"/>
    <cellStyle name="Normal 22 4 3 2 2 2 3 3" xfId="51366" xr:uid="{963B44F5-0F73-4FE0-BD27-85879ECB9B5D}"/>
    <cellStyle name="Normal 22 4 3 2 2 2 4" xfId="15946" xr:uid="{C15BBE44-4145-4CF4-AF54-7A64B35C78CA}"/>
    <cellStyle name="Normal 22 4 3 2 2 2 5" xfId="29636" xr:uid="{A1B783F4-96F0-4FF0-936C-3661ED3435F6}"/>
    <cellStyle name="Normal 22 4 3 2 2 2 6" xfId="44520" xr:uid="{06F09AAA-2F3A-4AE6-B09A-6E723C9898BA}"/>
    <cellStyle name="Normal 22 4 3 2 2 3" xfId="10810" xr:uid="{6EC6E1A8-D26D-40E3-B266-5409AAF133FB}"/>
    <cellStyle name="Normal 22 4 3 2 2 3 2" xfId="24500" xr:uid="{CBCF8EA6-DE89-4FF7-9E52-97DACF1869D6}"/>
    <cellStyle name="Normal 22 4 3 2 2 3 2 2" xfId="38192" xr:uid="{853B9A71-83E0-4140-8018-EF1A75198BCE}"/>
    <cellStyle name="Normal 22 4 3 2 2 3 2 3" xfId="53076" xr:uid="{89033159-ACD0-4152-B3E1-6E5071660149}"/>
    <cellStyle name="Normal 22 4 3 2 2 3 3" xfId="17656" xr:uid="{44F5A9A5-3B42-40AC-9258-10EF79BBECD0}"/>
    <cellStyle name="Normal 22 4 3 2 2 3 4" xfId="31346" xr:uid="{EF18CF49-893E-4C0B-BC18-C29BCF8B1DBE}"/>
    <cellStyle name="Normal 22 4 3 2 2 3 5" xfId="46230" xr:uid="{AAA69669-6126-41F0-98CC-65BCECC49883}"/>
    <cellStyle name="Normal 22 4 3 2 2 4" xfId="21078" xr:uid="{8EB5BA64-3EFD-44B0-8060-0D3C38659387}"/>
    <cellStyle name="Normal 22 4 3 2 2 4 2" xfId="34770" xr:uid="{62D2FD85-E771-465B-A357-5624989B9644}"/>
    <cellStyle name="Normal 22 4 3 2 2 4 3" xfId="49654" xr:uid="{16F63551-B40F-41DE-91DC-5381A82BF300}"/>
    <cellStyle name="Normal 22 4 3 2 2 5" xfId="14234" xr:uid="{C0676E01-7C99-4817-9E6D-D41833B09C57}"/>
    <cellStyle name="Normal 22 4 3 2 2 6" xfId="27924" xr:uid="{50966ADD-2B36-4CCF-BEF4-3AFDE1AF499A}"/>
    <cellStyle name="Normal 22 4 3 2 2 7" xfId="42808" xr:uid="{A5DB583D-F136-409E-A10C-F7C3D1E47837}"/>
    <cellStyle name="Normal 22 4 3 2 3" xfId="9099" xr:uid="{1192827B-A10C-4880-9A5B-37615083A747}"/>
    <cellStyle name="Normal 22 4 3 2 3 2" xfId="12521" xr:uid="{C364D1B1-1982-4D0D-B65D-20C0E8603F07}"/>
    <cellStyle name="Normal 22 4 3 2 3 2 2" xfId="26211" xr:uid="{4842B9CD-3135-43D3-B49D-AD7F794050C0}"/>
    <cellStyle name="Normal 22 4 3 2 3 2 2 2" xfId="39903" xr:uid="{9353A8CF-6A61-4DE0-89E9-45F6F9AC05E3}"/>
    <cellStyle name="Normal 22 4 3 2 3 2 2 3" xfId="54787" xr:uid="{624D43A5-B0CB-43C5-9D60-74C1AA6DC27C}"/>
    <cellStyle name="Normal 22 4 3 2 3 2 3" xfId="19367" xr:uid="{9891D5A9-1FB4-4A6E-ABB6-9392F78B7D56}"/>
    <cellStyle name="Normal 22 4 3 2 3 2 4" xfId="33057" xr:uid="{41A0B773-396B-43A3-ADDD-25C0D8FA29A7}"/>
    <cellStyle name="Normal 22 4 3 2 3 2 5" xfId="47941" xr:uid="{E7632A4A-9E65-4183-BAC6-20F54E8A8EDB}"/>
    <cellStyle name="Normal 22 4 3 2 3 3" xfId="22789" xr:uid="{E0299F2D-4D7C-43C2-B02C-95AC6E0E9304}"/>
    <cellStyle name="Normal 22 4 3 2 3 3 2" xfId="36481" xr:uid="{6ED73B5C-0A62-4FE0-ADDD-4205FF76E7CD}"/>
    <cellStyle name="Normal 22 4 3 2 3 3 3" xfId="51365" xr:uid="{7082625C-BAE2-4397-989D-324F342EC280}"/>
    <cellStyle name="Normal 22 4 3 2 3 4" xfId="15945" xr:uid="{9FE9F82F-B5BA-4EC7-B4F4-B82BED88388B}"/>
    <cellStyle name="Normal 22 4 3 2 3 5" xfId="29635" xr:uid="{1A32FA4D-170E-4D60-972B-6DFAE3B1BD07}"/>
    <cellStyle name="Normal 22 4 3 2 3 6" xfId="44519" xr:uid="{A3F09CFF-4148-496F-B4AB-52C8FE645EFC}"/>
    <cellStyle name="Normal 22 4 3 2 4" xfId="10809" xr:uid="{C40286B9-5EC1-47E3-8CF8-7FC7B85250D6}"/>
    <cellStyle name="Normal 22 4 3 2 4 2" xfId="24499" xr:uid="{61F4E3B6-91A2-413B-95B3-222C0ACB17FC}"/>
    <cellStyle name="Normal 22 4 3 2 4 2 2" xfId="38191" xr:uid="{4AE1E836-B237-4002-B042-4306F12FFB85}"/>
    <cellStyle name="Normal 22 4 3 2 4 2 3" xfId="53075" xr:uid="{1F77EB73-BF23-4459-97B7-1041459E0E79}"/>
    <cellStyle name="Normal 22 4 3 2 4 3" xfId="17655" xr:uid="{1BCFDE91-DB9C-4BE2-B70A-7E50E36F3860}"/>
    <cellStyle name="Normal 22 4 3 2 4 4" xfId="31345" xr:uid="{1BAA37E2-9F3E-4C1A-8DE9-CDFD9FA0115B}"/>
    <cellStyle name="Normal 22 4 3 2 4 5" xfId="46229" xr:uid="{566A357E-DA85-435F-B95A-19E14430E3CC}"/>
    <cellStyle name="Normal 22 4 3 2 5" xfId="21077" xr:uid="{59FBE20A-0914-48E8-A0E6-FC1EE00DCE80}"/>
    <cellStyle name="Normal 22 4 3 2 5 2" xfId="34769" xr:uid="{004A9054-AB0A-433F-9928-9E85E9BE7371}"/>
    <cellStyle name="Normal 22 4 3 2 5 3" xfId="49653" xr:uid="{09873109-81C0-4225-8494-4C7E89FE02E0}"/>
    <cellStyle name="Normal 22 4 3 2 6" xfId="14233" xr:uid="{F32BFFF1-19A8-4EB1-8631-82EC5F8DCD06}"/>
    <cellStyle name="Normal 22 4 3 2 6 2" xfId="41362" xr:uid="{B37D5078-DD3C-4E2F-A782-20A32F85FED2}"/>
    <cellStyle name="Normal 22 4 3 2 7" xfId="27923" xr:uid="{CC2732E1-F26C-4847-87B9-75AE29CCE0AD}"/>
    <cellStyle name="Normal 22 4 3 2 8" xfId="42807" xr:uid="{8E164333-D9F0-4B6C-901A-C6656702E594}"/>
    <cellStyle name="Normal 22 4 3 2 9" xfId="7386" xr:uid="{9E47C1A3-8D3F-477B-8FA1-827A30F53056}"/>
    <cellStyle name="Normal 22 4 3 3" xfId="4751" xr:uid="{D46EA48E-C49C-493B-A9C1-F9410A6DA12B}"/>
    <cellStyle name="Normal 22 4 3 3 2" xfId="9101" xr:uid="{6E6C57AD-3E69-472A-9721-A741CF96D9D8}"/>
    <cellStyle name="Normal 22 4 3 3 2 2" xfId="12523" xr:uid="{C8196021-03FA-4CDC-B1DA-1AFA70B15A62}"/>
    <cellStyle name="Normal 22 4 3 3 2 2 2" xfId="26213" xr:uid="{9AB275D2-2A54-4208-8AE7-7581F66FE2EA}"/>
    <cellStyle name="Normal 22 4 3 3 2 2 2 2" xfId="39905" xr:uid="{B863CCB5-2222-441F-B6B9-D61374AFC65A}"/>
    <cellStyle name="Normal 22 4 3 3 2 2 2 3" xfId="54789" xr:uid="{04DD1145-83D6-4CBE-A72F-C4764E61B11D}"/>
    <cellStyle name="Normal 22 4 3 3 2 2 3" xfId="19369" xr:uid="{51BA761B-765B-4566-A56A-A60ADB2FDDDA}"/>
    <cellStyle name="Normal 22 4 3 3 2 2 4" xfId="33059" xr:uid="{9126749C-32AC-4BAB-BE4C-18DE6C13B0FA}"/>
    <cellStyle name="Normal 22 4 3 3 2 2 5" xfId="47943" xr:uid="{FE7F1DA1-5AA6-4F90-8EC5-E314D0A704C0}"/>
    <cellStyle name="Normal 22 4 3 3 2 3" xfId="22791" xr:uid="{6A679E31-AAF7-444C-9A0F-2B2FE6A3987A}"/>
    <cellStyle name="Normal 22 4 3 3 2 3 2" xfId="36483" xr:uid="{51EE36F7-9F2F-48DE-A065-74B4405C7575}"/>
    <cellStyle name="Normal 22 4 3 3 2 3 3" xfId="51367" xr:uid="{59C252DC-F35B-4C26-866C-B7ABF113AEA7}"/>
    <cellStyle name="Normal 22 4 3 3 2 4" xfId="15947" xr:uid="{82C7A0BF-36B4-4165-93C6-6AB502B203E0}"/>
    <cellStyle name="Normal 22 4 3 3 2 5" xfId="29637" xr:uid="{3609C1B7-0920-4FF5-BCCE-C413F9F189E1}"/>
    <cellStyle name="Normal 22 4 3 3 2 6" xfId="44521" xr:uid="{9B061D73-6C94-47AD-BD33-E335CC872D69}"/>
    <cellStyle name="Normal 22 4 3 3 3" xfId="10811" xr:uid="{958EA1DF-3784-4698-A9AE-05449E43D125}"/>
    <cellStyle name="Normal 22 4 3 3 3 2" xfId="24501" xr:uid="{D2F06255-9384-40DC-A352-7364BF5A5D04}"/>
    <cellStyle name="Normal 22 4 3 3 3 2 2" xfId="38193" xr:uid="{8421D956-1B21-41C9-A39D-D8AE20874A7E}"/>
    <cellStyle name="Normal 22 4 3 3 3 2 3" xfId="53077" xr:uid="{F993B9D7-5C80-4862-BA82-A578E0938868}"/>
    <cellStyle name="Normal 22 4 3 3 3 3" xfId="17657" xr:uid="{14EE1F63-6F06-4715-B4C9-7BFB029C2365}"/>
    <cellStyle name="Normal 22 4 3 3 3 4" xfId="31347" xr:uid="{7C7B6371-9F90-47BF-B6ED-F1433CA4D56F}"/>
    <cellStyle name="Normal 22 4 3 3 3 5" xfId="46231" xr:uid="{216744BE-15A6-41C8-B0CA-60BB16FABA29}"/>
    <cellStyle name="Normal 22 4 3 3 4" xfId="21079" xr:uid="{C31054C5-40F6-4FDA-8F60-0A2C0B85B068}"/>
    <cellStyle name="Normal 22 4 3 3 4 2" xfId="34771" xr:uid="{86427B75-082C-4DAD-B764-D5944604179D}"/>
    <cellStyle name="Normal 22 4 3 3 4 3" xfId="49655" xr:uid="{268346DB-5792-4F96-88F5-2560C0CE723D}"/>
    <cellStyle name="Normal 22 4 3 3 5" xfId="14235" xr:uid="{20BCC2A7-CF98-48BC-AF97-C408E1B62C6C}"/>
    <cellStyle name="Normal 22 4 3 3 5 2" xfId="41388" xr:uid="{29027190-4499-4A7F-800D-F180DA748DE3}"/>
    <cellStyle name="Normal 22 4 3 3 6" xfId="27925" xr:uid="{0F61B03A-67EB-41F3-8EB1-D2077BA06E39}"/>
    <cellStyle name="Normal 22 4 3 3 7" xfId="42809" xr:uid="{81022532-C018-4454-B7F4-55479672D8B4}"/>
    <cellStyle name="Normal 22 4 3 3 8" xfId="7388" xr:uid="{6A7623DD-5822-4F7E-9303-6002ED1DAC49}"/>
    <cellStyle name="Normal 22 4 3 4" xfId="7389" xr:uid="{E5C6B31E-76A0-4A69-999E-8023D5440CDA}"/>
    <cellStyle name="Normal 22 4 3 4 2" xfId="9102" xr:uid="{D517FD3A-4E4C-4853-9311-4C5DFD74A146}"/>
    <cellStyle name="Normal 22 4 3 4 2 2" xfId="12524" xr:uid="{CED57FD4-2C04-485D-951F-D7FAF1DDC743}"/>
    <cellStyle name="Normal 22 4 3 4 2 2 2" xfId="26214" xr:uid="{6A14C2D3-64B4-4FEA-9C5E-8BB01E38C63F}"/>
    <cellStyle name="Normal 22 4 3 4 2 2 2 2" xfId="39906" xr:uid="{D00B0250-1705-4C17-ADB2-0D1588F581E0}"/>
    <cellStyle name="Normal 22 4 3 4 2 2 2 3" xfId="54790" xr:uid="{240BBD9D-E9E6-447C-B18C-FED0FE357C29}"/>
    <cellStyle name="Normal 22 4 3 4 2 2 3" xfId="19370" xr:uid="{F542F210-9F7D-4425-81AF-420D1B5BF113}"/>
    <cellStyle name="Normal 22 4 3 4 2 2 4" xfId="33060" xr:uid="{4D75D891-C99E-4515-BE21-CCDFADD72AC5}"/>
    <cellStyle name="Normal 22 4 3 4 2 2 5" xfId="47944" xr:uid="{553B25EA-79E1-4AAC-B948-B02EA381B3FE}"/>
    <cellStyle name="Normal 22 4 3 4 2 3" xfId="22792" xr:uid="{6AB9AFE6-28A6-458D-9A5B-BBC19BF861A9}"/>
    <cellStyle name="Normal 22 4 3 4 2 3 2" xfId="36484" xr:uid="{67405054-DB14-4CE3-B9E1-F00242FFF872}"/>
    <cellStyle name="Normal 22 4 3 4 2 3 3" xfId="51368" xr:uid="{15C1B0D4-4DAE-4CA4-8074-DCDF2D447ADC}"/>
    <cellStyle name="Normal 22 4 3 4 2 4" xfId="15948" xr:uid="{11795C30-CBAB-41D2-8BED-8C515AA8730B}"/>
    <cellStyle name="Normal 22 4 3 4 2 5" xfId="29638" xr:uid="{3F51C84C-AFA7-4879-9FE4-AF5B267E7987}"/>
    <cellStyle name="Normal 22 4 3 4 2 6" xfId="44522" xr:uid="{E07E6895-B439-4532-B32D-9E24A71687DF}"/>
    <cellStyle name="Normal 22 4 3 4 3" xfId="10812" xr:uid="{87B540DB-DA9E-4AA4-B989-9918656D6D0C}"/>
    <cellStyle name="Normal 22 4 3 4 3 2" xfId="24502" xr:uid="{3890A1AE-B281-4664-98A0-FBB8A7111283}"/>
    <cellStyle name="Normal 22 4 3 4 3 2 2" xfId="38194" xr:uid="{3A286F77-44C9-48FA-BCAB-95E6A14CAA20}"/>
    <cellStyle name="Normal 22 4 3 4 3 2 3" xfId="53078" xr:uid="{BDA598A2-F947-4D3E-AEA9-10B7E2650056}"/>
    <cellStyle name="Normal 22 4 3 4 3 3" xfId="17658" xr:uid="{89B229DD-2B5B-4F57-83FE-E54176772B73}"/>
    <cellStyle name="Normal 22 4 3 4 3 4" xfId="31348" xr:uid="{AC2C410A-8FD5-4D1E-AEDB-6AA33EB5E0E6}"/>
    <cellStyle name="Normal 22 4 3 4 3 5" xfId="46232" xr:uid="{B7CFF6AA-3375-4A9C-A085-36B52AA4AA1C}"/>
    <cellStyle name="Normal 22 4 3 4 4" xfId="21080" xr:uid="{590AEB85-3C3D-4AE3-A201-C40A73EDF1E4}"/>
    <cellStyle name="Normal 22 4 3 4 4 2" xfId="34772" xr:uid="{8D2C0109-3ECB-4816-8DCA-16EB594BC716}"/>
    <cellStyle name="Normal 22 4 3 4 4 3" xfId="49656" xr:uid="{3CAFFDFE-A9E6-4E05-BC47-3FF5530A8359}"/>
    <cellStyle name="Normal 22 4 3 4 5" xfId="14236" xr:uid="{E814ACCA-8A2B-4F96-A0AA-2033406F1DE1}"/>
    <cellStyle name="Normal 22 4 3 4 5 2" xfId="41942" xr:uid="{0CEB3507-0FFB-4889-AE6D-E283D651E036}"/>
    <cellStyle name="Normal 22 4 3 4 6" xfId="27926" xr:uid="{D75CFBB2-4D24-4240-BC23-418095530B31}"/>
    <cellStyle name="Normal 22 4 3 4 7" xfId="42810" xr:uid="{E4346237-55F1-4CEF-BEDE-7807E56FAF2C}"/>
    <cellStyle name="Normal 22 4 3 5" xfId="9098" xr:uid="{D3767C92-5AAE-469A-B2B1-8FA980411F5E}"/>
    <cellStyle name="Normal 22 4 3 5 2" xfId="12520" xr:uid="{38067FCC-D819-475E-AD9C-476349FE9A5C}"/>
    <cellStyle name="Normal 22 4 3 5 2 2" xfId="26210" xr:uid="{C55B6189-A4F5-4B2C-A264-8DC99829E678}"/>
    <cellStyle name="Normal 22 4 3 5 2 2 2" xfId="39902" xr:uid="{6AA06E3F-65DF-4169-900D-4D285695636A}"/>
    <cellStyle name="Normal 22 4 3 5 2 2 3" xfId="54786" xr:uid="{FFD311B4-1496-40A4-9956-7272A895603D}"/>
    <cellStyle name="Normal 22 4 3 5 2 3" xfId="19366" xr:uid="{C0C39C0F-29DA-4329-B7CF-ECB0700A7E13}"/>
    <cellStyle name="Normal 22 4 3 5 2 4" xfId="33056" xr:uid="{4A5D2356-2FF2-47B1-A2A6-D650CF8DD158}"/>
    <cellStyle name="Normal 22 4 3 5 2 5" xfId="47940" xr:uid="{B8C5ED24-E05C-4FF6-A2F4-219FAA102CAA}"/>
    <cellStyle name="Normal 22 4 3 5 3" xfId="22788" xr:uid="{EBF07F70-F55B-4785-AFF7-7CEA668FD67B}"/>
    <cellStyle name="Normal 22 4 3 5 3 2" xfId="36480" xr:uid="{29EDDF16-E091-415F-9C65-169D6511332A}"/>
    <cellStyle name="Normal 22 4 3 5 3 3" xfId="51364" xr:uid="{3F285C62-3C47-4726-A5BB-8A0D4494A090}"/>
    <cellStyle name="Normal 22 4 3 5 4" xfId="15944" xr:uid="{05D2A1C3-6F7E-4386-BBAA-3712EE9C7DBF}"/>
    <cellStyle name="Normal 22 4 3 5 4 2" xfId="41938" xr:uid="{D1CA19FF-867E-4DB5-B5E6-C9B1B49AA6B4}"/>
    <cellStyle name="Normal 22 4 3 5 5" xfId="29634" xr:uid="{5DAE127A-EAED-4252-9FB5-81C74B53B192}"/>
    <cellStyle name="Normal 22 4 3 5 6" xfId="44518" xr:uid="{246D8BA4-DF0C-4016-B851-374254BEA8DE}"/>
    <cellStyle name="Normal 22 4 3 6" xfId="10808" xr:uid="{CC33C40C-B5CB-4F17-AAB1-8F73D4C1AF2B}"/>
    <cellStyle name="Normal 22 4 3 6 2" xfId="24498" xr:uid="{A384A2BD-0E7A-4176-9294-7F37E6174374}"/>
    <cellStyle name="Normal 22 4 3 6 2 2" xfId="38190" xr:uid="{B65A05EA-59D8-48D9-A571-C1ECEBE7D55F}"/>
    <cellStyle name="Normal 22 4 3 6 2 3" xfId="53074" xr:uid="{A6E7763B-AB17-4432-9C8D-5B7892071F11}"/>
    <cellStyle name="Normal 22 4 3 6 3" xfId="17654" xr:uid="{AECB5F07-D295-4877-BD61-74F7403FF044}"/>
    <cellStyle name="Normal 22 4 3 6 4" xfId="31344" xr:uid="{688AB6EF-76AA-4A18-8E51-0F40D9F76848}"/>
    <cellStyle name="Normal 22 4 3 6 5" xfId="46228" xr:uid="{1A8C55D1-559B-414F-93B4-434003EBAA53}"/>
    <cellStyle name="Normal 22 4 3 7" xfId="21076" xr:uid="{33E648FB-8121-4918-BE48-BB4BAD52565B}"/>
    <cellStyle name="Normal 22 4 3 7 2" xfId="34768" xr:uid="{3C9D870B-608B-4BB2-90A8-8817AC25E70A}"/>
    <cellStyle name="Normal 22 4 3 7 3" xfId="49652" xr:uid="{CDC23D71-4972-407C-8686-2FDE3DD9EB04}"/>
    <cellStyle name="Normal 22 4 3 8" xfId="14232" xr:uid="{A1933E6A-5038-4DDE-9420-D49BF6D2BAD9}"/>
    <cellStyle name="Normal 22 4 3 8 2" xfId="41358" xr:uid="{3467E032-D4BC-4F33-9369-961CF1E5E2CA}"/>
    <cellStyle name="Normal 22 4 3 9" xfId="27922" xr:uid="{E54EB331-0318-4216-BA31-41E364874319}"/>
    <cellStyle name="Normal 22 4 4" xfId="4695" xr:uid="{C049F64D-FBB7-4896-A604-495C8F7EAB7A}"/>
    <cellStyle name="Normal 22 4 4 2" xfId="7391" xr:uid="{65927579-A1D7-442C-882B-125CBC540484}"/>
    <cellStyle name="Normal 22 4 4 2 2" xfId="9104" xr:uid="{6D734BE9-2269-49F5-846C-521EA1B35C63}"/>
    <cellStyle name="Normal 22 4 4 2 2 2" xfId="12526" xr:uid="{92C87AD1-7C25-42D4-AF13-877526666584}"/>
    <cellStyle name="Normal 22 4 4 2 2 2 2" xfId="26216" xr:uid="{E5814B37-F500-4746-8321-4C5DBA08436B}"/>
    <cellStyle name="Normal 22 4 4 2 2 2 2 2" xfId="39908" xr:uid="{06A27F8A-66FF-4905-B02D-6DE67BB70118}"/>
    <cellStyle name="Normal 22 4 4 2 2 2 2 3" xfId="54792" xr:uid="{EC07D7BF-EDA3-41C3-8207-3BDEA0C558A7}"/>
    <cellStyle name="Normal 22 4 4 2 2 2 3" xfId="19372" xr:uid="{32432BED-4233-437A-B168-98595F4E0CBF}"/>
    <cellStyle name="Normal 22 4 4 2 2 2 4" xfId="33062" xr:uid="{E88770AB-E835-4BEF-A261-8CBBCB2893C1}"/>
    <cellStyle name="Normal 22 4 4 2 2 2 5" xfId="47946" xr:uid="{E3CAD496-2323-4D7A-B250-5FD33ADA28FF}"/>
    <cellStyle name="Normal 22 4 4 2 2 3" xfId="22794" xr:uid="{19393420-FC61-4B8D-9964-1CCC7145EF4B}"/>
    <cellStyle name="Normal 22 4 4 2 2 3 2" xfId="36486" xr:uid="{CB31DC12-19BA-41E3-AB83-186CA2B39B7C}"/>
    <cellStyle name="Normal 22 4 4 2 2 3 3" xfId="51370" xr:uid="{9C8D2D05-B291-4803-958E-5A1181B1198F}"/>
    <cellStyle name="Normal 22 4 4 2 2 4" xfId="15950" xr:uid="{FCFAF52B-01DC-4FB4-8018-5E6D912787E2}"/>
    <cellStyle name="Normal 22 4 4 2 2 5" xfId="29640" xr:uid="{C4FD7CC9-79C6-4EBF-B649-B54CE298D672}"/>
    <cellStyle name="Normal 22 4 4 2 2 6" xfId="44524" xr:uid="{CD7E36CC-C4D2-4CF9-8D96-02EBDDABEF6B}"/>
    <cellStyle name="Normal 22 4 4 2 3" xfId="10814" xr:uid="{61851501-B8A0-4F02-BEFB-D754385B0F59}"/>
    <cellStyle name="Normal 22 4 4 2 3 2" xfId="24504" xr:uid="{0E6644D4-6E66-4CA4-86FB-047721D46199}"/>
    <cellStyle name="Normal 22 4 4 2 3 2 2" xfId="38196" xr:uid="{5CCC8C06-2334-4A98-A5F9-7303C2D071B4}"/>
    <cellStyle name="Normal 22 4 4 2 3 2 3" xfId="53080" xr:uid="{36C482E9-2EE0-4FDA-8141-C8A1F4A44DFB}"/>
    <cellStyle name="Normal 22 4 4 2 3 3" xfId="17660" xr:uid="{EFAAC2F6-205B-4CD9-BADB-F154FFBDBE1F}"/>
    <cellStyle name="Normal 22 4 4 2 3 4" xfId="31350" xr:uid="{0BEAD1D4-88A7-422B-B865-B7F84863F631}"/>
    <cellStyle name="Normal 22 4 4 2 3 5" xfId="46234" xr:uid="{98BB5253-B6C6-435F-8136-D25CFA631B73}"/>
    <cellStyle name="Normal 22 4 4 2 4" xfId="21082" xr:uid="{B3831201-AA4B-4DB2-B395-9065E33157A7}"/>
    <cellStyle name="Normal 22 4 4 2 4 2" xfId="34774" xr:uid="{56967F73-7055-4092-9EE2-AE271DB75AAD}"/>
    <cellStyle name="Normal 22 4 4 2 4 3" xfId="49658" xr:uid="{70F1B412-BEF9-44FB-BF3C-B23F15ADE503}"/>
    <cellStyle name="Normal 22 4 4 2 5" xfId="14238" xr:uid="{1BCC2D93-79AD-4EA8-9D9B-3625E4745749}"/>
    <cellStyle name="Normal 22 4 4 2 6" xfId="27928" xr:uid="{FA2D8233-8194-4BB6-B859-64AE85551F85}"/>
    <cellStyle name="Normal 22 4 4 2 7" xfId="42812" xr:uid="{62CEDC24-4E77-4819-8A4A-59725AB98D38}"/>
    <cellStyle name="Normal 22 4 4 3" xfId="9103" xr:uid="{E277687A-847C-4084-962F-023FBF6B06FA}"/>
    <cellStyle name="Normal 22 4 4 3 2" xfId="12525" xr:uid="{9BA1EDF4-451F-43FE-BD34-10EB711BA5CC}"/>
    <cellStyle name="Normal 22 4 4 3 2 2" xfId="26215" xr:uid="{233D4CEF-EEF2-4818-AFBC-65B9337C131B}"/>
    <cellStyle name="Normal 22 4 4 3 2 2 2" xfId="39907" xr:uid="{4961717F-820D-4415-9C73-ECD16A0E0110}"/>
    <cellStyle name="Normal 22 4 4 3 2 2 3" xfId="54791" xr:uid="{DF30F347-AD0D-469A-B16B-1210864A7174}"/>
    <cellStyle name="Normal 22 4 4 3 2 3" xfId="19371" xr:uid="{708510B8-F5DB-4440-AC74-ED46A49B0E68}"/>
    <cellStyle name="Normal 22 4 4 3 2 4" xfId="33061" xr:uid="{AD79CD4C-6B19-444B-807A-8794DA6B81AD}"/>
    <cellStyle name="Normal 22 4 4 3 2 5" xfId="47945" xr:uid="{E03AB41B-C06F-4C6A-9E9A-F9F6E1C26A81}"/>
    <cellStyle name="Normal 22 4 4 3 3" xfId="22793" xr:uid="{AB79832F-4D5A-43D5-84BC-7CDA51721331}"/>
    <cellStyle name="Normal 22 4 4 3 3 2" xfId="36485" xr:uid="{D274BF82-2BBD-4C5F-BF5C-DC2055413D61}"/>
    <cellStyle name="Normal 22 4 4 3 3 3" xfId="51369" xr:uid="{1FD6C9B5-F9E3-40B3-AAA9-5657E8BBE333}"/>
    <cellStyle name="Normal 22 4 4 3 4" xfId="15949" xr:uid="{B7BC3932-2F15-428F-9AC7-6BFD36AF4D1F}"/>
    <cellStyle name="Normal 22 4 4 3 5" xfId="29639" xr:uid="{5D04DE5D-8755-4FB9-B86E-88565E2B5F3D}"/>
    <cellStyle name="Normal 22 4 4 3 6" xfId="44523" xr:uid="{7A504C8E-61A3-43ED-95C0-F3C04507DD02}"/>
    <cellStyle name="Normal 22 4 4 4" xfId="10813" xr:uid="{F7C4BC7C-B988-4E8C-AECE-E90EE6194B6B}"/>
    <cellStyle name="Normal 22 4 4 4 2" xfId="24503" xr:uid="{41AA7A46-F54D-45B9-AB4C-46E8EB178156}"/>
    <cellStyle name="Normal 22 4 4 4 2 2" xfId="38195" xr:uid="{C9CC199C-1580-4A5B-893D-75DB326196E7}"/>
    <cellStyle name="Normal 22 4 4 4 2 3" xfId="53079" xr:uid="{7B6BDE94-91E1-4456-AF5D-1F37569F2E42}"/>
    <cellStyle name="Normal 22 4 4 4 3" xfId="17659" xr:uid="{B2BD03E8-59B3-4AC3-83E2-BBBF76B8C82C}"/>
    <cellStyle name="Normal 22 4 4 4 4" xfId="31349" xr:uid="{1799D55F-4C48-42DF-9B00-AE32BF55468D}"/>
    <cellStyle name="Normal 22 4 4 4 5" xfId="46233" xr:uid="{C2C89046-40F0-4719-95E2-C52544D98EC4}"/>
    <cellStyle name="Normal 22 4 4 5" xfId="21081" xr:uid="{30157564-92D5-4805-9ACF-AC1B3CF1107E}"/>
    <cellStyle name="Normal 22 4 4 5 2" xfId="34773" xr:uid="{40CA1ECC-78EE-4D47-B9CD-49E4C1FC3D7D}"/>
    <cellStyle name="Normal 22 4 4 5 3" xfId="49657" xr:uid="{EF7489CD-26C0-49A3-A9F9-9C62651946C7}"/>
    <cellStyle name="Normal 22 4 4 6" xfId="14237" xr:uid="{98142D4E-D0B9-4C13-BEAE-8D917EFCEFB3}"/>
    <cellStyle name="Normal 22 4 4 6 2" xfId="41378" xr:uid="{D6A4564E-F6A1-4E5E-9A51-7EAD113903C4}"/>
    <cellStyle name="Normal 22 4 4 7" xfId="27927" xr:uid="{88697353-22D8-48A1-A87C-C6B443F12757}"/>
    <cellStyle name="Normal 22 4 4 8" xfId="42811" xr:uid="{721DC092-7B47-4A7B-99C9-D96CBDB17970}"/>
    <cellStyle name="Normal 22 4 4 9" xfId="7390" xr:uid="{54801B94-00BA-4BDC-BE64-65AF747B9F7F}"/>
    <cellStyle name="Normal 22 4 5" xfId="4607" xr:uid="{BFA19181-2213-4BAB-AB77-E71CB48BD9C8}"/>
    <cellStyle name="Normal 22 4 5 10" xfId="5374" xr:uid="{4819E04F-F251-4328-81DF-B7BD82086D07}"/>
    <cellStyle name="Normal 22 4 5 2" xfId="9105" xr:uid="{B99C5DA5-7ABE-4748-AA50-ADBD7D7C187E}"/>
    <cellStyle name="Normal 22 4 5 2 2" xfId="12527" xr:uid="{83315BE8-A636-4B4C-A49C-18F840B5D525}"/>
    <cellStyle name="Normal 22 4 5 2 2 2" xfId="26217" xr:uid="{68F739E7-F978-463E-9E5D-8E8EE5C0E199}"/>
    <cellStyle name="Normal 22 4 5 2 2 2 2" xfId="39909" xr:uid="{F6A3D273-6F93-4400-8ABB-9B9563D1D767}"/>
    <cellStyle name="Normal 22 4 5 2 2 2 3" xfId="54793" xr:uid="{1453C62E-944B-48C8-A45D-31115993CE42}"/>
    <cellStyle name="Normal 22 4 5 2 2 3" xfId="19373" xr:uid="{9BA62D3F-E5AE-45E2-8DD5-ED2B3BE150CE}"/>
    <cellStyle name="Normal 22 4 5 2 2 4" xfId="33063" xr:uid="{49FD59A9-2403-4E73-BD99-A5794F43CBA9}"/>
    <cellStyle name="Normal 22 4 5 2 2 5" xfId="47947" xr:uid="{5CC82D95-1B76-4768-83E7-A3459522AEC0}"/>
    <cellStyle name="Normal 22 4 5 2 3" xfId="22795" xr:uid="{B1F61E4A-7B21-4891-8114-9EBAE8CF8D09}"/>
    <cellStyle name="Normal 22 4 5 2 3 2" xfId="36487" xr:uid="{32E7ED01-78A9-4C9C-AC6D-720754AC4ADC}"/>
    <cellStyle name="Normal 22 4 5 2 3 3" xfId="51371" xr:uid="{A714D938-112B-4B79-8DC4-308F5721E873}"/>
    <cellStyle name="Normal 22 4 5 2 4" xfId="15951" xr:uid="{F664467C-CD0F-4576-94D2-82E49EDE9974}"/>
    <cellStyle name="Normal 22 4 5 2 5" xfId="29641" xr:uid="{A9FB8A6A-118A-46CF-9A8E-3C30B66D369A}"/>
    <cellStyle name="Normal 22 4 5 2 6" xfId="44525" xr:uid="{D4E91D8C-1E4C-4A71-9F93-29DDE45E7ADF}"/>
    <cellStyle name="Normal 22 4 5 3" xfId="10815" xr:uid="{B0773AD4-EC07-4468-9656-27C8F75F103A}"/>
    <cellStyle name="Normal 22 4 5 3 2" xfId="24505" xr:uid="{C6625722-5FD7-4B1B-8646-DFE1F00AB7BE}"/>
    <cellStyle name="Normal 22 4 5 3 2 2" xfId="38197" xr:uid="{56FE2D85-B6E5-4013-8032-D09EA99FC60B}"/>
    <cellStyle name="Normal 22 4 5 3 2 3" xfId="53081" xr:uid="{EE9BC0FB-0A6E-4847-9B18-A3BC25E37333}"/>
    <cellStyle name="Normal 22 4 5 3 3" xfId="17661" xr:uid="{8ADC247A-FC19-49BB-B0A0-FA870290C2FF}"/>
    <cellStyle name="Normal 22 4 5 3 4" xfId="31351" xr:uid="{CFCAF8E5-EE5D-42DA-B574-ECFF04EC1A4E}"/>
    <cellStyle name="Normal 22 4 5 3 5" xfId="46235" xr:uid="{C381F4DF-AEAB-431C-9B0B-E0751F0A58F5}"/>
    <cellStyle name="Normal 22 4 5 4" xfId="21083" xr:uid="{4B043856-BE05-4DA8-B95D-AEE782A7B962}"/>
    <cellStyle name="Normal 22 4 5 4 2" xfId="34775" xr:uid="{6D2AEEF3-9BAB-400B-A842-C5A83806A2D9}"/>
    <cellStyle name="Normal 22 4 5 4 3" xfId="49659" xr:uid="{4E744B48-8827-4FE8-899B-D9B587DBF17E}"/>
    <cellStyle name="Normal 22 4 5 5" xfId="14239" xr:uid="{FA3D3226-8F2C-4613-B90B-3EA03A96533F}"/>
    <cellStyle name="Normal 22 4 5 5 2" xfId="41368" xr:uid="{B4DAFB54-136F-4F68-93D6-48F320C98E6F}"/>
    <cellStyle name="Normal 22 4 5 6" xfId="27929" xr:uid="{597E2D7F-5795-469B-80F8-FBE382449CC7}"/>
    <cellStyle name="Normal 22 4 5 7" xfId="42813" xr:uid="{DCD16CF1-9817-4125-9831-38B4EE884004}"/>
    <cellStyle name="Normal 22 4 5 8" xfId="7392" xr:uid="{0CF262EA-02CA-465A-A220-10AE686AA1B9}"/>
    <cellStyle name="Normal 22 4 5 9" xfId="5966" xr:uid="{4A40810B-5BD6-4E4F-85AA-0FCCAB28D12F}"/>
    <cellStyle name="Normal 22 4 6" xfId="4598" xr:uid="{D56D39E1-1EF1-4D48-929B-65F6424634EF}"/>
    <cellStyle name="Normal 22 4 6 2" xfId="9106" xr:uid="{DEE187DB-4B99-4651-ADCD-8AE6C6998A91}"/>
    <cellStyle name="Normal 22 4 6 2 2" xfId="12528" xr:uid="{5A0CC3B5-6E91-4638-8996-3652EFB9F241}"/>
    <cellStyle name="Normal 22 4 6 2 2 2" xfId="26218" xr:uid="{E4186BCD-9AA7-4272-9C12-91F389EF9042}"/>
    <cellStyle name="Normal 22 4 6 2 2 2 2" xfId="39910" xr:uid="{FB6B91F0-144D-4D32-8327-A1F21435B14A}"/>
    <cellStyle name="Normal 22 4 6 2 2 2 3" xfId="54794" xr:uid="{EB70AA97-BEC5-4A7A-9839-3C798B474EC5}"/>
    <cellStyle name="Normal 22 4 6 2 2 3" xfId="19374" xr:uid="{6BC6D1B9-4A81-4060-84B8-F79988AB0968}"/>
    <cellStyle name="Normal 22 4 6 2 2 4" xfId="33064" xr:uid="{4F1C59CF-AAE5-4516-BBE9-CD6AEF8FDC15}"/>
    <cellStyle name="Normal 22 4 6 2 2 5" xfId="47948" xr:uid="{0BDEAE2F-0FD4-4DD3-BD06-98F4CC665D14}"/>
    <cellStyle name="Normal 22 4 6 2 3" xfId="22796" xr:uid="{EF68FE42-D8DD-4FE2-AA88-CE263F53DCFD}"/>
    <cellStyle name="Normal 22 4 6 2 3 2" xfId="36488" xr:uid="{A8B8D1B6-9505-4E99-ABC9-FA954F836ABE}"/>
    <cellStyle name="Normal 22 4 6 2 3 3" xfId="51372" xr:uid="{23CE28A3-5914-4E04-B3F6-D0113ED0707D}"/>
    <cellStyle name="Normal 22 4 6 2 4" xfId="15952" xr:uid="{11384711-E895-4280-9961-4AF3246F0D3F}"/>
    <cellStyle name="Normal 22 4 6 2 5" xfId="29642" xr:uid="{1CD9CD7A-2A5D-43F2-872D-AB5680ABECDF}"/>
    <cellStyle name="Normal 22 4 6 2 6" xfId="44526" xr:uid="{E9925141-20C4-4D0B-BA74-E06185600FD5}"/>
    <cellStyle name="Normal 22 4 6 3" xfId="10816" xr:uid="{AB4E498B-F473-4D4B-9F83-8B44B365442E}"/>
    <cellStyle name="Normal 22 4 6 3 2" xfId="24506" xr:uid="{612B3367-FB1A-4457-9EE2-2CD0C8FF8D45}"/>
    <cellStyle name="Normal 22 4 6 3 2 2" xfId="38198" xr:uid="{24BD87CE-2B12-4971-9D4B-E21DF61ED2FB}"/>
    <cellStyle name="Normal 22 4 6 3 2 3" xfId="53082" xr:uid="{785E2285-56BB-49F0-847C-51E3D1059070}"/>
    <cellStyle name="Normal 22 4 6 3 3" xfId="17662" xr:uid="{F7A33000-B26B-4C88-8B3D-6D83B0383B97}"/>
    <cellStyle name="Normal 22 4 6 3 4" xfId="31352" xr:uid="{BE17130B-B174-40CB-B748-1C251A205E02}"/>
    <cellStyle name="Normal 22 4 6 3 5" xfId="46236" xr:uid="{48BC660E-9792-4A84-8687-BE804F21D861}"/>
    <cellStyle name="Normal 22 4 6 4" xfId="21084" xr:uid="{C400382D-5FA0-4162-8D08-21D7DFF42F67}"/>
    <cellStyle name="Normal 22 4 6 4 2" xfId="34776" xr:uid="{317F366D-FCAD-476F-A19B-0F0D6C305BCC}"/>
    <cellStyle name="Normal 22 4 6 4 3" xfId="49660" xr:uid="{DFD1F7DB-3125-4B99-A771-A3A0C23A0A50}"/>
    <cellStyle name="Normal 22 4 6 5" xfId="14240" xr:uid="{3C509A6D-E0A7-43D7-99E2-19A9E0A68F55}"/>
    <cellStyle name="Normal 22 4 6 5 2" xfId="41367" xr:uid="{BC944AD9-BD61-4A56-8086-B93AFCDC3682}"/>
    <cellStyle name="Normal 22 4 6 6" xfId="27930" xr:uid="{2F8CEC53-2B43-4431-8660-4BCC177F8680}"/>
    <cellStyle name="Normal 22 4 6 7" xfId="42814" xr:uid="{6ABC0567-3340-40F2-AB26-AC45E862044C}"/>
    <cellStyle name="Normal 22 4 6 8" xfId="7393" xr:uid="{5F2E321C-67F7-4ACC-8C69-9823CC03BA73}"/>
    <cellStyle name="Normal 22 4 7" xfId="4597" xr:uid="{214838A1-E058-42D2-87AB-BAD4E13C6041}"/>
    <cellStyle name="Normal 22 4 7 2" xfId="12514" xr:uid="{89C056CE-9B6C-43B4-ADD9-95A8D0354C28}"/>
    <cellStyle name="Normal 22 4 7 2 2" xfId="26204" xr:uid="{9971DC42-3136-453F-B0AC-F1A644B118C7}"/>
    <cellStyle name="Normal 22 4 7 2 2 2" xfId="39896" xr:uid="{35E1734A-FA0D-4CD4-BF51-99C8E40F000F}"/>
    <cellStyle name="Normal 22 4 7 2 2 3" xfId="54780" xr:uid="{740D9D24-7B2E-4FC5-BE34-636D79C45CF4}"/>
    <cellStyle name="Normal 22 4 7 2 3" xfId="19360" xr:uid="{704EFB24-4F6F-494C-81D8-5D812D3842FD}"/>
    <cellStyle name="Normal 22 4 7 2 4" xfId="33050" xr:uid="{BB3A7637-DF96-4D1E-9C9D-12032210F455}"/>
    <cellStyle name="Normal 22 4 7 2 5" xfId="47934" xr:uid="{65E13E7F-CB9F-4EAC-9400-A156CED2852D}"/>
    <cellStyle name="Normal 22 4 7 3" xfId="22782" xr:uid="{BD9C984A-BE3A-42B2-A756-F42C81544FE3}"/>
    <cellStyle name="Normal 22 4 7 3 2" xfId="36474" xr:uid="{17AC7A42-3BA5-45A1-BC96-3A7A7A0123C9}"/>
    <cellStyle name="Normal 22 4 7 3 3" xfId="51358" xr:uid="{192BFC94-763D-4781-B8CF-960E054E4039}"/>
    <cellStyle name="Normal 22 4 7 4" xfId="15938" xr:uid="{7F4D74BA-249B-46E8-9EAA-47E6460ACC98}"/>
    <cellStyle name="Normal 22 4 7 4 2" xfId="41366" xr:uid="{9E3B5476-E1D2-441D-9FFF-DF6A0E182741}"/>
    <cellStyle name="Normal 22 4 7 5" xfId="29628" xr:uid="{1456E906-EE17-44C7-810C-4E78474AA3BB}"/>
    <cellStyle name="Normal 22 4 7 6" xfId="44512" xr:uid="{28C2199F-E347-4302-A762-002F754B4B4F}"/>
    <cellStyle name="Normal 22 4 7 7" xfId="9092" xr:uid="{76479BAF-9D78-40D4-B906-68030F8697E3}"/>
    <cellStyle name="Normal 22 4 8" xfId="4596" xr:uid="{173ADEE6-9B79-4861-A6CE-471631E5356B}"/>
    <cellStyle name="Normal 22 4 8 2" xfId="24492" xr:uid="{5697F4C7-745F-48FC-AC0B-3898255C25C3}"/>
    <cellStyle name="Normal 22 4 8 2 2" xfId="38184" xr:uid="{B6A94718-95C6-40BE-AAD1-CF4A96BA4700}"/>
    <cellStyle name="Normal 22 4 8 2 3" xfId="53068" xr:uid="{A73AD1CE-658A-4729-81E6-EF95A0752975}"/>
    <cellStyle name="Normal 22 4 8 3" xfId="17648" xr:uid="{06D891B8-70F7-4E16-8E74-6D343AEA9A0A}"/>
    <cellStyle name="Normal 22 4 8 3 2" xfId="41365" xr:uid="{B5A18E99-759C-4494-850C-78250816C5EA}"/>
    <cellStyle name="Normal 22 4 8 4" xfId="31338" xr:uid="{2F981DDE-DC96-4222-A291-3BBEFB2AFC63}"/>
    <cellStyle name="Normal 22 4 8 5" xfId="46222" xr:uid="{C04F30E7-080D-4F78-B5E7-1A013ED4761C}"/>
    <cellStyle name="Normal 22 4 8 6" xfId="10802" xr:uid="{B5B7F647-6E16-4FFA-BD34-86110A189A3B}"/>
    <cellStyle name="Normal 22 4 9" xfId="4595" xr:uid="{5300B091-999E-4681-9777-023C3784A45C}"/>
    <cellStyle name="Normal 22 4 9 2" xfId="41364" xr:uid="{C2E47435-790D-4915-B38C-D66AEB013B83}"/>
    <cellStyle name="Normal 22 4 9 3" xfId="34762" xr:uid="{63A98808-320B-4C8E-B120-FA4CB9C31ACD}"/>
    <cellStyle name="Normal 22 4 9 4" xfId="49646" xr:uid="{401E3F8C-65AB-4685-9B81-F4A2DB3D0AF7}"/>
    <cellStyle name="Normal 22 4 9 5" xfId="21070" xr:uid="{BB1CA649-7F92-4E40-A7D9-7DF90D918316}"/>
    <cellStyle name="Normal 22 5" xfId="4741" xr:uid="{234485A2-26EE-4436-AF63-517814FF3A98}"/>
    <cellStyle name="Normal 22 5 10" xfId="14241" xr:uid="{DCDBAB03-37EA-4722-AEB9-0EF306E1B12A}"/>
    <cellStyle name="Normal 22 5 10 2" xfId="41386" xr:uid="{D53B1109-0D0C-45D7-BF6E-A693D6A13F7C}"/>
    <cellStyle name="Normal 22 5 11" xfId="27931" xr:uid="{F65148BB-15A4-4B5E-9807-F05C12C00E01}"/>
    <cellStyle name="Normal 22 5 12" xfId="42815" xr:uid="{D3283368-43A5-4409-AB24-15925DE8A584}"/>
    <cellStyle name="Normal 22 5 13" xfId="7394" xr:uid="{79FC4021-BF7B-4EDB-A217-D4527AC62680}"/>
    <cellStyle name="Normal 22 5 14" xfId="5977" xr:uid="{2525C63F-CB76-4884-A37D-483B071ABD3A}"/>
    <cellStyle name="Normal 22 5 15" xfId="5385" xr:uid="{6C39EFA1-2DB5-4626-BB83-04C5D98FDF02}"/>
    <cellStyle name="Normal 22 5 2" xfId="7395" xr:uid="{F920DE14-419B-414D-BB45-ACCCF06896D1}"/>
    <cellStyle name="Normal 22 5 2 10" xfId="42816" xr:uid="{A6C1E489-5602-4AEB-8EB7-399426C41C14}"/>
    <cellStyle name="Normal 22 5 2 2" xfId="7396" xr:uid="{5CFA14DD-6171-4B5D-BFEF-5F2F715B151C}"/>
    <cellStyle name="Normal 22 5 2 2 2" xfId="7397" xr:uid="{B31E3E9F-A4FB-4723-99F0-467B43DA08E3}"/>
    <cellStyle name="Normal 22 5 2 2 2 2" xfId="9110" xr:uid="{54B90E84-5EE9-4023-B925-59EBBF43C5DE}"/>
    <cellStyle name="Normal 22 5 2 2 2 2 2" xfId="12532" xr:uid="{2635098D-FE81-4D36-9EF7-62E1D997ACE1}"/>
    <cellStyle name="Normal 22 5 2 2 2 2 2 2" xfId="26222" xr:uid="{4EC34F54-5304-4902-B99C-2047953B0E09}"/>
    <cellStyle name="Normal 22 5 2 2 2 2 2 2 2" xfId="39914" xr:uid="{8A5FB359-3567-4943-8419-A4D2E54BE5ED}"/>
    <cellStyle name="Normal 22 5 2 2 2 2 2 2 3" xfId="54798" xr:uid="{187E7A38-077A-4724-ADAC-126C49B01413}"/>
    <cellStyle name="Normal 22 5 2 2 2 2 2 3" xfId="19378" xr:uid="{33C09EE3-0D54-4722-B125-5CF885CB6EFF}"/>
    <cellStyle name="Normal 22 5 2 2 2 2 2 4" xfId="33068" xr:uid="{42E81FF7-55BA-4918-AF38-568C8D13C6EE}"/>
    <cellStyle name="Normal 22 5 2 2 2 2 2 5" xfId="47952" xr:uid="{F9EB198D-8190-4864-8E70-ACEF49552AB1}"/>
    <cellStyle name="Normal 22 5 2 2 2 2 3" xfId="22800" xr:uid="{8B612AB5-5976-46AF-AB30-2A6885A9CAFF}"/>
    <cellStyle name="Normal 22 5 2 2 2 2 3 2" xfId="36492" xr:uid="{70495FEB-54F7-48E8-8115-1DD222A2EF3D}"/>
    <cellStyle name="Normal 22 5 2 2 2 2 3 3" xfId="51376" xr:uid="{CFC8150E-A876-43B9-BA55-683AB52CD893}"/>
    <cellStyle name="Normal 22 5 2 2 2 2 4" xfId="15956" xr:uid="{48C96260-E4F3-4C14-A2F4-6A5AE4DEFE13}"/>
    <cellStyle name="Normal 22 5 2 2 2 2 5" xfId="29646" xr:uid="{A6A7ABDE-AA8C-4295-BD1D-E6CA785818B9}"/>
    <cellStyle name="Normal 22 5 2 2 2 2 6" xfId="44530" xr:uid="{DBDB81D2-355E-4409-B0FA-AE1A729928AA}"/>
    <cellStyle name="Normal 22 5 2 2 2 3" xfId="10820" xr:uid="{CF1E22F4-9020-45AE-A97E-233D6C69F9D1}"/>
    <cellStyle name="Normal 22 5 2 2 2 3 2" xfId="24510" xr:uid="{5488F938-6445-4F9E-86A0-B1FE08CAAA1A}"/>
    <cellStyle name="Normal 22 5 2 2 2 3 2 2" xfId="38202" xr:uid="{AB14248E-A5BA-4F3E-AFF7-10F50B9EDB3E}"/>
    <cellStyle name="Normal 22 5 2 2 2 3 2 3" xfId="53086" xr:uid="{93D0587A-F4E0-48B6-9C27-8AF1EB3FF83E}"/>
    <cellStyle name="Normal 22 5 2 2 2 3 3" xfId="17666" xr:uid="{50887994-26EF-493C-8A22-BF5FBE424867}"/>
    <cellStyle name="Normal 22 5 2 2 2 3 4" xfId="31356" xr:uid="{B76A160C-9381-44ED-ADC2-1535D03F9D05}"/>
    <cellStyle name="Normal 22 5 2 2 2 3 5" xfId="46240" xr:uid="{2AC7C325-9121-4226-BF3D-0F7335B9908F}"/>
    <cellStyle name="Normal 22 5 2 2 2 4" xfId="21088" xr:uid="{58F494E5-2FE7-4D1C-BB49-354AC61DCB41}"/>
    <cellStyle name="Normal 22 5 2 2 2 4 2" xfId="34780" xr:uid="{F8676464-905F-4469-A0B2-135819FC8E23}"/>
    <cellStyle name="Normal 22 5 2 2 2 4 3" xfId="49664" xr:uid="{EAC45FBE-E0B0-4975-B4F4-525154B35238}"/>
    <cellStyle name="Normal 22 5 2 2 2 5" xfId="14244" xr:uid="{41B87D4E-CDA9-4C09-9A6C-F5D79F1289C9}"/>
    <cellStyle name="Normal 22 5 2 2 2 6" xfId="27934" xr:uid="{0A4E0EF3-1114-4EB8-82D8-8DF0B744DEEB}"/>
    <cellStyle name="Normal 22 5 2 2 2 7" xfId="42818" xr:uid="{E23624CF-314F-4747-A3A5-CFC192186CE7}"/>
    <cellStyle name="Normal 22 5 2 2 3" xfId="9109" xr:uid="{EE23B3A5-6427-441F-927C-E23F467CF6E3}"/>
    <cellStyle name="Normal 22 5 2 2 3 2" xfId="12531" xr:uid="{1F46FD4C-EA58-462A-B4B0-578E3755166C}"/>
    <cellStyle name="Normal 22 5 2 2 3 2 2" xfId="26221" xr:uid="{40DCB757-9096-4C23-B86E-0DCE46D1605E}"/>
    <cellStyle name="Normal 22 5 2 2 3 2 2 2" xfId="39913" xr:uid="{9F936E2E-98A1-442B-8754-EA61805DA7C2}"/>
    <cellStyle name="Normal 22 5 2 2 3 2 2 3" xfId="54797" xr:uid="{CD40F544-7B7B-4E5A-A174-C01B09A9FDBD}"/>
    <cellStyle name="Normal 22 5 2 2 3 2 3" xfId="19377" xr:uid="{C4847A9E-C50C-4905-B009-6FCB39D94B57}"/>
    <cellStyle name="Normal 22 5 2 2 3 2 4" xfId="33067" xr:uid="{6FC6F9AC-A7AB-4F89-BFA6-1C128F381285}"/>
    <cellStyle name="Normal 22 5 2 2 3 2 5" xfId="47951" xr:uid="{FE876587-44B0-46AA-A639-D52A5F446A28}"/>
    <cellStyle name="Normal 22 5 2 2 3 3" xfId="22799" xr:uid="{5BD2E618-B1D4-4C65-82CA-AD768C2FB95A}"/>
    <cellStyle name="Normal 22 5 2 2 3 3 2" xfId="36491" xr:uid="{2DD1983F-CF9E-4F51-9BF6-6EA567A7A358}"/>
    <cellStyle name="Normal 22 5 2 2 3 3 3" xfId="51375" xr:uid="{EE9935EF-1534-4D9B-AD97-8D57253530B0}"/>
    <cellStyle name="Normal 22 5 2 2 3 4" xfId="15955" xr:uid="{1D3A7611-0994-4439-A750-586E22947D57}"/>
    <cellStyle name="Normal 22 5 2 2 3 5" xfId="29645" xr:uid="{2BBF3E1F-1EC9-4423-98E4-BB7B20C298BA}"/>
    <cellStyle name="Normal 22 5 2 2 3 6" xfId="44529" xr:uid="{55E1CC3C-589C-47A4-9F06-CFD74197B189}"/>
    <cellStyle name="Normal 22 5 2 2 4" xfId="10819" xr:uid="{5C6F0B41-9E44-4A5F-82FA-B8202B8ABAC9}"/>
    <cellStyle name="Normal 22 5 2 2 4 2" xfId="24509" xr:uid="{7AA84257-DB48-4DAF-A50D-1E3FD3CDB9DB}"/>
    <cellStyle name="Normal 22 5 2 2 4 2 2" xfId="38201" xr:uid="{A20512EC-D7C9-42E0-89FB-4B1ED7A27E4E}"/>
    <cellStyle name="Normal 22 5 2 2 4 2 3" xfId="53085" xr:uid="{A9A344D8-AC74-4CA3-B504-ADF2B777EB44}"/>
    <cellStyle name="Normal 22 5 2 2 4 3" xfId="17665" xr:uid="{7CF6EC0C-7D13-4467-9030-AC7001EC1A94}"/>
    <cellStyle name="Normal 22 5 2 2 4 4" xfId="31355" xr:uid="{85175DB2-7AD1-436C-948D-523478995C6D}"/>
    <cellStyle name="Normal 22 5 2 2 4 5" xfId="46239" xr:uid="{6490442A-B907-445D-A0CB-1D64849CFD00}"/>
    <cellStyle name="Normal 22 5 2 2 5" xfId="21087" xr:uid="{BB4D7D92-0938-436F-AC9C-C12B781237B5}"/>
    <cellStyle name="Normal 22 5 2 2 5 2" xfId="34779" xr:uid="{82CB003F-944C-40FA-8585-9140D41326FD}"/>
    <cellStyle name="Normal 22 5 2 2 5 3" xfId="49663" xr:uid="{545EE863-CA24-40FB-88F1-B3B8C8D74EEC}"/>
    <cellStyle name="Normal 22 5 2 2 6" xfId="14243" xr:uid="{05E462C7-9794-4695-9FD2-E930555506E2}"/>
    <cellStyle name="Normal 22 5 2 2 7" xfId="27933" xr:uid="{6408D14C-2BA4-4E77-9DB3-2DA6AFAB3EBF}"/>
    <cellStyle name="Normal 22 5 2 2 8" xfId="42817" xr:uid="{DB9BD6CD-D206-436E-AD40-F81F79052637}"/>
    <cellStyle name="Normal 22 5 2 3" xfId="7398" xr:uid="{E45784F7-C52B-49C2-8D48-11911900D850}"/>
    <cellStyle name="Normal 22 5 2 3 2" xfId="9111" xr:uid="{E44A6BCB-5EC1-4573-9D40-E0DDB317ED68}"/>
    <cellStyle name="Normal 22 5 2 3 2 2" xfId="12533" xr:uid="{E9A4E98D-8B4D-4838-83D8-8DBB81E9D0DA}"/>
    <cellStyle name="Normal 22 5 2 3 2 2 2" xfId="26223" xr:uid="{AD57EA92-DE7F-4CF0-B562-99E9DDD5CA9D}"/>
    <cellStyle name="Normal 22 5 2 3 2 2 2 2" xfId="39915" xr:uid="{4F328B92-7E83-4FAE-AE09-5A3E77CC297F}"/>
    <cellStyle name="Normal 22 5 2 3 2 2 2 3" xfId="54799" xr:uid="{D2FBEE0A-518B-4052-BF21-402EECB64053}"/>
    <cellStyle name="Normal 22 5 2 3 2 2 3" xfId="19379" xr:uid="{F6279203-A2C9-4D9A-BE15-9CF3D0FB6D13}"/>
    <cellStyle name="Normal 22 5 2 3 2 2 4" xfId="33069" xr:uid="{D2F648EC-6C31-41AB-8B66-9B81C1972688}"/>
    <cellStyle name="Normal 22 5 2 3 2 2 5" xfId="47953" xr:uid="{02084BD2-171B-4787-9893-624716810F06}"/>
    <cellStyle name="Normal 22 5 2 3 2 3" xfId="22801" xr:uid="{A9F34372-BEF6-4DEF-AC4F-623FFC3301A2}"/>
    <cellStyle name="Normal 22 5 2 3 2 3 2" xfId="36493" xr:uid="{1A3F8640-4CA6-448E-8E00-376C9D9AA137}"/>
    <cellStyle name="Normal 22 5 2 3 2 3 3" xfId="51377" xr:uid="{EA54A210-21EA-4002-A7C4-1BF4B5DB9D6B}"/>
    <cellStyle name="Normal 22 5 2 3 2 4" xfId="15957" xr:uid="{6D227797-8A16-4258-8098-73DF6953AAAD}"/>
    <cellStyle name="Normal 22 5 2 3 2 5" xfId="29647" xr:uid="{4DDFE776-E764-4E4C-B4A0-43854305E55C}"/>
    <cellStyle name="Normal 22 5 2 3 2 6" xfId="44531" xr:uid="{D570EA99-0C9F-4BF6-A460-F842C4D8A6E9}"/>
    <cellStyle name="Normal 22 5 2 3 3" xfId="10821" xr:uid="{FD4801B3-9E0D-4DEB-A3F2-53554FD7EDC4}"/>
    <cellStyle name="Normal 22 5 2 3 3 2" xfId="24511" xr:uid="{3D8A9665-31E7-43CE-A8DE-ED09AC88188B}"/>
    <cellStyle name="Normal 22 5 2 3 3 2 2" xfId="38203" xr:uid="{3C9E349E-5876-4B3E-BF76-2BB6FBAE99F0}"/>
    <cellStyle name="Normal 22 5 2 3 3 2 3" xfId="53087" xr:uid="{955AF61A-4ADA-477A-A1F9-9628C484FB52}"/>
    <cellStyle name="Normal 22 5 2 3 3 3" xfId="17667" xr:uid="{10E50C54-FB99-4F25-9316-5E3BDAE9C1AB}"/>
    <cellStyle name="Normal 22 5 2 3 3 4" xfId="31357" xr:uid="{0414DE12-64C9-480E-8263-83025225CA56}"/>
    <cellStyle name="Normal 22 5 2 3 3 5" xfId="46241" xr:uid="{4CB7EE1A-3222-468F-B69F-8FABA8371585}"/>
    <cellStyle name="Normal 22 5 2 3 4" xfId="21089" xr:uid="{3F35261E-9AB8-4F19-8BA4-1D840442A681}"/>
    <cellStyle name="Normal 22 5 2 3 4 2" xfId="34781" xr:uid="{59738704-EAA1-4923-ADB3-87253D770366}"/>
    <cellStyle name="Normal 22 5 2 3 4 3" xfId="49665" xr:uid="{5442E182-66EE-4E15-A1B0-5645599CA224}"/>
    <cellStyle name="Normal 22 5 2 3 5" xfId="14245" xr:uid="{779CA157-4755-4759-8236-1671F23C21FD}"/>
    <cellStyle name="Normal 22 5 2 3 6" xfId="27935" xr:uid="{97897002-0067-4B7F-8E16-C0E0C474C8EB}"/>
    <cellStyle name="Normal 22 5 2 3 7" xfId="42819" xr:uid="{E8A9437D-BDDE-44A0-A960-4D8F1994A031}"/>
    <cellStyle name="Normal 22 5 2 4" xfId="7399" xr:uid="{3A3D8543-8B8D-4A27-AC6F-F772BB925B60}"/>
    <cellStyle name="Normal 22 5 2 4 2" xfId="9112" xr:uid="{867C8C60-23DE-4A12-BF86-1E1479C22266}"/>
    <cellStyle name="Normal 22 5 2 4 2 2" xfId="12534" xr:uid="{48C11030-5D2B-405E-BB88-835033CB465A}"/>
    <cellStyle name="Normal 22 5 2 4 2 2 2" xfId="26224" xr:uid="{06542716-9FA9-4FA6-B848-878FCAC7A846}"/>
    <cellStyle name="Normal 22 5 2 4 2 2 2 2" xfId="39916" xr:uid="{2F662A38-11ED-4804-B86E-B219993A3EFE}"/>
    <cellStyle name="Normal 22 5 2 4 2 2 2 3" xfId="54800" xr:uid="{08120313-AE84-4533-8A90-991516EF585B}"/>
    <cellStyle name="Normal 22 5 2 4 2 2 3" xfId="19380" xr:uid="{46862799-51E2-4EBB-B1C1-E74498850B4F}"/>
    <cellStyle name="Normal 22 5 2 4 2 2 4" xfId="33070" xr:uid="{0A23C117-17E0-4DDA-9124-C683EF1569DF}"/>
    <cellStyle name="Normal 22 5 2 4 2 2 5" xfId="47954" xr:uid="{A575E7B3-6869-469D-AECA-AF7CF111ED61}"/>
    <cellStyle name="Normal 22 5 2 4 2 3" xfId="22802" xr:uid="{C5D9F7EE-C9CC-4189-B49F-CB5F6FC4F339}"/>
    <cellStyle name="Normal 22 5 2 4 2 3 2" xfId="36494" xr:uid="{CF3389EA-4F95-43C5-A1BD-D14B7CA02112}"/>
    <cellStyle name="Normal 22 5 2 4 2 3 3" xfId="51378" xr:uid="{5D48C2A7-3113-4F5F-8107-390398A0DC1C}"/>
    <cellStyle name="Normal 22 5 2 4 2 4" xfId="15958" xr:uid="{F868C7EE-14A0-4EA6-B9E1-FD5DFEF52145}"/>
    <cellStyle name="Normal 22 5 2 4 2 5" xfId="29648" xr:uid="{CCF1BCFC-8267-418A-AF6E-42DFE85606C0}"/>
    <cellStyle name="Normal 22 5 2 4 2 6" xfId="44532" xr:uid="{AB11DCFD-748F-42FB-9752-4A811A788513}"/>
    <cellStyle name="Normal 22 5 2 4 3" xfId="10822" xr:uid="{FF74A89B-418D-4EA6-80FF-0956ACBD56F3}"/>
    <cellStyle name="Normal 22 5 2 4 3 2" xfId="24512" xr:uid="{7EB513F6-7B8A-4FE8-A808-0074C586CA9A}"/>
    <cellStyle name="Normal 22 5 2 4 3 2 2" xfId="38204" xr:uid="{D27C7BE7-C64C-41E4-9D3C-A854ECED963A}"/>
    <cellStyle name="Normal 22 5 2 4 3 2 3" xfId="53088" xr:uid="{E11BCDA5-3B77-416A-BE5C-D236FC87E685}"/>
    <cellStyle name="Normal 22 5 2 4 3 3" xfId="17668" xr:uid="{F4BF8DD8-9B59-44D5-AACB-2269821F305F}"/>
    <cellStyle name="Normal 22 5 2 4 3 4" xfId="31358" xr:uid="{26A60BB4-9E4F-4A96-A4BB-C3D9D1F2B54D}"/>
    <cellStyle name="Normal 22 5 2 4 3 5" xfId="46242" xr:uid="{26A0547B-8C30-4A1B-BACF-3A6E8A898337}"/>
    <cellStyle name="Normal 22 5 2 4 4" xfId="21090" xr:uid="{C4E3BE41-463C-474D-88DF-C61F210682D8}"/>
    <cellStyle name="Normal 22 5 2 4 4 2" xfId="34782" xr:uid="{5863931E-ACD2-4733-9A4F-65F51E2D2282}"/>
    <cellStyle name="Normal 22 5 2 4 4 3" xfId="49666" xr:uid="{017EE4D3-7715-483B-99FA-95DF94A9811B}"/>
    <cellStyle name="Normal 22 5 2 4 5" xfId="14246" xr:uid="{6451AE83-4D44-4CDA-B02F-C211C4AC5B70}"/>
    <cellStyle name="Normal 22 5 2 4 6" xfId="27936" xr:uid="{246259C9-E2BF-49BF-A9C8-73106298E457}"/>
    <cellStyle name="Normal 22 5 2 4 7" xfId="42820" xr:uid="{DE20FCD4-927E-4D18-8E3A-0D7FB1EDBD83}"/>
    <cellStyle name="Normal 22 5 2 5" xfId="9108" xr:uid="{4BE24A8C-8EF9-4C63-BE1F-9B0B2FBD3465}"/>
    <cellStyle name="Normal 22 5 2 5 2" xfId="12530" xr:uid="{2EFDE682-6D93-4DA2-B36D-5065653DD6BE}"/>
    <cellStyle name="Normal 22 5 2 5 2 2" xfId="26220" xr:uid="{942895BD-A52C-4215-8FB0-3B881FA7580D}"/>
    <cellStyle name="Normal 22 5 2 5 2 2 2" xfId="39912" xr:uid="{486C5337-8FFA-44B5-9171-034B8A5C1843}"/>
    <cellStyle name="Normal 22 5 2 5 2 2 3" xfId="54796" xr:uid="{CEFB17A2-FEFD-41FC-9E2A-0C94ECD53088}"/>
    <cellStyle name="Normal 22 5 2 5 2 3" xfId="19376" xr:uid="{DC898CF7-A9CD-41CE-B1E7-DBD76BD06505}"/>
    <cellStyle name="Normal 22 5 2 5 2 4" xfId="33066" xr:uid="{CBFF4E8E-8640-42B4-9DA2-903FBB3F9C78}"/>
    <cellStyle name="Normal 22 5 2 5 2 5" xfId="47950" xr:uid="{195A3DC2-C097-42EC-8D17-112BD0CB92BA}"/>
    <cellStyle name="Normal 22 5 2 5 3" xfId="22798" xr:uid="{C8B3A4E7-C781-4BE2-9DF1-0CB9C1880E1F}"/>
    <cellStyle name="Normal 22 5 2 5 3 2" xfId="36490" xr:uid="{5E94CFC8-40E0-4059-8B2A-126D622193A0}"/>
    <cellStyle name="Normal 22 5 2 5 3 3" xfId="51374" xr:uid="{379C9006-5E5F-4641-825E-7AB6700147B6}"/>
    <cellStyle name="Normal 22 5 2 5 4" xfId="15954" xr:uid="{F8BED29E-7B86-40F6-B99E-4A8CEF173433}"/>
    <cellStyle name="Normal 22 5 2 5 5" xfId="29644" xr:uid="{1C7D8DD0-4E56-426E-AED4-E4E449E03683}"/>
    <cellStyle name="Normal 22 5 2 5 6" xfId="44528" xr:uid="{A3CA7632-100B-491C-B487-744BB14E633A}"/>
    <cellStyle name="Normal 22 5 2 6" xfId="10818" xr:uid="{277668EC-F851-41EB-8487-BFDAD0F65CEA}"/>
    <cellStyle name="Normal 22 5 2 6 2" xfId="24508" xr:uid="{1ED89970-134B-4BB9-9DC7-9162F368A5A6}"/>
    <cellStyle name="Normal 22 5 2 6 2 2" xfId="38200" xr:uid="{66115A4A-D1A7-4E95-8D3F-861E2A4EA819}"/>
    <cellStyle name="Normal 22 5 2 6 2 3" xfId="53084" xr:uid="{FEA07295-9BAF-4C35-A55D-7E9DE9400FCE}"/>
    <cellStyle name="Normal 22 5 2 6 3" xfId="17664" xr:uid="{B7B23235-24BB-4E49-B165-3D2AA2E2671A}"/>
    <cellStyle name="Normal 22 5 2 6 4" xfId="31354" xr:uid="{ACCD0009-0D7C-4387-A76C-450876AECD75}"/>
    <cellStyle name="Normal 22 5 2 6 5" xfId="46238" xr:uid="{E0F1C885-4901-4211-B421-AAF7D460BE74}"/>
    <cellStyle name="Normal 22 5 2 7" xfId="21086" xr:uid="{0FCB54EC-0E10-4136-8C00-A3C648EE645E}"/>
    <cellStyle name="Normal 22 5 2 7 2" xfId="34778" xr:uid="{ED73BFED-50EE-4DEF-95FF-851C646B7CB5}"/>
    <cellStyle name="Normal 22 5 2 7 3" xfId="49662" xr:uid="{1120D9AE-352C-4F5B-9472-DDC20B197757}"/>
    <cellStyle name="Normal 22 5 2 8" xfId="14242" xr:uid="{A2DC38E6-BB9A-421D-A2B5-E49C5AEB5672}"/>
    <cellStyle name="Normal 22 5 2 9" xfId="27932" xr:uid="{4278D3D8-3E5B-4ABE-9F5C-4B5F740D8656}"/>
    <cellStyle name="Normal 22 5 3" xfId="7400" xr:uid="{6C22BFD5-127C-4311-8B2C-55AF6ABACFB5}"/>
    <cellStyle name="Normal 22 5 3 10" xfId="42821" xr:uid="{FBD9863F-96D3-4B28-89AA-D0CB9DF4D06A}"/>
    <cellStyle name="Normal 22 5 3 2" xfId="7401" xr:uid="{94C23FC1-9ED6-4365-8304-AA94D3B9AC19}"/>
    <cellStyle name="Normal 22 5 3 2 2" xfId="7402" xr:uid="{586655FF-5B51-4A4A-85B7-A376DF279F83}"/>
    <cellStyle name="Normal 22 5 3 2 2 2" xfId="9115" xr:uid="{C1AB15B6-8BA2-40EC-8CF6-19CA84027180}"/>
    <cellStyle name="Normal 22 5 3 2 2 2 2" xfId="12537" xr:uid="{63BDF807-2385-4B21-B32F-D22E271B5DFF}"/>
    <cellStyle name="Normal 22 5 3 2 2 2 2 2" xfId="26227" xr:uid="{034E1FE9-489B-486E-8941-4ACF48FFB288}"/>
    <cellStyle name="Normal 22 5 3 2 2 2 2 2 2" xfId="39919" xr:uid="{2C050691-09B9-4091-9C6B-5C92713FA847}"/>
    <cellStyle name="Normal 22 5 3 2 2 2 2 2 3" xfId="54803" xr:uid="{BAF9A771-C3BD-4880-BD43-FE1F44BADFD2}"/>
    <cellStyle name="Normal 22 5 3 2 2 2 2 3" xfId="19383" xr:uid="{BBF4F2AD-6EA7-4DB0-A735-08486DA32430}"/>
    <cellStyle name="Normal 22 5 3 2 2 2 2 4" xfId="33073" xr:uid="{4FEFCE0E-3049-4799-BA31-CB9224E35249}"/>
    <cellStyle name="Normal 22 5 3 2 2 2 2 5" xfId="47957" xr:uid="{98F48331-F71F-4504-94AF-E5FA0FEA895C}"/>
    <cellStyle name="Normal 22 5 3 2 2 2 3" xfId="22805" xr:uid="{6E5BAAB2-C0D6-49CF-9D66-024A9CEA078A}"/>
    <cellStyle name="Normal 22 5 3 2 2 2 3 2" xfId="36497" xr:uid="{E9FAA163-BD74-434E-8F82-FBC035F0166F}"/>
    <cellStyle name="Normal 22 5 3 2 2 2 3 3" xfId="51381" xr:uid="{4597C91C-1B38-4E71-ACA9-B466064E5D0E}"/>
    <cellStyle name="Normal 22 5 3 2 2 2 4" xfId="15961" xr:uid="{7F240C86-AD63-4290-A753-8F52C4701BF6}"/>
    <cellStyle name="Normal 22 5 3 2 2 2 5" xfId="29651" xr:uid="{B1821A3E-A0E2-44D3-9544-2C699ED07370}"/>
    <cellStyle name="Normal 22 5 3 2 2 2 6" xfId="44535" xr:uid="{38081CA9-A57E-4400-ACFA-038BA987F3EB}"/>
    <cellStyle name="Normal 22 5 3 2 2 3" xfId="10825" xr:uid="{C826ACB2-B8F7-4768-A00C-17B03435429D}"/>
    <cellStyle name="Normal 22 5 3 2 2 3 2" xfId="24515" xr:uid="{05D88985-0F99-464A-A000-BA3B172E0FE2}"/>
    <cellStyle name="Normal 22 5 3 2 2 3 2 2" xfId="38207" xr:uid="{246D96E8-F858-4DD5-8715-7B0696934289}"/>
    <cellStyle name="Normal 22 5 3 2 2 3 2 3" xfId="53091" xr:uid="{B7A607D5-BC1F-46F2-BD62-7A3137418A61}"/>
    <cellStyle name="Normal 22 5 3 2 2 3 3" xfId="17671" xr:uid="{5D616DB7-C4D4-4D51-9726-F8DB7CC0A472}"/>
    <cellStyle name="Normal 22 5 3 2 2 3 4" xfId="31361" xr:uid="{7BE39FA1-DBF9-4275-96C4-9EF6368F32C6}"/>
    <cellStyle name="Normal 22 5 3 2 2 3 5" xfId="46245" xr:uid="{898707DF-04FE-45A1-A795-7EAD4AB60A1D}"/>
    <cellStyle name="Normal 22 5 3 2 2 4" xfId="21093" xr:uid="{F09E4B5E-101D-4ACD-A33B-6A2C0E26FCB0}"/>
    <cellStyle name="Normal 22 5 3 2 2 4 2" xfId="34785" xr:uid="{2E50B679-6677-4262-9C91-64021F3C570C}"/>
    <cellStyle name="Normal 22 5 3 2 2 4 3" xfId="49669" xr:uid="{C90EFA36-665A-4ACD-99ED-8C0FF2C800A3}"/>
    <cellStyle name="Normal 22 5 3 2 2 5" xfId="14249" xr:uid="{5E356CDA-2D13-4452-883D-7E6041C3C020}"/>
    <cellStyle name="Normal 22 5 3 2 2 6" xfId="27939" xr:uid="{3B618C95-2A95-4CDF-89D4-3D6DE93BA1F3}"/>
    <cellStyle name="Normal 22 5 3 2 2 7" xfId="42823" xr:uid="{C5E1786B-4A92-4FDD-ADAF-E7394C5227F7}"/>
    <cellStyle name="Normal 22 5 3 2 3" xfId="9114" xr:uid="{6F8BB1F3-3CB5-4215-B5D1-AF3490DBEDB6}"/>
    <cellStyle name="Normal 22 5 3 2 3 2" xfId="12536" xr:uid="{FC889AC6-B51D-412F-BAC3-6DF800B23C31}"/>
    <cellStyle name="Normal 22 5 3 2 3 2 2" xfId="26226" xr:uid="{BEA76320-CCEF-4B5F-9613-B480D92E2D0D}"/>
    <cellStyle name="Normal 22 5 3 2 3 2 2 2" xfId="39918" xr:uid="{6F244B9C-FB79-4B60-9CED-BCEFC56E9E21}"/>
    <cellStyle name="Normal 22 5 3 2 3 2 2 3" xfId="54802" xr:uid="{A5EBF835-CB5D-41DA-9C00-C6F617EAD012}"/>
    <cellStyle name="Normal 22 5 3 2 3 2 3" xfId="19382" xr:uid="{499B55C4-2E4D-40E7-A5F1-AE02F7381D90}"/>
    <cellStyle name="Normal 22 5 3 2 3 2 4" xfId="33072" xr:uid="{824B1C4F-5359-4DFF-B554-D417937DA7E7}"/>
    <cellStyle name="Normal 22 5 3 2 3 2 5" xfId="47956" xr:uid="{77A17A36-D414-4755-B3C8-146CE491A38A}"/>
    <cellStyle name="Normal 22 5 3 2 3 3" xfId="22804" xr:uid="{6175546D-F5FA-46FF-9B06-7BC7651F7A4D}"/>
    <cellStyle name="Normal 22 5 3 2 3 3 2" xfId="36496" xr:uid="{7349F342-87C8-4E4F-B325-D58CAD81B6CA}"/>
    <cellStyle name="Normal 22 5 3 2 3 3 3" xfId="51380" xr:uid="{64FE73B9-D1B2-44B8-AB7B-85B21041FD47}"/>
    <cellStyle name="Normal 22 5 3 2 3 4" xfId="15960" xr:uid="{48FEE153-4079-42A9-9E74-2DD9305FD41F}"/>
    <cellStyle name="Normal 22 5 3 2 3 5" xfId="29650" xr:uid="{018DEC2A-7E15-490B-863D-60A8A6C76F7A}"/>
    <cellStyle name="Normal 22 5 3 2 3 6" xfId="44534" xr:uid="{08061DCE-E56F-40FC-81C6-191070E993E3}"/>
    <cellStyle name="Normal 22 5 3 2 4" xfId="10824" xr:uid="{DAA5A705-78E7-474A-8C6F-0BAB743C57F7}"/>
    <cellStyle name="Normal 22 5 3 2 4 2" xfId="24514" xr:uid="{9F70B5EC-C34F-463C-94CE-74D17EDFB9DB}"/>
    <cellStyle name="Normal 22 5 3 2 4 2 2" xfId="38206" xr:uid="{1AE99BEA-4909-45EC-80FB-450E5842A6C1}"/>
    <cellStyle name="Normal 22 5 3 2 4 2 3" xfId="53090" xr:uid="{550A57DF-3F2B-4DCA-AB17-576E1AE42A01}"/>
    <cellStyle name="Normal 22 5 3 2 4 3" xfId="17670" xr:uid="{231B88A5-8D20-41C6-97BC-38695F3E7F02}"/>
    <cellStyle name="Normal 22 5 3 2 4 4" xfId="31360" xr:uid="{11BFC20E-C6FC-42E1-810D-3AD6CF4FF329}"/>
    <cellStyle name="Normal 22 5 3 2 4 5" xfId="46244" xr:uid="{B668A18C-83C1-4C64-B5D2-D789A4B359D8}"/>
    <cellStyle name="Normal 22 5 3 2 5" xfId="21092" xr:uid="{D8E37957-D3E1-4810-92D7-24B8BF203902}"/>
    <cellStyle name="Normal 22 5 3 2 5 2" xfId="34784" xr:uid="{AFBF4843-C1AA-469A-9237-56A320BF68D5}"/>
    <cellStyle name="Normal 22 5 3 2 5 3" xfId="49668" xr:uid="{12244B34-2FD0-46F8-872E-8AFBCAF91AD9}"/>
    <cellStyle name="Normal 22 5 3 2 6" xfId="14248" xr:uid="{F00AB902-5CA6-40D4-8BE9-33335E2F9DA3}"/>
    <cellStyle name="Normal 22 5 3 2 7" xfId="27938" xr:uid="{045CCAC1-5B39-4B8F-85D4-0EDDB66F2ADE}"/>
    <cellStyle name="Normal 22 5 3 2 8" xfId="42822" xr:uid="{A185E188-23AD-475A-BD61-90445B189683}"/>
    <cellStyle name="Normal 22 5 3 3" xfId="7403" xr:uid="{07F52037-C4D8-4C4B-BE39-E60944DF2B04}"/>
    <cellStyle name="Normal 22 5 3 3 2" xfId="9116" xr:uid="{F449BC75-F301-4ED8-89B8-A2C976B6B7ED}"/>
    <cellStyle name="Normal 22 5 3 3 2 2" xfId="12538" xr:uid="{D1F9A736-A4F5-4941-965C-8B1E2659B62C}"/>
    <cellStyle name="Normal 22 5 3 3 2 2 2" xfId="26228" xr:uid="{22542F20-B096-4659-AC21-16C92F04936D}"/>
    <cellStyle name="Normal 22 5 3 3 2 2 2 2" xfId="39920" xr:uid="{6D3C0001-4745-43AE-8C2A-B37705A1C6AB}"/>
    <cellStyle name="Normal 22 5 3 3 2 2 2 3" xfId="54804" xr:uid="{CEBB6B51-5A20-492A-97C1-2A19E77F343F}"/>
    <cellStyle name="Normal 22 5 3 3 2 2 3" xfId="19384" xr:uid="{E8870693-1E8B-49CA-9A97-E4000BAC1907}"/>
    <cellStyle name="Normal 22 5 3 3 2 2 4" xfId="33074" xr:uid="{47B58CB5-E8EE-45C5-9680-7F12FF011140}"/>
    <cellStyle name="Normal 22 5 3 3 2 2 5" xfId="47958" xr:uid="{C410E0FA-A659-49EE-BF30-F407D53AA15B}"/>
    <cellStyle name="Normal 22 5 3 3 2 3" xfId="22806" xr:uid="{76687D5F-F09D-4002-A6D2-03AF9D29107D}"/>
    <cellStyle name="Normal 22 5 3 3 2 3 2" xfId="36498" xr:uid="{4EC38C3B-FFB3-449A-8FC5-A118D0CDFB4D}"/>
    <cellStyle name="Normal 22 5 3 3 2 3 3" xfId="51382" xr:uid="{97F8FF94-A9D5-4CB1-9087-6348247BE7B5}"/>
    <cellStyle name="Normal 22 5 3 3 2 4" xfId="15962" xr:uid="{5E269D69-B0D3-4B73-8013-7DFDBE5019F9}"/>
    <cellStyle name="Normal 22 5 3 3 2 5" xfId="29652" xr:uid="{5A52DF37-7094-47E0-BCF1-BC4E9FDE3B0B}"/>
    <cellStyle name="Normal 22 5 3 3 2 6" xfId="44536" xr:uid="{149F71DE-5B76-4995-9874-A087B7A410A0}"/>
    <cellStyle name="Normal 22 5 3 3 3" xfId="10826" xr:uid="{20430DE2-38BC-465B-BFB1-1E027E3179A6}"/>
    <cellStyle name="Normal 22 5 3 3 3 2" xfId="24516" xr:uid="{746658D9-E5F7-44D7-A64A-A55032C5DFCF}"/>
    <cellStyle name="Normal 22 5 3 3 3 2 2" xfId="38208" xr:uid="{45724EEF-0BD3-414E-B650-16E3F7E962D0}"/>
    <cellStyle name="Normal 22 5 3 3 3 2 3" xfId="53092" xr:uid="{556FED01-DCE0-4C3D-807D-832B8320A3ED}"/>
    <cellStyle name="Normal 22 5 3 3 3 3" xfId="17672" xr:uid="{7FF37E7D-72E8-4C8E-AA0E-A2597CCD22C8}"/>
    <cellStyle name="Normal 22 5 3 3 3 4" xfId="31362" xr:uid="{6FDD8BAE-D05F-41E0-95B2-7D0D600332FC}"/>
    <cellStyle name="Normal 22 5 3 3 3 5" xfId="46246" xr:uid="{ADB44BB1-6DE5-4FC0-8616-B4F0C25D22B7}"/>
    <cellStyle name="Normal 22 5 3 3 4" xfId="21094" xr:uid="{F7B61970-84E5-429D-8F99-55DDD23C54F5}"/>
    <cellStyle name="Normal 22 5 3 3 4 2" xfId="34786" xr:uid="{8BA5CA50-4997-4493-8A2E-C34C5EF888C4}"/>
    <cellStyle name="Normal 22 5 3 3 4 3" xfId="49670" xr:uid="{D6F0AB4F-9283-4C3B-A4F5-B3BEB06B0BDE}"/>
    <cellStyle name="Normal 22 5 3 3 5" xfId="14250" xr:uid="{86EE2B8C-C7B6-46AB-9BB3-D6468FCD479D}"/>
    <cellStyle name="Normal 22 5 3 3 6" xfId="27940" xr:uid="{45F5B187-488C-439E-B1DA-5A020478F000}"/>
    <cellStyle name="Normal 22 5 3 3 7" xfId="42824" xr:uid="{5544FEDE-0270-480D-9338-C12627C28623}"/>
    <cellStyle name="Normal 22 5 3 4" xfId="7404" xr:uid="{9F700C11-4FDF-4204-844B-B524D29B1E3D}"/>
    <cellStyle name="Normal 22 5 3 4 2" xfId="9117" xr:uid="{C568FC69-5834-421C-9B59-D0E20058B2FD}"/>
    <cellStyle name="Normal 22 5 3 4 2 2" xfId="12539" xr:uid="{1C204E48-102A-48F7-84F4-E92E2AA55985}"/>
    <cellStyle name="Normal 22 5 3 4 2 2 2" xfId="26229" xr:uid="{73E53F78-3FBB-497E-B468-1A90F5B99B6C}"/>
    <cellStyle name="Normal 22 5 3 4 2 2 2 2" xfId="39921" xr:uid="{7AA016B4-3D03-4AA2-BA7D-37968287EF78}"/>
    <cellStyle name="Normal 22 5 3 4 2 2 2 3" xfId="54805" xr:uid="{0A6391F3-1E88-4C3E-856C-6DD2B44ADBCD}"/>
    <cellStyle name="Normal 22 5 3 4 2 2 3" xfId="19385" xr:uid="{73C92B69-166E-48C2-A5E0-99A5DF56CEFF}"/>
    <cellStyle name="Normal 22 5 3 4 2 2 4" xfId="33075" xr:uid="{6BB26733-3654-42E0-88D7-3C81625D3AA4}"/>
    <cellStyle name="Normal 22 5 3 4 2 2 5" xfId="47959" xr:uid="{C2DAF97C-A05C-4E0C-963D-9113BB9E49EF}"/>
    <cellStyle name="Normal 22 5 3 4 2 3" xfId="22807" xr:uid="{16208C38-B16A-4677-BC55-C6BDAA6F5020}"/>
    <cellStyle name="Normal 22 5 3 4 2 3 2" xfId="36499" xr:uid="{E59F1D49-DFE0-4BF4-A557-DA167DA27192}"/>
    <cellStyle name="Normal 22 5 3 4 2 3 3" xfId="51383" xr:uid="{76F4FBCB-1CFE-4275-B893-60ABC18DC6EA}"/>
    <cellStyle name="Normal 22 5 3 4 2 4" xfId="15963" xr:uid="{ED9B9E84-06D6-46A3-8530-70D6D0BF5310}"/>
    <cellStyle name="Normal 22 5 3 4 2 5" xfId="29653" xr:uid="{8EE83DA6-3259-4895-9429-84EF6FE2FB5F}"/>
    <cellStyle name="Normal 22 5 3 4 2 6" xfId="44537" xr:uid="{1733862D-4285-446F-B160-2A6724DAEAEF}"/>
    <cellStyle name="Normal 22 5 3 4 3" xfId="10827" xr:uid="{49C6260B-7C67-47D9-8846-632BE00B3912}"/>
    <cellStyle name="Normal 22 5 3 4 3 2" xfId="24517" xr:uid="{AC8412C6-ED00-4575-9211-23A8C5DA9599}"/>
    <cellStyle name="Normal 22 5 3 4 3 2 2" xfId="38209" xr:uid="{60BB5C41-E135-4567-9E0C-375E0A3F226C}"/>
    <cellStyle name="Normal 22 5 3 4 3 2 3" xfId="53093" xr:uid="{184984D9-8EE4-4ECE-8851-1758BF6A92AB}"/>
    <cellStyle name="Normal 22 5 3 4 3 3" xfId="17673" xr:uid="{F75D746D-7244-4EA3-8E7F-B8C9719A572D}"/>
    <cellStyle name="Normal 22 5 3 4 3 4" xfId="31363" xr:uid="{6237788D-3486-4FD5-A469-B1AF12370F10}"/>
    <cellStyle name="Normal 22 5 3 4 3 5" xfId="46247" xr:uid="{AED5A8D0-E2DB-452B-A75A-73385C7E3325}"/>
    <cellStyle name="Normal 22 5 3 4 4" xfId="21095" xr:uid="{D24CC2E2-04DE-4366-B87D-C3E99FE971C0}"/>
    <cellStyle name="Normal 22 5 3 4 4 2" xfId="34787" xr:uid="{32182EBB-C9F8-4BE8-A49D-8255CBD3AC49}"/>
    <cellStyle name="Normal 22 5 3 4 4 3" xfId="49671" xr:uid="{07079E2A-2597-4F12-976A-A916731C1405}"/>
    <cellStyle name="Normal 22 5 3 4 5" xfId="14251" xr:uid="{ACC6BCFA-A472-4002-B517-A796BA354835}"/>
    <cellStyle name="Normal 22 5 3 4 6" xfId="27941" xr:uid="{AD8A9D54-88A3-4CE1-B0B6-1C3245A323A2}"/>
    <cellStyle name="Normal 22 5 3 4 7" xfId="42825" xr:uid="{1E4E37AC-F50B-4AC6-95C1-46A6D3DEFCCF}"/>
    <cellStyle name="Normal 22 5 3 5" xfId="9113" xr:uid="{89DA097D-300F-4360-BC10-FF74A7EE9055}"/>
    <cellStyle name="Normal 22 5 3 5 2" xfId="12535" xr:uid="{0383B237-E146-4204-9119-C34AC3F24B7D}"/>
    <cellStyle name="Normal 22 5 3 5 2 2" xfId="26225" xr:uid="{0EAA26F9-CEE1-400C-A4D1-BF960075704F}"/>
    <cellStyle name="Normal 22 5 3 5 2 2 2" xfId="39917" xr:uid="{2288A525-9F86-4183-89B9-7558CA2D12E0}"/>
    <cellStyle name="Normal 22 5 3 5 2 2 3" xfId="54801" xr:uid="{C7097833-453B-4283-AA3C-BF550B0668E7}"/>
    <cellStyle name="Normal 22 5 3 5 2 3" xfId="19381" xr:uid="{46484B68-D42A-4697-AB53-0FAC068FE81E}"/>
    <cellStyle name="Normal 22 5 3 5 2 4" xfId="33071" xr:uid="{4D0767EC-6738-411D-A37C-D21625A86204}"/>
    <cellStyle name="Normal 22 5 3 5 2 5" xfId="47955" xr:uid="{0102EAB2-0609-4CE1-A0E5-529A854BD222}"/>
    <cellStyle name="Normal 22 5 3 5 3" xfId="22803" xr:uid="{3755AA42-AFA5-4F8C-B445-5602E68F8268}"/>
    <cellStyle name="Normal 22 5 3 5 3 2" xfId="36495" xr:uid="{477C6FAC-097B-46E5-BAE3-842A6B9BF390}"/>
    <cellStyle name="Normal 22 5 3 5 3 3" xfId="51379" xr:uid="{287BA084-DDA8-4085-8FEA-AD7CCFD8E29F}"/>
    <cellStyle name="Normal 22 5 3 5 4" xfId="15959" xr:uid="{A29514AC-563D-4BDD-AC0F-6675FE3E6DB3}"/>
    <cellStyle name="Normal 22 5 3 5 5" xfId="29649" xr:uid="{278E47B7-BD83-4BD4-A3C7-DE64BC6B415F}"/>
    <cellStyle name="Normal 22 5 3 5 6" xfId="44533" xr:uid="{EE06A3F7-3BB9-46E8-9100-C99A7C664A48}"/>
    <cellStyle name="Normal 22 5 3 6" xfId="10823" xr:uid="{D5A790D8-E751-431F-BDC8-A6931BA37AC7}"/>
    <cellStyle name="Normal 22 5 3 6 2" xfId="24513" xr:uid="{922CF79E-D8D3-4B33-8C19-EAEBD3F4F44E}"/>
    <cellStyle name="Normal 22 5 3 6 2 2" xfId="38205" xr:uid="{BC210DC0-B1C2-49DB-A85B-CFE3768AB802}"/>
    <cellStyle name="Normal 22 5 3 6 2 3" xfId="53089" xr:uid="{07823443-5E8A-4C4D-B64F-0BAF5EDCE788}"/>
    <cellStyle name="Normal 22 5 3 6 3" xfId="17669" xr:uid="{BC1DF708-C48A-4ACA-BB39-841A8290D008}"/>
    <cellStyle name="Normal 22 5 3 6 4" xfId="31359" xr:uid="{49B78EA2-3481-4090-8D66-DA9702459EA1}"/>
    <cellStyle name="Normal 22 5 3 6 5" xfId="46243" xr:uid="{4DDB88FE-5B7D-447E-9478-9A44C78FEFFE}"/>
    <cellStyle name="Normal 22 5 3 7" xfId="21091" xr:uid="{D7A113A3-A209-4C5C-BF42-D5E007431D09}"/>
    <cellStyle name="Normal 22 5 3 7 2" xfId="34783" xr:uid="{9D87DB0E-AD32-46A8-9A1D-1CD634E2B650}"/>
    <cellStyle name="Normal 22 5 3 7 3" xfId="49667" xr:uid="{8B28D806-A202-4610-8742-EB830757F4F7}"/>
    <cellStyle name="Normal 22 5 3 8" xfId="14247" xr:uid="{28F9FC9A-8B12-4368-A6DF-529150F4CB9A}"/>
    <cellStyle name="Normal 22 5 3 9" xfId="27937" xr:uid="{95E61636-C9DD-47B0-8204-59EEF7B5F1A5}"/>
    <cellStyle name="Normal 22 5 4" xfId="7405" xr:uid="{F99960E5-5120-4C44-9793-1EA9FAFBCD08}"/>
    <cellStyle name="Normal 22 5 4 2" xfId="7406" xr:uid="{4DAA1AC2-0283-47A3-AECA-82DBCE557601}"/>
    <cellStyle name="Normal 22 5 4 2 2" xfId="9119" xr:uid="{5AF5DC02-EBF1-4DE7-9083-C072B81DA01D}"/>
    <cellStyle name="Normal 22 5 4 2 2 2" xfId="12541" xr:uid="{838ED81D-6078-4B73-8151-7FA00F531689}"/>
    <cellStyle name="Normal 22 5 4 2 2 2 2" xfId="26231" xr:uid="{9CA39569-9E6B-4194-9159-35BAC353B613}"/>
    <cellStyle name="Normal 22 5 4 2 2 2 2 2" xfId="39923" xr:uid="{7BD6D8C3-10A3-4FC9-A3E8-217A588458C9}"/>
    <cellStyle name="Normal 22 5 4 2 2 2 2 3" xfId="54807" xr:uid="{0394C50E-7703-4431-9E16-76D8580F93F1}"/>
    <cellStyle name="Normal 22 5 4 2 2 2 3" xfId="19387" xr:uid="{898C2F20-236D-4D51-BFFC-3453BDFAC860}"/>
    <cellStyle name="Normal 22 5 4 2 2 2 4" xfId="33077" xr:uid="{A67E09E8-3DD1-4903-9BD9-E305394411B7}"/>
    <cellStyle name="Normal 22 5 4 2 2 2 5" xfId="47961" xr:uid="{6B2CAC13-3FEE-4835-9406-BE4B82D365A1}"/>
    <cellStyle name="Normal 22 5 4 2 2 3" xfId="22809" xr:uid="{AAAA0944-9BCE-4522-924F-AC0C69A2F02E}"/>
    <cellStyle name="Normal 22 5 4 2 2 3 2" xfId="36501" xr:uid="{FC1B6A0C-5740-4797-A663-4892772814F8}"/>
    <cellStyle name="Normal 22 5 4 2 2 3 3" xfId="51385" xr:uid="{BB40CDD6-318B-40CF-AB1A-929F5662FE69}"/>
    <cellStyle name="Normal 22 5 4 2 2 4" xfId="15965" xr:uid="{3093BD6D-E42C-495D-AA7A-3CCCE6054422}"/>
    <cellStyle name="Normal 22 5 4 2 2 5" xfId="29655" xr:uid="{20E02118-622C-449B-BEA3-046EC8F08225}"/>
    <cellStyle name="Normal 22 5 4 2 2 6" xfId="44539" xr:uid="{8D17AF50-25A4-4538-A4AD-D6275B0ABEF5}"/>
    <cellStyle name="Normal 22 5 4 2 3" xfId="10829" xr:uid="{561B1FC5-C1CF-40AF-89AB-416DF09EF4A2}"/>
    <cellStyle name="Normal 22 5 4 2 3 2" xfId="24519" xr:uid="{F2570E19-8F23-4E92-95FB-DBF33410A872}"/>
    <cellStyle name="Normal 22 5 4 2 3 2 2" xfId="38211" xr:uid="{096AA0D3-6F02-4BF7-9484-C53C0DD7BB69}"/>
    <cellStyle name="Normal 22 5 4 2 3 2 3" xfId="53095" xr:uid="{8CB583F1-685D-4F17-8F21-BCB5100C0229}"/>
    <cellStyle name="Normal 22 5 4 2 3 3" xfId="17675" xr:uid="{2AFE4BB1-8256-4522-9378-D5A4084331FF}"/>
    <cellStyle name="Normal 22 5 4 2 3 4" xfId="31365" xr:uid="{CB7F5A3A-CC52-47E8-97DB-4F9C2791EA81}"/>
    <cellStyle name="Normal 22 5 4 2 3 5" xfId="46249" xr:uid="{8D41B8FC-67DA-445E-BBB9-C1D4A1E393FD}"/>
    <cellStyle name="Normal 22 5 4 2 4" xfId="21097" xr:uid="{9DE5FB95-9A1A-4A8D-A629-1F481A489160}"/>
    <cellStyle name="Normal 22 5 4 2 4 2" xfId="34789" xr:uid="{9F19D59C-C336-46ED-B6DE-31168F2897F4}"/>
    <cellStyle name="Normal 22 5 4 2 4 3" xfId="49673" xr:uid="{FC548E29-E540-4084-ADE1-3063DBC95AEC}"/>
    <cellStyle name="Normal 22 5 4 2 5" xfId="14253" xr:uid="{2AC37146-DD76-4D01-AE39-CFF6640432A5}"/>
    <cellStyle name="Normal 22 5 4 2 6" xfId="27943" xr:uid="{35D77F05-FF5F-4D7B-A812-4184E6697A5C}"/>
    <cellStyle name="Normal 22 5 4 2 7" xfId="42827" xr:uid="{76690B0F-9FA1-411F-AB66-2F945202062A}"/>
    <cellStyle name="Normal 22 5 4 3" xfId="9118" xr:uid="{A19DDC58-B836-4DFB-B2DE-C2109EA9DBAA}"/>
    <cellStyle name="Normal 22 5 4 3 2" xfId="12540" xr:uid="{5E7F6555-B5AA-40CF-AFB2-DCEE2D55C1A7}"/>
    <cellStyle name="Normal 22 5 4 3 2 2" xfId="26230" xr:uid="{8CFE43A8-4B72-4566-A02C-99C2B4AA5BC5}"/>
    <cellStyle name="Normal 22 5 4 3 2 2 2" xfId="39922" xr:uid="{2363246C-CC93-49BA-95F5-8547FFABDE9B}"/>
    <cellStyle name="Normal 22 5 4 3 2 2 3" xfId="54806" xr:uid="{0AB2B176-8BCE-4512-86CB-C7F031BE3335}"/>
    <cellStyle name="Normal 22 5 4 3 2 3" xfId="19386" xr:uid="{C23598F4-7660-4A9C-86B7-8BDC8AD67DC6}"/>
    <cellStyle name="Normal 22 5 4 3 2 4" xfId="33076" xr:uid="{02D649ED-AB7A-4155-9D00-9ADDC1C781F3}"/>
    <cellStyle name="Normal 22 5 4 3 2 5" xfId="47960" xr:uid="{6AF8309D-C990-4249-866C-485AAA565F39}"/>
    <cellStyle name="Normal 22 5 4 3 3" xfId="22808" xr:uid="{D59D9C4A-E122-4DFA-9669-312834C8FAF6}"/>
    <cellStyle name="Normal 22 5 4 3 3 2" xfId="36500" xr:uid="{EF24D495-F9BC-460B-A5DE-D10117109489}"/>
    <cellStyle name="Normal 22 5 4 3 3 3" xfId="51384" xr:uid="{D230B255-9BDE-44FC-AA29-456C3EDE71A8}"/>
    <cellStyle name="Normal 22 5 4 3 4" xfId="15964" xr:uid="{0BA4AB05-F874-4AC3-B189-9AE9AA9F764C}"/>
    <cellStyle name="Normal 22 5 4 3 5" xfId="29654" xr:uid="{D67E451F-ACE2-459C-A363-35EA9961D6E6}"/>
    <cellStyle name="Normal 22 5 4 3 6" xfId="44538" xr:uid="{C4037991-9A52-438D-849B-C5EC1E1B4D1D}"/>
    <cellStyle name="Normal 22 5 4 4" xfId="10828" xr:uid="{E22C0387-D282-4583-9F1A-C37C7A0B7769}"/>
    <cellStyle name="Normal 22 5 4 4 2" xfId="24518" xr:uid="{8DCBFAD3-62BC-4A91-B2F5-A755180C27FC}"/>
    <cellStyle name="Normal 22 5 4 4 2 2" xfId="38210" xr:uid="{092B760E-FDDD-41A3-8C3D-8482640EA72D}"/>
    <cellStyle name="Normal 22 5 4 4 2 3" xfId="53094" xr:uid="{AE68B209-7305-4767-97C3-3CDB010302B6}"/>
    <cellStyle name="Normal 22 5 4 4 3" xfId="17674" xr:uid="{D05D23BD-2D3B-4685-9882-4B61C5C3ED5F}"/>
    <cellStyle name="Normal 22 5 4 4 4" xfId="31364" xr:uid="{F8323094-5B5C-4B71-B2A7-F2BED9105D3A}"/>
    <cellStyle name="Normal 22 5 4 4 5" xfId="46248" xr:uid="{1A6BA017-2AD2-4A79-894D-72DE425EDE15}"/>
    <cellStyle name="Normal 22 5 4 5" xfId="21096" xr:uid="{0B13C840-E40E-439E-AF1E-288847C80B2D}"/>
    <cellStyle name="Normal 22 5 4 5 2" xfId="34788" xr:uid="{FD99243E-EDCC-4BA5-AA94-D4857364DBB2}"/>
    <cellStyle name="Normal 22 5 4 5 3" xfId="49672" xr:uid="{D4CAC881-31DA-4DE9-B2A5-3036BC31AD6B}"/>
    <cellStyle name="Normal 22 5 4 6" xfId="14252" xr:uid="{60F9E36E-44AF-496C-A0DC-39E1EB0F5226}"/>
    <cellStyle name="Normal 22 5 4 7" xfId="27942" xr:uid="{3BCE8A4D-AA1F-49AB-BECD-798CA037CB2A}"/>
    <cellStyle name="Normal 22 5 4 8" xfId="42826" xr:uid="{A3EC5967-02C0-45CA-8752-C21E0D4155E2}"/>
    <cellStyle name="Normal 22 5 5" xfId="7407" xr:uid="{90A7573A-EC3D-46E4-BB14-6E2646817AF1}"/>
    <cellStyle name="Normal 22 5 5 2" xfId="9120" xr:uid="{68B70F4D-5CFC-4553-AE10-81FA4A302CE2}"/>
    <cellStyle name="Normal 22 5 5 2 2" xfId="12542" xr:uid="{8149682D-89F4-47BA-8DC3-27A7784B397C}"/>
    <cellStyle name="Normal 22 5 5 2 2 2" xfId="26232" xr:uid="{43BC2689-D35B-4122-8F56-850B87F3D9AE}"/>
    <cellStyle name="Normal 22 5 5 2 2 2 2" xfId="39924" xr:uid="{875B5924-8C75-4C7F-BF18-6AB8DB20A1BD}"/>
    <cellStyle name="Normal 22 5 5 2 2 2 3" xfId="54808" xr:uid="{57A9241B-54B9-40BC-BBF4-CF47F9F82052}"/>
    <cellStyle name="Normal 22 5 5 2 2 3" xfId="19388" xr:uid="{B60F4AE7-36E2-48EE-8B52-27B3290B80D6}"/>
    <cellStyle name="Normal 22 5 5 2 2 4" xfId="33078" xr:uid="{70828859-5C36-492F-8C3F-0ADAB428CC35}"/>
    <cellStyle name="Normal 22 5 5 2 2 5" xfId="47962" xr:uid="{C7AADE58-78F9-4E02-884A-F8B0E9D3BB4E}"/>
    <cellStyle name="Normal 22 5 5 2 3" xfId="22810" xr:uid="{DA0946B6-652D-401D-B16E-DE72FCCCEDB4}"/>
    <cellStyle name="Normal 22 5 5 2 3 2" xfId="36502" xr:uid="{74A94A24-F49F-4549-92C5-9B18DCF41829}"/>
    <cellStyle name="Normal 22 5 5 2 3 3" xfId="51386" xr:uid="{C2833A78-3C29-46F1-8C95-EDA1F2AF82C1}"/>
    <cellStyle name="Normal 22 5 5 2 4" xfId="15966" xr:uid="{CDF0ECAB-06A8-4DEE-8010-73DECBD67CF0}"/>
    <cellStyle name="Normal 22 5 5 2 5" xfId="29656" xr:uid="{83480E40-B1DD-4A55-B498-EB15993C6720}"/>
    <cellStyle name="Normal 22 5 5 2 6" xfId="44540" xr:uid="{F63AC6A5-A0C5-4CEA-8C46-92496514B37E}"/>
    <cellStyle name="Normal 22 5 5 3" xfId="10830" xr:uid="{57FF6C51-A7E8-4CCB-98AA-0678E9ABFF5E}"/>
    <cellStyle name="Normal 22 5 5 3 2" xfId="24520" xr:uid="{E3B6D30F-85CA-4515-9030-07244DC763AF}"/>
    <cellStyle name="Normal 22 5 5 3 2 2" xfId="38212" xr:uid="{A4A1E4D7-5B96-4AF6-93FB-30386B5D0FCA}"/>
    <cellStyle name="Normal 22 5 5 3 2 3" xfId="53096" xr:uid="{B6F473F7-C0BE-4F77-B63B-DCC1DAB6A85B}"/>
    <cellStyle name="Normal 22 5 5 3 3" xfId="17676" xr:uid="{158CE274-8F48-4184-9506-466DA24FFDAD}"/>
    <cellStyle name="Normal 22 5 5 3 4" xfId="31366" xr:uid="{0076D9C1-08F9-4031-BF15-143A9AB26290}"/>
    <cellStyle name="Normal 22 5 5 3 5" xfId="46250" xr:uid="{796D900F-656B-4459-B856-A9FAEA162CF8}"/>
    <cellStyle name="Normal 22 5 5 4" xfId="21098" xr:uid="{579EB0C2-69C9-4E3F-B993-8D188CBD4E07}"/>
    <cellStyle name="Normal 22 5 5 4 2" xfId="34790" xr:uid="{124F9F7A-0151-430A-BEB0-5F3FDE16B357}"/>
    <cellStyle name="Normal 22 5 5 4 3" xfId="49674" xr:uid="{EF9110FE-CE0C-4BAC-A3C1-5FCA5CCF7B25}"/>
    <cellStyle name="Normal 22 5 5 5" xfId="14254" xr:uid="{0BB9B0F1-5CCF-470C-BD86-9C92AC40EA67}"/>
    <cellStyle name="Normal 22 5 5 6" xfId="27944" xr:uid="{8A883093-BA97-4DB6-80A4-8D97D174DFE3}"/>
    <cellStyle name="Normal 22 5 5 7" xfId="42828" xr:uid="{F175D417-A978-4789-B1F8-18AF75154443}"/>
    <cellStyle name="Normal 22 5 6" xfId="7408" xr:uid="{1A92CC86-0721-4E8A-9BB1-3B51342BE454}"/>
    <cellStyle name="Normal 22 5 6 2" xfId="9121" xr:uid="{058FBF28-5F20-4962-B7A3-47185BF48244}"/>
    <cellStyle name="Normal 22 5 6 2 2" xfId="12543" xr:uid="{2AAB9DCB-F0A4-411E-98C3-E77B940B74AD}"/>
    <cellStyle name="Normal 22 5 6 2 2 2" xfId="26233" xr:uid="{138A1CA8-23C5-436C-AB14-8CFF75A3A2D6}"/>
    <cellStyle name="Normal 22 5 6 2 2 2 2" xfId="39925" xr:uid="{80640CB9-0A95-4F66-A9EB-83A67D2C2B71}"/>
    <cellStyle name="Normal 22 5 6 2 2 2 3" xfId="54809" xr:uid="{D5A49F5C-D1C6-4271-9D1B-649A09228020}"/>
    <cellStyle name="Normal 22 5 6 2 2 3" xfId="19389" xr:uid="{4DB650C0-C6F6-41D7-93C4-97CC79A35058}"/>
    <cellStyle name="Normal 22 5 6 2 2 4" xfId="33079" xr:uid="{335AB0C7-75D1-47AD-BF3D-A938B2DC8C31}"/>
    <cellStyle name="Normal 22 5 6 2 2 5" xfId="47963" xr:uid="{540A3500-1F6E-4DAD-B4DB-78D534A2D591}"/>
    <cellStyle name="Normal 22 5 6 2 3" xfId="22811" xr:uid="{3D73FCC5-5D9B-4064-8E46-C62751221F0B}"/>
    <cellStyle name="Normal 22 5 6 2 3 2" xfId="36503" xr:uid="{728471E2-D6EB-4C6D-9433-F15CC64C4E51}"/>
    <cellStyle name="Normal 22 5 6 2 3 3" xfId="51387" xr:uid="{75B1FCF7-61BD-40C5-9372-3C87B8F65DFC}"/>
    <cellStyle name="Normal 22 5 6 2 4" xfId="15967" xr:uid="{6DE6EB21-05CE-4E9E-A5E6-47A4F4C5218E}"/>
    <cellStyle name="Normal 22 5 6 2 5" xfId="29657" xr:uid="{63824305-1C6C-4000-B17A-A24139E44024}"/>
    <cellStyle name="Normal 22 5 6 2 6" xfId="44541" xr:uid="{958F69EA-BBB1-464C-A0C8-DA072F9D2CCF}"/>
    <cellStyle name="Normal 22 5 6 3" xfId="10831" xr:uid="{43791B60-EED3-47E2-86F3-1E684395743D}"/>
    <cellStyle name="Normal 22 5 6 3 2" xfId="24521" xr:uid="{7B137E3E-7778-4E5F-9FCA-3EEB2BDAABB4}"/>
    <cellStyle name="Normal 22 5 6 3 2 2" xfId="38213" xr:uid="{378048CC-DEF0-4CF0-AC0C-9847DDF9F71F}"/>
    <cellStyle name="Normal 22 5 6 3 2 3" xfId="53097" xr:uid="{E9893325-5AB1-420A-8873-5E42B345B68F}"/>
    <cellStyle name="Normal 22 5 6 3 3" xfId="17677" xr:uid="{590C7DDE-BC0E-4E89-8756-822C773E66F7}"/>
    <cellStyle name="Normal 22 5 6 3 4" xfId="31367" xr:uid="{81A0098B-115B-40DB-9221-6FD54765C6C1}"/>
    <cellStyle name="Normal 22 5 6 3 5" xfId="46251" xr:uid="{C333C737-3689-469C-9A8B-83323C40E0AC}"/>
    <cellStyle name="Normal 22 5 6 4" xfId="21099" xr:uid="{EA46648F-0257-45BF-B559-99F3096FCCB8}"/>
    <cellStyle name="Normal 22 5 6 4 2" xfId="34791" xr:uid="{F2518AD1-F7DF-4FB0-BE02-A059F34BB249}"/>
    <cellStyle name="Normal 22 5 6 4 3" xfId="49675" xr:uid="{EBB6F869-41E5-4A1A-A752-DD4D40F12DAA}"/>
    <cellStyle name="Normal 22 5 6 5" xfId="14255" xr:uid="{2D5DF91A-96A3-4B3B-9899-9E547AB094A4}"/>
    <cellStyle name="Normal 22 5 6 6" xfId="27945" xr:uid="{0BA0AB5D-FE08-4BB3-9658-DC2C581B0C3E}"/>
    <cellStyle name="Normal 22 5 6 7" xfId="42829" xr:uid="{C18FF630-B959-4C66-97C3-9732AB032CFC}"/>
    <cellStyle name="Normal 22 5 7" xfId="9107" xr:uid="{22A45370-64A9-4FEE-907F-D57F69DE20EC}"/>
    <cellStyle name="Normal 22 5 7 2" xfId="12529" xr:uid="{6577A036-65A1-4FAA-B424-59754C26391F}"/>
    <cellStyle name="Normal 22 5 7 2 2" xfId="26219" xr:uid="{A3F725AB-2565-4FF7-8B7D-5E1A0D0AB0D3}"/>
    <cellStyle name="Normal 22 5 7 2 2 2" xfId="39911" xr:uid="{5A0F5CF7-981B-430B-BCDC-B7EFE9C10636}"/>
    <cellStyle name="Normal 22 5 7 2 2 3" xfId="54795" xr:uid="{E820689A-D140-41BE-897E-5382C38212FF}"/>
    <cellStyle name="Normal 22 5 7 2 3" xfId="19375" xr:uid="{DB5CCFC2-4FDB-4499-9E3E-AEAC01D99FA5}"/>
    <cellStyle name="Normal 22 5 7 2 4" xfId="33065" xr:uid="{5CA86A1C-CED0-4F67-A133-868BACE925AB}"/>
    <cellStyle name="Normal 22 5 7 2 5" xfId="47949" xr:uid="{3A119D8B-BC6E-4542-988F-6FF62FB8DE66}"/>
    <cellStyle name="Normal 22 5 7 3" xfId="22797" xr:uid="{60EAD143-3460-451D-BA2C-0B5910D8D081}"/>
    <cellStyle name="Normal 22 5 7 3 2" xfId="36489" xr:uid="{848071A0-9FE9-4EEC-B6DA-1BDB4987246F}"/>
    <cellStyle name="Normal 22 5 7 3 3" xfId="51373" xr:uid="{A2380FF6-F4C2-42E8-9F30-8E0DA529AA62}"/>
    <cellStyle name="Normal 22 5 7 4" xfId="15953" xr:uid="{FBCC7FE1-DD47-4CED-979F-B8F49FBD4849}"/>
    <cellStyle name="Normal 22 5 7 5" xfId="29643" xr:uid="{6831BCD0-C28B-4749-A42A-40134BB1488D}"/>
    <cellStyle name="Normal 22 5 7 6" xfId="44527" xr:uid="{8C44822C-0747-440E-B4DB-FD6C675A3E1A}"/>
    <cellStyle name="Normal 22 5 8" xfId="10817" xr:uid="{2E9CBDB6-77BF-4817-8B1B-FF6150898D14}"/>
    <cellStyle name="Normal 22 5 8 2" xfId="24507" xr:uid="{94B51E92-8DD5-4C6E-AFCA-FCC1817A3360}"/>
    <cellStyle name="Normal 22 5 8 2 2" xfId="38199" xr:uid="{ED8A5359-85F3-40C9-BBFC-8F66202461E5}"/>
    <cellStyle name="Normal 22 5 8 2 3" xfId="53083" xr:uid="{96D2B0CE-5EB9-4EA5-9ED9-4EC5A575F8EC}"/>
    <cellStyle name="Normal 22 5 8 3" xfId="17663" xr:uid="{49F5F0D9-651C-4669-B223-5BF7B390B067}"/>
    <cellStyle name="Normal 22 5 8 4" xfId="31353" xr:uid="{288C984B-8B16-483D-AF7B-53F68F3DE96F}"/>
    <cellStyle name="Normal 22 5 8 5" xfId="46237" xr:uid="{BB0AB73E-4595-4FD6-A87B-FCA772E82D84}"/>
    <cellStyle name="Normal 22 5 9" xfId="21085" xr:uid="{700446D4-5023-49B1-84DF-209751E7AD53}"/>
    <cellStyle name="Normal 22 5 9 2" xfId="34777" xr:uid="{76487CA2-17AE-44C4-BFA7-8B8F27A69BE7}"/>
    <cellStyle name="Normal 22 5 9 3" xfId="49661" xr:uid="{1E2B53E3-BFEC-48A1-899F-3EF77F5F007F}"/>
    <cellStyle name="Normal 22 6" xfId="7409" xr:uid="{B0B1C29E-3ECA-4838-9485-8C425BA8F24B}"/>
    <cellStyle name="Normal 22 6 10" xfId="42830" xr:uid="{EE783658-3638-4B01-88E3-3B694F38A347}"/>
    <cellStyle name="Normal 22 6 2" xfId="7410" xr:uid="{28E4DBB9-DC6D-47A3-A07A-437CF7B3A98D}"/>
    <cellStyle name="Normal 22 6 2 2" xfId="7411" xr:uid="{E66D3B75-CF8A-4522-B73F-57CF6BC03A9B}"/>
    <cellStyle name="Normal 22 6 2 2 2" xfId="9124" xr:uid="{D7EBF9A3-882D-440D-AB3B-E62D2050CC61}"/>
    <cellStyle name="Normal 22 6 2 2 2 2" xfId="12546" xr:uid="{1390B46D-4629-44AF-995B-CE0D33DC9133}"/>
    <cellStyle name="Normal 22 6 2 2 2 2 2" xfId="26236" xr:uid="{224DC77C-EA6F-43B6-B19A-67DE0C39F303}"/>
    <cellStyle name="Normal 22 6 2 2 2 2 2 2" xfId="39928" xr:uid="{ABC27F1C-1AF5-4773-B87C-BE9A0DB28AFC}"/>
    <cellStyle name="Normal 22 6 2 2 2 2 2 3" xfId="54812" xr:uid="{5A7C374B-E178-4760-96C9-E30F886DB50D}"/>
    <cellStyle name="Normal 22 6 2 2 2 2 3" xfId="19392" xr:uid="{46D8A86A-C418-4D4A-9B8A-28D2C13C7716}"/>
    <cellStyle name="Normal 22 6 2 2 2 2 4" xfId="33082" xr:uid="{F47FE91A-3D72-4E22-93E3-7EA713A9C48D}"/>
    <cellStyle name="Normal 22 6 2 2 2 2 5" xfId="47966" xr:uid="{4F7C841F-6D46-4D21-8048-171E44E2B00C}"/>
    <cellStyle name="Normal 22 6 2 2 2 3" xfId="22814" xr:uid="{A23F46B7-26DD-400E-8158-CC5AD878BEE2}"/>
    <cellStyle name="Normal 22 6 2 2 2 3 2" xfId="36506" xr:uid="{A07AA5BA-6D15-4CEE-AECA-14789E50DE6E}"/>
    <cellStyle name="Normal 22 6 2 2 2 3 3" xfId="51390" xr:uid="{3B268B9F-DFAF-48D1-AE9E-652CCD210D21}"/>
    <cellStyle name="Normal 22 6 2 2 2 4" xfId="15970" xr:uid="{9B7C80B7-2469-4118-8F8F-90335627A8ED}"/>
    <cellStyle name="Normal 22 6 2 2 2 5" xfId="29660" xr:uid="{7AAF9C4B-56FE-41E6-8FD9-E0220A07ACC3}"/>
    <cellStyle name="Normal 22 6 2 2 2 6" xfId="44544" xr:uid="{E2C3D6C0-0CB6-4342-B38E-F9D5D705077A}"/>
    <cellStyle name="Normal 22 6 2 2 3" xfId="10834" xr:uid="{55666CAD-AEBE-413D-B1F9-3D9F92667051}"/>
    <cellStyle name="Normal 22 6 2 2 3 2" xfId="24524" xr:uid="{51A448C1-3E1F-448D-A6F3-C2EB78ADE3A2}"/>
    <cellStyle name="Normal 22 6 2 2 3 2 2" xfId="38216" xr:uid="{A989471F-07C4-4787-B16A-8F471B01336C}"/>
    <cellStyle name="Normal 22 6 2 2 3 2 3" xfId="53100" xr:uid="{D40D997D-C1CF-4567-A650-8F4BF268B520}"/>
    <cellStyle name="Normal 22 6 2 2 3 3" xfId="17680" xr:uid="{8CBBD57B-217B-4EBA-A746-2B70613F1F1A}"/>
    <cellStyle name="Normal 22 6 2 2 3 4" xfId="31370" xr:uid="{FC9DBD7B-4456-4D9E-8A68-53AA7741BFE1}"/>
    <cellStyle name="Normal 22 6 2 2 3 5" xfId="46254" xr:uid="{377E4967-B7A0-4049-895E-1E791987325D}"/>
    <cellStyle name="Normal 22 6 2 2 4" xfId="21102" xr:uid="{7D7E6F9F-896C-427A-BE88-0DC31537418B}"/>
    <cellStyle name="Normal 22 6 2 2 4 2" xfId="34794" xr:uid="{701BDE1D-CB38-4356-BEF8-53250457FA1E}"/>
    <cellStyle name="Normal 22 6 2 2 4 3" xfId="49678" xr:uid="{B57E701E-4FF0-4803-9340-56C4D023E809}"/>
    <cellStyle name="Normal 22 6 2 2 5" xfId="14258" xr:uid="{30F5481D-64FA-46A1-8F44-9E29DAAD1972}"/>
    <cellStyle name="Normal 22 6 2 2 6" xfId="27948" xr:uid="{92798E39-EE53-422B-97C5-DC37128E00E6}"/>
    <cellStyle name="Normal 22 6 2 2 7" xfId="42832" xr:uid="{7762A6ED-54B3-423E-9A78-061B993077F8}"/>
    <cellStyle name="Normal 22 6 2 3" xfId="9123" xr:uid="{E850309D-484E-4A08-AB8E-32EEB11EB2A0}"/>
    <cellStyle name="Normal 22 6 2 3 2" xfId="12545" xr:uid="{A3889D12-CF0D-4EBD-AE6F-7CBB468E1F8D}"/>
    <cellStyle name="Normal 22 6 2 3 2 2" xfId="26235" xr:uid="{38583C2B-CA6C-4CF0-87E1-F5A7B5221B96}"/>
    <cellStyle name="Normal 22 6 2 3 2 2 2" xfId="39927" xr:uid="{43E8BE7F-CA2B-48C2-A952-F80FA302D2DF}"/>
    <cellStyle name="Normal 22 6 2 3 2 2 3" xfId="54811" xr:uid="{D31019D0-577C-4452-A8A4-4D72B37F0650}"/>
    <cellStyle name="Normal 22 6 2 3 2 3" xfId="19391" xr:uid="{985CC09C-52AC-4E52-AF75-DE94CAE6962C}"/>
    <cellStyle name="Normal 22 6 2 3 2 4" xfId="33081" xr:uid="{2F490BA6-8186-40EF-BF20-F866550C9241}"/>
    <cellStyle name="Normal 22 6 2 3 2 5" xfId="47965" xr:uid="{3E72BBB3-3478-4CEC-8F2A-BDCD0D0A7A0C}"/>
    <cellStyle name="Normal 22 6 2 3 3" xfId="22813" xr:uid="{747E93A9-B021-4272-80C0-E276B7645712}"/>
    <cellStyle name="Normal 22 6 2 3 3 2" xfId="36505" xr:uid="{B24B5B43-D130-4477-8039-5739F955561F}"/>
    <cellStyle name="Normal 22 6 2 3 3 3" xfId="51389" xr:uid="{6771C18E-7A1C-4455-A8F2-434013EB632E}"/>
    <cellStyle name="Normal 22 6 2 3 4" xfId="15969" xr:uid="{0D0DDE4F-B724-40E1-96F0-2BDEC695B75B}"/>
    <cellStyle name="Normal 22 6 2 3 5" xfId="29659" xr:uid="{2F51C5A0-AE45-45A0-879D-C0A7CAA9B8BB}"/>
    <cellStyle name="Normal 22 6 2 3 6" xfId="44543" xr:uid="{0A9E634C-C520-4268-94D6-E49C409AF127}"/>
    <cellStyle name="Normal 22 6 2 4" xfId="10833" xr:uid="{A885F72B-D77E-4136-AA3C-2593D75D1FCE}"/>
    <cellStyle name="Normal 22 6 2 4 2" xfId="24523" xr:uid="{28DF59B1-BAE9-4C9E-91E1-36B21D455253}"/>
    <cellStyle name="Normal 22 6 2 4 2 2" xfId="38215" xr:uid="{116FAF87-57E1-4D93-AC70-C167AD17D243}"/>
    <cellStyle name="Normal 22 6 2 4 2 3" xfId="53099" xr:uid="{B8D73670-D475-4257-98DB-FD32FD37D36F}"/>
    <cellStyle name="Normal 22 6 2 4 3" xfId="17679" xr:uid="{E9315F75-BB1A-41E1-8C70-EB20D383B88E}"/>
    <cellStyle name="Normal 22 6 2 4 4" xfId="31369" xr:uid="{BD28D868-580B-412B-9C6D-C403149C8EB2}"/>
    <cellStyle name="Normal 22 6 2 4 5" xfId="46253" xr:uid="{97C611E4-C67F-4975-AFB8-D66CDB744533}"/>
    <cellStyle name="Normal 22 6 2 5" xfId="21101" xr:uid="{EFB14C2D-3488-43CB-94B6-4FD0A515E7E3}"/>
    <cellStyle name="Normal 22 6 2 5 2" xfId="34793" xr:uid="{A82EE22C-FD06-4020-80F8-E0079B47444E}"/>
    <cellStyle name="Normal 22 6 2 5 3" xfId="49677" xr:uid="{0A0DF1FB-485B-4660-922D-E725ED90CDC0}"/>
    <cellStyle name="Normal 22 6 2 6" xfId="14257" xr:uid="{A5DD171E-67B5-4E52-9B2A-6F0190407A55}"/>
    <cellStyle name="Normal 22 6 2 7" xfId="27947" xr:uid="{8F4C5A81-A971-4359-A17C-5A1E3C0A82A5}"/>
    <cellStyle name="Normal 22 6 2 8" xfId="42831" xr:uid="{44905046-AE8D-4E36-A095-FD3F2D429DCC}"/>
    <cellStyle name="Normal 22 6 3" xfId="7412" xr:uid="{AA4B41A8-3A5C-4BB1-881D-FB76333E0731}"/>
    <cellStyle name="Normal 22 6 3 2" xfId="9125" xr:uid="{72142DE4-ABA1-45E5-AF78-529EF49766B4}"/>
    <cellStyle name="Normal 22 6 3 2 2" xfId="12547" xr:uid="{51D2A130-4A09-45B3-A42D-D5A04AB2AEC3}"/>
    <cellStyle name="Normal 22 6 3 2 2 2" xfId="26237" xr:uid="{47F064F0-7CB1-4959-8744-4A76D42EBA0A}"/>
    <cellStyle name="Normal 22 6 3 2 2 2 2" xfId="39929" xr:uid="{95CE9922-8CA2-40E4-B1C2-8441815484FE}"/>
    <cellStyle name="Normal 22 6 3 2 2 2 3" xfId="54813" xr:uid="{9FAF0F03-324D-4E77-9AD1-BDC99F3CF600}"/>
    <cellStyle name="Normal 22 6 3 2 2 3" xfId="19393" xr:uid="{E12CCC8D-980E-4F77-B463-B8A7ADEB1E1E}"/>
    <cellStyle name="Normal 22 6 3 2 2 4" xfId="33083" xr:uid="{0C4ABA09-429C-4FC8-B18D-E96BDD603645}"/>
    <cellStyle name="Normal 22 6 3 2 2 5" xfId="47967" xr:uid="{15FDDB86-D730-4800-89C8-9318ABFBED19}"/>
    <cellStyle name="Normal 22 6 3 2 3" xfId="22815" xr:uid="{FDF6A682-C796-4FAA-8469-910D42A32592}"/>
    <cellStyle name="Normal 22 6 3 2 3 2" xfId="36507" xr:uid="{DE38544F-6DBE-493A-8C7C-0DF77C3AE784}"/>
    <cellStyle name="Normal 22 6 3 2 3 3" xfId="51391" xr:uid="{31BB706D-697C-4BDC-A3EA-42B32FDA2252}"/>
    <cellStyle name="Normal 22 6 3 2 4" xfId="15971" xr:uid="{0666F522-AB60-419D-8713-0CDD4949D6AE}"/>
    <cellStyle name="Normal 22 6 3 2 5" xfId="29661" xr:uid="{AACF074B-951C-4C0E-8E00-985FAB421C08}"/>
    <cellStyle name="Normal 22 6 3 2 6" xfId="44545" xr:uid="{B75A3BA9-AB96-4950-9B8B-A0293DA1BFE3}"/>
    <cellStyle name="Normal 22 6 3 3" xfId="10835" xr:uid="{D8FD0A02-B150-45A6-9AE3-97070EAA4CB4}"/>
    <cellStyle name="Normal 22 6 3 3 2" xfId="24525" xr:uid="{AB0ED966-C4C3-472E-AE24-437BA1083175}"/>
    <cellStyle name="Normal 22 6 3 3 2 2" xfId="38217" xr:uid="{8880367F-DABE-44A1-84AB-341C2C17B219}"/>
    <cellStyle name="Normal 22 6 3 3 2 3" xfId="53101" xr:uid="{72A0776D-C486-438E-83E3-40D033344551}"/>
    <cellStyle name="Normal 22 6 3 3 3" xfId="17681" xr:uid="{B85C11EC-1FA1-4067-97EB-EE24E9CE3531}"/>
    <cellStyle name="Normal 22 6 3 3 4" xfId="31371" xr:uid="{11AD6113-C888-4799-A134-D90FEA9DC6F5}"/>
    <cellStyle name="Normal 22 6 3 3 5" xfId="46255" xr:uid="{38887A7A-A21C-4947-8EFF-9FFFA664DB4F}"/>
    <cellStyle name="Normal 22 6 3 4" xfId="21103" xr:uid="{0DA5D768-3EA2-4097-9C43-53EF68758562}"/>
    <cellStyle name="Normal 22 6 3 4 2" xfId="34795" xr:uid="{2FEBCA09-408F-43C7-ADCD-B19FAE2B64F5}"/>
    <cellStyle name="Normal 22 6 3 4 3" xfId="49679" xr:uid="{CC304E6B-328C-4700-BDC7-F14C5D0E429F}"/>
    <cellStyle name="Normal 22 6 3 5" xfId="14259" xr:uid="{7C8E409B-5C80-46C9-A9D6-58188DC58C4D}"/>
    <cellStyle name="Normal 22 6 3 6" xfId="27949" xr:uid="{17FB047B-EBB2-4DDE-ABCB-A40C78418705}"/>
    <cellStyle name="Normal 22 6 3 7" xfId="42833" xr:uid="{531961AA-58B9-4EC3-8EDD-660D8BE5FB5A}"/>
    <cellStyle name="Normal 22 6 4" xfId="7413" xr:uid="{25286973-16AC-49A6-B6EE-A1678BC907F8}"/>
    <cellStyle name="Normal 22 6 4 2" xfId="9126" xr:uid="{8D363047-52FD-481B-BA05-853F02652510}"/>
    <cellStyle name="Normal 22 6 4 2 2" xfId="12548" xr:uid="{AB27DAD6-937B-4380-B79D-B7BBF2F9E74D}"/>
    <cellStyle name="Normal 22 6 4 2 2 2" xfId="26238" xr:uid="{AFC28A67-B0C3-4229-BD95-6427FD73B000}"/>
    <cellStyle name="Normal 22 6 4 2 2 2 2" xfId="39930" xr:uid="{E88B90EB-40D9-4AC9-9387-15BAC9A62344}"/>
    <cellStyle name="Normal 22 6 4 2 2 2 3" xfId="54814" xr:uid="{72ADF6CB-DE4C-4559-81B0-B914C0EDE484}"/>
    <cellStyle name="Normal 22 6 4 2 2 3" xfId="19394" xr:uid="{52A01945-0340-4B5B-BE12-D7F56776499E}"/>
    <cellStyle name="Normal 22 6 4 2 2 4" xfId="33084" xr:uid="{6431ED81-1089-4E8C-B649-C6B59CDA610E}"/>
    <cellStyle name="Normal 22 6 4 2 2 5" xfId="47968" xr:uid="{C32CD971-AC0A-4933-A6B7-35BEBFF91729}"/>
    <cellStyle name="Normal 22 6 4 2 3" xfId="22816" xr:uid="{A19FFDAC-7669-4144-B4D2-2970D4DDAB3A}"/>
    <cellStyle name="Normal 22 6 4 2 3 2" xfId="36508" xr:uid="{37161213-32D8-4A2B-8486-47DCD43368A7}"/>
    <cellStyle name="Normal 22 6 4 2 3 3" xfId="51392" xr:uid="{E30F193C-D262-4525-A074-9D07AC181A4E}"/>
    <cellStyle name="Normal 22 6 4 2 4" xfId="15972" xr:uid="{24ACA137-9068-4129-81B4-87F69F7815BE}"/>
    <cellStyle name="Normal 22 6 4 2 5" xfId="29662" xr:uid="{9FCE8972-9048-4485-AC94-061D3A233B67}"/>
    <cellStyle name="Normal 22 6 4 2 6" xfId="44546" xr:uid="{EDE038AA-386D-45F9-9F50-1DA8DF1DDBEC}"/>
    <cellStyle name="Normal 22 6 4 3" xfId="10836" xr:uid="{85457E93-32D9-46BC-958C-22914A4797DE}"/>
    <cellStyle name="Normal 22 6 4 3 2" xfId="24526" xr:uid="{62F26A9F-479D-4F5B-9E26-56E88DA4B947}"/>
    <cellStyle name="Normal 22 6 4 3 2 2" xfId="38218" xr:uid="{ACA326B1-D40C-46B8-A484-66BCF74BF5D2}"/>
    <cellStyle name="Normal 22 6 4 3 2 3" xfId="53102" xr:uid="{0B20F215-5002-49C9-A1EA-7A0FD86C28E2}"/>
    <cellStyle name="Normal 22 6 4 3 3" xfId="17682" xr:uid="{7EAF39CA-3200-453F-B851-DFFE2294BF76}"/>
    <cellStyle name="Normal 22 6 4 3 4" xfId="31372" xr:uid="{457FBCAA-1E61-434B-B8BF-CD6988F60727}"/>
    <cellStyle name="Normal 22 6 4 3 5" xfId="46256" xr:uid="{D4901B34-AFA3-43C8-95A7-F82275212F29}"/>
    <cellStyle name="Normal 22 6 4 4" xfId="21104" xr:uid="{C8B6DD0C-E982-49C7-B2CB-B6FD96FD73C2}"/>
    <cellStyle name="Normal 22 6 4 4 2" xfId="34796" xr:uid="{0BCCA0BA-AF67-4D10-BB00-14EDE1F1B4F4}"/>
    <cellStyle name="Normal 22 6 4 4 3" xfId="49680" xr:uid="{2994D673-F1B7-40FF-8949-9BF4DFFB42B1}"/>
    <cellStyle name="Normal 22 6 4 5" xfId="14260" xr:uid="{B115A6E1-B023-490A-A17B-2B09C0BE5421}"/>
    <cellStyle name="Normal 22 6 4 6" xfId="27950" xr:uid="{CF07F664-FCCF-490B-89D6-A71976D6C48C}"/>
    <cellStyle name="Normal 22 6 4 7" xfId="42834" xr:uid="{48527B60-526E-44CD-B225-80A306B2A6A3}"/>
    <cellStyle name="Normal 22 6 5" xfId="9122" xr:uid="{16A68A15-C03E-400F-A8DE-AE8ADF0ADBA7}"/>
    <cellStyle name="Normal 22 6 5 2" xfId="12544" xr:uid="{84AEBB08-508E-4884-9AF3-6378F1935303}"/>
    <cellStyle name="Normal 22 6 5 2 2" xfId="26234" xr:uid="{513BC090-EEB3-49E8-982B-3412A171C041}"/>
    <cellStyle name="Normal 22 6 5 2 2 2" xfId="39926" xr:uid="{DCFCBBDE-3991-4BBC-8F1D-0B002FFAEC69}"/>
    <cellStyle name="Normal 22 6 5 2 2 3" xfId="54810" xr:uid="{DEA53ED2-912F-4196-81B4-44CAF68C60F9}"/>
    <cellStyle name="Normal 22 6 5 2 3" xfId="19390" xr:uid="{013FE94B-F395-443C-B952-18EE0543B5B1}"/>
    <cellStyle name="Normal 22 6 5 2 4" xfId="33080" xr:uid="{9BE9697A-33B5-47D6-9D24-AEF6D6856E56}"/>
    <cellStyle name="Normal 22 6 5 2 5" xfId="47964" xr:uid="{7BEDCF6C-63AE-4E53-9C6E-3E9850D088EA}"/>
    <cellStyle name="Normal 22 6 5 3" xfId="22812" xr:uid="{4170E5A9-A494-4C2E-A48F-36D94EE60A1A}"/>
    <cellStyle name="Normal 22 6 5 3 2" xfId="36504" xr:uid="{951CD6C6-1A55-49AF-A44F-9DEFE95552CD}"/>
    <cellStyle name="Normal 22 6 5 3 3" xfId="51388" xr:uid="{ED526D48-9923-40E7-B39E-FAC0E0E9FBDE}"/>
    <cellStyle name="Normal 22 6 5 4" xfId="15968" xr:uid="{A8F2F657-43FC-4FFE-B7F6-635FAA138122}"/>
    <cellStyle name="Normal 22 6 5 5" xfId="29658" xr:uid="{0A1CBE2C-EC68-4320-B21C-AA46D29F89E4}"/>
    <cellStyle name="Normal 22 6 5 6" xfId="44542" xr:uid="{35CB8CF6-E931-484A-BA85-8364B5CE6E0F}"/>
    <cellStyle name="Normal 22 6 6" xfId="10832" xr:uid="{35788C0F-C599-4853-B9AA-60EE963E4F1E}"/>
    <cellStyle name="Normal 22 6 6 2" xfId="24522" xr:uid="{47E62047-018A-4B3E-9EA5-B382F8B0A0C6}"/>
    <cellStyle name="Normal 22 6 6 2 2" xfId="38214" xr:uid="{8459E69F-3754-435A-963C-6618AFA8485F}"/>
    <cellStyle name="Normal 22 6 6 2 3" xfId="53098" xr:uid="{24B68746-D5A5-4494-B920-7802B6F6A4AB}"/>
    <cellStyle name="Normal 22 6 6 3" xfId="17678" xr:uid="{56C84FED-2103-46FA-91B8-8DDA4EF9860E}"/>
    <cellStyle name="Normal 22 6 6 4" xfId="31368" xr:uid="{FD051F3D-1499-4100-AE5A-5819E00B5F57}"/>
    <cellStyle name="Normal 22 6 6 5" xfId="46252" xr:uid="{9F9A01E3-B74F-4972-A3BA-998A4AE1DE75}"/>
    <cellStyle name="Normal 22 6 7" xfId="21100" xr:uid="{6FB4ABF8-E468-4EA6-B2A8-1A0FDB4BFC8D}"/>
    <cellStyle name="Normal 22 6 7 2" xfId="34792" xr:uid="{14488B34-043F-44CB-BA4C-BBCCFDE5CC27}"/>
    <cellStyle name="Normal 22 6 7 3" xfId="49676" xr:uid="{A902F7C7-5C8A-4DE6-9728-4F9E466A7706}"/>
    <cellStyle name="Normal 22 6 8" xfId="14256" xr:uid="{8D5D2A4C-4440-4BFF-9E1C-458A340BB9F4}"/>
    <cellStyle name="Normal 22 6 9" xfId="27946" xr:uid="{CD6D5D39-6965-46A8-9EDC-7016AD3EA45A}"/>
    <cellStyle name="Normal 22 7" xfId="7414" xr:uid="{63F49C27-41CF-4DBE-894F-65099B7DFCB3}"/>
    <cellStyle name="Normal 22 7 10" xfId="42835" xr:uid="{025C7D35-5EED-4DEF-98AC-7DF272CBC703}"/>
    <cellStyle name="Normal 22 7 2" xfId="7415" xr:uid="{608FFB97-16C3-461C-BF02-51F994F69C7C}"/>
    <cellStyle name="Normal 22 7 2 2" xfId="7416" xr:uid="{25AEB1E6-D188-4609-B2E4-178C35658F67}"/>
    <cellStyle name="Normal 22 7 2 2 2" xfId="9129" xr:uid="{071B5469-855A-4CC9-8B64-1F76C086E292}"/>
    <cellStyle name="Normal 22 7 2 2 2 2" xfId="12551" xr:uid="{067AEF6B-C2F4-4834-B86F-2E6EFCE01927}"/>
    <cellStyle name="Normal 22 7 2 2 2 2 2" xfId="26241" xr:uid="{BA138E63-F83F-45A0-8383-5025E5491434}"/>
    <cellStyle name="Normal 22 7 2 2 2 2 2 2" xfId="39933" xr:uid="{23E3489D-C9C8-4C54-A235-188226A7991F}"/>
    <cellStyle name="Normal 22 7 2 2 2 2 2 3" xfId="54817" xr:uid="{FD825117-BF0A-48AC-980C-8E6D2682763D}"/>
    <cellStyle name="Normal 22 7 2 2 2 2 3" xfId="19397" xr:uid="{0A092FA9-60D5-4A2F-AA46-C9C99E04C8A2}"/>
    <cellStyle name="Normal 22 7 2 2 2 2 4" xfId="33087" xr:uid="{D534D0BC-7DA2-4DD1-BC53-D5B33CB5B00B}"/>
    <cellStyle name="Normal 22 7 2 2 2 2 5" xfId="47971" xr:uid="{A31CE119-D427-4690-BA38-D697D6E0EA59}"/>
    <cellStyle name="Normal 22 7 2 2 2 3" xfId="22819" xr:uid="{C1A61C34-C204-4CC6-958D-2525D3AD00B6}"/>
    <cellStyle name="Normal 22 7 2 2 2 3 2" xfId="36511" xr:uid="{474929BB-00A3-4F43-A690-BACA2037D17C}"/>
    <cellStyle name="Normal 22 7 2 2 2 3 3" xfId="51395" xr:uid="{E08E7274-F5BD-4DE0-A573-38A3A1E5A3D4}"/>
    <cellStyle name="Normal 22 7 2 2 2 4" xfId="15975" xr:uid="{A7022318-9500-4E4E-8E23-79FBAE2F6A36}"/>
    <cellStyle name="Normal 22 7 2 2 2 5" xfId="29665" xr:uid="{45D43AA8-6A91-4A79-8EF9-40D2C45CEC37}"/>
    <cellStyle name="Normal 22 7 2 2 2 6" xfId="44549" xr:uid="{901534F4-C01B-40C4-B13C-0E4BA7514F3D}"/>
    <cellStyle name="Normal 22 7 2 2 3" xfId="10839" xr:uid="{FC7778BB-DF1F-4DA3-9F16-008B47D3FD15}"/>
    <cellStyle name="Normal 22 7 2 2 3 2" xfId="24529" xr:uid="{0712601A-4394-49F4-9784-552EE47AE964}"/>
    <cellStyle name="Normal 22 7 2 2 3 2 2" xfId="38221" xr:uid="{A9409914-F890-4735-B561-3E5921EA500E}"/>
    <cellStyle name="Normal 22 7 2 2 3 2 3" xfId="53105" xr:uid="{D25F7DF5-2077-4006-B33E-6BB8705624C4}"/>
    <cellStyle name="Normal 22 7 2 2 3 3" xfId="17685" xr:uid="{5211C5A2-0CF2-4E23-902B-207A4D20CFCD}"/>
    <cellStyle name="Normal 22 7 2 2 3 4" xfId="31375" xr:uid="{95FE3746-8A2F-4F5E-95FC-26A3392433FA}"/>
    <cellStyle name="Normal 22 7 2 2 3 5" xfId="46259" xr:uid="{23DDBAA3-F5F7-4329-AD4D-BC1D0A06E3D4}"/>
    <cellStyle name="Normal 22 7 2 2 4" xfId="21107" xr:uid="{7503CE96-014F-46AB-BD20-48BCB913534F}"/>
    <cellStyle name="Normal 22 7 2 2 4 2" xfId="34799" xr:uid="{BAD13BB4-C04A-4ABD-8B86-A93F3F9A2FBD}"/>
    <cellStyle name="Normal 22 7 2 2 4 3" xfId="49683" xr:uid="{C217A0E9-43B1-4284-97C1-E41260AB564C}"/>
    <cellStyle name="Normal 22 7 2 2 5" xfId="14263" xr:uid="{E8A72BF9-19DC-40A4-8E26-D4D96B14E891}"/>
    <cellStyle name="Normal 22 7 2 2 6" xfId="27953" xr:uid="{67548ACA-9827-4403-9C79-677B60C1B0C0}"/>
    <cellStyle name="Normal 22 7 2 2 7" xfId="42837" xr:uid="{F4AC5F7F-40C8-4D15-9BA2-527C9C38F99F}"/>
    <cellStyle name="Normal 22 7 2 3" xfId="9128" xr:uid="{69E3E84C-A924-4124-8D4E-179BF2C88C58}"/>
    <cellStyle name="Normal 22 7 2 3 2" xfId="12550" xr:uid="{69E772D3-D8F9-4CE5-9251-92D7821098F0}"/>
    <cellStyle name="Normal 22 7 2 3 2 2" xfId="26240" xr:uid="{3EB7786A-98E9-4514-8420-D9096F73A881}"/>
    <cellStyle name="Normal 22 7 2 3 2 2 2" xfId="39932" xr:uid="{C575406D-0AC9-485F-9F1D-D0D6F72C1DA3}"/>
    <cellStyle name="Normal 22 7 2 3 2 2 3" xfId="54816" xr:uid="{D79345F3-85B7-46E0-95F4-8ED246F0E4C3}"/>
    <cellStyle name="Normal 22 7 2 3 2 3" xfId="19396" xr:uid="{B84D7FE3-64CA-448E-8DFE-A4F9FEC49088}"/>
    <cellStyle name="Normal 22 7 2 3 2 4" xfId="33086" xr:uid="{A4CE6891-E703-42C5-9F43-25B415E6808D}"/>
    <cellStyle name="Normal 22 7 2 3 2 5" xfId="47970" xr:uid="{D7EBAE44-679E-42D6-AD75-B98EE7442887}"/>
    <cellStyle name="Normal 22 7 2 3 3" xfId="22818" xr:uid="{3291DF82-42C4-41A6-9002-87B313374F79}"/>
    <cellStyle name="Normal 22 7 2 3 3 2" xfId="36510" xr:uid="{537ABE3E-5246-43E9-B4B2-524D1C5CFEAB}"/>
    <cellStyle name="Normal 22 7 2 3 3 3" xfId="51394" xr:uid="{59EF68AC-54C5-4AE8-B707-EDB9A322A6D3}"/>
    <cellStyle name="Normal 22 7 2 3 4" xfId="15974" xr:uid="{6115055F-0098-451B-BE03-7F6DCEF0F982}"/>
    <cellStyle name="Normal 22 7 2 3 5" xfId="29664" xr:uid="{49CCA8BC-65F2-44C5-8D9A-A1D8B5590A03}"/>
    <cellStyle name="Normal 22 7 2 3 6" xfId="44548" xr:uid="{FD2793F7-F250-4C59-8D3D-61F65A2AE69D}"/>
    <cellStyle name="Normal 22 7 2 4" xfId="10838" xr:uid="{E359483A-F68B-4879-8B76-AF0648BC6009}"/>
    <cellStyle name="Normal 22 7 2 4 2" xfId="24528" xr:uid="{A5A9B0AA-251D-4F85-ABB8-806B42DFD581}"/>
    <cellStyle name="Normal 22 7 2 4 2 2" xfId="38220" xr:uid="{C20BF8A4-AF01-48E5-98FE-D4BF675E5289}"/>
    <cellStyle name="Normal 22 7 2 4 2 3" xfId="53104" xr:uid="{FFA517F5-6D56-4C24-95DC-B9481FA3DB18}"/>
    <cellStyle name="Normal 22 7 2 4 3" xfId="17684" xr:uid="{E286718A-AC64-4B33-A935-4569F00CE89E}"/>
    <cellStyle name="Normal 22 7 2 4 4" xfId="31374" xr:uid="{8691218F-4576-4B6B-97FB-6D33229E0FC3}"/>
    <cellStyle name="Normal 22 7 2 4 5" xfId="46258" xr:uid="{860ABB5D-B934-4470-B0C7-2B99C46ABB42}"/>
    <cellStyle name="Normal 22 7 2 5" xfId="21106" xr:uid="{D4769B97-1F8A-42CD-965A-15C397C71275}"/>
    <cellStyle name="Normal 22 7 2 5 2" xfId="34798" xr:uid="{D4FA3BF8-CA71-4636-9484-15B372F89B09}"/>
    <cellStyle name="Normal 22 7 2 5 3" xfId="49682" xr:uid="{40A92334-CB7C-4E85-95D8-164BA81C1C4F}"/>
    <cellStyle name="Normal 22 7 2 6" xfId="14262" xr:uid="{4DE8A961-5D77-475B-9C58-B19B3188F6F5}"/>
    <cellStyle name="Normal 22 7 2 7" xfId="27952" xr:uid="{76C3F52B-7D47-4878-B59F-36237D5DF3BD}"/>
    <cellStyle name="Normal 22 7 2 8" xfId="42836" xr:uid="{0A87C748-1618-40DE-9BE8-B4957D6D5F8F}"/>
    <cellStyle name="Normal 22 7 3" xfId="7417" xr:uid="{7FFBF34E-CB7C-4538-834D-53D3F62BDD0C}"/>
    <cellStyle name="Normal 22 7 3 2" xfId="9130" xr:uid="{08C07AEA-D89B-4155-87E4-DF782A73CB14}"/>
    <cellStyle name="Normal 22 7 3 2 2" xfId="12552" xr:uid="{18BFB617-DCF3-4003-A5EE-626774D0C697}"/>
    <cellStyle name="Normal 22 7 3 2 2 2" xfId="26242" xr:uid="{A10FDEAE-A591-459E-A7C6-DD174D9C034A}"/>
    <cellStyle name="Normal 22 7 3 2 2 2 2" xfId="39934" xr:uid="{F905E9C8-3401-43A7-917E-C2F1968E66E3}"/>
    <cellStyle name="Normal 22 7 3 2 2 2 3" xfId="54818" xr:uid="{39D00AAD-9E8A-4B5D-92A5-CD53FB51EEC3}"/>
    <cellStyle name="Normal 22 7 3 2 2 3" xfId="19398" xr:uid="{43566051-5DA1-4308-A1A5-3CB4600A3C85}"/>
    <cellStyle name="Normal 22 7 3 2 2 4" xfId="33088" xr:uid="{1FC9E08B-4032-47F9-92B7-291992365254}"/>
    <cellStyle name="Normal 22 7 3 2 2 5" xfId="47972" xr:uid="{23AFF7E9-CD25-4053-AA68-4CF983EF9713}"/>
    <cellStyle name="Normal 22 7 3 2 3" xfId="22820" xr:uid="{BBAA89D4-EB67-4028-B1AB-9C2453BC02E4}"/>
    <cellStyle name="Normal 22 7 3 2 3 2" xfId="36512" xr:uid="{E4B88D01-7C8A-4C06-83A5-DB0BC24845C2}"/>
    <cellStyle name="Normal 22 7 3 2 3 3" xfId="51396" xr:uid="{8CA5D53D-8FA9-4BEA-8A89-2FCC9B4BCD15}"/>
    <cellStyle name="Normal 22 7 3 2 4" xfId="15976" xr:uid="{CEC18770-C237-48FE-ABF5-B3E30FD3103A}"/>
    <cellStyle name="Normal 22 7 3 2 5" xfId="29666" xr:uid="{6C21FF99-C67B-4D26-920B-B70145E543B2}"/>
    <cellStyle name="Normal 22 7 3 2 6" xfId="44550" xr:uid="{936D1C73-22AF-4BE4-85DA-07B179E57C9C}"/>
    <cellStyle name="Normal 22 7 3 3" xfId="10840" xr:uid="{8DDDE939-761D-4435-B856-32F2567D11F1}"/>
    <cellStyle name="Normal 22 7 3 3 2" xfId="24530" xr:uid="{944794FF-B1ED-4B29-AED0-D12D0C9FDA83}"/>
    <cellStyle name="Normal 22 7 3 3 2 2" xfId="38222" xr:uid="{ED978888-36A5-4390-8A7B-060A1E6F1AD0}"/>
    <cellStyle name="Normal 22 7 3 3 2 3" xfId="53106" xr:uid="{7461C4E9-1CE7-4068-B483-FE689A896F4E}"/>
    <cellStyle name="Normal 22 7 3 3 3" xfId="17686" xr:uid="{019F2C20-448F-451C-BC9A-2124ABC8A11A}"/>
    <cellStyle name="Normal 22 7 3 3 4" xfId="31376" xr:uid="{D3257242-4095-4559-B4CF-F23186FCC5B6}"/>
    <cellStyle name="Normal 22 7 3 3 5" xfId="46260" xr:uid="{21260C62-6DC5-4D88-BB9F-DF21C2D1164D}"/>
    <cellStyle name="Normal 22 7 3 4" xfId="21108" xr:uid="{C776A45B-5AD5-4F5A-8D07-39722736BD62}"/>
    <cellStyle name="Normal 22 7 3 4 2" xfId="34800" xr:uid="{3DBB2960-95B1-4C31-92E2-62FC896C7510}"/>
    <cellStyle name="Normal 22 7 3 4 3" xfId="49684" xr:uid="{E9FB6E76-AEBF-4915-8A2D-D2A3095F1A6C}"/>
    <cellStyle name="Normal 22 7 3 5" xfId="14264" xr:uid="{8503519E-DACF-4720-A0A2-BA4349E5CB9A}"/>
    <cellStyle name="Normal 22 7 3 6" xfId="27954" xr:uid="{2CD590C9-3B2F-4AEA-A80D-72C1ACB2905A}"/>
    <cellStyle name="Normal 22 7 3 7" xfId="42838" xr:uid="{FAB90A05-00E7-4057-9FB8-986EE2252E41}"/>
    <cellStyle name="Normal 22 7 4" xfId="7418" xr:uid="{6A0E783A-DC86-4FE4-A7F3-C050AFA332CF}"/>
    <cellStyle name="Normal 22 7 4 2" xfId="9131" xr:uid="{F033930C-48B6-4C23-B302-046E27DD7ED7}"/>
    <cellStyle name="Normal 22 7 4 2 2" xfId="12553" xr:uid="{1E1D5470-7AE0-41D7-B431-C4259F68A7B4}"/>
    <cellStyle name="Normal 22 7 4 2 2 2" xfId="26243" xr:uid="{AD0A6F4A-0AEB-404B-A344-CA4EBEF98102}"/>
    <cellStyle name="Normal 22 7 4 2 2 2 2" xfId="39935" xr:uid="{7D464A61-D117-4DC8-90B1-057907636D81}"/>
    <cellStyle name="Normal 22 7 4 2 2 2 3" xfId="54819" xr:uid="{B8ECFAD1-2DA3-49FA-9521-C297E58D5E83}"/>
    <cellStyle name="Normal 22 7 4 2 2 3" xfId="19399" xr:uid="{0CDF36B9-ACA1-4AD6-BDB6-8EF8A7312597}"/>
    <cellStyle name="Normal 22 7 4 2 2 4" xfId="33089" xr:uid="{3E99C5EB-481B-44D4-9D9E-6CADE7B81D29}"/>
    <cellStyle name="Normal 22 7 4 2 2 5" xfId="47973" xr:uid="{08298A97-BA10-489E-AFF1-573DBB5FDFA7}"/>
    <cellStyle name="Normal 22 7 4 2 3" xfId="22821" xr:uid="{D4D0A434-5EEC-4164-9457-DE4D1CD6D0F3}"/>
    <cellStyle name="Normal 22 7 4 2 3 2" xfId="36513" xr:uid="{E2745F04-0EC3-4219-A586-BD70BCD1944F}"/>
    <cellStyle name="Normal 22 7 4 2 3 3" xfId="51397" xr:uid="{4E3B57A5-EB57-48FA-A925-14391B3F1625}"/>
    <cellStyle name="Normal 22 7 4 2 4" xfId="15977" xr:uid="{2F54A2D6-3DDC-47BE-B254-0666997CF0D9}"/>
    <cellStyle name="Normal 22 7 4 2 5" xfId="29667" xr:uid="{79345C47-4C2C-4E53-A2F4-499B638638C2}"/>
    <cellStyle name="Normal 22 7 4 2 6" xfId="44551" xr:uid="{0329029F-1FC0-4847-B10A-7E524896DF20}"/>
    <cellStyle name="Normal 22 7 4 3" xfId="10841" xr:uid="{99A84814-C2EF-414B-8687-E0F06B0AEC0B}"/>
    <cellStyle name="Normal 22 7 4 3 2" xfId="24531" xr:uid="{35C09CED-4F5E-42B0-9527-EBF1378DEF6A}"/>
    <cellStyle name="Normal 22 7 4 3 2 2" xfId="38223" xr:uid="{C2A8111D-A779-4153-994D-BC9C46642137}"/>
    <cellStyle name="Normal 22 7 4 3 2 3" xfId="53107" xr:uid="{6203CF34-6333-4B25-8378-3F2835964500}"/>
    <cellStyle name="Normal 22 7 4 3 3" xfId="17687" xr:uid="{C8E4A63F-C8AC-4B0E-BE5B-C8E66EF40786}"/>
    <cellStyle name="Normal 22 7 4 3 4" xfId="31377" xr:uid="{659A187F-2E65-43DB-BD9A-99D36266F08F}"/>
    <cellStyle name="Normal 22 7 4 3 5" xfId="46261" xr:uid="{7B3D0979-F1B7-4D26-B45E-F9DDE6BDA700}"/>
    <cellStyle name="Normal 22 7 4 4" xfId="21109" xr:uid="{A1DE08EE-FFDE-4459-927C-5A56FFFE12E9}"/>
    <cellStyle name="Normal 22 7 4 4 2" xfId="34801" xr:uid="{02C82131-EF33-4621-9F2E-89CB5B56D82B}"/>
    <cellStyle name="Normal 22 7 4 4 3" xfId="49685" xr:uid="{2EE45CA9-4349-43C0-8D38-119BED6E7527}"/>
    <cellStyle name="Normal 22 7 4 5" xfId="14265" xr:uid="{34C6A97C-B98C-4446-AC7D-B1D80C1254EF}"/>
    <cellStyle name="Normal 22 7 4 6" xfId="27955" xr:uid="{AFC7EB71-7BCC-4A56-8E6F-634C766ECA31}"/>
    <cellStyle name="Normal 22 7 4 7" xfId="42839" xr:uid="{C474C7C8-03C7-47A9-9777-239DEFB7877D}"/>
    <cellStyle name="Normal 22 7 5" xfId="9127" xr:uid="{C4508E19-B5A0-4B1F-B608-0D37D924B6A9}"/>
    <cellStyle name="Normal 22 7 5 2" xfId="12549" xr:uid="{5A2D9AD9-5E64-406F-B5E1-3AF8D531AC6B}"/>
    <cellStyle name="Normal 22 7 5 2 2" xfId="26239" xr:uid="{6DE80576-FA83-4945-AA6B-50D8BCDA15CC}"/>
    <cellStyle name="Normal 22 7 5 2 2 2" xfId="39931" xr:uid="{A50D463E-255E-42B3-B2B9-14DFE3F896F6}"/>
    <cellStyle name="Normal 22 7 5 2 2 3" xfId="54815" xr:uid="{ADCEF25E-4F71-48BB-A021-81D1FFE7385E}"/>
    <cellStyle name="Normal 22 7 5 2 3" xfId="19395" xr:uid="{606B33AA-46A7-474C-BEF7-9E91A42A8198}"/>
    <cellStyle name="Normal 22 7 5 2 4" xfId="33085" xr:uid="{FBDCC8A1-1A60-4413-97D6-7775801854FE}"/>
    <cellStyle name="Normal 22 7 5 2 5" xfId="47969" xr:uid="{DA05660E-D42C-412B-8464-0BB4C52645D7}"/>
    <cellStyle name="Normal 22 7 5 3" xfId="22817" xr:uid="{2F57BC2F-EDFD-4C4B-A12B-A302532EB249}"/>
    <cellStyle name="Normal 22 7 5 3 2" xfId="36509" xr:uid="{F832D885-59CA-4F59-A6B6-BA0C77E75849}"/>
    <cellStyle name="Normal 22 7 5 3 3" xfId="51393" xr:uid="{9BC504C8-690B-470B-9D0F-FBDED2CA5DE5}"/>
    <cellStyle name="Normal 22 7 5 4" xfId="15973" xr:uid="{A98EBED2-00FA-4DE7-8526-5D589875C24F}"/>
    <cellStyle name="Normal 22 7 5 5" xfId="29663" xr:uid="{23D34A9D-2077-4740-BBE1-06406488AF5E}"/>
    <cellStyle name="Normal 22 7 5 6" xfId="44547" xr:uid="{FA394B63-A6E7-4068-B189-718519EC5A25}"/>
    <cellStyle name="Normal 22 7 6" xfId="10837" xr:uid="{45590FA6-87BA-4A63-B5EF-D9165D327CB1}"/>
    <cellStyle name="Normal 22 7 6 2" xfId="24527" xr:uid="{87740BAC-2F18-48D1-AF93-F528766200DF}"/>
    <cellStyle name="Normal 22 7 6 2 2" xfId="38219" xr:uid="{8444CDC6-E553-4D3C-A60E-8F2B7237623F}"/>
    <cellStyle name="Normal 22 7 6 2 3" xfId="53103" xr:uid="{6574799B-3F34-4680-8FC8-418073C1BDCD}"/>
    <cellStyle name="Normal 22 7 6 3" xfId="17683" xr:uid="{7318F3D4-19D4-4A24-ADE2-12BC90B22D80}"/>
    <cellStyle name="Normal 22 7 6 4" xfId="31373" xr:uid="{63A6C346-8AA4-4E0D-AACA-BDDB92FC5CC0}"/>
    <cellStyle name="Normal 22 7 6 5" xfId="46257" xr:uid="{6A592BA5-746C-46DE-A1B0-F987E097BE26}"/>
    <cellStyle name="Normal 22 7 7" xfId="21105" xr:uid="{0B546B7F-2317-4C5C-B915-BFCBE7BBA098}"/>
    <cellStyle name="Normal 22 7 7 2" xfId="34797" xr:uid="{03578C86-887B-4AAC-9306-DCD0C6168835}"/>
    <cellStyle name="Normal 22 7 7 3" xfId="49681" xr:uid="{625B669D-2677-49B2-8F0E-1ECE9C7C40D7}"/>
    <cellStyle name="Normal 22 7 8" xfId="14261" xr:uid="{CB6EE52C-DE05-4DD9-A144-59CD3EA8E630}"/>
    <cellStyle name="Normal 22 7 9" xfId="27951" xr:uid="{A980DC78-73AA-4C98-8930-56F121B4A309}"/>
    <cellStyle name="Normal 22 8" xfId="7419" xr:uid="{C7E006D5-AED7-47AA-8FFB-A9E83FD23B5C}"/>
    <cellStyle name="Normal 22 8 2" xfId="7420" xr:uid="{319B2EE7-A875-48CD-9942-BE1B2AEDB178}"/>
    <cellStyle name="Normal 22 8 2 2" xfId="9133" xr:uid="{E7CEBC88-83BC-4A12-8D5E-AC19C67F202C}"/>
    <cellStyle name="Normal 22 8 2 2 2" xfId="12555" xr:uid="{C6D7B569-EF14-44A5-B834-9D508C820B19}"/>
    <cellStyle name="Normal 22 8 2 2 2 2" xfId="26245" xr:uid="{CE3931E6-4246-4A68-8264-B6A277606AED}"/>
    <cellStyle name="Normal 22 8 2 2 2 2 2" xfId="39937" xr:uid="{B6CCA3DD-5474-4BDC-9C8C-4CBD299E71FA}"/>
    <cellStyle name="Normal 22 8 2 2 2 2 3" xfId="54821" xr:uid="{A9B60EAA-BE96-472F-A5D5-B90CEE57EECB}"/>
    <cellStyle name="Normal 22 8 2 2 2 3" xfId="19401" xr:uid="{2058B8A6-F5A6-4934-822B-41A3355E7503}"/>
    <cellStyle name="Normal 22 8 2 2 2 4" xfId="33091" xr:uid="{692550E5-A9E7-46B5-AC05-12A6C850DAFA}"/>
    <cellStyle name="Normal 22 8 2 2 2 5" xfId="47975" xr:uid="{7A99F144-8D74-4CCF-A660-360118443AC7}"/>
    <cellStyle name="Normal 22 8 2 2 3" xfId="22823" xr:uid="{C1AE7074-11DC-4197-B64C-D55F4E150964}"/>
    <cellStyle name="Normal 22 8 2 2 3 2" xfId="36515" xr:uid="{DA103AF7-F6CE-40CE-BC11-76A25D8546CF}"/>
    <cellStyle name="Normal 22 8 2 2 3 3" xfId="51399" xr:uid="{F4C86F01-A636-4815-B22E-5F4D7505EA57}"/>
    <cellStyle name="Normal 22 8 2 2 4" xfId="15979" xr:uid="{DF986134-6982-41FD-BAC9-1E34ED6EC4B0}"/>
    <cellStyle name="Normal 22 8 2 2 5" xfId="29669" xr:uid="{BDF599B5-4908-45EC-81D0-6536034382AA}"/>
    <cellStyle name="Normal 22 8 2 2 6" xfId="44553" xr:uid="{7B710161-5992-486C-955C-74F3E654E086}"/>
    <cellStyle name="Normal 22 8 2 3" xfId="10843" xr:uid="{ACDA6B5D-3A4F-430C-B48B-A19DA0A85744}"/>
    <cellStyle name="Normal 22 8 2 3 2" xfId="24533" xr:uid="{08A9F825-002D-4376-A637-71BD958015D3}"/>
    <cellStyle name="Normal 22 8 2 3 2 2" xfId="38225" xr:uid="{09AF7AF5-B742-4DFA-963A-DAED78D92634}"/>
    <cellStyle name="Normal 22 8 2 3 2 3" xfId="53109" xr:uid="{9750421E-D59A-47FE-A50C-CFDA3FD844B5}"/>
    <cellStyle name="Normal 22 8 2 3 3" xfId="17689" xr:uid="{794C243C-1BA4-43A4-B74E-4102E5D30E6B}"/>
    <cellStyle name="Normal 22 8 2 3 4" xfId="31379" xr:uid="{9DA78AD9-3E5B-4784-B5BA-6AFA1E9C058E}"/>
    <cellStyle name="Normal 22 8 2 3 5" xfId="46263" xr:uid="{C5B22499-CF11-463D-89DA-D538A6CE7F2B}"/>
    <cellStyle name="Normal 22 8 2 4" xfId="21111" xr:uid="{8522AAB0-A904-438D-9710-EB70F135FEFE}"/>
    <cellStyle name="Normal 22 8 2 4 2" xfId="34803" xr:uid="{FE9D5A9D-1B44-4100-90DF-A1003C06609A}"/>
    <cellStyle name="Normal 22 8 2 4 3" xfId="49687" xr:uid="{5965DC11-CCD9-48DC-9655-C5906C7A97D5}"/>
    <cellStyle name="Normal 22 8 2 5" xfId="14267" xr:uid="{782B5815-992C-41B9-8420-1BC9DCAA171E}"/>
    <cellStyle name="Normal 22 8 2 6" xfId="27957" xr:uid="{17D2B314-33C8-4727-B476-20F7E0A85AB6}"/>
    <cellStyle name="Normal 22 8 2 7" xfId="42841" xr:uid="{F8784004-F60E-45E1-A28F-CA93069C2E6A}"/>
    <cellStyle name="Normal 22 8 3" xfId="9132" xr:uid="{65EB613B-8522-46D3-80ED-344464F3AFE2}"/>
    <cellStyle name="Normal 22 8 3 2" xfId="12554" xr:uid="{930F36C0-2BB3-4095-9FF6-087E3B45C58E}"/>
    <cellStyle name="Normal 22 8 3 2 2" xfId="26244" xr:uid="{F3768606-00FB-4B7B-9316-46AFA8070DE1}"/>
    <cellStyle name="Normal 22 8 3 2 2 2" xfId="39936" xr:uid="{4B5D7C54-2ACA-430A-9E0B-48D469EC2102}"/>
    <cellStyle name="Normal 22 8 3 2 2 3" xfId="54820" xr:uid="{3368E813-70D6-4327-95AF-82ECFBCEB377}"/>
    <cellStyle name="Normal 22 8 3 2 3" xfId="19400" xr:uid="{5B9B7321-2D7C-4DDA-A163-E1B3CDEC2365}"/>
    <cellStyle name="Normal 22 8 3 2 4" xfId="33090" xr:uid="{AD43B5D9-E20F-4FA9-8F6E-CFE30F30FDC0}"/>
    <cellStyle name="Normal 22 8 3 2 5" xfId="47974" xr:uid="{C979647D-4B9E-4283-AF5F-AF9542B85CE8}"/>
    <cellStyle name="Normal 22 8 3 3" xfId="22822" xr:uid="{644A0631-0432-488F-8415-D4A9166894BA}"/>
    <cellStyle name="Normal 22 8 3 3 2" xfId="36514" xr:uid="{93AE6B10-AE68-4606-8D81-2F80BCA19869}"/>
    <cellStyle name="Normal 22 8 3 3 3" xfId="51398" xr:uid="{81F9029F-FF39-4E96-B00C-956CA6F6C08C}"/>
    <cellStyle name="Normal 22 8 3 4" xfId="15978" xr:uid="{FC682564-9B02-47E5-BFB5-F21C07EC309A}"/>
    <cellStyle name="Normal 22 8 3 5" xfId="29668" xr:uid="{F9EF0C6E-844C-406E-BA06-62B7EC2BAE70}"/>
    <cellStyle name="Normal 22 8 3 6" xfId="44552" xr:uid="{CB8DC799-910B-4316-879E-AC8F0FB0F13D}"/>
    <cellStyle name="Normal 22 8 4" xfId="10842" xr:uid="{BE9D8E24-4C8A-4DF0-A49B-6962657271F1}"/>
    <cellStyle name="Normal 22 8 4 2" xfId="24532" xr:uid="{2B7E868A-757C-4CE6-95F3-FA1B321BA5F9}"/>
    <cellStyle name="Normal 22 8 4 2 2" xfId="38224" xr:uid="{C51338DA-3EAC-43E7-A119-A1F9E8F1D0E8}"/>
    <cellStyle name="Normal 22 8 4 2 3" xfId="53108" xr:uid="{AC613AE5-B663-45A8-A240-6624125E5599}"/>
    <cellStyle name="Normal 22 8 4 3" xfId="17688" xr:uid="{E336AADE-A630-431B-A613-024861F662BD}"/>
    <cellStyle name="Normal 22 8 4 4" xfId="31378" xr:uid="{489AA07C-03D4-470D-A0D2-FDDF36696238}"/>
    <cellStyle name="Normal 22 8 4 5" xfId="46262" xr:uid="{55B31FC5-3EF7-440E-B1E4-678136E4AC22}"/>
    <cellStyle name="Normal 22 8 5" xfId="21110" xr:uid="{F1050B02-B621-4556-9551-F58B4AC50D71}"/>
    <cellStyle name="Normal 22 8 5 2" xfId="34802" xr:uid="{A44C4368-AE8D-48F5-AD00-C30A1F2EF271}"/>
    <cellStyle name="Normal 22 8 5 3" xfId="49686" xr:uid="{6164C708-6180-4CD6-BD9F-1D6F1EAB7A85}"/>
    <cellStyle name="Normal 22 8 6" xfId="14266" xr:uid="{95CF1D80-2365-4F49-AE84-95E61EC19464}"/>
    <cellStyle name="Normal 22 8 7" xfId="27956" xr:uid="{EB033C6A-DF05-4056-A172-B5C993F2EB59}"/>
    <cellStyle name="Normal 22 8 8" xfId="42840" xr:uid="{519391D5-D448-4355-A39E-970EFACEA96F}"/>
    <cellStyle name="Normal 22 9" xfId="7421" xr:uid="{2DEDD359-0065-4477-8B1C-348E3131DF7D}"/>
    <cellStyle name="Normal 22 9 2" xfId="9134" xr:uid="{3B50ACAF-1F3F-48CB-897A-29E45D90885F}"/>
    <cellStyle name="Normal 22 9 2 2" xfId="12556" xr:uid="{D046ACDD-216B-4EF9-A88E-3B577F864C02}"/>
    <cellStyle name="Normal 22 9 2 2 2" xfId="26246" xr:uid="{6CAAF309-F330-4902-9C77-22D5641A8907}"/>
    <cellStyle name="Normal 22 9 2 2 2 2" xfId="39938" xr:uid="{15D9AC07-57A7-4799-AD78-EE562D3080F8}"/>
    <cellStyle name="Normal 22 9 2 2 2 3" xfId="54822" xr:uid="{DD6EE78E-B593-4661-AB54-5DEB8C9B519C}"/>
    <cellStyle name="Normal 22 9 2 2 3" xfId="19402" xr:uid="{913C49DB-36AF-4D91-92E2-CE99A4C337A1}"/>
    <cellStyle name="Normal 22 9 2 2 4" xfId="33092" xr:uid="{C42DBC25-C1C2-48FA-9FE9-2FD1489BD765}"/>
    <cellStyle name="Normal 22 9 2 2 5" xfId="47976" xr:uid="{C7E934B6-0E8C-48B0-B27A-2C201EAC62E1}"/>
    <cellStyle name="Normal 22 9 2 3" xfId="22824" xr:uid="{CF68878E-9A99-499F-AA6D-5B83AD3EC2EC}"/>
    <cellStyle name="Normal 22 9 2 3 2" xfId="36516" xr:uid="{D7399381-BB9B-4B7F-90F7-B1D3D2C32F1E}"/>
    <cellStyle name="Normal 22 9 2 3 3" xfId="51400" xr:uid="{654D5957-EA9B-4189-BB83-84EF68AA3230}"/>
    <cellStyle name="Normal 22 9 2 4" xfId="15980" xr:uid="{D72DF29E-EDC8-44E9-9E1E-5342BCEF8913}"/>
    <cellStyle name="Normal 22 9 2 5" xfId="29670" xr:uid="{E742072E-024B-4D3B-910F-044D777F0ECD}"/>
    <cellStyle name="Normal 22 9 2 6" xfId="44554" xr:uid="{A7D9B3B2-A5B2-47F1-8BB4-4FCA4F5BBFED}"/>
    <cellStyle name="Normal 22 9 3" xfId="10844" xr:uid="{CAA143A2-0AAD-46EF-9B62-DD3321DC62A8}"/>
    <cellStyle name="Normal 22 9 3 2" xfId="24534" xr:uid="{21172C93-D913-450D-9C46-E676599671B5}"/>
    <cellStyle name="Normal 22 9 3 2 2" xfId="38226" xr:uid="{7106D3E4-DD83-4041-A443-86F986316FCD}"/>
    <cellStyle name="Normal 22 9 3 2 3" xfId="53110" xr:uid="{29C15537-7402-4171-A93D-1EEE406378B1}"/>
    <cellStyle name="Normal 22 9 3 3" xfId="17690" xr:uid="{4368C6E3-F4DB-4484-B9EF-A546952AED43}"/>
    <cellStyle name="Normal 22 9 3 4" xfId="31380" xr:uid="{88CAED75-ECD1-4954-8A8A-2B42595C4EFB}"/>
    <cellStyle name="Normal 22 9 3 5" xfId="46264" xr:uid="{595047B1-CD5D-47AE-9946-D042E27A262F}"/>
    <cellStyle name="Normal 22 9 4" xfId="21112" xr:uid="{ADCB8274-638D-4C67-A5E1-33E398416896}"/>
    <cellStyle name="Normal 22 9 4 2" xfId="34804" xr:uid="{8CC12460-B134-48EE-A71F-7A4B88E38F7B}"/>
    <cellStyle name="Normal 22 9 4 3" xfId="49688" xr:uid="{62406AE0-18B1-490B-BFDA-1625460D5CC6}"/>
    <cellStyle name="Normal 22 9 5" xfId="14268" xr:uid="{8AE76F6D-EEDC-46BD-A17E-566067888B13}"/>
    <cellStyle name="Normal 22 9 6" xfId="27958" xr:uid="{2C13C954-3252-4BEA-8C56-1BC7DB652778}"/>
    <cellStyle name="Normal 22 9 7" xfId="42842" xr:uid="{21E17DE3-605E-42F6-907B-B194C446A36F}"/>
    <cellStyle name="Normal 23" xfId="446" xr:uid="{373BB320-1E8F-481D-89A7-5B6011E78AEB}"/>
    <cellStyle name="Normal 23 2" xfId="2504" xr:uid="{C7175E46-841B-4850-8489-2E4C8234EE81}"/>
    <cellStyle name="Normal 23 2 2" xfId="4359" xr:uid="{E3241C2E-E479-41E2-92F6-5EA2DD4603AB}"/>
    <cellStyle name="Normal 23 2 2 2" xfId="4754" xr:uid="{A0A08DFD-71A8-498B-93CB-7601F14FAAA0}"/>
    <cellStyle name="Normal 23 2 2 3" xfId="4696" xr:uid="{9A899AD2-99E7-43C8-892E-19D0A12669AC}"/>
    <cellStyle name="Normal 23 2 2 4" xfId="4666" xr:uid="{E13B7D1C-D959-4673-8A40-9DDA5846EF94}"/>
    <cellStyle name="Normal 23 2 3" xfId="4608" xr:uid="{A0718D51-BB1E-4BA6-8B1B-3975507AFD8E}"/>
    <cellStyle name="Normal 23 2 4" xfId="4715" xr:uid="{7A3025AF-51ED-485F-A37A-1CA9E377D41E}"/>
    <cellStyle name="Normal 23 2 5" xfId="41116" xr:uid="{39FB466D-DBBF-42A4-951C-6C3FC25405B0}"/>
    <cellStyle name="Normal 23 3" xfId="4429" xr:uid="{9A2AF875-A1EA-4846-AEE7-FC6B0B468AE7}"/>
    <cellStyle name="Normal 23 4" xfId="4358" xr:uid="{D42EC70C-F695-464F-85CD-9A257F7EFF5B}"/>
    <cellStyle name="Normal 23 5" xfId="4575" xr:uid="{D6750F29-2A0E-47E7-A638-7FA64A41A640}"/>
    <cellStyle name="Normal 23 6" xfId="4742" xr:uid="{2073EC13-5650-4963-A91C-88DB83BD3A50}"/>
    <cellStyle name="Normal 23 7" xfId="40804" xr:uid="{7802AC81-39AB-4499-AE34-3317F17E837C}"/>
    <cellStyle name="Normal 24" xfId="447" xr:uid="{FB8A17B6-6E78-4F52-B43E-788CB7D80682}"/>
    <cellStyle name="Normal 24 2" xfId="448" xr:uid="{16900849-8103-48DC-9DA4-13C341FF893E}"/>
    <cellStyle name="Normal 24 2 2" xfId="4431" xr:uid="{61D62257-0325-444E-A275-B47FC4297146}"/>
    <cellStyle name="Normal 24 2 3" xfId="4361" xr:uid="{FFB0AF54-B509-4848-AD0A-AD577EF4AC02}"/>
    <cellStyle name="Normal 24 2 4" xfId="4577" xr:uid="{298B8897-7BEB-4E22-882C-EDDEB2AA7923}"/>
    <cellStyle name="Normal 24 2 5" xfId="4744" xr:uid="{6DB0DFC2-3A5E-4717-B77F-363826243AE9}"/>
    <cellStyle name="Normal 24 3" xfId="4430" xr:uid="{83759844-05F9-412F-8DCD-21C35B8A0316}"/>
    <cellStyle name="Normal 24 4" xfId="4360" xr:uid="{70A82B3F-BAE7-4B1E-B043-20B258BAD818}"/>
    <cellStyle name="Normal 24 5" xfId="4576" xr:uid="{DBC1733C-F956-4377-A0BA-F502BDDF2789}"/>
    <cellStyle name="Normal 24 6" xfId="4743" xr:uid="{F551133D-17E4-4919-B48C-3F8AA32D74C3}"/>
    <cellStyle name="Normal 24 7" xfId="40805" xr:uid="{223A750B-0271-499E-A19C-5B339E98EA0D}"/>
    <cellStyle name="Normal 25" xfId="455" xr:uid="{84F94476-00D2-4C01-9D9F-67D595FEF7E4}"/>
    <cellStyle name="Normal 25 2" xfId="4363" xr:uid="{4D3BAE96-0338-4C46-B6D3-6FE69F21957D}"/>
    <cellStyle name="Normal 25 2 2" xfId="41941" xr:uid="{AA58DCEA-2A9E-4560-8E5E-3726A67AD0CC}"/>
    <cellStyle name="Normal 25 2 3" xfId="41334" xr:uid="{CCA02163-D267-4B81-8463-068EA5CCD038}"/>
    <cellStyle name="Normal 25 2 4" xfId="40749" xr:uid="{7E97E545-3F82-4B0B-8420-8E019BB39036}"/>
    <cellStyle name="Normal 25 2 5" xfId="55633" xr:uid="{1246A0D9-1622-4398-AFFA-CF45F49FBBD4}"/>
    <cellStyle name="Normal 25 2 6" xfId="27057" xr:uid="{2A22A424-1C91-4E26-B43C-41AFB0D0D397}"/>
    <cellStyle name="Normal 25 3" xfId="4432" xr:uid="{32F86484-829F-4EEF-9A03-FA315E197663}"/>
    <cellStyle name="Normal 25 4" xfId="4362" xr:uid="{DF260FFF-CF42-47C9-866E-9AC3ADC1202E}"/>
    <cellStyle name="Normal 25 5" xfId="4578" xr:uid="{6D7E636E-7150-4A23-A733-2B7DFA3D0ECB}"/>
    <cellStyle name="Normal 25 6" xfId="40807" xr:uid="{0750728D-EC18-47CE-836F-EE5D1795919D}"/>
    <cellStyle name="Normal 25 7" xfId="33903" xr:uid="{502F3DB7-20BC-43AE-8BE3-E02574A5A1BA}"/>
    <cellStyle name="Normal 25 8" xfId="48787" xr:uid="{B4E61119-7372-41DD-92F1-095ABC897559}"/>
    <cellStyle name="Normal 25 9" xfId="13367" xr:uid="{9BAB8A5D-D5D0-4448-9EDE-547223038CE8}"/>
    <cellStyle name="Normal 26" xfId="2502" xr:uid="{4C2BCD6B-7B1A-4AF8-9C06-7F917B70B420}"/>
    <cellStyle name="Normal 26 2" xfId="2503" xr:uid="{76205EF9-107A-42AD-9DA4-2BE8117A82B2}"/>
    <cellStyle name="Normal 26 2 2" xfId="4365" xr:uid="{9FC8E1C6-4083-43BA-BA7E-D8420228D40E}"/>
    <cellStyle name="Normal 26 3" xfId="4364" xr:uid="{0D6B801B-7E76-4C13-9177-87902F0491BD}"/>
    <cellStyle name="Normal 26 3 2" xfId="4439" xr:uid="{21FF3F7C-909B-47D8-A508-B3F77578DCBB}"/>
    <cellStyle name="Normal 27" xfId="2511" xr:uid="{54F03F77-6924-4297-96B1-E242607D4810}"/>
    <cellStyle name="Normal 27 2" xfId="4367" xr:uid="{3EA42C40-5558-4C9F-92CB-74FC96760EA9}"/>
    <cellStyle name="Normal 27 3" xfId="4366" xr:uid="{B86DBEE8-B417-4479-9CFF-F81525E4D811}"/>
    <cellStyle name="Normal 27 4" xfId="4602" xr:uid="{E31B3FA3-2499-4752-93F2-E1EDC601FA8A}"/>
    <cellStyle name="Normal 27 5" xfId="5323" xr:uid="{A610929A-2DF3-4BA6-A626-16DF25860B66}"/>
    <cellStyle name="Normal 27 6" xfId="4592" xr:uid="{4BB7590A-F20E-441C-A5B6-FBBD02B4C6E4}"/>
    <cellStyle name="Normal 27 7" xfId="5335" xr:uid="{87CD947F-EC8C-44A5-9309-5E64E4FE9DCE}"/>
    <cellStyle name="Normal 28" xfId="4368" xr:uid="{77EEAF74-FEEE-4DC1-8EA1-F9F37EDFC2EF}"/>
    <cellStyle name="Normal 28 2" xfId="4369" xr:uid="{B19B68CF-7F15-4F15-AFDB-52EA6580F0F4}"/>
    <cellStyle name="Normal 28 3" xfId="4370" xr:uid="{959CCA8D-BF44-4687-A273-79BD66E94467}"/>
    <cellStyle name="Normal 28 3 2" xfId="41335" xr:uid="{9A3F86ED-8017-4BE2-B552-D4AF9E60492F}"/>
    <cellStyle name="Normal 28 3 3" xfId="5956" xr:uid="{0D4F122E-64BD-4580-8387-AAD2D2792544}"/>
    <cellStyle name="Normal 28 3 4" xfId="5364" xr:uid="{5ADACFFB-F94F-4D46-B268-7E82673EFCAF}"/>
    <cellStyle name="Normal 29" xfId="4371" xr:uid="{8972879C-0932-49D9-B295-6CCAB2760C11}"/>
    <cellStyle name="Normal 29 2" xfId="4372" xr:uid="{6A56E790-5B6E-4897-82B8-AF5B6647E6BC}"/>
    <cellStyle name="Normal 3" xfId="7" xr:uid="{D5369AE7-DE16-476F-8EA8-2FD6F853C5C2}"/>
    <cellStyle name="Normal 3 2" xfId="85" xr:uid="{31D738ED-BA55-4302-B134-BBDA9A2CBA81}"/>
    <cellStyle name="Normal 3 2 2" xfId="86" xr:uid="{7DBC3F37-400A-4A07-AD59-ACCA6129BC31}"/>
    <cellStyle name="Normal 3 2 2 2" xfId="292" xr:uid="{2166715C-18C6-4D41-AE31-7D2645EB14DE}"/>
    <cellStyle name="Normal 3 2 2 2 2" xfId="4668" xr:uid="{D3FC4B8A-307F-42FE-818A-B5EA6119EAEF}"/>
    <cellStyle name="Normal 3 2 2 3" xfId="4559" xr:uid="{301C3310-0463-485E-9946-6C32A9A70530}"/>
    <cellStyle name="Normal 3 2 3" xfId="87" xr:uid="{4C482768-865D-479F-9478-D75B31DB4900}"/>
    <cellStyle name="Normal 3 2 3 10" xfId="7423" xr:uid="{AF1930AC-3C96-478F-A8B0-DCD8DCF9548D}"/>
    <cellStyle name="Normal 3 2 3 10 2" xfId="9136" xr:uid="{8E493797-23FF-47FE-8690-B562EBA32A6B}"/>
    <cellStyle name="Normal 3 2 3 10 2 2" xfId="12558" xr:uid="{3F9F196D-BADB-4BAB-90AC-F9D4C2B1856E}"/>
    <cellStyle name="Normal 3 2 3 10 2 2 2" xfId="26248" xr:uid="{80DBA58F-C14D-442C-96B6-9E441119F6AC}"/>
    <cellStyle name="Normal 3 2 3 10 2 2 2 2" xfId="39940" xr:uid="{3958CB24-3429-48FC-BD02-299C6A0E92CE}"/>
    <cellStyle name="Normal 3 2 3 10 2 2 2 3" xfId="54824" xr:uid="{EDC7C3C2-44C6-4144-AF19-F3E51165E77E}"/>
    <cellStyle name="Normal 3 2 3 10 2 2 3" xfId="19404" xr:uid="{A0709269-D09C-4AB3-917C-1CE6E144CA2D}"/>
    <cellStyle name="Normal 3 2 3 10 2 2 4" xfId="33094" xr:uid="{E7E4341D-ACBF-4532-BF39-CC2988EB3C0E}"/>
    <cellStyle name="Normal 3 2 3 10 2 2 5" xfId="47978" xr:uid="{B1ACCDB9-3ECE-4336-962A-2091BCCD7994}"/>
    <cellStyle name="Normal 3 2 3 10 2 3" xfId="22826" xr:uid="{6579783B-39C4-4C34-908D-D37AE647A7B0}"/>
    <cellStyle name="Normal 3 2 3 10 2 3 2" xfId="36518" xr:uid="{C7493ECD-89B2-4D3C-BBD6-938DE94400D0}"/>
    <cellStyle name="Normal 3 2 3 10 2 3 3" xfId="51402" xr:uid="{366BC14A-37ED-4030-8119-4A57DFEE81AF}"/>
    <cellStyle name="Normal 3 2 3 10 2 4" xfId="15982" xr:uid="{DFB84726-78FB-48E6-A624-EEBC8C125204}"/>
    <cellStyle name="Normal 3 2 3 10 2 5" xfId="29672" xr:uid="{9F6FB514-65B0-4DB0-8E0C-D0457A6F076A}"/>
    <cellStyle name="Normal 3 2 3 10 2 6" xfId="44556" xr:uid="{427613C3-E082-48C7-A253-65556CCA6683}"/>
    <cellStyle name="Normal 3 2 3 10 3" xfId="10846" xr:uid="{B5F95024-90C6-4BE9-8880-C767BE17A742}"/>
    <cellStyle name="Normal 3 2 3 10 3 2" xfId="24536" xr:uid="{B2A54FCB-671B-4C39-B7F9-9B8CB2CBC4FB}"/>
    <cellStyle name="Normal 3 2 3 10 3 2 2" xfId="38228" xr:uid="{6F317426-32C8-442A-A168-92F5302D568F}"/>
    <cellStyle name="Normal 3 2 3 10 3 2 3" xfId="53112" xr:uid="{4A344FCE-C222-4182-ADD7-86C71789B6C4}"/>
    <cellStyle name="Normal 3 2 3 10 3 3" xfId="17692" xr:uid="{2A36D2C5-2F25-4D0E-B38F-1A3430E43A94}"/>
    <cellStyle name="Normal 3 2 3 10 3 4" xfId="31382" xr:uid="{F1673133-B81B-4063-9E3E-10467C767FE7}"/>
    <cellStyle name="Normal 3 2 3 10 3 5" xfId="46266" xr:uid="{BF5EDF25-BD4F-4FA6-8150-E6AAFD1AB9AA}"/>
    <cellStyle name="Normal 3 2 3 10 4" xfId="21114" xr:uid="{F4480406-79EB-4C61-B676-C9016EA131BA}"/>
    <cellStyle name="Normal 3 2 3 10 4 2" xfId="34806" xr:uid="{93669ABA-7F11-48ED-BDF5-40C78BD4B292}"/>
    <cellStyle name="Normal 3 2 3 10 4 3" xfId="49690" xr:uid="{DDCFACAD-56C4-49B9-A62A-40E4A560251F}"/>
    <cellStyle name="Normal 3 2 3 10 5" xfId="14270" xr:uid="{59F7E55F-9775-44F0-B501-A6C71778391E}"/>
    <cellStyle name="Normal 3 2 3 10 6" xfId="27960" xr:uid="{9BCFD99F-90C4-4D85-9037-7F61C64BF09B}"/>
    <cellStyle name="Normal 3 2 3 10 7" xfId="42844" xr:uid="{75F33FDF-4200-4C0F-AD14-B5A9F0CFB531}"/>
    <cellStyle name="Normal 3 2 3 11" xfId="9135" xr:uid="{DEBC34E3-098C-41C3-A7FB-78B2E8AB4138}"/>
    <cellStyle name="Normal 3 2 3 11 2" xfId="12557" xr:uid="{37D04643-443D-42C0-9246-2520CF18F104}"/>
    <cellStyle name="Normal 3 2 3 11 2 2" xfId="26247" xr:uid="{F9D0739B-9D86-478F-8194-ACC10E4E7CC6}"/>
    <cellStyle name="Normal 3 2 3 11 2 2 2" xfId="39939" xr:uid="{067B44F9-96D0-4F95-B813-E7B2036B645E}"/>
    <cellStyle name="Normal 3 2 3 11 2 2 3" xfId="54823" xr:uid="{24895068-726B-4E70-A305-AA699FB75339}"/>
    <cellStyle name="Normal 3 2 3 11 2 3" xfId="19403" xr:uid="{9BA8E0F7-D364-41EB-8B85-A9F2CEDE3393}"/>
    <cellStyle name="Normal 3 2 3 11 2 4" xfId="33093" xr:uid="{3304EF36-0564-4DED-BF31-142C8192CA53}"/>
    <cellStyle name="Normal 3 2 3 11 2 5" xfId="47977" xr:uid="{142A5634-B918-4E7A-A846-D50759DDE3E1}"/>
    <cellStyle name="Normal 3 2 3 11 3" xfId="22825" xr:uid="{22648BFE-713F-43BF-B9B4-7601081FB604}"/>
    <cellStyle name="Normal 3 2 3 11 3 2" xfId="36517" xr:uid="{89070BF6-6DC0-455A-85F9-4A3297FFA069}"/>
    <cellStyle name="Normal 3 2 3 11 3 3" xfId="51401" xr:uid="{71B1BEE2-7BB7-4DC7-8057-6E1A6430F59A}"/>
    <cellStyle name="Normal 3 2 3 11 4" xfId="15981" xr:uid="{66A3A0F3-211D-4918-8806-30576090C4E8}"/>
    <cellStyle name="Normal 3 2 3 11 5" xfId="29671" xr:uid="{F4EE2D53-F3F4-4AC1-8A28-A59B6262BFDD}"/>
    <cellStyle name="Normal 3 2 3 11 6" xfId="44555" xr:uid="{D73F7B51-57C1-420B-AC4E-AD4AB97A20AA}"/>
    <cellStyle name="Normal 3 2 3 12" xfId="10845" xr:uid="{7F5AB4E4-AC3F-44F7-AEA2-231B1A5B3A59}"/>
    <cellStyle name="Normal 3 2 3 12 2" xfId="24535" xr:uid="{84EA9CAA-19C7-4FC8-A8D9-BB5F1B37CB92}"/>
    <cellStyle name="Normal 3 2 3 12 2 2" xfId="38227" xr:uid="{CBF8A259-8B4D-4BDC-A5C5-372D25426129}"/>
    <cellStyle name="Normal 3 2 3 12 2 3" xfId="53111" xr:uid="{81C0CB4E-2B40-4DD4-94B6-D7E5BDC20D18}"/>
    <cellStyle name="Normal 3 2 3 12 3" xfId="17691" xr:uid="{310146CD-12E8-42DF-BD64-80DAC9C28E84}"/>
    <cellStyle name="Normal 3 2 3 12 4" xfId="31381" xr:uid="{0AC52B74-C231-4454-9604-2B4D1AEAA7C3}"/>
    <cellStyle name="Normal 3 2 3 12 5" xfId="46265" xr:uid="{D6755F81-46B5-4158-9BCD-F0E061757544}"/>
    <cellStyle name="Normal 3 2 3 13" xfId="21113" xr:uid="{A9152A08-1657-41E1-AC8C-53483161F7EE}"/>
    <cellStyle name="Normal 3 2 3 13 2" xfId="34805" xr:uid="{9BBC3A29-C442-4533-81FC-B54736B1BEB9}"/>
    <cellStyle name="Normal 3 2 3 13 3" xfId="49689" xr:uid="{67772137-45B9-4524-8238-2083437619FD}"/>
    <cellStyle name="Normal 3 2 3 14" xfId="14269" xr:uid="{39E4069B-0308-4389-943B-16410CBD3E2B}"/>
    <cellStyle name="Normal 3 2 3 14 2" xfId="40758" xr:uid="{BC9D667C-8C91-4C5B-A54E-4EB3B13FFB06}"/>
    <cellStyle name="Normal 3 2 3 15" xfId="27959" xr:uid="{F403E2A3-5DED-48CE-9461-801AB31E161D}"/>
    <cellStyle name="Normal 3 2 3 16" xfId="42843" xr:uid="{EC4AADB5-03E9-4FB1-9105-8731B4616C5A}"/>
    <cellStyle name="Normal 3 2 3 17" xfId="7422" xr:uid="{4CE35A86-A0FD-447E-8581-9B42CB2D4E69}"/>
    <cellStyle name="Normal 3 2 3 18" xfId="5936" xr:uid="{280E5E7F-9D43-4272-A782-4E87E0592DCB}"/>
    <cellStyle name="Normal 3 2 3 19" xfId="5344" xr:uid="{99B0276E-91B1-4938-B18B-800E775C2EF7}"/>
    <cellStyle name="Normal 3 2 3 2" xfId="7424" xr:uid="{AE4DE1A8-06B5-4BE6-B037-6299B12EE937}"/>
    <cellStyle name="Normal 3 2 3 2 10" xfId="9137" xr:uid="{713A785E-7E08-48E2-8402-C7411F6D6B8A}"/>
    <cellStyle name="Normal 3 2 3 2 10 2" xfId="12559" xr:uid="{01BD4A55-61EE-47B1-B5ED-410925FAB842}"/>
    <cellStyle name="Normal 3 2 3 2 10 2 2" xfId="26249" xr:uid="{EAE62DD6-B58C-464C-9F2B-F31BF4F7F60C}"/>
    <cellStyle name="Normal 3 2 3 2 10 2 2 2" xfId="39941" xr:uid="{A5A72448-E412-41C5-A944-B44474B1D51C}"/>
    <cellStyle name="Normal 3 2 3 2 10 2 2 3" xfId="54825" xr:uid="{BC4E502C-1037-484E-B561-4D771C956F21}"/>
    <cellStyle name="Normal 3 2 3 2 10 2 3" xfId="19405" xr:uid="{E8B73720-3203-4C3C-95C9-7058144EE31C}"/>
    <cellStyle name="Normal 3 2 3 2 10 2 4" xfId="33095" xr:uid="{BAA29A4A-EE0D-4913-868E-88C92FE85C0D}"/>
    <cellStyle name="Normal 3 2 3 2 10 2 5" xfId="47979" xr:uid="{370D65D9-914F-4EE8-BA25-DEB658332E63}"/>
    <cellStyle name="Normal 3 2 3 2 10 3" xfId="22827" xr:uid="{8AF90A40-7285-433B-A0F7-0E84A1773579}"/>
    <cellStyle name="Normal 3 2 3 2 10 3 2" xfId="36519" xr:uid="{199B8AB0-A2EC-4EB9-805C-907D295DFEF8}"/>
    <cellStyle name="Normal 3 2 3 2 10 3 3" xfId="51403" xr:uid="{2AE6E164-BCCF-45FF-83E0-5E7785C7B282}"/>
    <cellStyle name="Normal 3 2 3 2 10 4" xfId="15983" xr:uid="{5604183B-43D6-438B-A13D-BE856BB7547B}"/>
    <cellStyle name="Normal 3 2 3 2 10 5" xfId="29673" xr:uid="{BADAC1CE-C7AD-46DE-8611-5B4AA01A60EC}"/>
    <cellStyle name="Normal 3 2 3 2 10 6" xfId="44557" xr:uid="{9BEA5C4F-BE2A-43F9-9715-C8751A102C67}"/>
    <cellStyle name="Normal 3 2 3 2 11" xfId="10847" xr:uid="{EB535259-BCD3-4DC1-8061-3CE6082520B1}"/>
    <cellStyle name="Normal 3 2 3 2 11 2" xfId="24537" xr:uid="{FD6D0CBA-FC41-4175-97B5-4AED28BC7785}"/>
    <cellStyle name="Normal 3 2 3 2 11 2 2" xfId="38229" xr:uid="{4743807C-B073-4DFE-B7E7-869F5D3A909F}"/>
    <cellStyle name="Normal 3 2 3 2 11 2 3" xfId="53113" xr:uid="{D1EABB3B-043A-4FD7-A568-27607E533D61}"/>
    <cellStyle name="Normal 3 2 3 2 11 3" xfId="17693" xr:uid="{47E3325E-F950-4C05-9826-AD5F1F95601D}"/>
    <cellStyle name="Normal 3 2 3 2 11 4" xfId="31383" xr:uid="{524E257F-6F12-42B4-8BD1-5A96C0DEFDB3}"/>
    <cellStyle name="Normal 3 2 3 2 11 5" xfId="46267" xr:uid="{1B49B921-0848-49CE-9FF6-817C39D44007}"/>
    <cellStyle name="Normal 3 2 3 2 12" xfId="21115" xr:uid="{4A571F78-7257-4AB1-A173-99804488F990}"/>
    <cellStyle name="Normal 3 2 3 2 12 2" xfId="34807" xr:uid="{AAA0F71C-16AB-4800-AB61-F11532FE7E82}"/>
    <cellStyle name="Normal 3 2 3 2 12 3" xfId="49691" xr:uid="{E186CE25-5239-414E-9F8C-E81713B52D63}"/>
    <cellStyle name="Normal 3 2 3 2 13" xfId="14271" xr:uid="{B0621943-5E64-4BFD-9800-8D318F4E410C}"/>
    <cellStyle name="Normal 3 2 3 2 14" xfId="27961" xr:uid="{0FD4BA2C-86BF-49A2-8F9A-CCA22C3DF833}"/>
    <cellStyle name="Normal 3 2 3 2 15" xfId="42845" xr:uid="{C64304DD-D350-4EF0-BF9F-5F32E1A29124}"/>
    <cellStyle name="Normal 3 2 3 2 2" xfId="7425" xr:uid="{761C23E7-5C93-44E4-A619-BC24AF148BC1}"/>
    <cellStyle name="Normal 3 2 3 2 2 10" xfId="21116" xr:uid="{61FFDE8D-A41C-457D-839B-68743852B06D}"/>
    <cellStyle name="Normal 3 2 3 2 2 10 2" xfId="34808" xr:uid="{7D7BE514-31D4-4EBC-8DCA-41E0935409F3}"/>
    <cellStyle name="Normal 3 2 3 2 2 10 3" xfId="49692" xr:uid="{57EF17F1-6373-4951-9DAC-DFA69739B709}"/>
    <cellStyle name="Normal 3 2 3 2 2 11" xfId="14272" xr:uid="{4FDDA4F2-A557-40A0-BA5E-E16607D73309}"/>
    <cellStyle name="Normal 3 2 3 2 2 12" xfId="27962" xr:uid="{98E4FC55-5F37-4EA8-899A-E0E2620E712E}"/>
    <cellStyle name="Normal 3 2 3 2 2 13" xfId="42846" xr:uid="{F14CA8DD-9099-4CE4-A9FE-4480960BEA13}"/>
    <cellStyle name="Normal 3 2 3 2 2 2" xfId="7426" xr:uid="{A6E2737F-05FF-4585-B324-DB10B8030C9E}"/>
    <cellStyle name="Normal 3 2 3 2 2 2 10" xfId="14273" xr:uid="{1DF2A694-EC9C-4A5B-AB35-0F24B2F23EF1}"/>
    <cellStyle name="Normal 3 2 3 2 2 2 11" xfId="27963" xr:uid="{03EDD111-7C4F-45E1-AB71-F1FFA9A0CAFD}"/>
    <cellStyle name="Normal 3 2 3 2 2 2 12" xfId="42847" xr:uid="{5E758093-0899-4384-85C4-4D8D0F9165F1}"/>
    <cellStyle name="Normal 3 2 3 2 2 2 2" xfId="7427" xr:uid="{D56A3A10-0FCA-495A-AFF2-9FEBC3ECEE7D}"/>
    <cellStyle name="Normal 3 2 3 2 2 2 2 10" xfId="42848" xr:uid="{247CEE18-6194-487C-815C-C612E69D4261}"/>
    <cellStyle name="Normal 3 2 3 2 2 2 2 2" xfId="7428" xr:uid="{52EE60C1-ECA7-4F77-ACDE-8218DA9310E0}"/>
    <cellStyle name="Normal 3 2 3 2 2 2 2 2 2" xfId="7429" xr:uid="{820EC739-4390-4AC7-9E40-BA05D7506AE3}"/>
    <cellStyle name="Normal 3 2 3 2 2 2 2 2 2 2" xfId="9142" xr:uid="{F9E94587-AB28-44B9-9C6F-E07E91CD4E04}"/>
    <cellStyle name="Normal 3 2 3 2 2 2 2 2 2 2 2" xfId="12564" xr:uid="{E2AB7C48-7A68-4562-85DB-FAD103F94349}"/>
    <cellStyle name="Normal 3 2 3 2 2 2 2 2 2 2 2 2" xfId="26254" xr:uid="{CF657589-FC0F-41CA-89DE-9C0BFEFE4023}"/>
    <cellStyle name="Normal 3 2 3 2 2 2 2 2 2 2 2 2 2" xfId="39946" xr:uid="{73A09411-19A9-42AE-90C5-313B2EF90A67}"/>
    <cellStyle name="Normal 3 2 3 2 2 2 2 2 2 2 2 2 3" xfId="54830" xr:uid="{D2F27FBA-B783-4A5A-BC9A-0D9790528300}"/>
    <cellStyle name="Normal 3 2 3 2 2 2 2 2 2 2 2 3" xfId="19410" xr:uid="{E834D25E-D2C0-4264-A131-32B94A4DAA75}"/>
    <cellStyle name="Normal 3 2 3 2 2 2 2 2 2 2 2 4" xfId="33100" xr:uid="{B3180ABF-BDBC-409E-9CB8-012967069E1D}"/>
    <cellStyle name="Normal 3 2 3 2 2 2 2 2 2 2 2 5" xfId="47984" xr:uid="{5F08B17A-74EC-4279-A3D1-993052F7BF53}"/>
    <cellStyle name="Normal 3 2 3 2 2 2 2 2 2 2 3" xfId="22832" xr:uid="{D5869CA3-9A4C-4333-BC03-6BE22423F1C1}"/>
    <cellStyle name="Normal 3 2 3 2 2 2 2 2 2 2 3 2" xfId="36524" xr:uid="{73ACFB59-5E1C-4FFB-A5FC-88998F887155}"/>
    <cellStyle name="Normal 3 2 3 2 2 2 2 2 2 2 3 3" xfId="51408" xr:uid="{6E8FA3BF-BA15-4B01-A5D9-8EC068E321A9}"/>
    <cellStyle name="Normal 3 2 3 2 2 2 2 2 2 2 4" xfId="15988" xr:uid="{9AD57149-5038-4175-99BB-5631BEE5453F}"/>
    <cellStyle name="Normal 3 2 3 2 2 2 2 2 2 2 5" xfId="29678" xr:uid="{897BCA07-C27D-4F66-AEEB-D22167376725}"/>
    <cellStyle name="Normal 3 2 3 2 2 2 2 2 2 2 6" xfId="44562" xr:uid="{2598E09A-A07F-4653-9E92-A2FC492EBC3E}"/>
    <cellStyle name="Normal 3 2 3 2 2 2 2 2 2 3" xfId="10852" xr:uid="{125075FC-D497-45FA-A2B2-3639ABE4BE7F}"/>
    <cellStyle name="Normal 3 2 3 2 2 2 2 2 2 3 2" xfId="24542" xr:uid="{819FD001-8E73-420E-A4D8-2819B83834DD}"/>
    <cellStyle name="Normal 3 2 3 2 2 2 2 2 2 3 2 2" xfId="38234" xr:uid="{D20D37F8-FC80-4F96-8DC2-31144612EC25}"/>
    <cellStyle name="Normal 3 2 3 2 2 2 2 2 2 3 2 3" xfId="53118" xr:uid="{EA72D89A-5F93-4C09-8D6E-452ABB92C0E8}"/>
    <cellStyle name="Normal 3 2 3 2 2 2 2 2 2 3 3" xfId="17698" xr:uid="{F94DF735-A8CF-4C48-A982-F7E9AFA47E4F}"/>
    <cellStyle name="Normal 3 2 3 2 2 2 2 2 2 3 4" xfId="31388" xr:uid="{11EC877F-4BC0-4584-8AE6-1B2554718979}"/>
    <cellStyle name="Normal 3 2 3 2 2 2 2 2 2 3 5" xfId="46272" xr:uid="{92186248-3CE3-4449-B4F6-B5504F01A388}"/>
    <cellStyle name="Normal 3 2 3 2 2 2 2 2 2 4" xfId="21120" xr:uid="{0356E2D1-43A4-41A3-92A8-C6E980A8387E}"/>
    <cellStyle name="Normal 3 2 3 2 2 2 2 2 2 4 2" xfId="34812" xr:uid="{7D841D60-8FDF-44E8-A1E9-8EB988DB9558}"/>
    <cellStyle name="Normal 3 2 3 2 2 2 2 2 2 4 3" xfId="49696" xr:uid="{9232D725-AA17-402A-8B6B-5E5062EFD9DA}"/>
    <cellStyle name="Normal 3 2 3 2 2 2 2 2 2 5" xfId="14276" xr:uid="{DB405ED7-1E63-4527-9191-6D1815169EBC}"/>
    <cellStyle name="Normal 3 2 3 2 2 2 2 2 2 6" xfId="27966" xr:uid="{243D3121-8C78-412E-8E06-564AEA7213E8}"/>
    <cellStyle name="Normal 3 2 3 2 2 2 2 2 2 7" xfId="42850" xr:uid="{F55DC42C-B7F8-4D86-B8AD-EA1DA81F462C}"/>
    <cellStyle name="Normal 3 2 3 2 2 2 2 2 3" xfId="9141" xr:uid="{C14FF930-6A53-4636-B2EF-DEFCCCA04FAC}"/>
    <cellStyle name="Normal 3 2 3 2 2 2 2 2 3 2" xfId="12563" xr:uid="{E959148C-253E-4ED9-9536-ACB5ABA54792}"/>
    <cellStyle name="Normal 3 2 3 2 2 2 2 2 3 2 2" xfId="26253" xr:uid="{43E8F130-1E28-4B07-A31C-F5188786AC34}"/>
    <cellStyle name="Normal 3 2 3 2 2 2 2 2 3 2 2 2" xfId="39945" xr:uid="{D3BEA6BE-B54D-41D9-9609-655688617594}"/>
    <cellStyle name="Normal 3 2 3 2 2 2 2 2 3 2 2 3" xfId="54829" xr:uid="{BC04E119-4A61-4D15-B598-2A2A3795F876}"/>
    <cellStyle name="Normal 3 2 3 2 2 2 2 2 3 2 3" xfId="19409" xr:uid="{4113E0B0-A5D9-4C0D-8831-5E7B121E3547}"/>
    <cellStyle name="Normal 3 2 3 2 2 2 2 2 3 2 4" xfId="33099" xr:uid="{34DF3CA9-2DFB-4BBC-9F9B-B2A6E714A3B9}"/>
    <cellStyle name="Normal 3 2 3 2 2 2 2 2 3 2 5" xfId="47983" xr:uid="{A894A0A7-ECD1-4BC7-9658-54EFBC6FB472}"/>
    <cellStyle name="Normal 3 2 3 2 2 2 2 2 3 3" xfId="22831" xr:uid="{BA4FEDC9-F858-4201-B4DA-D8F6C6458E90}"/>
    <cellStyle name="Normal 3 2 3 2 2 2 2 2 3 3 2" xfId="36523" xr:uid="{E2EDC47A-0868-4855-8AD1-3A8FAC5A773D}"/>
    <cellStyle name="Normal 3 2 3 2 2 2 2 2 3 3 3" xfId="51407" xr:uid="{41393AF6-7BAD-4A8F-A797-6BB09D89480D}"/>
    <cellStyle name="Normal 3 2 3 2 2 2 2 2 3 4" xfId="15987" xr:uid="{1AE269FF-C3EB-4C1E-9F7F-9AD21B3E11EC}"/>
    <cellStyle name="Normal 3 2 3 2 2 2 2 2 3 5" xfId="29677" xr:uid="{8A00C4CD-1A93-4132-8634-F156861CF5B6}"/>
    <cellStyle name="Normal 3 2 3 2 2 2 2 2 3 6" xfId="44561" xr:uid="{6D0ED695-959E-4EAF-98A7-ABFA8C996C6B}"/>
    <cellStyle name="Normal 3 2 3 2 2 2 2 2 4" xfId="10851" xr:uid="{E8B4F06F-D21A-4483-A487-87B093EAC7EC}"/>
    <cellStyle name="Normal 3 2 3 2 2 2 2 2 4 2" xfId="24541" xr:uid="{CD3855DE-C7B3-4DB0-8F36-680BB431EF87}"/>
    <cellStyle name="Normal 3 2 3 2 2 2 2 2 4 2 2" xfId="38233" xr:uid="{98ED4CA2-DD36-4D4D-9D9B-AA0CEF29CBFC}"/>
    <cellStyle name="Normal 3 2 3 2 2 2 2 2 4 2 3" xfId="53117" xr:uid="{7295E9D2-F5A8-4611-8913-5D1CB09DE43B}"/>
    <cellStyle name="Normal 3 2 3 2 2 2 2 2 4 3" xfId="17697" xr:uid="{BA2CB681-753C-4F82-BE48-84F0A155A340}"/>
    <cellStyle name="Normal 3 2 3 2 2 2 2 2 4 4" xfId="31387" xr:uid="{65D86DE9-0298-4952-84B4-7B0549E794C1}"/>
    <cellStyle name="Normal 3 2 3 2 2 2 2 2 4 5" xfId="46271" xr:uid="{7F2925AD-7D08-4E80-847F-6688EC664CF4}"/>
    <cellStyle name="Normal 3 2 3 2 2 2 2 2 5" xfId="21119" xr:uid="{0597BDA4-0999-482C-B894-B2C30B06EDB9}"/>
    <cellStyle name="Normal 3 2 3 2 2 2 2 2 5 2" xfId="34811" xr:uid="{558A083C-F6C6-49D0-88E6-2A7BD06F8B5B}"/>
    <cellStyle name="Normal 3 2 3 2 2 2 2 2 5 3" xfId="49695" xr:uid="{BAA11DD8-992B-4393-A512-C91F2158B0FB}"/>
    <cellStyle name="Normal 3 2 3 2 2 2 2 2 6" xfId="14275" xr:uid="{90E4DAEA-C9CE-405B-8BF3-AFAB95C6E2CD}"/>
    <cellStyle name="Normal 3 2 3 2 2 2 2 2 7" xfId="27965" xr:uid="{8C97FA99-4BBE-4B8F-8497-0FC94BB390AA}"/>
    <cellStyle name="Normal 3 2 3 2 2 2 2 2 8" xfId="42849" xr:uid="{3972266E-53C3-401F-8A93-2D41C0A93FEC}"/>
    <cellStyle name="Normal 3 2 3 2 2 2 2 3" xfId="7430" xr:uid="{7C476C02-DBC6-444E-8EDF-E0B22945408F}"/>
    <cellStyle name="Normal 3 2 3 2 2 2 2 3 2" xfId="9143" xr:uid="{76790A71-A5CF-4B35-9855-74D32F5756C3}"/>
    <cellStyle name="Normal 3 2 3 2 2 2 2 3 2 2" xfId="12565" xr:uid="{79F4FF9A-DE04-48DC-829E-BF830A7F9BB3}"/>
    <cellStyle name="Normal 3 2 3 2 2 2 2 3 2 2 2" xfId="26255" xr:uid="{9FBAE3B3-EFCE-4199-A12C-DE1FC68ADFF6}"/>
    <cellStyle name="Normal 3 2 3 2 2 2 2 3 2 2 2 2" xfId="39947" xr:uid="{CA874176-7FF3-4E84-BEE5-3D7AB6EE886F}"/>
    <cellStyle name="Normal 3 2 3 2 2 2 2 3 2 2 2 3" xfId="54831" xr:uid="{206E154A-CCA9-49E4-86B5-2122B8108FE9}"/>
    <cellStyle name="Normal 3 2 3 2 2 2 2 3 2 2 3" xfId="19411" xr:uid="{5F0153D5-CD45-4C6C-897A-3F283770A86E}"/>
    <cellStyle name="Normal 3 2 3 2 2 2 2 3 2 2 4" xfId="33101" xr:uid="{ED5BD375-6B61-416B-84C5-1EC010DEBC05}"/>
    <cellStyle name="Normal 3 2 3 2 2 2 2 3 2 2 5" xfId="47985" xr:uid="{4C3D1041-7A23-4EAE-9891-5BCBFDB2068F}"/>
    <cellStyle name="Normal 3 2 3 2 2 2 2 3 2 3" xfId="22833" xr:uid="{E88C405A-E1AD-4A9F-B2A6-0DD0084547FE}"/>
    <cellStyle name="Normal 3 2 3 2 2 2 2 3 2 3 2" xfId="36525" xr:uid="{92472913-25DE-40D8-B1F4-BA4E0A97B0F4}"/>
    <cellStyle name="Normal 3 2 3 2 2 2 2 3 2 3 3" xfId="51409" xr:uid="{46DA7368-2DE4-48D8-8E5D-EB14A2E58006}"/>
    <cellStyle name="Normal 3 2 3 2 2 2 2 3 2 4" xfId="15989" xr:uid="{55EC686A-9F7E-4889-86EB-27AB5312EBC2}"/>
    <cellStyle name="Normal 3 2 3 2 2 2 2 3 2 5" xfId="29679" xr:uid="{D30F12BE-41F7-4714-A72C-E3D43AFD19F4}"/>
    <cellStyle name="Normal 3 2 3 2 2 2 2 3 2 6" xfId="44563" xr:uid="{CFAFAC2A-ED54-4CA6-9DB2-89742978CDE9}"/>
    <cellStyle name="Normal 3 2 3 2 2 2 2 3 3" xfId="10853" xr:uid="{A9F11609-1341-4043-94CD-C396BDD07964}"/>
    <cellStyle name="Normal 3 2 3 2 2 2 2 3 3 2" xfId="24543" xr:uid="{59F68642-1178-4260-93BC-CD318E3C5DF3}"/>
    <cellStyle name="Normal 3 2 3 2 2 2 2 3 3 2 2" xfId="38235" xr:uid="{6C615389-C4E2-4D93-BF4E-03FE573F81E5}"/>
    <cellStyle name="Normal 3 2 3 2 2 2 2 3 3 2 3" xfId="53119" xr:uid="{CBD43429-9365-4217-9FD4-75CE216529CB}"/>
    <cellStyle name="Normal 3 2 3 2 2 2 2 3 3 3" xfId="17699" xr:uid="{5053918D-2293-4163-94E4-969AD399A663}"/>
    <cellStyle name="Normal 3 2 3 2 2 2 2 3 3 4" xfId="31389" xr:uid="{FCB10365-ED14-43E4-A6AB-3C3F93AFF410}"/>
    <cellStyle name="Normal 3 2 3 2 2 2 2 3 3 5" xfId="46273" xr:uid="{4BF2ADDA-175A-43FE-927B-536C0A65E2C7}"/>
    <cellStyle name="Normal 3 2 3 2 2 2 2 3 4" xfId="21121" xr:uid="{1594ED4C-B968-4671-B71B-010C2155D032}"/>
    <cellStyle name="Normal 3 2 3 2 2 2 2 3 4 2" xfId="34813" xr:uid="{D301874A-70FF-4EBB-A4B0-5780C51266B1}"/>
    <cellStyle name="Normal 3 2 3 2 2 2 2 3 4 3" xfId="49697" xr:uid="{2553CAF0-3FED-4FB5-A868-FCA1AF397834}"/>
    <cellStyle name="Normal 3 2 3 2 2 2 2 3 5" xfId="14277" xr:uid="{9DB41A2F-8FFF-4E4F-98D3-018B513566DB}"/>
    <cellStyle name="Normal 3 2 3 2 2 2 2 3 6" xfId="27967" xr:uid="{F4C92A32-4814-41FF-BC56-35B02C48DA0E}"/>
    <cellStyle name="Normal 3 2 3 2 2 2 2 3 7" xfId="42851" xr:uid="{B9986CB9-CD52-408C-ACF3-9297B08A12D3}"/>
    <cellStyle name="Normal 3 2 3 2 2 2 2 4" xfId="7431" xr:uid="{05DE294A-4FF0-42D6-A350-31F54005F5EB}"/>
    <cellStyle name="Normal 3 2 3 2 2 2 2 4 2" xfId="9144" xr:uid="{19BA3E2D-CE64-42DB-9739-A7873F22D380}"/>
    <cellStyle name="Normal 3 2 3 2 2 2 2 4 2 2" xfId="12566" xr:uid="{C1E226D5-2C97-4476-AED7-7A651B18C0F5}"/>
    <cellStyle name="Normal 3 2 3 2 2 2 2 4 2 2 2" xfId="26256" xr:uid="{4F161728-DC44-40C2-948D-17F84E8A399F}"/>
    <cellStyle name="Normal 3 2 3 2 2 2 2 4 2 2 2 2" xfId="39948" xr:uid="{D63AC88F-A6B1-4A48-A834-A55405501038}"/>
    <cellStyle name="Normal 3 2 3 2 2 2 2 4 2 2 2 3" xfId="54832" xr:uid="{E75CC907-B3F2-4CD0-BC96-ED0A89521195}"/>
    <cellStyle name="Normal 3 2 3 2 2 2 2 4 2 2 3" xfId="19412" xr:uid="{75476D50-D84E-41EA-8049-A3BC9CFC8BFE}"/>
    <cellStyle name="Normal 3 2 3 2 2 2 2 4 2 2 4" xfId="33102" xr:uid="{8E3F9D8A-DF7F-4846-A1E1-6C568D11C5BC}"/>
    <cellStyle name="Normal 3 2 3 2 2 2 2 4 2 2 5" xfId="47986" xr:uid="{2E8FBBEF-0E09-4EF5-BB14-7F9974FD85C2}"/>
    <cellStyle name="Normal 3 2 3 2 2 2 2 4 2 3" xfId="22834" xr:uid="{12DFD8EC-3554-489C-BE37-1B0CF0D8E34C}"/>
    <cellStyle name="Normal 3 2 3 2 2 2 2 4 2 3 2" xfId="36526" xr:uid="{911920DA-3DA4-4106-9B5D-34B3A37BC6B3}"/>
    <cellStyle name="Normal 3 2 3 2 2 2 2 4 2 3 3" xfId="51410" xr:uid="{D00996C2-9302-486E-B970-125A790C8719}"/>
    <cellStyle name="Normal 3 2 3 2 2 2 2 4 2 4" xfId="15990" xr:uid="{174F5428-313A-4059-B6FB-3393D2C02CA7}"/>
    <cellStyle name="Normal 3 2 3 2 2 2 2 4 2 5" xfId="29680" xr:uid="{107D5252-9DCE-4C13-B521-1BC944041D68}"/>
    <cellStyle name="Normal 3 2 3 2 2 2 2 4 2 6" xfId="44564" xr:uid="{DD5760AA-C3F8-4454-89F0-A313F39321F0}"/>
    <cellStyle name="Normal 3 2 3 2 2 2 2 4 3" xfId="10854" xr:uid="{FB2E21B8-F72F-4FC7-843F-9E1DCD49BE3C}"/>
    <cellStyle name="Normal 3 2 3 2 2 2 2 4 3 2" xfId="24544" xr:uid="{53910C6B-B0EA-4085-A35B-24EC5C3A4A5F}"/>
    <cellStyle name="Normal 3 2 3 2 2 2 2 4 3 2 2" xfId="38236" xr:uid="{AE8FA339-2338-4C54-BE95-C38162B27BE3}"/>
    <cellStyle name="Normal 3 2 3 2 2 2 2 4 3 2 3" xfId="53120" xr:uid="{F878E69A-7341-448B-B46E-6982ADB75582}"/>
    <cellStyle name="Normal 3 2 3 2 2 2 2 4 3 3" xfId="17700" xr:uid="{5A8400B4-B49E-4C84-88CA-A19E7275CE70}"/>
    <cellStyle name="Normal 3 2 3 2 2 2 2 4 3 4" xfId="31390" xr:uid="{79557AF8-D994-48F3-A22D-B1F16E6B8BF1}"/>
    <cellStyle name="Normal 3 2 3 2 2 2 2 4 3 5" xfId="46274" xr:uid="{009E011B-37A3-4B2C-86FB-82420639CD35}"/>
    <cellStyle name="Normal 3 2 3 2 2 2 2 4 4" xfId="21122" xr:uid="{0A031DCE-3FE0-4C35-B9E8-9DA32B291883}"/>
    <cellStyle name="Normal 3 2 3 2 2 2 2 4 4 2" xfId="34814" xr:uid="{9D858F06-304D-45C6-BA6F-421E05B6CAF2}"/>
    <cellStyle name="Normal 3 2 3 2 2 2 2 4 4 3" xfId="49698" xr:uid="{33D51922-5098-4042-AF6B-728A7B8B1D2C}"/>
    <cellStyle name="Normal 3 2 3 2 2 2 2 4 5" xfId="14278" xr:uid="{2C1B6BBB-7AE2-4C72-9CEE-E27DD335E256}"/>
    <cellStyle name="Normal 3 2 3 2 2 2 2 4 6" xfId="27968" xr:uid="{DD5B2E5B-9D57-4C6F-81B6-EF5043BFA8FF}"/>
    <cellStyle name="Normal 3 2 3 2 2 2 2 4 7" xfId="42852" xr:uid="{9515A0C7-9B46-4C9D-A402-79B02A843FEC}"/>
    <cellStyle name="Normal 3 2 3 2 2 2 2 5" xfId="9140" xr:uid="{8AF0654C-581A-496A-A0FC-669831CE2025}"/>
    <cellStyle name="Normal 3 2 3 2 2 2 2 5 2" xfId="12562" xr:uid="{C9B271E2-5911-4582-A0E4-248DB45818A5}"/>
    <cellStyle name="Normal 3 2 3 2 2 2 2 5 2 2" xfId="26252" xr:uid="{A39B0053-6325-41B1-B2CA-E181988269C3}"/>
    <cellStyle name="Normal 3 2 3 2 2 2 2 5 2 2 2" xfId="39944" xr:uid="{5B8C7A67-01F7-4060-894B-44A45FC312E6}"/>
    <cellStyle name="Normal 3 2 3 2 2 2 2 5 2 2 3" xfId="54828" xr:uid="{B2A0A007-0716-447E-8EB1-4AD3319411C2}"/>
    <cellStyle name="Normal 3 2 3 2 2 2 2 5 2 3" xfId="19408" xr:uid="{21CCA63E-0E8C-464F-BE42-58856DC5E62D}"/>
    <cellStyle name="Normal 3 2 3 2 2 2 2 5 2 4" xfId="33098" xr:uid="{283E901D-2E4A-4CCE-81FF-9D9DBA79A068}"/>
    <cellStyle name="Normal 3 2 3 2 2 2 2 5 2 5" xfId="47982" xr:uid="{B918F41A-E5F6-4530-B178-072B74868F5D}"/>
    <cellStyle name="Normal 3 2 3 2 2 2 2 5 3" xfId="22830" xr:uid="{CE59106B-89AB-4553-8630-CBBF5D4A4273}"/>
    <cellStyle name="Normal 3 2 3 2 2 2 2 5 3 2" xfId="36522" xr:uid="{03AFBA66-3EAC-4390-8625-62FDDC7130EC}"/>
    <cellStyle name="Normal 3 2 3 2 2 2 2 5 3 3" xfId="51406" xr:uid="{EE2DBCBD-7D52-408F-A7A0-665758EE47C5}"/>
    <cellStyle name="Normal 3 2 3 2 2 2 2 5 4" xfId="15986" xr:uid="{74C73869-A9B4-43CE-8066-05B91B9F2E40}"/>
    <cellStyle name="Normal 3 2 3 2 2 2 2 5 5" xfId="29676" xr:uid="{D9ED9E67-8FFF-43C8-A1B9-7F8E468FFBBC}"/>
    <cellStyle name="Normal 3 2 3 2 2 2 2 5 6" xfId="44560" xr:uid="{5FCE07C7-D4DB-4B34-9330-E11A8A3E58CF}"/>
    <cellStyle name="Normal 3 2 3 2 2 2 2 6" xfId="10850" xr:uid="{2F3BCC47-46D3-45B4-B1FF-80BDD6DE1D07}"/>
    <cellStyle name="Normal 3 2 3 2 2 2 2 6 2" xfId="24540" xr:uid="{C63191EE-BF65-4EFB-9297-5C0902582192}"/>
    <cellStyle name="Normal 3 2 3 2 2 2 2 6 2 2" xfId="38232" xr:uid="{8422DBA9-5FD6-4EED-9A6A-76726C627636}"/>
    <cellStyle name="Normal 3 2 3 2 2 2 2 6 2 3" xfId="53116" xr:uid="{20D3F91E-8A8F-42B2-BB56-C65FEB7DCF79}"/>
    <cellStyle name="Normal 3 2 3 2 2 2 2 6 3" xfId="17696" xr:uid="{1C01FDC3-40E5-48C3-8F69-36573917BBEE}"/>
    <cellStyle name="Normal 3 2 3 2 2 2 2 6 4" xfId="31386" xr:uid="{8D1A3E85-CEC2-421F-A633-FC820C81D74C}"/>
    <cellStyle name="Normal 3 2 3 2 2 2 2 6 5" xfId="46270" xr:uid="{19165FA0-82C4-4B6F-BB03-2C1084FDAB6D}"/>
    <cellStyle name="Normal 3 2 3 2 2 2 2 7" xfId="21118" xr:uid="{16C94865-C123-45E3-9984-6A59E7A0B039}"/>
    <cellStyle name="Normal 3 2 3 2 2 2 2 7 2" xfId="34810" xr:uid="{FA324281-8596-4266-BCFA-1DB169F99BE1}"/>
    <cellStyle name="Normal 3 2 3 2 2 2 2 7 3" xfId="49694" xr:uid="{F11C8DE6-8AB7-4993-8A3F-83DF098EAFBB}"/>
    <cellStyle name="Normal 3 2 3 2 2 2 2 8" xfId="14274" xr:uid="{8A6D5F9B-0AE7-41DC-96E4-A1C3D8D4E96B}"/>
    <cellStyle name="Normal 3 2 3 2 2 2 2 9" xfId="27964" xr:uid="{2B909CE9-93CF-4880-9FBD-1B00AA752125}"/>
    <cellStyle name="Normal 3 2 3 2 2 2 3" xfId="7432" xr:uid="{4A8C2377-CC36-4D33-87B7-230C0117670A}"/>
    <cellStyle name="Normal 3 2 3 2 2 2 3 10" xfId="42853" xr:uid="{245B9447-7E67-4BCC-BF8A-E744F69E2B3B}"/>
    <cellStyle name="Normal 3 2 3 2 2 2 3 2" xfId="7433" xr:uid="{CDD5F1B0-F6C4-496F-920B-B7A2A245389D}"/>
    <cellStyle name="Normal 3 2 3 2 2 2 3 2 2" xfId="7434" xr:uid="{FE948F86-F092-4CFF-B717-4D7D631E14A2}"/>
    <cellStyle name="Normal 3 2 3 2 2 2 3 2 2 2" xfId="9147" xr:uid="{68AD30B8-B099-401E-B335-7FF591FBD513}"/>
    <cellStyle name="Normal 3 2 3 2 2 2 3 2 2 2 2" xfId="12569" xr:uid="{B9736F04-EB57-4F0B-A5F3-67322EF8AB6F}"/>
    <cellStyle name="Normal 3 2 3 2 2 2 3 2 2 2 2 2" xfId="26259" xr:uid="{6E8754E0-8888-4E53-B3D0-F9308C40A7C0}"/>
    <cellStyle name="Normal 3 2 3 2 2 2 3 2 2 2 2 2 2" xfId="39951" xr:uid="{73C99EF8-C46F-4946-9AEC-EEFF8222296E}"/>
    <cellStyle name="Normal 3 2 3 2 2 2 3 2 2 2 2 2 3" xfId="54835" xr:uid="{68DDB067-C507-41BD-B5C7-4745D188EB07}"/>
    <cellStyle name="Normal 3 2 3 2 2 2 3 2 2 2 2 3" xfId="19415" xr:uid="{4A2EC2D3-AD4A-4140-99A9-737AD62ED87F}"/>
    <cellStyle name="Normal 3 2 3 2 2 2 3 2 2 2 2 4" xfId="33105" xr:uid="{D734CEE6-2CDB-426C-99FD-F843882EA452}"/>
    <cellStyle name="Normal 3 2 3 2 2 2 3 2 2 2 2 5" xfId="47989" xr:uid="{6C789C82-2ECE-4071-8A28-A0B039B98D2B}"/>
    <cellStyle name="Normal 3 2 3 2 2 2 3 2 2 2 3" xfId="22837" xr:uid="{A3137FE4-B953-4EA6-A30A-FFD879BD2384}"/>
    <cellStyle name="Normal 3 2 3 2 2 2 3 2 2 2 3 2" xfId="36529" xr:uid="{F664922F-67FA-408B-96CF-185E11E35A46}"/>
    <cellStyle name="Normal 3 2 3 2 2 2 3 2 2 2 3 3" xfId="51413" xr:uid="{6911BAB0-3ECE-404C-9FCE-34E0114F92B7}"/>
    <cellStyle name="Normal 3 2 3 2 2 2 3 2 2 2 4" xfId="15993" xr:uid="{67BE5042-B199-4458-B78E-CCAF79FD8121}"/>
    <cellStyle name="Normal 3 2 3 2 2 2 3 2 2 2 5" xfId="29683" xr:uid="{E6B0881D-F01B-47A4-A656-06690B7E77EC}"/>
    <cellStyle name="Normal 3 2 3 2 2 2 3 2 2 2 6" xfId="44567" xr:uid="{D07EF131-4C1F-4467-8240-8E961C27EA5A}"/>
    <cellStyle name="Normal 3 2 3 2 2 2 3 2 2 3" xfId="10857" xr:uid="{BC760983-A504-47D0-9FAA-3D54E49982D0}"/>
    <cellStyle name="Normal 3 2 3 2 2 2 3 2 2 3 2" xfId="24547" xr:uid="{135720C5-D11A-4F50-BE9D-F2B4AEF8AF2D}"/>
    <cellStyle name="Normal 3 2 3 2 2 2 3 2 2 3 2 2" xfId="38239" xr:uid="{ACC550DE-DDD4-4DB0-A0C4-D5CFE3C402DF}"/>
    <cellStyle name="Normal 3 2 3 2 2 2 3 2 2 3 2 3" xfId="53123" xr:uid="{01AE8D74-8E36-47AA-BE9F-EA9160DF8469}"/>
    <cellStyle name="Normal 3 2 3 2 2 2 3 2 2 3 3" xfId="17703" xr:uid="{41870BDC-A951-406C-A68F-3B114D942FDB}"/>
    <cellStyle name="Normal 3 2 3 2 2 2 3 2 2 3 4" xfId="31393" xr:uid="{DFA47098-9C30-419E-9761-DFD6C0EC8C85}"/>
    <cellStyle name="Normal 3 2 3 2 2 2 3 2 2 3 5" xfId="46277" xr:uid="{23319D97-0AAF-4888-9DC3-BB8FC7DA41F8}"/>
    <cellStyle name="Normal 3 2 3 2 2 2 3 2 2 4" xfId="21125" xr:uid="{9BCE13CE-0F66-47BD-BDDB-ED39BFBFA98E}"/>
    <cellStyle name="Normal 3 2 3 2 2 2 3 2 2 4 2" xfId="34817" xr:uid="{CAECEFAE-FC80-4E69-B204-8B41AF4EDD06}"/>
    <cellStyle name="Normal 3 2 3 2 2 2 3 2 2 4 3" xfId="49701" xr:uid="{CC1708F0-B300-47B3-B2EB-C69CD345B403}"/>
    <cellStyle name="Normal 3 2 3 2 2 2 3 2 2 5" xfId="14281" xr:uid="{35401406-8CE7-42CD-B0AC-34F98CE69111}"/>
    <cellStyle name="Normal 3 2 3 2 2 2 3 2 2 6" xfId="27971" xr:uid="{83C60D6C-DF57-47CC-B4C3-3C259FDE302F}"/>
    <cellStyle name="Normal 3 2 3 2 2 2 3 2 2 7" xfId="42855" xr:uid="{7D1792AE-9C81-4D77-A78D-93DF5B8CF6AA}"/>
    <cellStyle name="Normal 3 2 3 2 2 2 3 2 3" xfId="9146" xr:uid="{1EA6D5B1-7042-4EDB-ACE2-62F166AD2933}"/>
    <cellStyle name="Normal 3 2 3 2 2 2 3 2 3 2" xfId="12568" xr:uid="{AC312C55-1D5C-4CB1-B731-8900F68FF956}"/>
    <cellStyle name="Normal 3 2 3 2 2 2 3 2 3 2 2" xfId="26258" xr:uid="{2DB48E62-A9B5-475B-9C4A-C9890559E244}"/>
    <cellStyle name="Normal 3 2 3 2 2 2 3 2 3 2 2 2" xfId="39950" xr:uid="{66751E55-B62C-4F9D-97B8-AD01AD35DDF6}"/>
    <cellStyle name="Normal 3 2 3 2 2 2 3 2 3 2 2 3" xfId="54834" xr:uid="{04E6150D-3C3A-4EFB-AA22-DFED22A047AF}"/>
    <cellStyle name="Normal 3 2 3 2 2 2 3 2 3 2 3" xfId="19414" xr:uid="{542DBACB-EBFF-4585-8A58-FE02518D049D}"/>
    <cellStyle name="Normal 3 2 3 2 2 2 3 2 3 2 4" xfId="33104" xr:uid="{F24E4D13-8767-4C41-9C9C-12CFB3B42557}"/>
    <cellStyle name="Normal 3 2 3 2 2 2 3 2 3 2 5" xfId="47988" xr:uid="{7CC9A6B0-9895-4808-B71A-217E7B1FC0F2}"/>
    <cellStyle name="Normal 3 2 3 2 2 2 3 2 3 3" xfId="22836" xr:uid="{BB93AB55-520E-428C-A4CF-5BC7ADBA5078}"/>
    <cellStyle name="Normal 3 2 3 2 2 2 3 2 3 3 2" xfId="36528" xr:uid="{51C90793-CDAD-422E-A503-1C8C4D112191}"/>
    <cellStyle name="Normal 3 2 3 2 2 2 3 2 3 3 3" xfId="51412" xr:uid="{5E32496C-7D88-4F7C-9331-9795DD564867}"/>
    <cellStyle name="Normal 3 2 3 2 2 2 3 2 3 4" xfId="15992" xr:uid="{D157F825-945B-40CA-944F-4AD613171765}"/>
    <cellStyle name="Normal 3 2 3 2 2 2 3 2 3 5" xfId="29682" xr:uid="{334A28B0-1FD5-494E-B829-A39A9E6456AC}"/>
    <cellStyle name="Normal 3 2 3 2 2 2 3 2 3 6" xfId="44566" xr:uid="{730E0D51-DB12-40BC-9694-CBA58CEEF32D}"/>
    <cellStyle name="Normal 3 2 3 2 2 2 3 2 4" xfId="10856" xr:uid="{33E44251-CF8F-458C-B7CE-5306275272D4}"/>
    <cellStyle name="Normal 3 2 3 2 2 2 3 2 4 2" xfId="24546" xr:uid="{0A8C3A71-8856-4414-91F3-0016A3EEE29F}"/>
    <cellStyle name="Normal 3 2 3 2 2 2 3 2 4 2 2" xfId="38238" xr:uid="{2CE1DECC-EBF9-4122-AD04-052F79AD96C1}"/>
    <cellStyle name="Normal 3 2 3 2 2 2 3 2 4 2 3" xfId="53122" xr:uid="{CBB7D3C5-AABC-4B1D-BEF0-724267F69EA4}"/>
    <cellStyle name="Normal 3 2 3 2 2 2 3 2 4 3" xfId="17702" xr:uid="{4EC767D9-9F11-4FB9-BE3D-97514F2CEDF4}"/>
    <cellStyle name="Normal 3 2 3 2 2 2 3 2 4 4" xfId="31392" xr:uid="{707A1BBF-EF07-4FFD-959E-9F25D0E3B66A}"/>
    <cellStyle name="Normal 3 2 3 2 2 2 3 2 4 5" xfId="46276" xr:uid="{BB56B971-0870-44D0-8AC1-ED8512F4DBBB}"/>
    <cellStyle name="Normal 3 2 3 2 2 2 3 2 5" xfId="21124" xr:uid="{18D70009-957F-4F46-BA6D-1A2DAA10FFEA}"/>
    <cellStyle name="Normal 3 2 3 2 2 2 3 2 5 2" xfId="34816" xr:uid="{4CB947C1-877F-4DCD-A174-7ABE9C8BBC5C}"/>
    <cellStyle name="Normal 3 2 3 2 2 2 3 2 5 3" xfId="49700" xr:uid="{0F6854FE-701C-4D03-831C-1944F6259B40}"/>
    <cellStyle name="Normal 3 2 3 2 2 2 3 2 6" xfId="14280" xr:uid="{C4899B9D-EC0F-46EE-A38C-13D985696DC8}"/>
    <cellStyle name="Normal 3 2 3 2 2 2 3 2 7" xfId="27970" xr:uid="{BED43C07-A66F-44B9-9F78-29A1EF3F5642}"/>
    <cellStyle name="Normal 3 2 3 2 2 2 3 2 8" xfId="42854" xr:uid="{3E4FAF88-B70E-4733-8FF6-80EA12BCB310}"/>
    <cellStyle name="Normal 3 2 3 2 2 2 3 3" xfId="7435" xr:uid="{B4D1B976-EBD6-4262-90EF-2C5130D0A4AE}"/>
    <cellStyle name="Normal 3 2 3 2 2 2 3 3 2" xfId="9148" xr:uid="{895DC786-AE1A-4483-BC02-B298B1E30240}"/>
    <cellStyle name="Normal 3 2 3 2 2 2 3 3 2 2" xfId="12570" xr:uid="{E7188604-590D-4EA4-A036-3684696DF2DE}"/>
    <cellStyle name="Normal 3 2 3 2 2 2 3 3 2 2 2" xfId="26260" xr:uid="{D3D9D70F-696B-4B0D-AEBE-A05C01063658}"/>
    <cellStyle name="Normal 3 2 3 2 2 2 3 3 2 2 2 2" xfId="39952" xr:uid="{E0BB6278-0A85-44E3-BFF1-0FF287B77D39}"/>
    <cellStyle name="Normal 3 2 3 2 2 2 3 3 2 2 2 3" xfId="54836" xr:uid="{6B8D1FBF-89A2-493E-A7E0-4F6EAE7A1EE4}"/>
    <cellStyle name="Normal 3 2 3 2 2 2 3 3 2 2 3" xfId="19416" xr:uid="{F6382064-B3C8-4EF5-8ACA-0D950770D7B6}"/>
    <cellStyle name="Normal 3 2 3 2 2 2 3 3 2 2 4" xfId="33106" xr:uid="{3AB74CBF-8AE8-41F3-BC94-895921309669}"/>
    <cellStyle name="Normal 3 2 3 2 2 2 3 3 2 2 5" xfId="47990" xr:uid="{8625F716-5505-4438-BA80-ABEA56250707}"/>
    <cellStyle name="Normal 3 2 3 2 2 2 3 3 2 3" xfId="22838" xr:uid="{A0FFF572-44FE-49C5-9E40-9D99542281C5}"/>
    <cellStyle name="Normal 3 2 3 2 2 2 3 3 2 3 2" xfId="36530" xr:uid="{F5A5BE5D-6587-4900-97B9-BB7C6756B632}"/>
    <cellStyle name="Normal 3 2 3 2 2 2 3 3 2 3 3" xfId="51414" xr:uid="{973337E1-4DBC-469B-A834-A06526065B25}"/>
    <cellStyle name="Normal 3 2 3 2 2 2 3 3 2 4" xfId="15994" xr:uid="{F4F4D274-4A15-4A6F-BB03-3E980A73FC45}"/>
    <cellStyle name="Normal 3 2 3 2 2 2 3 3 2 5" xfId="29684" xr:uid="{1B778416-196E-4541-B41E-260661C57CF1}"/>
    <cellStyle name="Normal 3 2 3 2 2 2 3 3 2 6" xfId="44568" xr:uid="{69A5E2B9-253C-446E-96E0-075166362008}"/>
    <cellStyle name="Normal 3 2 3 2 2 2 3 3 3" xfId="10858" xr:uid="{82327D9F-83B1-4B07-9624-4D59E49BCE61}"/>
    <cellStyle name="Normal 3 2 3 2 2 2 3 3 3 2" xfId="24548" xr:uid="{BEDFB5D0-8E3D-48A8-B252-05E2787F43BD}"/>
    <cellStyle name="Normal 3 2 3 2 2 2 3 3 3 2 2" xfId="38240" xr:uid="{F9A310C3-56B8-44B2-A7F6-86B19B4654B0}"/>
    <cellStyle name="Normal 3 2 3 2 2 2 3 3 3 2 3" xfId="53124" xr:uid="{84E33CC0-DCEB-4F87-9029-DF6D77F72A59}"/>
    <cellStyle name="Normal 3 2 3 2 2 2 3 3 3 3" xfId="17704" xr:uid="{44EB1BCC-59BD-48A1-B39D-C90411AD8B34}"/>
    <cellStyle name="Normal 3 2 3 2 2 2 3 3 3 4" xfId="31394" xr:uid="{4387E27D-8BEA-47BC-8FA8-E5766A555803}"/>
    <cellStyle name="Normal 3 2 3 2 2 2 3 3 3 5" xfId="46278" xr:uid="{805165AF-AE57-4B37-8B19-0C2B0D5A2A3C}"/>
    <cellStyle name="Normal 3 2 3 2 2 2 3 3 4" xfId="21126" xr:uid="{8F1CFFEC-B019-42E3-88E9-98CDB7670710}"/>
    <cellStyle name="Normal 3 2 3 2 2 2 3 3 4 2" xfId="34818" xr:uid="{E64F6227-6D6C-49B5-BF0E-D8AC98D1A6B0}"/>
    <cellStyle name="Normal 3 2 3 2 2 2 3 3 4 3" xfId="49702" xr:uid="{40903B09-38DA-4FDE-960F-07B60F323936}"/>
    <cellStyle name="Normal 3 2 3 2 2 2 3 3 5" xfId="14282" xr:uid="{F7953181-65B4-4B9C-AE9F-0160C96913C0}"/>
    <cellStyle name="Normal 3 2 3 2 2 2 3 3 6" xfId="27972" xr:uid="{E736875D-2571-4648-92B6-6427E16ECE89}"/>
    <cellStyle name="Normal 3 2 3 2 2 2 3 3 7" xfId="42856" xr:uid="{617331D8-48B3-4BD4-9B15-24AD63344E37}"/>
    <cellStyle name="Normal 3 2 3 2 2 2 3 4" xfId="7436" xr:uid="{D606B84B-5475-47EC-B8E7-6FBA6BAC49DA}"/>
    <cellStyle name="Normal 3 2 3 2 2 2 3 4 2" xfId="9149" xr:uid="{A8F2F124-8BDD-4BD1-918B-683D0D71A413}"/>
    <cellStyle name="Normal 3 2 3 2 2 2 3 4 2 2" xfId="12571" xr:uid="{A0B73D67-5BDD-4B44-97BB-D1F8B0B4DE58}"/>
    <cellStyle name="Normal 3 2 3 2 2 2 3 4 2 2 2" xfId="26261" xr:uid="{FC13C198-FB91-4773-8BBE-AA96C9A4ACEE}"/>
    <cellStyle name="Normal 3 2 3 2 2 2 3 4 2 2 2 2" xfId="39953" xr:uid="{114F23D6-5F4E-4F0C-B748-886A5A1017C1}"/>
    <cellStyle name="Normal 3 2 3 2 2 2 3 4 2 2 2 3" xfId="54837" xr:uid="{E8019035-AA1E-43EB-BE72-9BD53AB821AC}"/>
    <cellStyle name="Normal 3 2 3 2 2 2 3 4 2 2 3" xfId="19417" xr:uid="{435282C0-8243-4D71-A0C0-C39E1CB68D9F}"/>
    <cellStyle name="Normal 3 2 3 2 2 2 3 4 2 2 4" xfId="33107" xr:uid="{24915195-7810-4E1A-AF4D-B8DEEF9CF688}"/>
    <cellStyle name="Normal 3 2 3 2 2 2 3 4 2 2 5" xfId="47991" xr:uid="{FA06E3D2-0128-4B42-B4A5-3F8A428C0338}"/>
    <cellStyle name="Normal 3 2 3 2 2 2 3 4 2 3" xfId="22839" xr:uid="{54F6DFC8-E247-4BF2-9254-F7A4AB9CDEA2}"/>
    <cellStyle name="Normal 3 2 3 2 2 2 3 4 2 3 2" xfId="36531" xr:uid="{888E4016-EF80-48F9-AE21-62B4AE1C0B0B}"/>
    <cellStyle name="Normal 3 2 3 2 2 2 3 4 2 3 3" xfId="51415" xr:uid="{18366705-7706-4FBD-87F3-F16029459008}"/>
    <cellStyle name="Normal 3 2 3 2 2 2 3 4 2 4" xfId="15995" xr:uid="{F53455EF-BA51-4CC2-9044-B62768D4991D}"/>
    <cellStyle name="Normal 3 2 3 2 2 2 3 4 2 5" xfId="29685" xr:uid="{E7162DD1-4E42-4818-867F-0D1E22307789}"/>
    <cellStyle name="Normal 3 2 3 2 2 2 3 4 2 6" xfId="44569" xr:uid="{F8E5BD0A-15C9-4EBA-9879-C994BF5108B4}"/>
    <cellStyle name="Normal 3 2 3 2 2 2 3 4 3" xfId="10859" xr:uid="{19BC794D-1B2D-46ED-B154-9B3FA58D2F83}"/>
    <cellStyle name="Normal 3 2 3 2 2 2 3 4 3 2" xfId="24549" xr:uid="{11CEA9A6-BE6E-4044-AF46-7B60CA55814D}"/>
    <cellStyle name="Normal 3 2 3 2 2 2 3 4 3 2 2" xfId="38241" xr:uid="{D2558328-47B0-4CBC-AB51-AA888FECD856}"/>
    <cellStyle name="Normal 3 2 3 2 2 2 3 4 3 2 3" xfId="53125" xr:uid="{EAB2EFB4-58A5-4C86-BA90-4F897CE780CA}"/>
    <cellStyle name="Normal 3 2 3 2 2 2 3 4 3 3" xfId="17705" xr:uid="{31DE3AF1-7789-4398-93B5-1577CF682A63}"/>
    <cellStyle name="Normal 3 2 3 2 2 2 3 4 3 4" xfId="31395" xr:uid="{A04B31F5-69C4-4E3B-94E8-F16337ADBD61}"/>
    <cellStyle name="Normal 3 2 3 2 2 2 3 4 3 5" xfId="46279" xr:uid="{51F454BF-391F-4B01-8A6A-ADF443167B97}"/>
    <cellStyle name="Normal 3 2 3 2 2 2 3 4 4" xfId="21127" xr:uid="{FD8F323A-5D44-4CF7-A081-1344EB92D7E3}"/>
    <cellStyle name="Normal 3 2 3 2 2 2 3 4 4 2" xfId="34819" xr:uid="{979278D6-8CA2-4AB4-8B19-25F41FAD7417}"/>
    <cellStyle name="Normal 3 2 3 2 2 2 3 4 4 3" xfId="49703" xr:uid="{B10786E9-9659-4DFB-B75A-9E902CF71090}"/>
    <cellStyle name="Normal 3 2 3 2 2 2 3 4 5" xfId="14283" xr:uid="{57981E9A-5459-4F68-88DD-6DA8CC29753F}"/>
    <cellStyle name="Normal 3 2 3 2 2 2 3 4 6" xfId="27973" xr:uid="{F5B0EEB4-4BF8-4436-B734-D4A6C090B8EA}"/>
    <cellStyle name="Normal 3 2 3 2 2 2 3 4 7" xfId="42857" xr:uid="{1A54897B-2348-447E-94F4-204A0330B744}"/>
    <cellStyle name="Normal 3 2 3 2 2 2 3 5" xfId="9145" xr:uid="{659454A9-1B21-4F64-94AE-3916F11462A6}"/>
    <cellStyle name="Normal 3 2 3 2 2 2 3 5 2" xfId="12567" xr:uid="{AF5E612C-534F-4BE8-B22F-E47192DC9C58}"/>
    <cellStyle name="Normal 3 2 3 2 2 2 3 5 2 2" xfId="26257" xr:uid="{5FAFECF4-60AA-4304-BAEE-30F51DFDD829}"/>
    <cellStyle name="Normal 3 2 3 2 2 2 3 5 2 2 2" xfId="39949" xr:uid="{41B4C47A-6AAF-4D4F-9E97-A3CD0468F00A}"/>
    <cellStyle name="Normal 3 2 3 2 2 2 3 5 2 2 3" xfId="54833" xr:uid="{A0BBD763-C39F-4836-B6ED-C6E1AA315326}"/>
    <cellStyle name="Normal 3 2 3 2 2 2 3 5 2 3" xfId="19413" xr:uid="{02C75E67-E548-4565-9E75-AAB20DB58CCF}"/>
    <cellStyle name="Normal 3 2 3 2 2 2 3 5 2 4" xfId="33103" xr:uid="{68DC115E-90D5-4890-93A8-C1BE45B17079}"/>
    <cellStyle name="Normal 3 2 3 2 2 2 3 5 2 5" xfId="47987" xr:uid="{85449E58-616B-41EC-AFAD-B960279B34F2}"/>
    <cellStyle name="Normal 3 2 3 2 2 2 3 5 3" xfId="22835" xr:uid="{550A2FFF-CB98-486F-9431-3DE07543B9AE}"/>
    <cellStyle name="Normal 3 2 3 2 2 2 3 5 3 2" xfId="36527" xr:uid="{2F51FCC7-0A1B-4F9D-8E0C-54FE3255D486}"/>
    <cellStyle name="Normal 3 2 3 2 2 2 3 5 3 3" xfId="51411" xr:uid="{C86DC271-7A39-43C3-B8E2-3B3E9572EBA9}"/>
    <cellStyle name="Normal 3 2 3 2 2 2 3 5 4" xfId="15991" xr:uid="{6FF878FD-5FE4-45DB-8019-8B2639C99E47}"/>
    <cellStyle name="Normal 3 2 3 2 2 2 3 5 5" xfId="29681" xr:uid="{3851621E-4D46-43A1-8A4A-7178C358552C}"/>
    <cellStyle name="Normal 3 2 3 2 2 2 3 5 6" xfId="44565" xr:uid="{BA6C2F67-3AB6-4EAE-93C0-E71734B3A458}"/>
    <cellStyle name="Normal 3 2 3 2 2 2 3 6" xfId="10855" xr:uid="{64A2F5FD-73B0-441F-A87E-DE1FFD6F4072}"/>
    <cellStyle name="Normal 3 2 3 2 2 2 3 6 2" xfId="24545" xr:uid="{A3D06CAA-3BC8-4487-9C10-F25A4D227911}"/>
    <cellStyle name="Normal 3 2 3 2 2 2 3 6 2 2" xfId="38237" xr:uid="{656372E3-C986-430D-9B61-A4884CDD75D6}"/>
    <cellStyle name="Normal 3 2 3 2 2 2 3 6 2 3" xfId="53121" xr:uid="{B2772BF2-6B22-4CC7-A492-D1747598FC2A}"/>
    <cellStyle name="Normal 3 2 3 2 2 2 3 6 3" xfId="17701" xr:uid="{7E90CC9F-4EB7-4734-9046-D30696AA7EF7}"/>
    <cellStyle name="Normal 3 2 3 2 2 2 3 6 4" xfId="31391" xr:uid="{7750D5EA-CB17-40F6-A32B-5350FF88889A}"/>
    <cellStyle name="Normal 3 2 3 2 2 2 3 6 5" xfId="46275" xr:uid="{6D4373EC-89D4-4D9B-9841-D43317005B7E}"/>
    <cellStyle name="Normal 3 2 3 2 2 2 3 7" xfId="21123" xr:uid="{E0F2A359-81CD-4C2F-B2C9-F3A97E2F36AD}"/>
    <cellStyle name="Normal 3 2 3 2 2 2 3 7 2" xfId="34815" xr:uid="{E3C2DA21-AFC3-475C-A5BD-82FDC772CA6F}"/>
    <cellStyle name="Normal 3 2 3 2 2 2 3 7 3" xfId="49699" xr:uid="{C68CEFB1-2D07-4786-BC12-2FE1562EF996}"/>
    <cellStyle name="Normal 3 2 3 2 2 2 3 8" xfId="14279" xr:uid="{D8DE5215-DD92-4EEE-9D69-40DF9F86A200}"/>
    <cellStyle name="Normal 3 2 3 2 2 2 3 9" xfId="27969" xr:uid="{D146D147-CCC4-43C8-8C67-53158200AA23}"/>
    <cellStyle name="Normal 3 2 3 2 2 2 4" xfId="7437" xr:uid="{3231FC19-2479-427B-B261-606DFD9B96D2}"/>
    <cellStyle name="Normal 3 2 3 2 2 2 4 2" xfId="7438" xr:uid="{0037FA3E-11DF-495B-8767-B327272B87B9}"/>
    <cellStyle name="Normal 3 2 3 2 2 2 4 2 2" xfId="9151" xr:uid="{03C29C94-EC17-475B-9FB8-6B9572609A62}"/>
    <cellStyle name="Normal 3 2 3 2 2 2 4 2 2 2" xfId="12573" xr:uid="{FF7E3C47-4849-4DF6-8B24-D8286C6F50AF}"/>
    <cellStyle name="Normal 3 2 3 2 2 2 4 2 2 2 2" xfId="26263" xr:uid="{3B4C0F8A-715B-4212-917A-29A51D3EE9BC}"/>
    <cellStyle name="Normal 3 2 3 2 2 2 4 2 2 2 2 2" xfId="39955" xr:uid="{F33A20DF-D14E-4FB8-8D57-675CE5739DCE}"/>
    <cellStyle name="Normal 3 2 3 2 2 2 4 2 2 2 2 3" xfId="54839" xr:uid="{65A45AB2-E310-46D5-9C6F-8C0151A3B2AC}"/>
    <cellStyle name="Normal 3 2 3 2 2 2 4 2 2 2 3" xfId="19419" xr:uid="{F9FA94C9-DA3B-4DE8-8B7F-60C8748BA2B8}"/>
    <cellStyle name="Normal 3 2 3 2 2 2 4 2 2 2 4" xfId="33109" xr:uid="{440E2A72-27D7-4055-BCE5-94A376A0A742}"/>
    <cellStyle name="Normal 3 2 3 2 2 2 4 2 2 2 5" xfId="47993" xr:uid="{05650961-C83A-4776-9991-7B6517B6D646}"/>
    <cellStyle name="Normal 3 2 3 2 2 2 4 2 2 3" xfId="22841" xr:uid="{05D4FF54-4F51-4080-9487-3DC53C3864A6}"/>
    <cellStyle name="Normal 3 2 3 2 2 2 4 2 2 3 2" xfId="36533" xr:uid="{10826A78-D54C-4AC0-93E5-0663B91BAF24}"/>
    <cellStyle name="Normal 3 2 3 2 2 2 4 2 2 3 3" xfId="51417" xr:uid="{EB3FCC63-067A-4160-B70E-5FF5AF80EBC8}"/>
    <cellStyle name="Normal 3 2 3 2 2 2 4 2 2 4" xfId="15997" xr:uid="{E79A24F8-2A47-44C5-B64B-3AD521D51C34}"/>
    <cellStyle name="Normal 3 2 3 2 2 2 4 2 2 5" xfId="29687" xr:uid="{CA2253B5-9BA4-4394-81C9-DFA1DBAB1ED2}"/>
    <cellStyle name="Normal 3 2 3 2 2 2 4 2 2 6" xfId="44571" xr:uid="{44667A51-B44F-4C19-822D-23C6E7A40397}"/>
    <cellStyle name="Normal 3 2 3 2 2 2 4 2 3" xfId="10861" xr:uid="{0018E725-8159-4499-8057-0BC9451E40AD}"/>
    <cellStyle name="Normal 3 2 3 2 2 2 4 2 3 2" xfId="24551" xr:uid="{BA306DC2-742E-4B09-8967-307662D0FA86}"/>
    <cellStyle name="Normal 3 2 3 2 2 2 4 2 3 2 2" xfId="38243" xr:uid="{13A84CE0-AD18-43C0-9F44-C472CD4E684A}"/>
    <cellStyle name="Normal 3 2 3 2 2 2 4 2 3 2 3" xfId="53127" xr:uid="{F1A2EE3C-823D-46B1-AE3B-488F5FCA4B9B}"/>
    <cellStyle name="Normal 3 2 3 2 2 2 4 2 3 3" xfId="17707" xr:uid="{BCAD2926-82DF-4183-ABFC-6A701FC84792}"/>
    <cellStyle name="Normal 3 2 3 2 2 2 4 2 3 4" xfId="31397" xr:uid="{282FD75A-6715-4CD4-B24F-4685E97A5F4F}"/>
    <cellStyle name="Normal 3 2 3 2 2 2 4 2 3 5" xfId="46281" xr:uid="{6A3A77B2-D2B3-4D77-AFFB-6CD44F203279}"/>
    <cellStyle name="Normal 3 2 3 2 2 2 4 2 4" xfId="21129" xr:uid="{42D7701D-253B-498B-9F89-E959F678E936}"/>
    <cellStyle name="Normal 3 2 3 2 2 2 4 2 4 2" xfId="34821" xr:uid="{F04C2CB3-E74C-4CA7-BE38-9335735E4AB0}"/>
    <cellStyle name="Normal 3 2 3 2 2 2 4 2 4 3" xfId="49705" xr:uid="{4E118917-0ACB-4607-94B9-851DDAE754E3}"/>
    <cellStyle name="Normal 3 2 3 2 2 2 4 2 5" xfId="14285" xr:uid="{70DCC0F9-917F-4DA4-9724-D21DCA35AD23}"/>
    <cellStyle name="Normal 3 2 3 2 2 2 4 2 6" xfId="27975" xr:uid="{74D6237E-0B46-4828-A002-654D119D37A4}"/>
    <cellStyle name="Normal 3 2 3 2 2 2 4 2 7" xfId="42859" xr:uid="{6367E605-632C-4886-BDEC-EBFCE54EFDF8}"/>
    <cellStyle name="Normal 3 2 3 2 2 2 4 3" xfId="9150" xr:uid="{27A31DCA-C813-4913-81B1-A0E52B9CD6E2}"/>
    <cellStyle name="Normal 3 2 3 2 2 2 4 3 2" xfId="12572" xr:uid="{AF7DF74A-C554-4DC8-80F6-E1976C70F987}"/>
    <cellStyle name="Normal 3 2 3 2 2 2 4 3 2 2" xfId="26262" xr:uid="{BC0A8F9F-A5CC-438D-B1DA-855CD45B5F65}"/>
    <cellStyle name="Normal 3 2 3 2 2 2 4 3 2 2 2" xfId="39954" xr:uid="{9544EDAA-2FEF-4606-9A60-111317B06CCD}"/>
    <cellStyle name="Normal 3 2 3 2 2 2 4 3 2 2 3" xfId="54838" xr:uid="{E952E3CC-69F3-44B7-A5D5-E66616C760DA}"/>
    <cellStyle name="Normal 3 2 3 2 2 2 4 3 2 3" xfId="19418" xr:uid="{BDDCD465-63DA-4636-B057-3FB73BE1ECBE}"/>
    <cellStyle name="Normal 3 2 3 2 2 2 4 3 2 4" xfId="33108" xr:uid="{CF7B1623-9FAC-47BF-AFA1-B6B4E0964888}"/>
    <cellStyle name="Normal 3 2 3 2 2 2 4 3 2 5" xfId="47992" xr:uid="{9A3D3BF5-CA9D-4234-8F77-3611D517A9DC}"/>
    <cellStyle name="Normal 3 2 3 2 2 2 4 3 3" xfId="22840" xr:uid="{0E97C723-FA79-430A-9F2D-EACAF0A28791}"/>
    <cellStyle name="Normal 3 2 3 2 2 2 4 3 3 2" xfId="36532" xr:uid="{A9C0120C-6BCF-4D41-9FD5-29A46E9C1EFA}"/>
    <cellStyle name="Normal 3 2 3 2 2 2 4 3 3 3" xfId="51416" xr:uid="{A64629B0-CF19-4715-886D-EE85F36EA503}"/>
    <cellStyle name="Normal 3 2 3 2 2 2 4 3 4" xfId="15996" xr:uid="{8C86A047-536D-43A2-94DE-ACA88A58640A}"/>
    <cellStyle name="Normal 3 2 3 2 2 2 4 3 5" xfId="29686" xr:uid="{9CB33963-92E4-4983-9782-9887233B2E2A}"/>
    <cellStyle name="Normal 3 2 3 2 2 2 4 3 6" xfId="44570" xr:uid="{0BA98DCF-BBDC-48D9-AE79-015F5CA530E6}"/>
    <cellStyle name="Normal 3 2 3 2 2 2 4 4" xfId="10860" xr:uid="{20A88FB1-A711-488E-8054-C91B9EB57378}"/>
    <cellStyle name="Normal 3 2 3 2 2 2 4 4 2" xfId="24550" xr:uid="{68BF6B8F-249C-4560-90A2-4AB807C457EC}"/>
    <cellStyle name="Normal 3 2 3 2 2 2 4 4 2 2" xfId="38242" xr:uid="{D87223BB-C012-432A-99A4-525E88CD48D0}"/>
    <cellStyle name="Normal 3 2 3 2 2 2 4 4 2 3" xfId="53126" xr:uid="{4E9A44AC-218F-4AB9-9B94-6C1401869C96}"/>
    <cellStyle name="Normal 3 2 3 2 2 2 4 4 3" xfId="17706" xr:uid="{B503F8DB-984A-4F7F-9143-18569FD93E3D}"/>
    <cellStyle name="Normal 3 2 3 2 2 2 4 4 4" xfId="31396" xr:uid="{2FAFCD26-9020-48A6-B48D-F4BB93C89F4A}"/>
    <cellStyle name="Normal 3 2 3 2 2 2 4 4 5" xfId="46280" xr:uid="{894787D9-74EB-42C3-804A-95902ABF97F1}"/>
    <cellStyle name="Normal 3 2 3 2 2 2 4 5" xfId="21128" xr:uid="{78AD1A05-24A1-4276-938F-5B24B0A55CD6}"/>
    <cellStyle name="Normal 3 2 3 2 2 2 4 5 2" xfId="34820" xr:uid="{D8426E13-78A4-40D8-B4C2-B0DF891905F3}"/>
    <cellStyle name="Normal 3 2 3 2 2 2 4 5 3" xfId="49704" xr:uid="{7888B6FF-526A-49C7-BEE8-DB40CBF0FE6B}"/>
    <cellStyle name="Normal 3 2 3 2 2 2 4 6" xfId="14284" xr:uid="{8C631F85-20E5-4B7E-BE18-76BBAC6E54BB}"/>
    <cellStyle name="Normal 3 2 3 2 2 2 4 7" xfId="27974" xr:uid="{593802D5-A235-439B-A614-D907F026E1CD}"/>
    <cellStyle name="Normal 3 2 3 2 2 2 4 8" xfId="42858" xr:uid="{615DD7C5-5AEC-4F99-8690-0DAEB54E14DB}"/>
    <cellStyle name="Normal 3 2 3 2 2 2 5" xfId="7439" xr:uid="{62F8414E-D64B-4CEB-BFB1-BA495138842D}"/>
    <cellStyle name="Normal 3 2 3 2 2 2 5 2" xfId="9152" xr:uid="{BD7C9AE8-0FD2-4A3F-8404-F27164E6D903}"/>
    <cellStyle name="Normal 3 2 3 2 2 2 5 2 2" xfId="12574" xr:uid="{1DE06915-DF0A-4AB0-B711-59F712A77FB4}"/>
    <cellStyle name="Normal 3 2 3 2 2 2 5 2 2 2" xfId="26264" xr:uid="{746CD731-7AA6-4108-9657-ED8FEF865E05}"/>
    <cellStyle name="Normal 3 2 3 2 2 2 5 2 2 2 2" xfId="39956" xr:uid="{CE28C169-5CE5-431D-B91F-55133A56F155}"/>
    <cellStyle name="Normal 3 2 3 2 2 2 5 2 2 2 3" xfId="54840" xr:uid="{13987DAC-6D28-4F61-A10A-25A9C52F0914}"/>
    <cellStyle name="Normal 3 2 3 2 2 2 5 2 2 3" xfId="19420" xr:uid="{4E692072-D0B0-4AAC-92A5-AE9BD0E68FA3}"/>
    <cellStyle name="Normal 3 2 3 2 2 2 5 2 2 4" xfId="33110" xr:uid="{21E5EC7E-A859-4A62-9991-CEE422BEF2A9}"/>
    <cellStyle name="Normal 3 2 3 2 2 2 5 2 2 5" xfId="47994" xr:uid="{AE7D0AE7-9E77-4E5F-9573-34C7B80E9496}"/>
    <cellStyle name="Normal 3 2 3 2 2 2 5 2 3" xfId="22842" xr:uid="{021FEB6C-2081-4B31-A3CC-C28F70748B1D}"/>
    <cellStyle name="Normal 3 2 3 2 2 2 5 2 3 2" xfId="36534" xr:uid="{6F6F685F-D13A-4302-8313-8DC7AD8F390E}"/>
    <cellStyle name="Normal 3 2 3 2 2 2 5 2 3 3" xfId="51418" xr:uid="{38CE32DD-BD60-492D-89F5-716F66415E84}"/>
    <cellStyle name="Normal 3 2 3 2 2 2 5 2 4" xfId="15998" xr:uid="{82FFE15F-EDFB-4CE6-A204-621F0CF3F817}"/>
    <cellStyle name="Normal 3 2 3 2 2 2 5 2 5" xfId="29688" xr:uid="{1FC6EFA7-CABF-4351-9B0A-B2A53D0B0E2C}"/>
    <cellStyle name="Normal 3 2 3 2 2 2 5 2 6" xfId="44572" xr:uid="{F070C87D-C6BA-458D-A280-80681C9F731C}"/>
    <cellStyle name="Normal 3 2 3 2 2 2 5 3" xfId="10862" xr:uid="{B92BCA14-4B04-4CA5-8161-7CC99187BDCA}"/>
    <cellStyle name="Normal 3 2 3 2 2 2 5 3 2" xfId="24552" xr:uid="{FCC5169C-90AD-4531-94DF-A96336B4C98E}"/>
    <cellStyle name="Normal 3 2 3 2 2 2 5 3 2 2" xfId="38244" xr:uid="{07C991B1-08D2-4F46-836C-141DCA485859}"/>
    <cellStyle name="Normal 3 2 3 2 2 2 5 3 2 3" xfId="53128" xr:uid="{83001338-21CB-45B7-8455-861D42B95963}"/>
    <cellStyle name="Normal 3 2 3 2 2 2 5 3 3" xfId="17708" xr:uid="{98F218CF-866F-4CA1-837F-52BD99DAD738}"/>
    <cellStyle name="Normal 3 2 3 2 2 2 5 3 4" xfId="31398" xr:uid="{0D727938-496C-49EC-818C-1A82B41F708F}"/>
    <cellStyle name="Normal 3 2 3 2 2 2 5 3 5" xfId="46282" xr:uid="{7CE6C27D-0D91-4D76-ADB5-2A26203CF456}"/>
    <cellStyle name="Normal 3 2 3 2 2 2 5 4" xfId="21130" xr:uid="{407EBF3A-6737-4127-B3DD-FE9FBFC95152}"/>
    <cellStyle name="Normal 3 2 3 2 2 2 5 4 2" xfId="34822" xr:uid="{17A3327A-D68D-425D-BBF3-2D226E4A0057}"/>
    <cellStyle name="Normal 3 2 3 2 2 2 5 4 3" xfId="49706" xr:uid="{BC40BAE4-AE3B-4018-81AA-B21675F459F7}"/>
    <cellStyle name="Normal 3 2 3 2 2 2 5 5" xfId="14286" xr:uid="{E64A11C6-06C8-4112-8E76-6FBACC765F07}"/>
    <cellStyle name="Normal 3 2 3 2 2 2 5 6" xfId="27976" xr:uid="{9691A6D6-15F9-4F20-B6E1-8D5592357916}"/>
    <cellStyle name="Normal 3 2 3 2 2 2 5 7" xfId="42860" xr:uid="{72B87F82-3078-435D-B647-6CEED9BCDC67}"/>
    <cellStyle name="Normal 3 2 3 2 2 2 6" xfId="7440" xr:uid="{4617A917-428D-449B-93B4-A02C605E3E04}"/>
    <cellStyle name="Normal 3 2 3 2 2 2 6 2" xfId="9153" xr:uid="{967359B0-1C59-44A1-92A4-DD8BA6C47DD6}"/>
    <cellStyle name="Normal 3 2 3 2 2 2 6 2 2" xfId="12575" xr:uid="{22B76333-6D94-4A9F-9B40-E16A339A3CA2}"/>
    <cellStyle name="Normal 3 2 3 2 2 2 6 2 2 2" xfId="26265" xr:uid="{230018B9-C256-4BEE-8CBF-0D8DB11296EF}"/>
    <cellStyle name="Normal 3 2 3 2 2 2 6 2 2 2 2" xfId="39957" xr:uid="{CE341A4B-3369-4A91-8428-2B7C8B385B44}"/>
    <cellStyle name="Normal 3 2 3 2 2 2 6 2 2 2 3" xfId="54841" xr:uid="{319E9FAA-44C6-4CDC-9C4A-5D6F8EF562FD}"/>
    <cellStyle name="Normal 3 2 3 2 2 2 6 2 2 3" xfId="19421" xr:uid="{371CAF65-FD4D-4C3D-B63A-E232E1C177FA}"/>
    <cellStyle name="Normal 3 2 3 2 2 2 6 2 2 4" xfId="33111" xr:uid="{AE1B0B69-9834-4998-8401-62DF29A275CB}"/>
    <cellStyle name="Normal 3 2 3 2 2 2 6 2 2 5" xfId="47995" xr:uid="{91743815-63B5-4C36-9474-F48D6836B376}"/>
    <cellStyle name="Normal 3 2 3 2 2 2 6 2 3" xfId="22843" xr:uid="{655F74FC-26B7-4186-BC98-5BF63264719A}"/>
    <cellStyle name="Normal 3 2 3 2 2 2 6 2 3 2" xfId="36535" xr:uid="{166C8A07-9874-416A-BA61-EEBF67B9E42C}"/>
    <cellStyle name="Normal 3 2 3 2 2 2 6 2 3 3" xfId="51419" xr:uid="{4CC2E8E1-1ED7-4F16-85C8-F4F04BA1F956}"/>
    <cellStyle name="Normal 3 2 3 2 2 2 6 2 4" xfId="15999" xr:uid="{44E5536C-51DA-4ADA-B221-851916640860}"/>
    <cellStyle name="Normal 3 2 3 2 2 2 6 2 5" xfId="29689" xr:uid="{15037240-C9CF-4B4C-88F7-980DFEEDC7C8}"/>
    <cellStyle name="Normal 3 2 3 2 2 2 6 2 6" xfId="44573" xr:uid="{8BC2D2C9-AC5E-40C4-8721-46C0AF82E177}"/>
    <cellStyle name="Normal 3 2 3 2 2 2 6 3" xfId="10863" xr:uid="{EAC2ED39-7E13-4C24-BAC5-C9EF5A5EA32F}"/>
    <cellStyle name="Normal 3 2 3 2 2 2 6 3 2" xfId="24553" xr:uid="{34CB09D5-7D28-45E2-9661-27EBB2AD593A}"/>
    <cellStyle name="Normal 3 2 3 2 2 2 6 3 2 2" xfId="38245" xr:uid="{1FB877CF-99FE-4E1E-B7FC-A498C98506A3}"/>
    <cellStyle name="Normal 3 2 3 2 2 2 6 3 2 3" xfId="53129" xr:uid="{389D367B-9A72-44AD-97C6-3010D0880D9B}"/>
    <cellStyle name="Normal 3 2 3 2 2 2 6 3 3" xfId="17709" xr:uid="{5AF6AB30-E530-4834-8DCA-19A1798AC2A7}"/>
    <cellStyle name="Normal 3 2 3 2 2 2 6 3 4" xfId="31399" xr:uid="{8D39B3F7-5C4B-4DA8-B6FD-9543627760A2}"/>
    <cellStyle name="Normal 3 2 3 2 2 2 6 3 5" xfId="46283" xr:uid="{0F0E150D-F737-4246-86F2-847ADCD6744E}"/>
    <cellStyle name="Normal 3 2 3 2 2 2 6 4" xfId="21131" xr:uid="{B46D0F81-C4B7-4D44-9D1B-2AEE2C2F12A8}"/>
    <cellStyle name="Normal 3 2 3 2 2 2 6 4 2" xfId="34823" xr:uid="{1D54DC49-EEC7-4459-AC36-5F5C9FB2C0AA}"/>
    <cellStyle name="Normal 3 2 3 2 2 2 6 4 3" xfId="49707" xr:uid="{5303C779-1A75-4C17-B12D-1A4D6420F6F9}"/>
    <cellStyle name="Normal 3 2 3 2 2 2 6 5" xfId="14287" xr:uid="{89BBDBAE-CB99-4774-9863-51F75766EEB1}"/>
    <cellStyle name="Normal 3 2 3 2 2 2 6 6" xfId="27977" xr:uid="{1A0B9148-093C-468D-BF24-C47A8976D15E}"/>
    <cellStyle name="Normal 3 2 3 2 2 2 6 7" xfId="42861" xr:uid="{C5962531-783A-4E42-9C0B-5849AC045B51}"/>
    <cellStyle name="Normal 3 2 3 2 2 2 7" xfId="9139" xr:uid="{A8D92268-95A4-40C1-AE67-D84364643AAA}"/>
    <cellStyle name="Normal 3 2 3 2 2 2 7 2" xfId="12561" xr:uid="{51015A2A-4769-49E3-B889-4D2F43F4B182}"/>
    <cellStyle name="Normal 3 2 3 2 2 2 7 2 2" xfId="26251" xr:uid="{91EB40B2-D700-4991-AE0D-9241568B974F}"/>
    <cellStyle name="Normal 3 2 3 2 2 2 7 2 2 2" xfId="39943" xr:uid="{DBB2C0DB-D9D8-473A-B823-892C4270DF88}"/>
    <cellStyle name="Normal 3 2 3 2 2 2 7 2 2 3" xfId="54827" xr:uid="{E4C4EB13-D305-4DC7-964E-91A85DFF14CB}"/>
    <cellStyle name="Normal 3 2 3 2 2 2 7 2 3" xfId="19407" xr:uid="{90DCEF20-BF2F-49FA-85CE-AB963328DFDC}"/>
    <cellStyle name="Normal 3 2 3 2 2 2 7 2 4" xfId="33097" xr:uid="{E6CF3641-8836-42A3-9A2A-D9500A4C1918}"/>
    <cellStyle name="Normal 3 2 3 2 2 2 7 2 5" xfId="47981" xr:uid="{4CE4BAE8-310C-489F-970F-2160DF0FC0F2}"/>
    <cellStyle name="Normal 3 2 3 2 2 2 7 3" xfId="22829" xr:uid="{3AF65894-1E50-4AFA-BCE9-6F0E26C127EC}"/>
    <cellStyle name="Normal 3 2 3 2 2 2 7 3 2" xfId="36521" xr:uid="{A454B2A2-19F9-487D-BCE6-F4A93DDBFBF4}"/>
    <cellStyle name="Normal 3 2 3 2 2 2 7 3 3" xfId="51405" xr:uid="{539503BC-33A5-4264-828B-8028F9B98F02}"/>
    <cellStyle name="Normal 3 2 3 2 2 2 7 4" xfId="15985" xr:uid="{EB2B94B5-0978-4EBD-AB82-25FE28BCECC7}"/>
    <cellStyle name="Normal 3 2 3 2 2 2 7 5" xfId="29675" xr:uid="{ECE17E47-CFE3-43DF-BF62-324F8F3866B4}"/>
    <cellStyle name="Normal 3 2 3 2 2 2 7 6" xfId="44559" xr:uid="{B8DA8B7D-46DA-458E-A2A0-66FE3E999C29}"/>
    <cellStyle name="Normal 3 2 3 2 2 2 8" xfId="10849" xr:uid="{4078A26E-995C-4E64-9DDE-2C4CF8FE1A55}"/>
    <cellStyle name="Normal 3 2 3 2 2 2 8 2" xfId="24539" xr:uid="{3C7B698D-50CE-423B-8DBF-F68F29541238}"/>
    <cellStyle name="Normal 3 2 3 2 2 2 8 2 2" xfId="38231" xr:uid="{C47C24CA-3F3D-4C2E-A39E-7B4B5447AFCF}"/>
    <cellStyle name="Normal 3 2 3 2 2 2 8 2 3" xfId="53115" xr:uid="{C41D8879-A681-4DE8-B70A-16047DE77785}"/>
    <cellStyle name="Normal 3 2 3 2 2 2 8 3" xfId="17695" xr:uid="{E7CD7566-252E-4906-8350-1306D202460B}"/>
    <cellStyle name="Normal 3 2 3 2 2 2 8 4" xfId="31385" xr:uid="{1668B238-9529-4F58-ADA7-B098D0A40109}"/>
    <cellStyle name="Normal 3 2 3 2 2 2 8 5" xfId="46269" xr:uid="{3A3F22F4-A137-465D-804F-4F4D50725E5E}"/>
    <cellStyle name="Normal 3 2 3 2 2 2 9" xfId="21117" xr:uid="{A8584708-2603-4256-9B5D-61E1E2FA6C4D}"/>
    <cellStyle name="Normal 3 2 3 2 2 2 9 2" xfId="34809" xr:uid="{EFEE4B56-9D5D-47D5-9AFE-EFCF879B9DA6}"/>
    <cellStyle name="Normal 3 2 3 2 2 2 9 3" xfId="49693" xr:uid="{7759A41A-4B5E-4168-8F8F-AA7D0A708D62}"/>
    <cellStyle name="Normal 3 2 3 2 2 3" xfId="7441" xr:uid="{325B2004-3E5F-4803-8424-356108CD2096}"/>
    <cellStyle name="Normal 3 2 3 2 2 3 10" xfId="42862" xr:uid="{4EE3EF26-75F2-486B-BFE9-A8E0567454D7}"/>
    <cellStyle name="Normal 3 2 3 2 2 3 2" xfId="7442" xr:uid="{9010FA90-B4E7-4285-9F89-567F8C8C888B}"/>
    <cellStyle name="Normal 3 2 3 2 2 3 2 2" xfId="7443" xr:uid="{5B2E17D7-90B5-4988-937D-CE47B1F0CF09}"/>
    <cellStyle name="Normal 3 2 3 2 2 3 2 2 2" xfId="9156" xr:uid="{0D3F271F-5A68-453F-BEB2-0D404F900EBB}"/>
    <cellStyle name="Normal 3 2 3 2 2 3 2 2 2 2" xfId="12578" xr:uid="{8FF5492A-BB0C-4620-A9A5-B2C6B98AA4DF}"/>
    <cellStyle name="Normal 3 2 3 2 2 3 2 2 2 2 2" xfId="26268" xr:uid="{E6C6E3AC-9530-4978-84F8-3E1C2B7B0B31}"/>
    <cellStyle name="Normal 3 2 3 2 2 3 2 2 2 2 2 2" xfId="39960" xr:uid="{BC52A7E9-5E5A-43A4-B572-D45E7BFA49F9}"/>
    <cellStyle name="Normal 3 2 3 2 2 3 2 2 2 2 2 3" xfId="54844" xr:uid="{E1E19EFC-45E6-435B-8DF9-9415D1F2F592}"/>
    <cellStyle name="Normal 3 2 3 2 2 3 2 2 2 2 3" xfId="19424" xr:uid="{F152E9BF-729C-4333-ADEC-58F1E68D8967}"/>
    <cellStyle name="Normal 3 2 3 2 2 3 2 2 2 2 4" xfId="33114" xr:uid="{CA995D88-D876-45A0-A2CA-D1262F6E1C5F}"/>
    <cellStyle name="Normal 3 2 3 2 2 3 2 2 2 2 5" xfId="47998" xr:uid="{331E5039-88E8-48E0-9953-E4BC6BA528EC}"/>
    <cellStyle name="Normal 3 2 3 2 2 3 2 2 2 3" xfId="22846" xr:uid="{85F2B68D-C8F6-4E66-8765-915C33492ADF}"/>
    <cellStyle name="Normal 3 2 3 2 2 3 2 2 2 3 2" xfId="36538" xr:uid="{ED960505-33A4-433C-99DF-AD66AB1AA777}"/>
    <cellStyle name="Normal 3 2 3 2 2 3 2 2 2 3 3" xfId="51422" xr:uid="{0C301562-543B-403C-BEB4-9D15B1B7C109}"/>
    <cellStyle name="Normal 3 2 3 2 2 3 2 2 2 4" xfId="16002" xr:uid="{9CC21E09-BFBB-4245-BC2C-B937413A6C97}"/>
    <cellStyle name="Normal 3 2 3 2 2 3 2 2 2 5" xfId="29692" xr:uid="{A8E70900-1E81-4035-A9CC-8474EBD37A95}"/>
    <cellStyle name="Normal 3 2 3 2 2 3 2 2 2 6" xfId="44576" xr:uid="{2E5B8828-DDAE-456E-8BF9-583EDD76557C}"/>
    <cellStyle name="Normal 3 2 3 2 2 3 2 2 3" xfId="10866" xr:uid="{B218D6F8-9552-450D-B90D-D1930274824D}"/>
    <cellStyle name="Normal 3 2 3 2 2 3 2 2 3 2" xfId="24556" xr:uid="{2BF9A8FC-F071-4DCA-ABD8-DAAABBCAADC2}"/>
    <cellStyle name="Normal 3 2 3 2 2 3 2 2 3 2 2" xfId="38248" xr:uid="{8134B4ED-2A7B-48A3-89E3-EA97A0581481}"/>
    <cellStyle name="Normal 3 2 3 2 2 3 2 2 3 2 3" xfId="53132" xr:uid="{E44EC1C0-BAC2-4AAA-B71F-AE8F4C20C7CB}"/>
    <cellStyle name="Normal 3 2 3 2 2 3 2 2 3 3" xfId="17712" xr:uid="{E75B48B4-E0D1-4794-A847-AAF2A1D8EDAC}"/>
    <cellStyle name="Normal 3 2 3 2 2 3 2 2 3 4" xfId="31402" xr:uid="{6D7DA481-87FE-43AA-81D8-2FC57A345C36}"/>
    <cellStyle name="Normal 3 2 3 2 2 3 2 2 3 5" xfId="46286" xr:uid="{75C1ECC0-F0F6-492E-9684-180A6D921D4A}"/>
    <cellStyle name="Normal 3 2 3 2 2 3 2 2 4" xfId="21134" xr:uid="{FBA1DE98-0769-4167-B956-1AA19D5F3256}"/>
    <cellStyle name="Normal 3 2 3 2 2 3 2 2 4 2" xfId="34826" xr:uid="{45545886-5143-4D7D-B404-E1727FBD5675}"/>
    <cellStyle name="Normal 3 2 3 2 2 3 2 2 4 3" xfId="49710" xr:uid="{CF705137-1E10-47D7-A779-7ADA0B7D358C}"/>
    <cellStyle name="Normal 3 2 3 2 2 3 2 2 5" xfId="14290" xr:uid="{24DDE0AC-18DD-4E7C-9185-3489E4DAF9B0}"/>
    <cellStyle name="Normal 3 2 3 2 2 3 2 2 6" xfId="27980" xr:uid="{72DC8259-5314-41ED-816F-6EA3A615BDE5}"/>
    <cellStyle name="Normal 3 2 3 2 2 3 2 2 7" xfId="42864" xr:uid="{E9A7C84B-7ABC-48F8-A512-4C4A76603A55}"/>
    <cellStyle name="Normal 3 2 3 2 2 3 2 3" xfId="9155" xr:uid="{A787873D-2E45-41E4-9A4E-D305A684FECC}"/>
    <cellStyle name="Normal 3 2 3 2 2 3 2 3 2" xfId="12577" xr:uid="{2B7FF5FF-5A62-42D8-9FE3-38B8AC80FC36}"/>
    <cellStyle name="Normal 3 2 3 2 2 3 2 3 2 2" xfId="26267" xr:uid="{BDA4EF76-8EC9-47AB-922D-43CA500FDA14}"/>
    <cellStyle name="Normal 3 2 3 2 2 3 2 3 2 2 2" xfId="39959" xr:uid="{A911BBB5-5DBE-47FB-A40F-30AF171FD0A4}"/>
    <cellStyle name="Normal 3 2 3 2 2 3 2 3 2 2 3" xfId="54843" xr:uid="{8256B41E-EBAD-453C-BB4E-DF48A6FD4ABB}"/>
    <cellStyle name="Normal 3 2 3 2 2 3 2 3 2 3" xfId="19423" xr:uid="{0FADB5C5-1A29-4DD1-9865-D4A1F1315CD7}"/>
    <cellStyle name="Normal 3 2 3 2 2 3 2 3 2 4" xfId="33113" xr:uid="{B3BD39A2-06D3-4CD7-80AD-6ACA92D5C575}"/>
    <cellStyle name="Normal 3 2 3 2 2 3 2 3 2 5" xfId="47997" xr:uid="{1563FD2D-5D07-4D5A-86F3-B56A4C9B24F5}"/>
    <cellStyle name="Normal 3 2 3 2 2 3 2 3 3" xfId="22845" xr:uid="{8C38D1B3-90CA-407D-9E0C-E63B372E4E14}"/>
    <cellStyle name="Normal 3 2 3 2 2 3 2 3 3 2" xfId="36537" xr:uid="{D40975F1-BEC3-46E5-8D02-B5C2B86DD90C}"/>
    <cellStyle name="Normal 3 2 3 2 2 3 2 3 3 3" xfId="51421" xr:uid="{190474B2-7CB6-4F68-B926-AC22AFA0EEB5}"/>
    <cellStyle name="Normal 3 2 3 2 2 3 2 3 4" xfId="16001" xr:uid="{DBA4B003-D3B0-4D46-B1CF-9D4EA52BDD61}"/>
    <cellStyle name="Normal 3 2 3 2 2 3 2 3 5" xfId="29691" xr:uid="{80DBCB06-E166-4D1F-B2FD-621487FE5B75}"/>
    <cellStyle name="Normal 3 2 3 2 2 3 2 3 6" xfId="44575" xr:uid="{523F7072-CC1B-45B0-8962-41E764E36982}"/>
    <cellStyle name="Normal 3 2 3 2 2 3 2 4" xfId="10865" xr:uid="{05FF0829-BE37-4FF2-92AE-F4BAADD7EDED}"/>
    <cellStyle name="Normal 3 2 3 2 2 3 2 4 2" xfId="24555" xr:uid="{06236993-D7EF-41FA-9010-4C3FF42D8B32}"/>
    <cellStyle name="Normal 3 2 3 2 2 3 2 4 2 2" xfId="38247" xr:uid="{6DB0F7D8-B905-469D-9461-163FC5B7800B}"/>
    <cellStyle name="Normal 3 2 3 2 2 3 2 4 2 3" xfId="53131" xr:uid="{254D0B84-200D-4A44-A588-AAD72BF7E3A6}"/>
    <cellStyle name="Normal 3 2 3 2 2 3 2 4 3" xfId="17711" xr:uid="{D3C359C1-739A-45E6-B590-63DEF0C4381F}"/>
    <cellStyle name="Normal 3 2 3 2 2 3 2 4 4" xfId="31401" xr:uid="{F7567FF9-86E3-4078-9699-6F158091BB9F}"/>
    <cellStyle name="Normal 3 2 3 2 2 3 2 4 5" xfId="46285" xr:uid="{F8E5CE40-8E26-407F-8388-145B0AC399BF}"/>
    <cellStyle name="Normal 3 2 3 2 2 3 2 5" xfId="21133" xr:uid="{E46DC166-1BFF-41B2-BA53-FC1EE7058722}"/>
    <cellStyle name="Normal 3 2 3 2 2 3 2 5 2" xfId="34825" xr:uid="{C1425AF7-0BE9-431C-B3B4-F038B8E863F0}"/>
    <cellStyle name="Normal 3 2 3 2 2 3 2 5 3" xfId="49709" xr:uid="{FFDD1886-F014-46CB-92BB-2EC8ABEC8304}"/>
    <cellStyle name="Normal 3 2 3 2 2 3 2 6" xfId="14289" xr:uid="{7DC51490-E5D8-40E5-8045-2B8D2925156B}"/>
    <cellStyle name="Normal 3 2 3 2 2 3 2 7" xfId="27979" xr:uid="{992DAC48-3259-4311-A6B4-2321ABEAEC2F}"/>
    <cellStyle name="Normal 3 2 3 2 2 3 2 8" xfId="42863" xr:uid="{B6ED5EAD-5AC9-4756-BD0C-4509BA6187A6}"/>
    <cellStyle name="Normal 3 2 3 2 2 3 3" xfId="7444" xr:uid="{E9011586-C59F-49BD-91FE-14B85BD00754}"/>
    <cellStyle name="Normal 3 2 3 2 2 3 3 2" xfId="9157" xr:uid="{2E535A75-B4EA-4051-9243-636FB56A58E1}"/>
    <cellStyle name="Normal 3 2 3 2 2 3 3 2 2" xfId="12579" xr:uid="{979F1896-6F5D-4602-A4B5-EDEE480277F9}"/>
    <cellStyle name="Normal 3 2 3 2 2 3 3 2 2 2" xfId="26269" xr:uid="{D35B35B8-3B21-43AB-8F01-34A7B9C6FA49}"/>
    <cellStyle name="Normal 3 2 3 2 2 3 3 2 2 2 2" xfId="39961" xr:uid="{9DF3E379-E282-4491-B376-E89F8C1E1E15}"/>
    <cellStyle name="Normal 3 2 3 2 2 3 3 2 2 2 3" xfId="54845" xr:uid="{EBD2DE66-CD39-47C3-AAD3-DE7C1116BF56}"/>
    <cellStyle name="Normal 3 2 3 2 2 3 3 2 2 3" xfId="19425" xr:uid="{E95CB96F-4F33-446F-BADA-DC2802B4490D}"/>
    <cellStyle name="Normal 3 2 3 2 2 3 3 2 2 4" xfId="33115" xr:uid="{6FA27F19-B3F2-4E83-81A2-3E7E55F3F524}"/>
    <cellStyle name="Normal 3 2 3 2 2 3 3 2 2 5" xfId="47999" xr:uid="{7C6F15EF-4F6F-4682-BD80-B9EFF114B35A}"/>
    <cellStyle name="Normal 3 2 3 2 2 3 3 2 3" xfId="22847" xr:uid="{010B34E3-B9C9-46A0-B0A8-FCEE86A02A60}"/>
    <cellStyle name="Normal 3 2 3 2 2 3 3 2 3 2" xfId="36539" xr:uid="{2A6A9B1F-9763-4DBD-9C86-8E5E3CF9B97C}"/>
    <cellStyle name="Normal 3 2 3 2 2 3 3 2 3 3" xfId="51423" xr:uid="{0AEE0722-3878-479F-AB38-A42CBAD414F7}"/>
    <cellStyle name="Normal 3 2 3 2 2 3 3 2 4" xfId="16003" xr:uid="{7FD14449-7FB6-496E-A4B6-DAE48635FBC8}"/>
    <cellStyle name="Normal 3 2 3 2 2 3 3 2 5" xfId="29693" xr:uid="{9838DE37-FE6A-49F8-8F66-9BDB0B1630AD}"/>
    <cellStyle name="Normal 3 2 3 2 2 3 3 2 6" xfId="44577" xr:uid="{F70C623E-E258-4CA2-A598-14BA98163F5E}"/>
    <cellStyle name="Normal 3 2 3 2 2 3 3 3" xfId="10867" xr:uid="{02567743-6245-411E-90E3-369245E60DD4}"/>
    <cellStyle name="Normal 3 2 3 2 2 3 3 3 2" xfId="24557" xr:uid="{BDC8D966-83DD-4DBE-A254-D93AAA9A8533}"/>
    <cellStyle name="Normal 3 2 3 2 2 3 3 3 2 2" xfId="38249" xr:uid="{192A9260-9300-4E1F-AA78-87D5FA78F737}"/>
    <cellStyle name="Normal 3 2 3 2 2 3 3 3 2 3" xfId="53133" xr:uid="{4281E03D-3B8C-4C9F-824E-ADDA00258393}"/>
    <cellStyle name="Normal 3 2 3 2 2 3 3 3 3" xfId="17713" xr:uid="{0EE566BD-8D1C-4ED5-95EA-AF98D727B347}"/>
    <cellStyle name="Normal 3 2 3 2 2 3 3 3 4" xfId="31403" xr:uid="{AB6786FE-36BC-4E41-B2D2-9B1F0F536E21}"/>
    <cellStyle name="Normal 3 2 3 2 2 3 3 3 5" xfId="46287" xr:uid="{3E5F63CB-A006-4A83-B39B-8553B620549B}"/>
    <cellStyle name="Normal 3 2 3 2 2 3 3 4" xfId="21135" xr:uid="{48132772-3B40-4572-A5A3-10BA7B519AF0}"/>
    <cellStyle name="Normal 3 2 3 2 2 3 3 4 2" xfId="34827" xr:uid="{FF71AD94-1E45-4560-A245-ED4810908C00}"/>
    <cellStyle name="Normal 3 2 3 2 2 3 3 4 3" xfId="49711" xr:uid="{A35F2126-98D6-469D-8142-E218A922EFDE}"/>
    <cellStyle name="Normal 3 2 3 2 2 3 3 5" xfId="14291" xr:uid="{AF7D8407-2FF8-4015-B44F-8D2BDD82AA2E}"/>
    <cellStyle name="Normal 3 2 3 2 2 3 3 6" xfId="27981" xr:uid="{7271F895-D541-4D98-80F6-F248732FE5E9}"/>
    <cellStyle name="Normal 3 2 3 2 2 3 3 7" xfId="42865" xr:uid="{E922CFCA-019D-41B4-9653-504CF9E2AA4E}"/>
    <cellStyle name="Normal 3 2 3 2 2 3 4" xfId="7445" xr:uid="{130762A1-0EDB-4E71-9A56-13410A5A78D4}"/>
    <cellStyle name="Normal 3 2 3 2 2 3 4 2" xfId="9158" xr:uid="{A36E5E3A-17E5-46E6-83E1-991AA82C6002}"/>
    <cellStyle name="Normal 3 2 3 2 2 3 4 2 2" xfId="12580" xr:uid="{65EC97E0-B97A-407E-B9BF-828D36213C9F}"/>
    <cellStyle name="Normal 3 2 3 2 2 3 4 2 2 2" xfId="26270" xr:uid="{0C1EC4F3-B8BA-46EA-A224-2BED49128BD0}"/>
    <cellStyle name="Normal 3 2 3 2 2 3 4 2 2 2 2" xfId="39962" xr:uid="{EADE07C2-804F-42CD-A3F7-E3246386F283}"/>
    <cellStyle name="Normal 3 2 3 2 2 3 4 2 2 2 3" xfId="54846" xr:uid="{E6CB3FB1-8F09-4189-884B-620B9774F7EA}"/>
    <cellStyle name="Normal 3 2 3 2 2 3 4 2 2 3" xfId="19426" xr:uid="{6C19E99A-E9A3-4AED-B02F-B869360AAEDF}"/>
    <cellStyle name="Normal 3 2 3 2 2 3 4 2 2 4" xfId="33116" xr:uid="{36499BD1-584D-4340-80AE-A3BDF2190366}"/>
    <cellStyle name="Normal 3 2 3 2 2 3 4 2 2 5" xfId="48000" xr:uid="{AC72BB20-D09A-481D-9182-A7B365514F68}"/>
    <cellStyle name="Normal 3 2 3 2 2 3 4 2 3" xfId="22848" xr:uid="{F9520326-567A-4462-B3DF-D28CE27D1425}"/>
    <cellStyle name="Normal 3 2 3 2 2 3 4 2 3 2" xfId="36540" xr:uid="{D3852A05-633A-4BC0-9A97-EA95BAEB585E}"/>
    <cellStyle name="Normal 3 2 3 2 2 3 4 2 3 3" xfId="51424" xr:uid="{B84213C2-34EE-4242-923E-F01FF6D35C67}"/>
    <cellStyle name="Normal 3 2 3 2 2 3 4 2 4" xfId="16004" xr:uid="{6C69B8D0-85AA-4768-A1FE-0F380DE3E200}"/>
    <cellStyle name="Normal 3 2 3 2 2 3 4 2 5" xfId="29694" xr:uid="{8061E9BF-2A9B-4F67-8E27-5287107BA932}"/>
    <cellStyle name="Normal 3 2 3 2 2 3 4 2 6" xfId="44578" xr:uid="{93303A61-FB71-4040-8BFE-B5F332FDA319}"/>
    <cellStyle name="Normal 3 2 3 2 2 3 4 3" xfId="10868" xr:uid="{9446B5FC-0C92-4BAC-BC5F-798CDC18298C}"/>
    <cellStyle name="Normal 3 2 3 2 2 3 4 3 2" xfId="24558" xr:uid="{5C718CFE-2CE1-4FAF-B363-A474B043EE25}"/>
    <cellStyle name="Normal 3 2 3 2 2 3 4 3 2 2" xfId="38250" xr:uid="{8488CE08-FABB-484B-9856-F1F179268686}"/>
    <cellStyle name="Normal 3 2 3 2 2 3 4 3 2 3" xfId="53134" xr:uid="{AFF2C541-F8FF-4D0A-93A1-6D0D6510DF59}"/>
    <cellStyle name="Normal 3 2 3 2 2 3 4 3 3" xfId="17714" xr:uid="{B1A94DF2-0D86-4EAE-AED5-CF3B21F28B74}"/>
    <cellStyle name="Normal 3 2 3 2 2 3 4 3 4" xfId="31404" xr:uid="{907F2BA4-AAD5-4874-892F-389D5A255D9C}"/>
    <cellStyle name="Normal 3 2 3 2 2 3 4 3 5" xfId="46288" xr:uid="{4255D6F7-273F-47AB-BEF1-B428232F47B2}"/>
    <cellStyle name="Normal 3 2 3 2 2 3 4 4" xfId="21136" xr:uid="{0F104B2C-E950-476A-842A-B38D4E471AAF}"/>
    <cellStyle name="Normal 3 2 3 2 2 3 4 4 2" xfId="34828" xr:uid="{27E67BFE-BB48-48A7-8682-CC616FE4E326}"/>
    <cellStyle name="Normal 3 2 3 2 2 3 4 4 3" xfId="49712" xr:uid="{07A7DB05-F102-4A63-9127-F009B0FF0B3D}"/>
    <cellStyle name="Normal 3 2 3 2 2 3 4 5" xfId="14292" xr:uid="{5305AE4D-ECAB-4ED3-96A4-ABC60FD34EC5}"/>
    <cellStyle name="Normal 3 2 3 2 2 3 4 6" xfId="27982" xr:uid="{09829B8E-2A79-4E20-BE37-D7AF5EB842D0}"/>
    <cellStyle name="Normal 3 2 3 2 2 3 4 7" xfId="42866" xr:uid="{1AD09F47-0ABE-43AB-A509-66DDD76ABF07}"/>
    <cellStyle name="Normal 3 2 3 2 2 3 5" xfId="9154" xr:uid="{3D9BE7E2-2B8B-4A55-BD55-7E12BEA8A77A}"/>
    <cellStyle name="Normal 3 2 3 2 2 3 5 2" xfId="12576" xr:uid="{C854DA44-6733-4160-94B6-955DE0ABDB0C}"/>
    <cellStyle name="Normal 3 2 3 2 2 3 5 2 2" xfId="26266" xr:uid="{7929ACBF-828E-4EF0-A691-97DC5F4A583B}"/>
    <cellStyle name="Normal 3 2 3 2 2 3 5 2 2 2" xfId="39958" xr:uid="{650AD626-0605-4689-8236-BD1F52BB2B20}"/>
    <cellStyle name="Normal 3 2 3 2 2 3 5 2 2 3" xfId="54842" xr:uid="{9C7014BA-A86A-4ADF-B766-FFCEDED33449}"/>
    <cellStyle name="Normal 3 2 3 2 2 3 5 2 3" xfId="19422" xr:uid="{E82E3BFA-10D7-4F3D-9037-A2ABA6C531FD}"/>
    <cellStyle name="Normal 3 2 3 2 2 3 5 2 4" xfId="33112" xr:uid="{132869F2-7D79-4B97-A87E-98F707FF5393}"/>
    <cellStyle name="Normal 3 2 3 2 2 3 5 2 5" xfId="47996" xr:uid="{05625B1E-0513-4F8C-BACC-95DCAF974FC9}"/>
    <cellStyle name="Normal 3 2 3 2 2 3 5 3" xfId="22844" xr:uid="{F3206E25-F2AD-46BE-A35E-F44D22DB67B1}"/>
    <cellStyle name="Normal 3 2 3 2 2 3 5 3 2" xfId="36536" xr:uid="{1B7AE6A7-8576-46C9-B2EC-FCE6B7E2B9D0}"/>
    <cellStyle name="Normal 3 2 3 2 2 3 5 3 3" xfId="51420" xr:uid="{209EE7D9-1507-4E52-8559-DB2C3CE67378}"/>
    <cellStyle name="Normal 3 2 3 2 2 3 5 4" xfId="16000" xr:uid="{34FACCEE-E9BD-4940-8D25-C8C5CA62E770}"/>
    <cellStyle name="Normal 3 2 3 2 2 3 5 5" xfId="29690" xr:uid="{FCDD2A96-5E65-4AAD-B904-D9077F8C2292}"/>
    <cellStyle name="Normal 3 2 3 2 2 3 5 6" xfId="44574" xr:uid="{8DBD23FB-B498-457E-ACAB-68E728CC45BD}"/>
    <cellStyle name="Normal 3 2 3 2 2 3 6" xfId="10864" xr:uid="{9F1DCF15-2DC0-4325-B80F-62E2B4984B3B}"/>
    <cellStyle name="Normal 3 2 3 2 2 3 6 2" xfId="24554" xr:uid="{E0201F9F-4749-45D6-A7C0-BDA32C64285D}"/>
    <cellStyle name="Normal 3 2 3 2 2 3 6 2 2" xfId="38246" xr:uid="{0B61F037-1000-4433-A9E9-F7D145FFEDDF}"/>
    <cellStyle name="Normal 3 2 3 2 2 3 6 2 3" xfId="53130" xr:uid="{06C25101-F907-4570-B671-1F5A43E5302E}"/>
    <cellStyle name="Normal 3 2 3 2 2 3 6 3" xfId="17710" xr:uid="{9E1C5FE1-79A8-4807-82E8-8891DCA00F37}"/>
    <cellStyle name="Normal 3 2 3 2 2 3 6 4" xfId="31400" xr:uid="{B8F67340-63E9-43A3-B06E-7B612997A3B0}"/>
    <cellStyle name="Normal 3 2 3 2 2 3 6 5" xfId="46284" xr:uid="{B8342456-5772-4791-9C12-99307034081A}"/>
    <cellStyle name="Normal 3 2 3 2 2 3 7" xfId="21132" xr:uid="{8B1E22C2-E4DD-4503-9E9A-0B7CB7DDF6CE}"/>
    <cellStyle name="Normal 3 2 3 2 2 3 7 2" xfId="34824" xr:uid="{2673839A-CEB3-4CEA-9AB1-949734ABB9A4}"/>
    <cellStyle name="Normal 3 2 3 2 2 3 7 3" xfId="49708" xr:uid="{24C612BE-CB90-4DC2-9A14-45ED7F5D41ED}"/>
    <cellStyle name="Normal 3 2 3 2 2 3 8" xfId="14288" xr:uid="{7F647AE4-0B3C-4CF9-BBA0-778777EC3915}"/>
    <cellStyle name="Normal 3 2 3 2 2 3 9" xfId="27978" xr:uid="{01056093-50B4-4B54-8D43-1F60498080D9}"/>
    <cellStyle name="Normal 3 2 3 2 2 4" xfId="7446" xr:uid="{8C7B5344-D8B6-418F-B151-D238668C8660}"/>
    <cellStyle name="Normal 3 2 3 2 2 4 10" xfId="42867" xr:uid="{26E37ED2-070C-4FA3-A41B-57A9A03821EB}"/>
    <cellStyle name="Normal 3 2 3 2 2 4 2" xfId="7447" xr:uid="{206E1A58-A2EF-4207-8885-A7B229B5F486}"/>
    <cellStyle name="Normal 3 2 3 2 2 4 2 2" xfId="7448" xr:uid="{6AA021F2-1D5C-4DE1-A157-223878C200E5}"/>
    <cellStyle name="Normal 3 2 3 2 2 4 2 2 2" xfId="9161" xr:uid="{10FEC5D3-5198-4749-A3DD-C3435624475B}"/>
    <cellStyle name="Normal 3 2 3 2 2 4 2 2 2 2" xfId="12583" xr:uid="{8F9E8B42-82EE-499A-B647-10DE14061093}"/>
    <cellStyle name="Normal 3 2 3 2 2 4 2 2 2 2 2" xfId="26273" xr:uid="{54B9E51F-AD7E-447C-B129-7FAC9229FC50}"/>
    <cellStyle name="Normal 3 2 3 2 2 4 2 2 2 2 2 2" xfId="39965" xr:uid="{81526DC3-6686-4B1C-808A-1538680ABC11}"/>
    <cellStyle name="Normal 3 2 3 2 2 4 2 2 2 2 2 3" xfId="54849" xr:uid="{F1A0F9A0-137C-4B62-B4C6-5D9ABDD1227D}"/>
    <cellStyle name="Normal 3 2 3 2 2 4 2 2 2 2 3" xfId="19429" xr:uid="{4AC722CD-B4B0-4A9B-895E-4C6ED9245F7C}"/>
    <cellStyle name="Normal 3 2 3 2 2 4 2 2 2 2 4" xfId="33119" xr:uid="{4F0090C7-1634-4D6C-9FCC-4F339E4A663C}"/>
    <cellStyle name="Normal 3 2 3 2 2 4 2 2 2 2 5" xfId="48003" xr:uid="{82D58C12-F658-4D2F-BD50-40021616F374}"/>
    <cellStyle name="Normal 3 2 3 2 2 4 2 2 2 3" xfId="22851" xr:uid="{36F918A2-23FC-4D63-B150-17E095E9E0C6}"/>
    <cellStyle name="Normal 3 2 3 2 2 4 2 2 2 3 2" xfId="36543" xr:uid="{01780A53-ACAA-45A0-83B8-FA8ED60042BF}"/>
    <cellStyle name="Normal 3 2 3 2 2 4 2 2 2 3 3" xfId="51427" xr:uid="{16B49816-A0F7-4077-B09C-DC861C8BEC17}"/>
    <cellStyle name="Normal 3 2 3 2 2 4 2 2 2 4" xfId="16007" xr:uid="{883A4AF9-3DD3-4846-9811-654CE0FB68C3}"/>
    <cellStyle name="Normal 3 2 3 2 2 4 2 2 2 5" xfId="29697" xr:uid="{563C4210-0440-440A-BA90-CAA2CB4DC7C4}"/>
    <cellStyle name="Normal 3 2 3 2 2 4 2 2 2 6" xfId="44581" xr:uid="{A45A6B4D-B69D-4FC1-885F-9E269109355B}"/>
    <cellStyle name="Normal 3 2 3 2 2 4 2 2 3" xfId="10871" xr:uid="{CB00A6E0-6333-41AD-9FC6-ACFFA475F470}"/>
    <cellStyle name="Normal 3 2 3 2 2 4 2 2 3 2" xfId="24561" xr:uid="{F23C2F87-DF48-4C3B-8FD1-0939B3F4BAA5}"/>
    <cellStyle name="Normal 3 2 3 2 2 4 2 2 3 2 2" xfId="38253" xr:uid="{C8E87DB1-57D1-4B4C-AA4D-BEF495A03D77}"/>
    <cellStyle name="Normal 3 2 3 2 2 4 2 2 3 2 3" xfId="53137" xr:uid="{17F5FEED-952B-45D9-A52E-719F2D68AA71}"/>
    <cellStyle name="Normal 3 2 3 2 2 4 2 2 3 3" xfId="17717" xr:uid="{E6E598C2-4419-4785-BCF2-B1CA7B123B6B}"/>
    <cellStyle name="Normal 3 2 3 2 2 4 2 2 3 4" xfId="31407" xr:uid="{55E146E9-C519-4947-983D-9EAF6BD4B333}"/>
    <cellStyle name="Normal 3 2 3 2 2 4 2 2 3 5" xfId="46291" xr:uid="{727EF377-3BB3-4D5F-B55F-8FF8E884001A}"/>
    <cellStyle name="Normal 3 2 3 2 2 4 2 2 4" xfId="21139" xr:uid="{DE76E5C2-2B00-42FA-ADF0-ECDBC9730BDE}"/>
    <cellStyle name="Normal 3 2 3 2 2 4 2 2 4 2" xfId="34831" xr:uid="{8D7D524E-061A-4EB2-A9FA-65989C70DAF3}"/>
    <cellStyle name="Normal 3 2 3 2 2 4 2 2 4 3" xfId="49715" xr:uid="{B2CACF36-34FD-4C6F-BA8C-8E69077DE3F0}"/>
    <cellStyle name="Normal 3 2 3 2 2 4 2 2 5" xfId="14295" xr:uid="{B57576FB-B631-48AC-BFEB-BBC02A7C6B94}"/>
    <cellStyle name="Normal 3 2 3 2 2 4 2 2 6" xfId="27985" xr:uid="{A7E17E75-F8C2-44AC-B18D-0732B38E1854}"/>
    <cellStyle name="Normal 3 2 3 2 2 4 2 2 7" xfId="42869" xr:uid="{B0B85708-6E85-466C-9150-534689BB4185}"/>
    <cellStyle name="Normal 3 2 3 2 2 4 2 3" xfId="9160" xr:uid="{9A19A437-266B-4677-A1C0-34B0EC3D8558}"/>
    <cellStyle name="Normal 3 2 3 2 2 4 2 3 2" xfId="12582" xr:uid="{07C51E8D-825B-44DC-A8F2-2681E69E331D}"/>
    <cellStyle name="Normal 3 2 3 2 2 4 2 3 2 2" xfId="26272" xr:uid="{945E47F5-25AC-4926-A9F5-6F7EBDFF5B5C}"/>
    <cellStyle name="Normal 3 2 3 2 2 4 2 3 2 2 2" xfId="39964" xr:uid="{98AC4D43-E2F6-43FB-BBA5-07F691D0C022}"/>
    <cellStyle name="Normal 3 2 3 2 2 4 2 3 2 2 3" xfId="54848" xr:uid="{83D750E4-577A-4F47-888F-8B1530316DD8}"/>
    <cellStyle name="Normal 3 2 3 2 2 4 2 3 2 3" xfId="19428" xr:uid="{CF929EEA-404C-4421-B4D0-7A0FF6260A0F}"/>
    <cellStyle name="Normal 3 2 3 2 2 4 2 3 2 4" xfId="33118" xr:uid="{D4B57DE1-F8C3-49DB-9153-6A25F682F7EF}"/>
    <cellStyle name="Normal 3 2 3 2 2 4 2 3 2 5" xfId="48002" xr:uid="{D69876F7-FA1E-4E0E-8C56-790011CAE186}"/>
    <cellStyle name="Normal 3 2 3 2 2 4 2 3 3" xfId="22850" xr:uid="{087F484F-2F8A-4104-9FF2-F64413E3657F}"/>
    <cellStyle name="Normal 3 2 3 2 2 4 2 3 3 2" xfId="36542" xr:uid="{699C52DB-6707-4062-A2DC-0EAFB7D1AD3C}"/>
    <cellStyle name="Normal 3 2 3 2 2 4 2 3 3 3" xfId="51426" xr:uid="{960AC4FB-C3A5-4B36-A09B-74EAD16CFDF3}"/>
    <cellStyle name="Normal 3 2 3 2 2 4 2 3 4" xfId="16006" xr:uid="{E3712DBB-A40D-4673-9172-66BDC2B99F17}"/>
    <cellStyle name="Normal 3 2 3 2 2 4 2 3 5" xfId="29696" xr:uid="{EC2C0A92-C170-4370-AAAB-1D0292FD25B1}"/>
    <cellStyle name="Normal 3 2 3 2 2 4 2 3 6" xfId="44580" xr:uid="{580ADBD9-C654-4CFE-B631-5FF0CAFAC9EC}"/>
    <cellStyle name="Normal 3 2 3 2 2 4 2 4" xfId="10870" xr:uid="{1327984D-1AFF-4F5F-9C43-16540EF0C7F0}"/>
    <cellStyle name="Normal 3 2 3 2 2 4 2 4 2" xfId="24560" xr:uid="{D9716A6A-34D8-4654-AE1A-101838149E69}"/>
    <cellStyle name="Normal 3 2 3 2 2 4 2 4 2 2" xfId="38252" xr:uid="{0E17B175-D216-49A9-8023-38C9393FE9B7}"/>
    <cellStyle name="Normal 3 2 3 2 2 4 2 4 2 3" xfId="53136" xr:uid="{36D8D796-8BE1-498C-BF73-22F3145F95EC}"/>
    <cellStyle name="Normal 3 2 3 2 2 4 2 4 3" xfId="17716" xr:uid="{69F84B2E-5211-4A4C-B55D-4942B6584F13}"/>
    <cellStyle name="Normal 3 2 3 2 2 4 2 4 4" xfId="31406" xr:uid="{941C6ACF-B037-435C-B89C-D93B46C1E338}"/>
    <cellStyle name="Normal 3 2 3 2 2 4 2 4 5" xfId="46290" xr:uid="{ECED9E92-4DA7-40DC-8C23-15DDE6805F99}"/>
    <cellStyle name="Normal 3 2 3 2 2 4 2 5" xfId="21138" xr:uid="{960F5821-B4EF-4404-A7F5-2868DDDFDA0B}"/>
    <cellStyle name="Normal 3 2 3 2 2 4 2 5 2" xfId="34830" xr:uid="{8BAE48AE-32FB-484B-BD43-ED90FA49CFEB}"/>
    <cellStyle name="Normal 3 2 3 2 2 4 2 5 3" xfId="49714" xr:uid="{7CFF685C-0B8D-4439-AAFF-7B98F4B4D9BC}"/>
    <cellStyle name="Normal 3 2 3 2 2 4 2 6" xfId="14294" xr:uid="{BC5D9CD8-659E-46F8-A6FB-D2061EAE5C10}"/>
    <cellStyle name="Normal 3 2 3 2 2 4 2 7" xfId="27984" xr:uid="{91A2A6E9-FEA3-457D-A40B-64144FD231BE}"/>
    <cellStyle name="Normal 3 2 3 2 2 4 2 8" xfId="42868" xr:uid="{235F70E3-E591-4189-A429-D5AF74CCC5F6}"/>
    <cellStyle name="Normal 3 2 3 2 2 4 3" xfId="7449" xr:uid="{560C022F-E618-4C2C-911B-AAD799DB184C}"/>
    <cellStyle name="Normal 3 2 3 2 2 4 3 2" xfId="9162" xr:uid="{4BBF8861-88C7-4E02-9F86-0E5081B0FFD5}"/>
    <cellStyle name="Normal 3 2 3 2 2 4 3 2 2" xfId="12584" xr:uid="{CBCEEFD3-349D-482D-A4AB-358539EAA676}"/>
    <cellStyle name="Normal 3 2 3 2 2 4 3 2 2 2" xfId="26274" xr:uid="{6433EEF9-5D71-435F-A71F-9503E33FC243}"/>
    <cellStyle name="Normal 3 2 3 2 2 4 3 2 2 2 2" xfId="39966" xr:uid="{249571F4-8633-45E4-A2F3-0D0586FABE0D}"/>
    <cellStyle name="Normal 3 2 3 2 2 4 3 2 2 2 3" xfId="54850" xr:uid="{7D24545C-2F53-4FDD-A37B-8BCF1DD0F9F2}"/>
    <cellStyle name="Normal 3 2 3 2 2 4 3 2 2 3" xfId="19430" xr:uid="{C41506F8-8B4D-4FF1-8F91-5CDB6D8EBA7C}"/>
    <cellStyle name="Normal 3 2 3 2 2 4 3 2 2 4" xfId="33120" xr:uid="{B5B2A90F-ECBB-4B47-8380-FDE4F5ECB8C2}"/>
    <cellStyle name="Normal 3 2 3 2 2 4 3 2 2 5" xfId="48004" xr:uid="{8F3478F5-025C-4A67-80E0-FDD69CD0F561}"/>
    <cellStyle name="Normal 3 2 3 2 2 4 3 2 3" xfId="22852" xr:uid="{783BD06B-14F0-4190-91BD-94FC6E300B2D}"/>
    <cellStyle name="Normal 3 2 3 2 2 4 3 2 3 2" xfId="36544" xr:uid="{9B9DE4B4-C5C6-483B-BB8A-263E99E467BD}"/>
    <cellStyle name="Normal 3 2 3 2 2 4 3 2 3 3" xfId="51428" xr:uid="{3E871DC9-9731-481E-9108-6AC4579826C1}"/>
    <cellStyle name="Normal 3 2 3 2 2 4 3 2 4" xfId="16008" xr:uid="{F2E43D14-DFB1-4755-97D8-6DDE39697B39}"/>
    <cellStyle name="Normal 3 2 3 2 2 4 3 2 5" xfId="29698" xr:uid="{A87E615C-D071-4CEA-AE26-FF0BD21AFA6C}"/>
    <cellStyle name="Normal 3 2 3 2 2 4 3 2 6" xfId="44582" xr:uid="{07E66F28-8365-4132-8E16-C869EECEADCD}"/>
    <cellStyle name="Normal 3 2 3 2 2 4 3 3" xfId="10872" xr:uid="{2239863E-8EB6-4D8A-92CE-02AE28A9C4F8}"/>
    <cellStyle name="Normal 3 2 3 2 2 4 3 3 2" xfId="24562" xr:uid="{09353681-9EA3-45FF-90D0-FDA65780D856}"/>
    <cellStyle name="Normal 3 2 3 2 2 4 3 3 2 2" xfId="38254" xr:uid="{D1006AC9-6C5A-4A9D-B2C8-EFD4C73A03F0}"/>
    <cellStyle name="Normal 3 2 3 2 2 4 3 3 2 3" xfId="53138" xr:uid="{C660D9CD-C6C6-468D-8EF1-271DAA269EDD}"/>
    <cellStyle name="Normal 3 2 3 2 2 4 3 3 3" xfId="17718" xr:uid="{55B2A1A6-A277-4BF8-ABB6-7567F00D07B5}"/>
    <cellStyle name="Normal 3 2 3 2 2 4 3 3 4" xfId="31408" xr:uid="{BE14A191-949A-4C2F-AA7B-933902541229}"/>
    <cellStyle name="Normal 3 2 3 2 2 4 3 3 5" xfId="46292" xr:uid="{4FB7994F-5510-4E71-9D5B-282433149EFA}"/>
    <cellStyle name="Normal 3 2 3 2 2 4 3 4" xfId="21140" xr:uid="{D0154D58-541C-447C-B869-80B8B7243939}"/>
    <cellStyle name="Normal 3 2 3 2 2 4 3 4 2" xfId="34832" xr:uid="{F4C12A15-3DA1-4602-B360-0F9F543ADF6C}"/>
    <cellStyle name="Normal 3 2 3 2 2 4 3 4 3" xfId="49716" xr:uid="{421B1333-05D5-465C-94FE-6A1B4D40433A}"/>
    <cellStyle name="Normal 3 2 3 2 2 4 3 5" xfId="14296" xr:uid="{9F849F41-90F0-4778-8FEA-EBF464E2DD30}"/>
    <cellStyle name="Normal 3 2 3 2 2 4 3 6" xfId="27986" xr:uid="{9288C967-F319-4E91-BBF0-0D5CCF65EE97}"/>
    <cellStyle name="Normal 3 2 3 2 2 4 3 7" xfId="42870" xr:uid="{FADCDEA6-7D84-4181-96B1-B6B67EA9E07B}"/>
    <cellStyle name="Normal 3 2 3 2 2 4 4" xfId="7450" xr:uid="{25730F4F-240E-4D35-A1B0-7BD6235EA161}"/>
    <cellStyle name="Normal 3 2 3 2 2 4 4 2" xfId="9163" xr:uid="{94C1BA85-E45B-4D59-9897-896D18C79351}"/>
    <cellStyle name="Normal 3 2 3 2 2 4 4 2 2" xfId="12585" xr:uid="{9B328618-1B9C-4D9A-BA3D-82CDA2F1CC82}"/>
    <cellStyle name="Normal 3 2 3 2 2 4 4 2 2 2" xfId="26275" xr:uid="{073BBC85-C619-4E8D-A038-4C3B6B33787D}"/>
    <cellStyle name="Normal 3 2 3 2 2 4 4 2 2 2 2" xfId="39967" xr:uid="{0B9C7CE6-F918-4695-8C30-5A578E6C3307}"/>
    <cellStyle name="Normal 3 2 3 2 2 4 4 2 2 2 3" xfId="54851" xr:uid="{4CEA524A-8BEF-49B8-AA97-4AFDE7DE1398}"/>
    <cellStyle name="Normal 3 2 3 2 2 4 4 2 2 3" xfId="19431" xr:uid="{1EFE239E-FE99-439E-BEAE-990A93C9AC28}"/>
    <cellStyle name="Normal 3 2 3 2 2 4 4 2 2 4" xfId="33121" xr:uid="{3DDD72E4-EF07-44E3-86C2-30B03BB95200}"/>
    <cellStyle name="Normal 3 2 3 2 2 4 4 2 2 5" xfId="48005" xr:uid="{91D52755-121B-4067-95BC-39AA5A9CD13F}"/>
    <cellStyle name="Normal 3 2 3 2 2 4 4 2 3" xfId="22853" xr:uid="{433CB080-94CC-4706-A0FF-966C2CE6564B}"/>
    <cellStyle name="Normal 3 2 3 2 2 4 4 2 3 2" xfId="36545" xr:uid="{130586D7-1541-4938-909C-E3870BCE0F12}"/>
    <cellStyle name="Normal 3 2 3 2 2 4 4 2 3 3" xfId="51429" xr:uid="{5658AB23-BEBC-40FB-B951-C1A9B08802B7}"/>
    <cellStyle name="Normal 3 2 3 2 2 4 4 2 4" xfId="16009" xr:uid="{B4B5DD85-5375-4740-8CC2-725546FD7B34}"/>
    <cellStyle name="Normal 3 2 3 2 2 4 4 2 5" xfId="29699" xr:uid="{39610714-86DA-4DA9-BDBF-D424D4815D7F}"/>
    <cellStyle name="Normal 3 2 3 2 2 4 4 2 6" xfId="44583" xr:uid="{FF582285-67EF-4172-AE87-2DB5C3E5A0F7}"/>
    <cellStyle name="Normal 3 2 3 2 2 4 4 3" xfId="10873" xr:uid="{1404F9FF-0A21-474B-A157-8FA029814479}"/>
    <cellStyle name="Normal 3 2 3 2 2 4 4 3 2" xfId="24563" xr:uid="{88DA8750-327C-47DB-B5EC-83FE69E9117D}"/>
    <cellStyle name="Normal 3 2 3 2 2 4 4 3 2 2" xfId="38255" xr:uid="{31DF076E-5341-4FB4-B6F8-A4EC2429A61E}"/>
    <cellStyle name="Normal 3 2 3 2 2 4 4 3 2 3" xfId="53139" xr:uid="{21A8811E-53D4-49FB-B8B3-65C5C5E6C7DC}"/>
    <cellStyle name="Normal 3 2 3 2 2 4 4 3 3" xfId="17719" xr:uid="{CC4A42C9-ACE1-41AB-AD4E-C090806A19C5}"/>
    <cellStyle name="Normal 3 2 3 2 2 4 4 3 4" xfId="31409" xr:uid="{BA36AEF1-943D-4D40-B214-252192F1398C}"/>
    <cellStyle name="Normal 3 2 3 2 2 4 4 3 5" xfId="46293" xr:uid="{A3DD3785-EF8D-4984-B747-B78170B8CE3D}"/>
    <cellStyle name="Normal 3 2 3 2 2 4 4 4" xfId="21141" xr:uid="{AEC7A792-95C1-4EE2-A5CA-EAF725CA2F3D}"/>
    <cellStyle name="Normal 3 2 3 2 2 4 4 4 2" xfId="34833" xr:uid="{6773D27D-B97A-4E7E-97E6-E30DAF290071}"/>
    <cellStyle name="Normal 3 2 3 2 2 4 4 4 3" xfId="49717" xr:uid="{F4775C20-5A04-4531-9F8C-4874B726AF38}"/>
    <cellStyle name="Normal 3 2 3 2 2 4 4 5" xfId="14297" xr:uid="{CA73D61F-D99A-4888-A2FE-5E761CE67DDE}"/>
    <cellStyle name="Normal 3 2 3 2 2 4 4 6" xfId="27987" xr:uid="{68BABB28-B13F-45AA-98D7-343591D3DAFF}"/>
    <cellStyle name="Normal 3 2 3 2 2 4 4 7" xfId="42871" xr:uid="{FC716697-AB41-4FD4-A673-8B07030A5B5E}"/>
    <cellStyle name="Normal 3 2 3 2 2 4 5" xfId="9159" xr:uid="{B72A65A7-9AB3-4F41-8071-A86449E475A4}"/>
    <cellStyle name="Normal 3 2 3 2 2 4 5 2" xfId="12581" xr:uid="{3920D481-284F-4ABB-B46A-196B8468123B}"/>
    <cellStyle name="Normal 3 2 3 2 2 4 5 2 2" xfId="26271" xr:uid="{799655C7-B4BA-4A67-98B8-4BB729365363}"/>
    <cellStyle name="Normal 3 2 3 2 2 4 5 2 2 2" xfId="39963" xr:uid="{9A79E350-938C-4661-A899-5595D4BECC09}"/>
    <cellStyle name="Normal 3 2 3 2 2 4 5 2 2 3" xfId="54847" xr:uid="{CF8A7105-1AB6-4276-B948-6E4FC8B2F255}"/>
    <cellStyle name="Normal 3 2 3 2 2 4 5 2 3" xfId="19427" xr:uid="{20B475DA-A49E-4960-B7F2-B1A3CAE4EE8E}"/>
    <cellStyle name="Normal 3 2 3 2 2 4 5 2 4" xfId="33117" xr:uid="{A765932F-4EEF-43A9-B15A-AFBAD5280830}"/>
    <cellStyle name="Normal 3 2 3 2 2 4 5 2 5" xfId="48001" xr:uid="{4463DF79-0014-4035-9DA3-4966DF6E89EB}"/>
    <cellStyle name="Normal 3 2 3 2 2 4 5 3" xfId="22849" xr:uid="{2EED8B54-8B40-4D4B-8EBA-A5658D538E2E}"/>
    <cellStyle name="Normal 3 2 3 2 2 4 5 3 2" xfId="36541" xr:uid="{85BB4BA5-5D90-423B-AE67-3653168BAD8D}"/>
    <cellStyle name="Normal 3 2 3 2 2 4 5 3 3" xfId="51425" xr:uid="{E0E13344-6484-4B63-94CA-828A237FEB27}"/>
    <cellStyle name="Normal 3 2 3 2 2 4 5 4" xfId="16005" xr:uid="{1145AA1B-6C7E-4362-AF8C-F044327EE318}"/>
    <cellStyle name="Normal 3 2 3 2 2 4 5 5" xfId="29695" xr:uid="{4E51941B-1ECE-4D26-8420-0E7D073C2B57}"/>
    <cellStyle name="Normal 3 2 3 2 2 4 5 6" xfId="44579" xr:uid="{DA1F3304-0EBA-49C6-93ED-66EF57698E6B}"/>
    <cellStyle name="Normal 3 2 3 2 2 4 6" xfId="10869" xr:uid="{1A4A3079-D15E-40F3-B536-BD120033F085}"/>
    <cellStyle name="Normal 3 2 3 2 2 4 6 2" xfId="24559" xr:uid="{FD9C5A0A-4316-4E46-B8BD-48C1ACE1003C}"/>
    <cellStyle name="Normal 3 2 3 2 2 4 6 2 2" xfId="38251" xr:uid="{4C3C6E18-893F-4D68-8675-4B99FF85B2B3}"/>
    <cellStyle name="Normal 3 2 3 2 2 4 6 2 3" xfId="53135" xr:uid="{25FFD39B-69FF-4292-8A4A-8341F2E98C9D}"/>
    <cellStyle name="Normal 3 2 3 2 2 4 6 3" xfId="17715" xr:uid="{ABDB0929-71A7-4CBA-BBFA-9B2F426BB913}"/>
    <cellStyle name="Normal 3 2 3 2 2 4 6 4" xfId="31405" xr:uid="{B1790151-0943-4DA0-947C-D25C3A127495}"/>
    <cellStyle name="Normal 3 2 3 2 2 4 6 5" xfId="46289" xr:uid="{E885E48F-8FB8-48DC-A33A-4F3B0B62CBED}"/>
    <cellStyle name="Normal 3 2 3 2 2 4 7" xfId="21137" xr:uid="{1006D02C-FC36-4CA2-BC32-599B55827CE4}"/>
    <cellStyle name="Normal 3 2 3 2 2 4 7 2" xfId="34829" xr:uid="{FF538C1A-28A9-4CBD-8124-75ECDDE57967}"/>
    <cellStyle name="Normal 3 2 3 2 2 4 7 3" xfId="49713" xr:uid="{9CBDC029-80DD-4122-951F-2052E3887629}"/>
    <cellStyle name="Normal 3 2 3 2 2 4 8" xfId="14293" xr:uid="{223B3930-F7C1-41AA-8AEA-3BEA8B42736F}"/>
    <cellStyle name="Normal 3 2 3 2 2 4 9" xfId="27983" xr:uid="{79E458B7-B3C5-4363-98EC-E2801C87B995}"/>
    <cellStyle name="Normal 3 2 3 2 2 5" xfId="7451" xr:uid="{0B44F730-372D-470C-872F-35C599EBD025}"/>
    <cellStyle name="Normal 3 2 3 2 2 5 2" xfId="7452" xr:uid="{B33B7A0C-4E01-4861-85E8-69528DA18CE6}"/>
    <cellStyle name="Normal 3 2 3 2 2 5 2 2" xfId="9165" xr:uid="{CAFB93FB-1CBA-4D76-BD54-6151C217913A}"/>
    <cellStyle name="Normal 3 2 3 2 2 5 2 2 2" xfId="12587" xr:uid="{485B76AA-A2D7-4944-BFD9-408F9FDDC316}"/>
    <cellStyle name="Normal 3 2 3 2 2 5 2 2 2 2" xfId="26277" xr:uid="{CE8C748F-0F4B-4163-830C-A7E5D78C61F9}"/>
    <cellStyle name="Normal 3 2 3 2 2 5 2 2 2 2 2" xfId="39969" xr:uid="{3BD6B8CD-B229-42D8-BF51-879567864160}"/>
    <cellStyle name="Normal 3 2 3 2 2 5 2 2 2 2 3" xfId="54853" xr:uid="{6E4A0BA0-1F4C-41AC-9CA7-4B476D224D9F}"/>
    <cellStyle name="Normal 3 2 3 2 2 5 2 2 2 3" xfId="19433" xr:uid="{C18EC61A-62BF-4601-92B1-EA4126A5345D}"/>
    <cellStyle name="Normal 3 2 3 2 2 5 2 2 2 4" xfId="33123" xr:uid="{637D9804-3577-40B5-BF84-1E8208EFE1F6}"/>
    <cellStyle name="Normal 3 2 3 2 2 5 2 2 2 5" xfId="48007" xr:uid="{10955571-8B2A-474C-B7A9-68517B9E2E8A}"/>
    <cellStyle name="Normal 3 2 3 2 2 5 2 2 3" xfId="22855" xr:uid="{4B359D1B-0E86-4A3D-BC3A-EEFE183E7348}"/>
    <cellStyle name="Normal 3 2 3 2 2 5 2 2 3 2" xfId="36547" xr:uid="{38B0D27A-404A-4316-84F3-ED3EE525FCB0}"/>
    <cellStyle name="Normal 3 2 3 2 2 5 2 2 3 3" xfId="51431" xr:uid="{D64CDAA4-0EB3-43A2-BE72-BCAC396CAE93}"/>
    <cellStyle name="Normal 3 2 3 2 2 5 2 2 4" xfId="16011" xr:uid="{1B4FF390-72F7-467C-AF72-51F598476D2A}"/>
    <cellStyle name="Normal 3 2 3 2 2 5 2 2 5" xfId="29701" xr:uid="{FEC55ADB-8789-40BE-96FF-55A67129CD0D}"/>
    <cellStyle name="Normal 3 2 3 2 2 5 2 2 6" xfId="44585" xr:uid="{2BBBAFE9-B6B4-4EAE-B50B-785B36694611}"/>
    <cellStyle name="Normal 3 2 3 2 2 5 2 3" xfId="10875" xr:uid="{BE745CCD-C999-495D-81E6-9DBDF85889DD}"/>
    <cellStyle name="Normal 3 2 3 2 2 5 2 3 2" xfId="24565" xr:uid="{824198A7-2F01-4686-9DA5-5637C8D9D4CC}"/>
    <cellStyle name="Normal 3 2 3 2 2 5 2 3 2 2" xfId="38257" xr:uid="{E0DC11E1-33BD-47CA-821F-7FA2C53701C0}"/>
    <cellStyle name="Normal 3 2 3 2 2 5 2 3 2 3" xfId="53141" xr:uid="{7FF78943-6820-4C4F-AD76-AF2D82A6A79F}"/>
    <cellStyle name="Normal 3 2 3 2 2 5 2 3 3" xfId="17721" xr:uid="{6D26C9BB-9685-4AF1-9AE5-9B6204ECB924}"/>
    <cellStyle name="Normal 3 2 3 2 2 5 2 3 4" xfId="31411" xr:uid="{22DE4ED3-2F6C-4F30-96F1-251D71FB3F1F}"/>
    <cellStyle name="Normal 3 2 3 2 2 5 2 3 5" xfId="46295" xr:uid="{B7ACC585-13DB-4F75-8547-1C50DE867269}"/>
    <cellStyle name="Normal 3 2 3 2 2 5 2 4" xfId="21143" xr:uid="{D4C06FCB-E1A8-4A99-B64A-DAB6AF835901}"/>
    <cellStyle name="Normal 3 2 3 2 2 5 2 4 2" xfId="34835" xr:uid="{1303D494-7F4A-4CE6-9C47-57215172907C}"/>
    <cellStyle name="Normal 3 2 3 2 2 5 2 4 3" xfId="49719" xr:uid="{CA7B40E9-C0DE-40C1-A002-8FAF7AD36060}"/>
    <cellStyle name="Normal 3 2 3 2 2 5 2 5" xfId="14299" xr:uid="{DFF75BDB-B555-44FF-B3DA-584D5092E632}"/>
    <cellStyle name="Normal 3 2 3 2 2 5 2 6" xfId="27989" xr:uid="{581A2FBF-14B6-495C-8614-488DCC364CAB}"/>
    <cellStyle name="Normal 3 2 3 2 2 5 2 7" xfId="42873" xr:uid="{4A59E13C-4B68-4596-916D-201E584BB353}"/>
    <cellStyle name="Normal 3 2 3 2 2 5 3" xfId="9164" xr:uid="{DF051303-CE4B-4137-A72B-66A02E525944}"/>
    <cellStyle name="Normal 3 2 3 2 2 5 3 2" xfId="12586" xr:uid="{35B31C94-BD09-4481-8D58-F50CA4F2F217}"/>
    <cellStyle name="Normal 3 2 3 2 2 5 3 2 2" xfId="26276" xr:uid="{0D271552-A959-4E07-8438-1F786CDE4EE2}"/>
    <cellStyle name="Normal 3 2 3 2 2 5 3 2 2 2" xfId="39968" xr:uid="{82831636-2D5E-474B-867C-6F9CB81E7648}"/>
    <cellStyle name="Normal 3 2 3 2 2 5 3 2 2 3" xfId="54852" xr:uid="{9C98AF90-6B66-4237-91A7-FC1155A391BE}"/>
    <cellStyle name="Normal 3 2 3 2 2 5 3 2 3" xfId="19432" xr:uid="{9BAEAB8C-2353-4F70-99BC-DC65DD55281B}"/>
    <cellStyle name="Normal 3 2 3 2 2 5 3 2 4" xfId="33122" xr:uid="{F62D25F3-4408-426A-93BF-7B9EEDD236D0}"/>
    <cellStyle name="Normal 3 2 3 2 2 5 3 2 5" xfId="48006" xr:uid="{3AFD8BC2-28CA-4E5F-A74A-2B8D60F6614C}"/>
    <cellStyle name="Normal 3 2 3 2 2 5 3 3" xfId="22854" xr:uid="{CE7D3E96-6FCE-4D01-A1FD-58577BBC36D9}"/>
    <cellStyle name="Normal 3 2 3 2 2 5 3 3 2" xfId="36546" xr:uid="{5C6C147F-740D-4AAD-AFAE-A9E2272BE8FF}"/>
    <cellStyle name="Normal 3 2 3 2 2 5 3 3 3" xfId="51430" xr:uid="{A65BB1FB-3CD7-432A-B4AB-BA88C1DB0E72}"/>
    <cellStyle name="Normal 3 2 3 2 2 5 3 4" xfId="16010" xr:uid="{6375C53D-6347-4135-A6A7-DF16334FC1EB}"/>
    <cellStyle name="Normal 3 2 3 2 2 5 3 5" xfId="29700" xr:uid="{9F8D2573-FE11-4835-9305-6D25E6B56C2C}"/>
    <cellStyle name="Normal 3 2 3 2 2 5 3 6" xfId="44584" xr:uid="{0574FEB9-350B-456F-B09A-3F54C0A88345}"/>
    <cellStyle name="Normal 3 2 3 2 2 5 4" xfId="10874" xr:uid="{430ECEB1-14A4-4866-9850-E552FF2826F2}"/>
    <cellStyle name="Normal 3 2 3 2 2 5 4 2" xfId="24564" xr:uid="{8F6B0483-FC70-42B4-A4AD-F15646980E64}"/>
    <cellStyle name="Normal 3 2 3 2 2 5 4 2 2" xfId="38256" xr:uid="{8D979560-45B1-4796-82A3-89DC0C105056}"/>
    <cellStyle name="Normal 3 2 3 2 2 5 4 2 3" xfId="53140" xr:uid="{CACF15E8-06C0-4463-B7AA-6A94DD12337C}"/>
    <cellStyle name="Normal 3 2 3 2 2 5 4 3" xfId="17720" xr:uid="{1044BF56-E876-4100-A923-AB36903426FB}"/>
    <cellStyle name="Normal 3 2 3 2 2 5 4 4" xfId="31410" xr:uid="{9C37CA27-0861-4290-9A66-8FD70107E832}"/>
    <cellStyle name="Normal 3 2 3 2 2 5 4 5" xfId="46294" xr:uid="{876CE3B6-C793-4587-B669-1C690CA4E0AF}"/>
    <cellStyle name="Normal 3 2 3 2 2 5 5" xfId="21142" xr:uid="{6C391DAA-02AA-45D7-9AF2-B3E30C447E11}"/>
    <cellStyle name="Normal 3 2 3 2 2 5 5 2" xfId="34834" xr:uid="{42C6EA8C-C17E-4ADC-85A2-054A732C3017}"/>
    <cellStyle name="Normal 3 2 3 2 2 5 5 3" xfId="49718" xr:uid="{324E04BC-0296-4A19-8693-BE0D12439C2E}"/>
    <cellStyle name="Normal 3 2 3 2 2 5 6" xfId="14298" xr:uid="{8C8C97A4-2CB6-488A-BB3E-1C7B22AEFF1D}"/>
    <cellStyle name="Normal 3 2 3 2 2 5 7" xfId="27988" xr:uid="{722B6180-DD54-4FD1-80E9-9AFD7182E8C7}"/>
    <cellStyle name="Normal 3 2 3 2 2 5 8" xfId="42872" xr:uid="{EC9BE9B7-D544-49A9-BBE7-AFE825BBE2D7}"/>
    <cellStyle name="Normal 3 2 3 2 2 6" xfId="7453" xr:uid="{1FC29BBA-B448-49CF-A5DB-0948ADB5A588}"/>
    <cellStyle name="Normal 3 2 3 2 2 6 2" xfId="9166" xr:uid="{72EFCF49-AA2D-4D9D-B21D-77622CCC1BB8}"/>
    <cellStyle name="Normal 3 2 3 2 2 6 2 2" xfId="12588" xr:uid="{5E1B9286-8D64-4206-963A-7A588BD8BCE0}"/>
    <cellStyle name="Normal 3 2 3 2 2 6 2 2 2" xfId="26278" xr:uid="{E064DCE2-BB96-489A-B5FC-6E41CEFCFF84}"/>
    <cellStyle name="Normal 3 2 3 2 2 6 2 2 2 2" xfId="39970" xr:uid="{B6F5B7B8-799F-469B-B693-ACFF5E632741}"/>
    <cellStyle name="Normal 3 2 3 2 2 6 2 2 2 3" xfId="54854" xr:uid="{492A3DF9-D78A-4AA8-B2F6-3F2DC8EE6D04}"/>
    <cellStyle name="Normal 3 2 3 2 2 6 2 2 3" xfId="19434" xr:uid="{43DD2C62-72F4-4C74-912C-A8B94A0CF739}"/>
    <cellStyle name="Normal 3 2 3 2 2 6 2 2 4" xfId="33124" xr:uid="{B98E38BF-F95D-4D5E-AC07-314A896C3012}"/>
    <cellStyle name="Normal 3 2 3 2 2 6 2 2 5" xfId="48008" xr:uid="{8D062044-5C5C-4D66-A9E7-DE75A569E8AB}"/>
    <cellStyle name="Normal 3 2 3 2 2 6 2 3" xfId="22856" xr:uid="{69CBB027-EA50-489B-B6CB-49AF0024A254}"/>
    <cellStyle name="Normal 3 2 3 2 2 6 2 3 2" xfId="36548" xr:uid="{7D15D42D-8C6B-42B3-A5EA-06DD8D44ECBD}"/>
    <cellStyle name="Normal 3 2 3 2 2 6 2 3 3" xfId="51432" xr:uid="{B785EB4A-2E04-4DBB-9F2B-3F9802C98E9F}"/>
    <cellStyle name="Normal 3 2 3 2 2 6 2 4" xfId="16012" xr:uid="{31F5D16F-2720-4672-B919-14B11729A223}"/>
    <cellStyle name="Normal 3 2 3 2 2 6 2 5" xfId="29702" xr:uid="{AE6715FC-7D9F-4FAB-8B53-0C5476202DA7}"/>
    <cellStyle name="Normal 3 2 3 2 2 6 2 6" xfId="44586" xr:uid="{550F06D9-591B-4A0B-9327-F269D4E557CA}"/>
    <cellStyle name="Normal 3 2 3 2 2 6 3" xfId="10876" xr:uid="{006B1BF8-DB89-4390-8641-3B1DB70FD4FE}"/>
    <cellStyle name="Normal 3 2 3 2 2 6 3 2" xfId="24566" xr:uid="{F9D2FB7C-3F7F-4900-84CA-5754100409D7}"/>
    <cellStyle name="Normal 3 2 3 2 2 6 3 2 2" xfId="38258" xr:uid="{472C79B0-398D-40EF-A13B-75FC335A37AA}"/>
    <cellStyle name="Normal 3 2 3 2 2 6 3 2 3" xfId="53142" xr:uid="{B09816A8-24DF-4818-86F4-B8717A2C3509}"/>
    <cellStyle name="Normal 3 2 3 2 2 6 3 3" xfId="17722" xr:uid="{CF9155E3-233D-4117-AB39-C7D1BE8AFDFD}"/>
    <cellStyle name="Normal 3 2 3 2 2 6 3 4" xfId="31412" xr:uid="{8AD59C19-8577-44EC-A622-884068A1961E}"/>
    <cellStyle name="Normal 3 2 3 2 2 6 3 5" xfId="46296" xr:uid="{143B6247-0FA8-452D-B511-DB0B85170C75}"/>
    <cellStyle name="Normal 3 2 3 2 2 6 4" xfId="21144" xr:uid="{5EE5EA2C-1919-4D4E-B81E-E7CF54D88873}"/>
    <cellStyle name="Normal 3 2 3 2 2 6 4 2" xfId="34836" xr:uid="{7F608E43-083D-479C-9F61-97E1B6A497B3}"/>
    <cellStyle name="Normal 3 2 3 2 2 6 4 3" xfId="49720" xr:uid="{3A4111D0-A339-490E-8A4C-9317F957D2CD}"/>
    <cellStyle name="Normal 3 2 3 2 2 6 5" xfId="14300" xr:uid="{9243F61F-3F8F-41A3-9AA0-7503935AAF47}"/>
    <cellStyle name="Normal 3 2 3 2 2 6 6" xfId="27990" xr:uid="{58A98CBE-C1A5-4463-A4B1-BFA67C07117B}"/>
    <cellStyle name="Normal 3 2 3 2 2 6 7" xfId="42874" xr:uid="{18E4572D-2EF3-4BBC-BDD8-04C726713CC8}"/>
    <cellStyle name="Normal 3 2 3 2 2 7" xfId="7454" xr:uid="{646444C6-8FAB-4405-AC29-B1463FAB25E0}"/>
    <cellStyle name="Normal 3 2 3 2 2 7 2" xfId="9167" xr:uid="{4875CF26-F390-40A4-878D-46176A88094C}"/>
    <cellStyle name="Normal 3 2 3 2 2 7 2 2" xfId="12589" xr:uid="{AB0FA595-8D3B-40D9-9E96-299D94579535}"/>
    <cellStyle name="Normal 3 2 3 2 2 7 2 2 2" xfId="26279" xr:uid="{79081019-8AD3-4874-8F9D-AA156A2CBAB8}"/>
    <cellStyle name="Normal 3 2 3 2 2 7 2 2 2 2" xfId="39971" xr:uid="{A61025B0-4E5E-4F83-9CFB-7E4EBBE72C17}"/>
    <cellStyle name="Normal 3 2 3 2 2 7 2 2 2 3" xfId="54855" xr:uid="{8BD03FAD-427B-4A1D-9751-4DA43989CEAC}"/>
    <cellStyle name="Normal 3 2 3 2 2 7 2 2 3" xfId="19435" xr:uid="{D6B9E78A-D306-4980-AC87-4983F6B317C5}"/>
    <cellStyle name="Normal 3 2 3 2 2 7 2 2 4" xfId="33125" xr:uid="{87FE4BCC-47D6-4DB2-8B67-F405F3820C76}"/>
    <cellStyle name="Normal 3 2 3 2 2 7 2 2 5" xfId="48009" xr:uid="{F4BD3888-C62F-43F6-B83F-2596ED908196}"/>
    <cellStyle name="Normal 3 2 3 2 2 7 2 3" xfId="22857" xr:uid="{066D34FE-505C-4C11-8241-5C7EA2C5C1EF}"/>
    <cellStyle name="Normal 3 2 3 2 2 7 2 3 2" xfId="36549" xr:uid="{66731617-EEAC-4E5E-A509-F1418FD1B688}"/>
    <cellStyle name="Normal 3 2 3 2 2 7 2 3 3" xfId="51433" xr:uid="{C7AD041E-B3FC-426F-9019-236BFEBAA68A}"/>
    <cellStyle name="Normal 3 2 3 2 2 7 2 4" xfId="16013" xr:uid="{7B2FEFCC-16DF-46A2-9D0F-25302B4B8579}"/>
    <cellStyle name="Normal 3 2 3 2 2 7 2 5" xfId="29703" xr:uid="{11C7B567-96B5-4D68-8264-283AB20B9285}"/>
    <cellStyle name="Normal 3 2 3 2 2 7 2 6" xfId="44587" xr:uid="{A9292443-9DE1-4935-B4D6-C6D4620786EC}"/>
    <cellStyle name="Normal 3 2 3 2 2 7 3" xfId="10877" xr:uid="{4CF748C4-9B20-41F3-8A69-0A5C83B7039F}"/>
    <cellStyle name="Normal 3 2 3 2 2 7 3 2" xfId="24567" xr:uid="{9DA5F7AC-DFA9-4416-A52D-88B2FB7BB98B}"/>
    <cellStyle name="Normal 3 2 3 2 2 7 3 2 2" xfId="38259" xr:uid="{87B93C0C-DAB0-4657-A515-51311CDD202B}"/>
    <cellStyle name="Normal 3 2 3 2 2 7 3 2 3" xfId="53143" xr:uid="{BA1924C2-9852-4F7E-82EA-3B437F1B9960}"/>
    <cellStyle name="Normal 3 2 3 2 2 7 3 3" xfId="17723" xr:uid="{52AF1D3B-9B5E-48AC-AE2D-5FF12E4B8577}"/>
    <cellStyle name="Normal 3 2 3 2 2 7 3 4" xfId="31413" xr:uid="{F72D4B7A-F7B3-4982-ADB7-5E0CE3407EF7}"/>
    <cellStyle name="Normal 3 2 3 2 2 7 3 5" xfId="46297" xr:uid="{96E63BAB-5441-4EA5-A916-CFF919B3E11C}"/>
    <cellStyle name="Normal 3 2 3 2 2 7 4" xfId="21145" xr:uid="{2F9922D7-4D0D-4A76-9527-79216C65CDC3}"/>
    <cellStyle name="Normal 3 2 3 2 2 7 4 2" xfId="34837" xr:uid="{64A3A216-A12D-42E7-9BAB-B62337BA7332}"/>
    <cellStyle name="Normal 3 2 3 2 2 7 4 3" xfId="49721" xr:uid="{D605811B-787D-4A04-B7BD-0907EA38CA89}"/>
    <cellStyle name="Normal 3 2 3 2 2 7 5" xfId="14301" xr:uid="{896AB455-09BD-49D4-A715-A76AC6039C08}"/>
    <cellStyle name="Normal 3 2 3 2 2 7 6" xfId="27991" xr:uid="{D034C8BB-0619-47A9-B9F8-FBF68AF29CC4}"/>
    <cellStyle name="Normal 3 2 3 2 2 7 7" xfId="42875" xr:uid="{5C75EAED-4324-48F1-997B-8469B39EA02E}"/>
    <cellStyle name="Normal 3 2 3 2 2 8" xfId="9138" xr:uid="{00224CA9-5DB0-44B5-A66E-9ACFCE8C6ACE}"/>
    <cellStyle name="Normal 3 2 3 2 2 8 2" xfId="12560" xr:uid="{D08DEE68-B031-4083-86E0-CEBBD4BFF368}"/>
    <cellStyle name="Normal 3 2 3 2 2 8 2 2" xfId="26250" xr:uid="{9426BE2D-1F0F-4865-B2A5-567B3DDDA745}"/>
    <cellStyle name="Normal 3 2 3 2 2 8 2 2 2" xfId="39942" xr:uid="{527291A9-7178-4617-989E-DC96CCEB9856}"/>
    <cellStyle name="Normal 3 2 3 2 2 8 2 2 3" xfId="54826" xr:uid="{FE57990A-184F-4184-B445-AC58EFFCE9DD}"/>
    <cellStyle name="Normal 3 2 3 2 2 8 2 3" xfId="19406" xr:uid="{0276BFDF-EBBD-4922-923E-67CE72EF370E}"/>
    <cellStyle name="Normal 3 2 3 2 2 8 2 4" xfId="33096" xr:uid="{68C3B43B-B41C-46F9-A871-C2AD89DFEAE3}"/>
    <cellStyle name="Normal 3 2 3 2 2 8 2 5" xfId="47980" xr:uid="{4FEEF275-9AB6-4D6F-840D-978024C3CAC6}"/>
    <cellStyle name="Normal 3 2 3 2 2 8 3" xfId="22828" xr:uid="{5E9524AF-4466-4EC5-82BC-9840F48516B2}"/>
    <cellStyle name="Normal 3 2 3 2 2 8 3 2" xfId="36520" xr:uid="{434EF605-C5F5-4A34-9B52-05DDC56F7070}"/>
    <cellStyle name="Normal 3 2 3 2 2 8 3 3" xfId="51404" xr:uid="{E42E6143-F32F-4E43-B0C5-05C82B620352}"/>
    <cellStyle name="Normal 3 2 3 2 2 8 4" xfId="15984" xr:uid="{C761A8A6-B354-444F-B038-D5EEF4166292}"/>
    <cellStyle name="Normal 3 2 3 2 2 8 5" xfId="29674" xr:uid="{F4594E4B-8B17-4D9E-9844-0AC92AD2A854}"/>
    <cellStyle name="Normal 3 2 3 2 2 8 6" xfId="44558" xr:uid="{7C0C76F8-3041-41D3-9541-DFF969CA7823}"/>
    <cellStyle name="Normal 3 2 3 2 2 9" xfId="10848" xr:uid="{F3266CDB-8221-47C6-97FE-E9BE1AEA16BA}"/>
    <cellStyle name="Normal 3 2 3 2 2 9 2" xfId="24538" xr:uid="{469933A6-F3D5-4E1A-8496-662F15B43F8D}"/>
    <cellStyle name="Normal 3 2 3 2 2 9 2 2" xfId="38230" xr:uid="{E008E3BC-C5BD-4EBD-BE94-508C5105F760}"/>
    <cellStyle name="Normal 3 2 3 2 2 9 2 3" xfId="53114" xr:uid="{AAE95B80-9468-4F95-BD88-1D5D4ACF04FF}"/>
    <cellStyle name="Normal 3 2 3 2 2 9 3" xfId="17694" xr:uid="{24E3AA8E-2172-40CE-A8B1-A4B2851EA422}"/>
    <cellStyle name="Normal 3 2 3 2 2 9 4" xfId="31384" xr:uid="{2E5E8CE2-D3A5-41AE-ABE9-CD358C87D2E8}"/>
    <cellStyle name="Normal 3 2 3 2 2 9 5" xfId="46268" xr:uid="{649388C7-C458-4C39-821A-DFC6292DCBFB}"/>
    <cellStyle name="Normal 3 2 3 2 3" xfId="7455" xr:uid="{AB36F845-6833-4B86-9274-939D8A164C38}"/>
    <cellStyle name="Normal 3 2 3 2 3 10" xfId="14302" xr:uid="{5B4749DD-9B94-4D4B-9908-F4FFCA56E517}"/>
    <cellStyle name="Normal 3 2 3 2 3 11" xfId="27992" xr:uid="{A250175E-DBD7-4497-BF5A-ACB91CE2073E}"/>
    <cellStyle name="Normal 3 2 3 2 3 12" xfId="42876" xr:uid="{8A5C607E-0A4F-4BD6-83E5-85459A782592}"/>
    <cellStyle name="Normal 3 2 3 2 3 2" xfId="7456" xr:uid="{65516D58-52A4-4533-9DF0-7B0F8B4DC683}"/>
    <cellStyle name="Normal 3 2 3 2 3 2 10" xfId="42877" xr:uid="{9338DD2C-D8B3-4B83-BA49-7767BEE3E02A}"/>
    <cellStyle name="Normal 3 2 3 2 3 2 2" xfId="7457" xr:uid="{BEF1F783-B2D3-4016-BF3F-78E34E4F19AF}"/>
    <cellStyle name="Normal 3 2 3 2 3 2 2 2" xfId="7458" xr:uid="{CFC053CB-CCFB-4013-A5CD-78B5A9F7B5ED}"/>
    <cellStyle name="Normal 3 2 3 2 3 2 2 2 2" xfId="9171" xr:uid="{E91EFD5E-2836-4633-A62F-5FACE1B650EE}"/>
    <cellStyle name="Normal 3 2 3 2 3 2 2 2 2 2" xfId="12593" xr:uid="{847D10B6-D72D-48CF-8C1C-4963251C3948}"/>
    <cellStyle name="Normal 3 2 3 2 3 2 2 2 2 2 2" xfId="26283" xr:uid="{5925D431-87C9-4D2C-B951-7C40D3653B7B}"/>
    <cellStyle name="Normal 3 2 3 2 3 2 2 2 2 2 2 2" xfId="39975" xr:uid="{1DDAEA87-B7F4-419C-AAD3-A0B6B621BA34}"/>
    <cellStyle name="Normal 3 2 3 2 3 2 2 2 2 2 2 3" xfId="54859" xr:uid="{CD30C1CB-EDAE-43D6-B076-348026162B37}"/>
    <cellStyle name="Normal 3 2 3 2 3 2 2 2 2 2 3" xfId="19439" xr:uid="{EE57DA98-6E84-4CC2-B09C-C2581606EAA5}"/>
    <cellStyle name="Normal 3 2 3 2 3 2 2 2 2 2 4" xfId="33129" xr:uid="{F922673E-86B3-42B8-8231-ACC99A75026F}"/>
    <cellStyle name="Normal 3 2 3 2 3 2 2 2 2 2 5" xfId="48013" xr:uid="{6D756C79-EA83-4FF9-B907-8149490D2389}"/>
    <cellStyle name="Normal 3 2 3 2 3 2 2 2 2 3" xfId="22861" xr:uid="{E962B040-B004-4A07-9965-76EF11411270}"/>
    <cellStyle name="Normal 3 2 3 2 3 2 2 2 2 3 2" xfId="36553" xr:uid="{277A2296-E860-4E2B-89F0-7BB128F5571E}"/>
    <cellStyle name="Normal 3 2 3 2 3 2 2 2 2 3 3" xfId="51437" xr:uid="{7F32CBDF-5846-4B88-97E8-B3466A8FAD17}"/>
    <cellStyle name="Normal 3 2 3 2 3 2 2 2 2 4" xfId="16017" xr:uid="{D2D6A93A-B3F6-4533-90B4-F8155C93C626}"/>
    <cellStyle name="Normal 3 2 3 2 3 2 2 2 2 5" xfId="29707" xr:uid="{E8E21D55-51EC-40DE-BF70-5C619E4CC99E}"/>
    <cellStyle name="Normal 3 2 3 2 3 2 2 2 2 6" xfId="44591" xr:uid="{8E77B620-F923-486D-97B0-81AB25B688D8}"/>
    <cellStyle name="Normal 3 2 3 2 3 2 2 2 3" xfId="10881" xr:uid="{84B1210F-B2BC-40E8-B646-B54FFFF6060B}"/>
    <cellStyle name="Normal 3 2 3 2 3 2 2 2 3 2" xfId="24571" xr:uid="{E40DC06D-D11D-46FE-822C-A8AE24DFA06A}"/>
    <cellStyle name="Normal 3 2 3 2 3 2 2 2 3 2 2" xfId="38263" xr:uid="{D59A06C4-4712-487E-A829-598E39C39056}"/>
    <cellStyle name="Normal 3 2 3 2 3 2 2 2 3 2 3" xfId="53147" xr:uid="{2C5461B8-FBA4-469C-BB46-80AAE7EBFE36}"/>
    <cellStyle name="Normal 3 2 3 2 3 2 2 2 3 3" xfId="17727" xr:uid="{86D8FA35-3FCA-4EAC-8758-37097429E806}"/>
    <cellStyle name="Normal 3 2 3 2 3 2 2 2 3 4" xfId="31417" xr:uid="{AFD16248-4451-4382-92E6-DE183CD867CF}"/>
    <cellStyle name="Normal 3 2 3 2 3 2 2 2 3 5" xfId="46301" xr:uid="{4F9490DD-3947-46A4-AF14-721A58FB2573}"/>
    <cellStyle name="Normal 3 2 3 2 3 2 2 2 4" xfId="21149" xr:uid="{16D878F9-F566-479E-9295-B451BC723A2D}"/>
    <cellStyle name="Normal 3 2 3 2 3 2 2 2 4 2" xfId="34841" xr:uid="{D5444B25-E907-4528-89E4-D99F31E82B48}"/>
    <cellStyle name="Normal 3 2 3 2 3 2 2 2 4 3" xfId="49725" xr:uid="{D7473A4B-A305-4B82-8363-B2999025834A}"/>
    <cellStyle name="Normal 3 2 3 2 3 2 2 2 5" xfId="14305" xr:uid="{5846F027-ED7D-404D-8057-0A9E3D9F8A6D}"/>
    <cellStyle name="Normal 3 2 3 2 3 2 2 2 6" xfId="27995" xr:uid="{D6C639AE-FEE2-4206-8153-C510F4A5F53A}"/>
    <cellStyle name="Normal 3 2 3 2 3 2 2 2 7" xfId="42879" xr:uid="{E65CA875-6EAF-4B43-8A92-0895A95DC201}"/>
    <cellStyle name="Normal 3 2 3 2 3 2 2 3" xfId="9170" xr:uid="{E39684E8-D1F9-410A-82DA-49D3887D25AA}"/>
    <cellStyle name="Normal 3 2 3 2 3 2 2 3 2" xfId="12592" xr:uid="{81F402A5-6B50-498B-B7FC-8922FDF61855}"/>
    <cellStyle name="Normal 3 2 3 2 3 2 2 3 2 2" xfId="26282" xr:uid="{FFCDD26B-2AEF-4298-9AD9-9B49A3E5CA33}"/>
    <cellStyle name="Normal 3 2 3 2 3 2 2 3 2 2 2" xfId="39974" xr:uid="{54E971C2-5744-4A52-B572-B7B0B9A9AA9F}"/>
    <cellStyle name="Normal 3 2 3 2 3 2 2 3 2 2 3" xfId="54858" xr:uid="{7024371D-5A18-40E8-B7DF-3388159223F3}"/>
    <cellStyle name="Normal 3 2 3 2 3 2 2 3 2 3" xfId="19438" xr:uid="{C78DEC06-F300-4D13-8B04-5F8AAA5C976E}"/>
    <cellStyle name="Normal 3 2 3 2 3 2 2 3 2 4" xfId="33128" xr:uid="{46EE0CBB-E9DB-4262-861F-B8ABEABA66FF}"/>
    <cellStyle name="Normal 3 2 3 2 3 2 2 3 2 5" xfId="48012" xr:uid="{0A034382-9390-44DA-B084-988767D7D705}"/>
    <cellStyle name="Normal 3 2 3 2 3 2 2 3 3" xfId="22860" xr:uid="{2EEDF555-650A-4FB3-9A87-88ABBD6ACC81}"/>
    <cellStyle name="Normal 3 2 3 2 3 2 2 3 3 2" xfId="36552" xr:uid="{8D277A09-1DF9-4678-A01C-BDEA20177A0A}"/>
    <cellStyle name="Normal 3 2 3 2 3 2 2 3 3 3" xfId="51436" xr:uid="{6C7B1FB0-36E3-4F7E-A771-CABE31A4A891}"/>
    <cellStyle name="Normal 3 2 3 2 3 2 2 3 4" xfId="16016" xr:uid="{732B5924-718C-4FD0-A2E5-655759F810CA}"/>
    <cellStyle name="Normal 3 2 3 2 3 2 2 3 5" xfId="29706" xr:uid="{347C0E45-C9E3-41FD-8B2F-5B1FB9602AAA}"/>
    <cellStyle name="Normal 3 2 3 2 3 2 2 3 6" xfId="44590" xr:uid="{F4CC3E37-B066-4BFD-BC12-6A94D0DB8337}"/>
    <cellStyle name="Normal 3 2 3 2 3 2 2 4" xfId="10880" xr:uid="{3284912A-D2A6-48DE-98A9-4BC73976BCB5}"/>
    <cellStyle name="Normal 3 2 3 2 3 2 2 4 2" xfId="24570" xr:uid="{F1579F7E-6489-4642-B496-791D5A817040}"/>
    <cellStyle name="Normal 3 2 3 2 3 2 2 4 2 2" xfId="38262" xr:uid="{D169813D-65A5-45D0-B031-809C2A6965BC}"/>
    <cellStyle name="Normal 3 2 3 2 3 2 2 4 2 3" xfId="53146" xr:uid="{2AB27A8F-C9FB-40A0-AC51-D257DDE0684D}"/>
    <cellStyle name="Normal 3 2 3 2 3 2 2 4 3" xfId="17726" xr:uid="{79CB02C6-0C11-4B6B-861F-188F67BEDFD0}"/>
    <cellStyle name="Normal 3 2 3 2 3 2 2 4 4" xfId="31416" xr:uid="{A1E40A81-5853-4C3F-95CB-6279FB679C89}"/>
    <cellStyle name="Normal 3 2 3 2 3 2 2 4 5" xfId="46300" xr:uid="{70188F18-B54A-4EA0-8E89-C08B8DD98D68}"/>
    <cellStyle name="Normal 3 2 3 2 3 2 2 5" xfId="21148" xr:uid="{4D057F62-41F9-4A00-AE9C-0366B7B76E6F}"/>
    <cellStyle name="Normal 3 2 3 2 3 2 2 5 2" xfId="34840" xr:uid="{344F105F-0249-4323-B880-26E2543B1422}"/>
    <cellStyle name="Normal 3 2 3 2 3 2 2 5 3" xfId="49724" xr:uid="{61362F5F-BF3E-4F94-B2FF-ECDDD57A4B51}"/>
    <cellStyle name="Normal 3 2 3 2 3 2 2 6" xfId="14304" xr:uid="{5F121C80-1CA0-4B0F-9B69-EF74324461E1}"/>
    <cellStyle name="Normal 3 2 3 2 3 2 2 7" xfId="27994" xr:uid="{58393CD1-144D-4FCE-A3C7-63AD6CB035B1}"/>
    <cellStyle name="Normal 3 2 3 2 3 2 2 8" xfId="42878" xr:uid="{7FF2B446-8069-4069-B60E-ED46A7168CE3}"/>
    <cellStyle name="Normal 3 2 3 2 3 2 3" xfId="7459" xr:uid="{B5B9D13E-DD54-4DF4-8811-6AB52494F6B9}"/>
    <cellStyle name="Normal 3 2 3 2 3 2 3 2" xfId="9172" xr:uid="{C8136063-11B1-4F08-BCBC-C600E9D08B72}"/>
    <cellStyle name="Normal 3 2 3 2 3 2 3 2 2" xfId="12594" xr:uid="{4A414A9F-E815-464E-9C70-F8F71CBA1DFF}"/>
    <cellStyle name="Normal 3 2 3 2 3 2 3 2 2 2" xfId="26284" xr:uid="{6B5FCE7A-1F0A-4E0B-9A11-9366756A5EF1}"/>
    <cellStyle name="Normal 3 2 3 2 3 2 3 2 2 2 2" xfId="39976" xr:uid="{517241F7-3640-482D-95EF-5AD9F26C17EF}"/>
    <cellStyle name="Normal 3 2 3 2 3 2 3 2 2 2 3" xfId="54860" xr:uid="{B2FF3CF1-938F-41D8-B463-E926F625E2BB}"/>
    <cellStyle name="Normal 3 2 3 2 3 2 3 2 2 3" xfId="19440" xr:uid="{E1E9865C-F47B-4E51-AAF8-DAE0270B50E4}"/>
    <cellStyle name="Normal 3 2 3 2 3 2 3 2 2 4" xfId="33130" xr:uid="{C8A36B79-660C-4C03-9195-979F823BAE38}"/>
    <cellStyle name="Normal 3 2 3 2 3 2 3 2 2 5" xfId="48014" xr:uid="{8F45C734-5928-4719-AFB9-E3E52731825E}"/>
    <cellStyle name="Normal 3 2 3 2 3 2 3 2 3" xfId="22862" xr:uid="{6781C50F-0A34-4CA6-B0D9-680DFC62CAE9}"/>
    <cellStyle name="Normal 3 2 3 2 3 2 3 2 3 2" xfId="36554" xr:uid="{853152A0-13C6-40C2-AFEA-C2B4A8568EB9}"/>
    <cellStyle name="Normal 3 2 3 2 3 2 3 2 3 3" xfId="51438" xr:uid="{ECF54BC2-9131-44DC-8BAB-3E403540DAF0}"/>
    <cellStyle name="Normal 3 2 3 2 3 2 3 2 4" xfId="16018" xr:uid="{3B04BBEE-1AC9-4C03-9325-758A80632174}"/>
    <cellStyle name="Normal 3 2 3 2 3 2 3 2 5" xfId="29708" xr:uid="{E39CEBC8-A97E-4C3F-9A7C-E4E41AF5692C}"/>
    <cellStyle name="Normal 3 2 3 2 3 2 3 2 6" xfId="44592" xr:uid="{A7563CEF-75E3-4860-A42E-5F35FEF5F74C}"/>
    <cellStyle name="Normal 3 2 3 2 3 2 3 3" xfId="10882" xr:uid="{CEE8543E-6E94-44DB-AD45-93FD0554EEB8}"/>
    <cellStyle name="Normal 3 2 3 2 3 2 3 3 2" xfId="24572" xr:uid="{208B0A13-E9D3-4047-AC32-9A1278ED13FF}"/>
    <cellStyle name="Normal 3 2 3 2 3 2 3 3 2 2" xfId="38264" xr:uid="{494A1358-01C3-4173-954C-084FABEBB048}"/>
    <cellStyle name="Normal 3 2 3 2 3 2 3 3 2 3" xfId="53148" xr:uid="{AB3A32CE-801A-479D-9300-7EBF36D8E114}"/>
    <cellStyle name="Normal 3 2 3 2 3 2 3 3 3" xfId="17728" xr:uid="{4D6E12AF-0B63-4A5C-85D7-86FB922A6D25}"/>
    <cellStyle name="Normal 3 2 3 2 3 2 3 3 4" xfId="31418" xr:uid="{C959825F-A4F3-45CA-B0A1-9498450C36C8}"/>
    <cellStyle name="Normal 3 2 3 2 3 2 3 3 5" xfId="46302" xr:uid="{267D9FE1-E23F-49EC-B560-1B31CD535CF7}"/>
    <cellStyle name="Normal 3 2 3 2 3 2 3 4" xfId="21150" xr:uid="{D732D751-96A0-4A81-9801-41DA1C29CA4F}"/>
    <cellStyle name="Normal 3 2 3 2 3 2 3 4 2" xfId="34842" xr:uid="{4A9009CF-8966-4564-93E8-E1E7BD16D187}"/>
    <cellStyle name="Normal 3 2 3 2 3 2 3 4 3" xfId="49726" xr:uid="{6AE8C6C6-A354-42DC-BA9B-94D59CA6EA31}"/>
    <cellStyle name="Normal 3 2 3 2 3 2 3 5" xfId="14306" xr:uid="{39A1EAF1-429D-41FD-B425-53390E198734}"/>
    <cellStyle name="Normal 3 2 3 2 3 2 3 6" xfId="27996" xr:uid="{71999D0B-C8D4-4BFE-B2FC-43EA9A64BC32}"/>
    <cellStyle name="Normal 3 2 3 2 3 2 3 7" xfId="42880" xr:uid="{BEC23864-26AB-47A5-A0AA-9D21F5FD5CFF}"/>
    <cellStyle name="Normal 3 2 3 2 3 2 4" xfId="7460" xr:uid="{735AE28A-8112-4750-AA6E-77CB9DFEFF9B}"/>
    <cellStyle name="Normal 3 2 3 2 3 2 4 2" xfId="9173" xr:uid="{1AAE05BB-9D45-4CC5-BC86-170D1A05E04D}"/>
    <cellStyle name="Normal 3 2 3 2 3 2 4 2 2" xfId="12595" xr:uid="{D2E68F0F-0C76-47CE-BC6C-88DA034E5398}"/>
    <cellStyle name="Normal 3 2 3 2 3 2 4 2 2 2" xfId="26285" xr:uid="{AF617097-8472-4854-B96D-653AD66158D3}"/>
    <cellStyle name="Normal 3 2 3 2 3 2 4 2 2 2 2" xfId="39977" xr:uid="{CBC775D6-D5B5-4A40-AA96-4F6478BD25D5}"/>
    <cellStyle name="Normal 3 2 3 2 3 2 4 2 2 2 3" xfId="54861" xr:uid="{EB818CB7-3960-4113-8083-B3DE5CFBF2D5}"/>
    <cellStyle name="Normal 3 2 3 2 3 2 4 2 2 3" xfId="19441" xr:uid="{99995CC0-523A-42F0-BB5D-FE4797E0EA80}"/>
    <cellStyle name="Normal 3 2 3 2 3 2 4 2 2 4" xfId="33131" xr:uid="{5E0A553D-72DE-4229-A127-06B7CEBF4BC2}"/>
    <cellStyle name="Normal 3 2 3 2 3 2 4 2 2 5" xfId="48015" xr:uid="{2CFF8016-25AB-43AD-B3C3-5B29D2F8104F}"/>
    <cellStyle name="Normal 3 2 3 2 3 2 4 2 3" xfId="22863" xr:uid="{C04E87F4-8FF7-4390-893B-98B568D65F6F}"/>
    <cellStyle name="Normal 3 2 3 2 3 2 4 2 3 2" xfId="36555" xr:uid="{48812015-B9F7-4D99-A296-50D75688588B}"/>
    <cellStyle name="Normal 3 2 3 2 3 2 4 2 3 3" xfId="51439" xr:uid="{3FDFDD74-7D89-4423-9137-8D78220E1FF1}"/>
    <cellStyle name="Normal 3 2 3 2 3 2 4 2 4" xfId="16019" xr:uid="{DD950BC0-AEAB-4DE1-BA0F-E35F0FF2FC45}"/>
    <cellStyle name="Normal 3 2 3 2 3 2 4 2 5" xfId="29709" xr:uid="{C7764E80-FAE5-46BD-AF78-30CF47DD8897}"/>
    <cellStyle name="Normal 3 2 3 2 3 2 4 2 6" xfId="44593" xr:uid="{B9F9E45D-E9D7-4389-AC18-259DF0E9B1B0}"/>
    <cellStyle name="Normal 3 2 3 2 3 2 4 3" xfId="10883" xr:uid="{1B1D985A-975A-465E-92DE-DD1C17BB37E8}"/>
    <cellStyle name="Normal 3 2 3 2 3 2 4 3 2" xfId="24573" xr:uid="{5309850C-0CCE-4FB9-A396-2EAA1D8FB244}"/>
    <cellStyle name="Normal 3 2 3 2 3 2 4 3 2 2" xfId="38265" xr:uid="{79CA1C37-A229-4D5E-988E-B5FC1E0DF97F}"/>
    <cellStyle name="Normal 3 2 3 2 3 2 4 3 2 3" xfId="53149" xr:uid="{7402474B-94C1-47BE-9B1F-F9866BB2F1F4}"/>
    <cellStyle name="Normal 3 2 3 2 3 2 4 3 3" xfId="17729" xr:uid="{2B8EE756-9ABC-4B51-AF58-3396DA6EEB79}"/>
    <cellStyle name="Normal 3 2 3 2 3 2 4 3 4" xfId="31419" xr:uid="{FDC24B4B-B96C-498D-B557-6384BEBD45E5}"/>
    <cellStyle name="Normal 3 2 3 2 3 2 4 3 5" xfId="46303" xr:uid="{959A7D48-14A5-4519-8DA8-6DCEF0A08D4E}"/>
    <cellStyle name="Normal 3 2 3 2 3 2 4 4" xfId="21151" xr:uid="{29398C08-D7A8-4CCB-A60F-E66AEFA6F4BA}"/>
    <cellStyle name="Normal 3 2 3 2 3 2 4 4 2" xfId="34843" xr:uid="{949CBF2E-E78E-4D6E-A23F-8FC638935865}"/>
    <cellStyle name="Normal 3 2 3 2 3 2 4 4 3" xfId="49727" xr:uid="{B4CD7834-1EFB-4B8D-8F36-730A65683905}"/>
    <cellStyle name="Normal 3 2 3 2 3 2 4 5" xfId="14307" xr:uid="{30A08148-28A0-4480-B022-AE6FE4089561}"/>
    <cellStyle name="Normal 3 2 3 2 3 2 4 6" xfId="27997" xr:uid="{59AE7501-D921-4B7B-8E32-2A8A1C2476AE}"/>
    <cellStyle name="Normal 3 2 3 2 3 2 4 7" xfId="42881" xr:uid="{25A4AEAD-D9B9-40EC-A33F-5CC689FC81B1}"/>
    <cellStyle name="Normal 3 2 3 2 3 2 5" xfId="9169" xr:uid="{80EDCA50-DDDC-41A6-9027-EE6C6A4F2D45}"/>
    <cellStyle name="Normal 3 2 3 2 3 2 5 2" xfId="12591" xr:uid="{454C302C-7157-419B-B97A-51F8E49FD856}"/>
    <cellStyle name="Normal 3 2 3 2 3 2 5 2 2" xfId="26281" xr:uid="{B180966A-2651-4B6B-A399-CDEA61D39E47}"/>
    <cellStyle name="Normal 3 2 3 2 3 2 5 2 2 2" xfId="39973" xr:uid="{503C8063-615F-4627-84E2-0F7ABDC8ED4F}"/>
    <cellStyle name="Normal 3 2 3 2 3 2 5 2 2 3" xfId="54857" xr:uid="{DDB8B724-3CAF-45D2-B4ED-3F2AEFF6A682}"/>
    <cellStyle name="Normal 3 2 3 2 3 2 5 2 3" xfId="19437" xr:uid="{4EC4DA5A-51CD-4474-A97A-D873DA5640FE}"/>
    <cellStyle name="Normal 3 2 3 2 3 2 5 2 4" xfId="33127" xr:uid="{190AF6C4-5187-4FBA-86B9-0391DC0B19DC}"/>
    <cellStyle name="Normal 3 2 3 2 3 2 5 2 5" xfId="48011" xr:uid="{E6486B10-A2E4-43B8-91C8-06F906DE52C0}"/>
    <cellStyle name="Normal 3 2 3 2 3 2 5 3" xfId="22859" xr:uid="{CCA262C4-BDB3-48CE-9528-66D0947CAF70}"/>
    <cellStyle name="Normal 3 2 3 2 3 2 5 3 2" xfId="36551" xr:uid="{8F653B09-2164-4F47-9E10-9D242725453A}"/>
    <cellStyle name="Normal 3 2 3 2 3 2 5 3 3" xfId="51435" xr:uid="{6149194F-55C6-45F8-9C1D-291DACE23498}"/>
    <cellStyle name="Normal 3 2 3 2 3 2 5 4" xfId="16015" xr:uid="{83845529-50FC-49FE-AFFB-B1B91C799631}"/>
    <cellStyle name="Normal 3 2 3 2 3 2 5 5" xfId="29705" xr:uid="{F927213C-33D6-4099-8C3C-0AE15B97D103}"/>
    <cellStyle name="Normal 3 2 3 2 3 2 5 6" xfId="44589" xr:uid="{D211069B-0DE8-491E-B012-C6E0EC594FA6}"/>
    <cellStyle name="Normal 3 2 3 2 3 2 6" xfId="10879" xr:uid="{393BA2B0-86F9-473F-B34A-799F76D5320A}"/>
    <cellStyle name="Normal 3 2 3 2 3 2 6 2" xfId="24569" xr:uid="{7645AAF7-D6AF-41A9-B020-AD79AB9AA66C}"/>
    <cellStyle name="Normal 3 2 3 2 3 2 6 2 2" xfId="38261" xr:uid="{5480A68D-F926-4276-B2EA-D74FC092155F}"/>
    <cellStyle name="Normal 3 2 3 2 3 2 6 2 3" xfId="53145" xr:uid="{3EAF19D1-8A68-45C7-A361-888582190D58}"/>
    <cellStyle name="Normal 3 2 3 2 3 2 6 3" xfId="17725" xr:uid="{36EEC5B2-D6E1-45C0-A08A-AD5B10EA9759}"/>
    <cellStyle name="Normal 3 2 3 2 3 2 6 4" xfId="31415" xr:uid="{720C2ED9-81D0-4976-B759-B5135A0D5979}"/>
    <cellStyle name="Normal 3 2 3 2 3 2 6 5" xfId="46299" xr:uid="{F023656F-5C95-4273-BDF5-E60E72BA9784}"/>
    <cellStyle name="Normal 3 2 3 2 3 2 7" xfId="21147" xr:uid="{F67DAFEF-3A31-46F6-B4AE-1822726626F8}"/>
    <cellStyle name="Normal 3 2 3 2 3 2 7 2" xfId="34839" xr:uid="{4396D19F-93D2-4261-9F9F-16F978CF445B}"/>
    <cellStyle name="Normal 3 2 3 2 3 2 7 3" xfId="49723" xr:uid="{FDBD9A90-0D38-42C3-8C0A-DF1242C5AF82}"/>
    <cellStyle name="Normal 3 2 3 2 3 2 8" xfId="14303" xr:uid="{14C8A06F-B611-4A72-97A2-B9A6DEBA01D3}"/>
    <cellStyle name="Normal 3 2 3 2 3 2 9" xfId="27993" xr:uid="{453D2847-435A-4508-9795-058AAE42EBE1}"/>
    <cellStyle name="Normal 3 2 3 2 3 3" xfId="7461" xr:uid="{DF322280-41F1-4973-A230-D6F338CB1E78}"/>
    <cellStyle name="Normal 3 2 3 2 3 3 10" xfId="42882" xr:uid="{B09A474C-A01D-4E93-B504-68C4B0F470BA}"/>
    <cellStyle name="Normal 3 2 3 2 3 3 2" xfId="7462" xr:uid="{158695DD-9B5F-4ED0-A5B8-1FA62815EC8A}"/>
    <cellStyle name="Normal 3 2 3 2 3 3 2 2" xfId="7463" xr:uid="{FAED53E5-FFB2-4FD0-919F-101E830B15BC}"/>
    <cellStyle name="Normal 3 2 3 2 3 3 2 2 2" xfId="9176" xr:uid="{DE9616B9-ED44-49DB-AE3E-C631EE516423}"/>
    <cellStyle name="Normal 3 2 3 2 3 3 2 2 2 2" xfId="12598" xr:uid="{7B56E0EF-AD94-48BA-B3CA-1942ADE9631A}"/>
    <cellStyle name="Normal 3 2 3 2 3 3 2 2 2 2 2" xfId="26288" xr:uid="{80CDD094-0032-4D69-BF81-27241AB17C0C}"/>
    <cellStyle name="Normal 3 2 3 2 3 3 2 2 2 2 2 2" xfId="39980" xr:uid="{EA7AFBF9-B53A-40DC-9064-0853A6CF5920}"/>
    <cellStyle name="Normal 3 2 3 2 3 3 2 2 2 2 2 3" xfId="54864" xr:uid="{43714549-1D76-4BE9-A45B-CEAD56DA996E}"/>
    <cellStyle name="Normal 3 2 3 2 3 3 2 2 2 2 3" xfId="19444" xr:uid="{82879356-DABA-46E8-A046-448897739325}"/>
    <cellStyle name="Normal 3 2 3 2 3 3 2 2 2 2 4" xfId="33134" xr:uid="{DCC5E741-6D49-4472-BD46-CDB6C733CD14}"/>
    <cellStyle name="Normal 3 2 3 2 3 3 2 2 2 2 5" xfId="48018" xr:uid="{C94E1129-3F80-4FA9-889F-087B490F274F}"/>
    <cellStyle name="Normal 3 2 3 2 3 3 2 2 2 3" xfId="22866" xr:uid="{2E08E727-DD86-4955-A221-6E8B93FFB545}"/>
    <cellStyle name="Normal 3 2 3 2 3 3 2 2 2 3 2" xfId="36558" xr:uid="{5D91A77F-449F-4979-AD61-42CD76F45D8F}"/>
    <cellStyle name="Normal 3 2 3 2 3 3 2 2 2 3 3" xfId="51442" xr:uid="{FF98292E-7674-409C-AAA8-06397DB9D2D9}"/>
    <cellStyle name="Normal 3 2 3 2 3 3 2 2 2 4" xfId="16022" xr:uid="{92D18589-EBF1-4C0C-919E-D71A7B6DFE7E}"/>
    <cellStyle name="Normal 3 2 3 2 3 3 2 2 2 5" xfId="29712" xr:uid="{2DB1CA9C-3D22-4CA3-AB4C-F2B265D3A4A9}"/>
    <cellStyle name="Normal 3 2 3 2 3 3 2 2 2 6" xfId="44596" xr:uid="{03C6767E-F036-4591-A23F-9107C179C7BD}"/>
    <cellStyle name="Normal 3 2 3 2 3 3 2 2 3" xfId="10886" xr:uid="{5CBAB85F-A19B-4223-99A3-B187987DE579}"/>
    <cellStyle name="Normal 3 2 3 2 3 3 2 2 3 2" xfId="24576" xr:uid="{ECF8CC8C-1401-4FE5-8E86-FB8EF2D0FBEB}"/>
    <cellStyle name="Normal 3 2 3 2 3 3 2 2 3 2 2" xfId="38268" xr:uid="{1D318CF9-1475-4584-8D4A-1868BC2A063A}"/>
    <cellStyle name="Normal 3 2 3 2 3 3 2 2 3 2 3" xfId="53152" xr:uid="{B329C141-4310-4969-8E8D-90BB22851BBC}"/>
    <cellStyle name="Normal 3 2 3 2 3 3 2 2 3 3" xfId="17732" xr:uid="{F0220E21-8FDF-4C93-AF35-ABE7435A9E87}"/>
    <cellStyle name="Normal 3 2 3 2 3 3 2 2 3 4" xfId="31422" xr:uid="{A303C010-12B5-46C5-A59E-92C6019BE914}"/>
    <cellStyle name="Normal 3 2 3 2 3 3 2 2 3 5" xfId="46306" xr:uid="{463B7EC2-58C2-4F7E-BC98-D148605ECC6A}"/>
    <cellStyle name="Normal 3 2 3 2 3 3 2 2 4" xfId="21154" xr:uid="{1F12485D-17C3-4B19-8023-CC8C6F5ABF57}"/>
    <cellStyle name="Normal 3 2 3 2 3 3 2 2 4 2" xfId="34846" xr:uid="{5A5CC166-814B-4BC4-9648-E9B88B193FE4}"/>
    <cellStyle name="Normal 3 2 3 2 3 3 2 2 4 3" xfId="49730" xr:uid="{9CE6A73A-9BD2-4DD1-92D7-F9CEACFEB1E3}"/>
    <cellStyle name="Normal 3 2 3 2 3 3 2 2 5" xfId="14310" xr:uid="{904C2CA0-0AB3-4CB6-B362-293109F26B82}"/>
    <cellStyle name="Normal 3 2 3 2 3 3 2 2 6" xfId="28000" xr:uid="{1C4115B6-EA15-48A1-9AAA-D0221913E57C}"/>
    <cellStyle name="Normal 3 2 3 2 3 3 2 2 7" xfId="42884" xr:uid="{F038BC10-4D69-4416-A801-8175D58292BF}"/>
    <cellStyle name="Normal 3 2 3 2 3 3 2 3" xfId="9175" xr:uid="{0B5D8968-7478-403C-897D-BE0962BA91BF}"/>
    <cellStyle name="Normal 3 2 3 2 3 3 2 3 2" xfId="12597" xr:uid="{EEB09E7A-8556-4FC6-B0A2-9E341C63B309}"/>
    <cellStyle name="Normal 3 2 3 2 3 3 2 3 2 2" xfId="26287" xr:uid="{01EC18B5-53D6-42ED-82B9-D510E370D7AD}"/>
    <cellStyle name="Normal 3 2 3 2 3 3 2 3 2 2 2" xfId="39979" xr:uid="{AAA71EA0-BF57-4F51-ABA5-ADF9D656D98F}"/>
    <cellStyle name="Normal 3 2 3 2 3 3 2 3 2 2 3" xfId="54863" xr:uid="{BFCFD592-EEEA-4B6B-AFA1-359A8DFC649C}"/>
    <cellStyle name="Normal 3 2 3 2 3 3 2 3 2 3" xfId="19443" xr:uid="{82545E9C-8E20-4567-9F9A-A45E0F29BDD7}"/>
    <cellStyle name="Normal 3 2 3 2 3 3 2 3 2 4" xfId="33133" xr:uid="{7CE9797D-258B-4B04-9886-E11D7A5F015D}"/>
    <cellStyle name="Normal 3 2 3 2 3 3 2 3 2 5" xfId="48017" xr:uid="{1F7259E0-AA45-4D4F-8F18-FF3F36BA1109}"/>
    <cellStyle name="Normal 3 2 3 2 3 3 2 3 3" xfId="22865" xr:uid="{5233E1A6-FAF0-410B-B0C1-252E54746A8C}"/>
    <cellStyle name="Normal 3 2 3 2 3 3 2 3 3 2" xfId="36557" xr:uid="{E4077E8E-453E-4583-9CE8-6D04CA63364B}"/>
    <cellStyle name="Normal 3 2 3 2 3 3 2 3 3 3" xfId="51441" xr:uid="{B94F221F-AC47-4CAD-BC96-466CA28F2FE9}"/>
    <cellStyle name="Normal 3 2 3 2 3 3 2 3 4" xfId="16021" xr:uid="{55C57860-FB26-4B5C-9FBE-386ED8A12681}"/>
    <cellStyle name="Normal 3 2 3 2 3 3 2 3 5" xfId="29711" xr:uid="{E1B98716-D553-42CF-B426-5BDE097869DE}"/>
    <cellStyle name="Normal 3 2 3 2 3 3 2 3 6" xfId="44595" xr:uid="{2248A2E9-0366-48EA-9041-965C521EC977}"/>
    <cellStyle name="Normal 3 2 3 2 3 3 2 4" xfId="10885" xr:uid="{FDCFE776-24FC-4698-8EB8-495402A3E18A}"/>
    <cellStyle name="Normal 3 2 3 2 3 3 2 4 2" xfId="24575" xr:uid="{7D3031B7-7C41-4935-A103-DA9CFF440C5B}"/>
    <cellStyle name="Normal 3 2 3 2 3 3 2 4 2 2" xfId="38267" xr:uid="{68799A34-D3CE-47C6-9728-6F2F5AF8491A}"/>
    <cellStyle name="Normal 3 2 3 2 3 3 2 4 2 3" xfId="53151" xr:uid="{0CBC9616-1391-4BF9-82B7-E936C9023F60}"/>
    <cellStyle name="Normal 3 2 3 2 3 3 2 4 3" xfId="17731" xr:uid="{0BB70F16-8E42-490B-96E9-2AD089887B7F}"/>
    <cellStyle name="Normal 3 2 3 2 3 3 2 4 4" xfId="31421" xr:uid="{BF617ADE-574B-408A-8C6B-503458981826}"/>
    <cellStyle name="Normal 3 2 3 2 3 3 2 4 5" xfId="46305" xr:uid="{DC37FED6-1A46-4F69-A93B-43F7BD0BFE8D}"/>
    <cellStyle name="Normal 3 2 3 2 3 3 2 5" xfId="21153" xr:uid="{7B985FD6-1759-4B9D-848C-72DB52EAEC19}"/>
    <cellStyle name="Normal 3 2 3 2 3 3 2 5 2" xfId="34845" xr:uid="{A4201FE3-95F3-4B23-B1AE-5E08BC7144D6}"/>
    <cellStyle name="Normal 3 2 3 2 3 3 2 5 3" xfId="49729" xr:uid="{F4DA1331-D169-45E3-9506-F26946F76B14}"/>
    <cellStyle name="Normal 3 2 3 2 3 3 2 6" xfId="14309" xr:uid="{A3846D99-3D06-4EBB-9FE3-76D2AF4C9D97}"/>
    <cellStyle name="Normal 3 2 3 2 3 3 2 7" xfId="27999" xr:uid="{A3DFE791-D912-4CE3-AC12-ACCAC7989C2E}"/>
    <cellStyle name="Normal 3 2 3 2 3 3 2 8" xfId="42883" xr:uid="{1CD69759-6CD8-41F3-91F0-0B060BB450F4}"/>
    <cellStyle name="Normal 3 2 3 2 3 3 3" xfId="7464" xr:uid="{699D3171-2750-4E39-B32E-DEB4160B094C}"/>
    <cellStyle name="Normal 3 2 3 2 3 3 3 2" xfId="9177" xr:uid="{1CFDA2AD-B36E-43FC-BF22-06032E46BB93}"/>
    <cellStyle name="Normal 3 2 3 2 3 3 3 2 2" xfId="12599" xr:uid="{21066F1A-A121-495E-BF71-A5A9EEE5EAD0}"/>
    <cellStyle name="Normal 3 2 3 2 3 3 3 2 2 2" xfId="26289" xr:uid="{64DFBFED-4FAA-40D6-A058-6787A8663B31}"/>
    <cellStyle name="Normal 3 2 3 2 3 3 3 2 2 2 2" xfId="39981" xr:uid="{157BF37C-953C-4DC9-90B8-8C31D9148578}"/>
    <cellStyle name="Normal 3 2 3 2 3 3 3 2 2 2 3" xfId="54865" xr:uid="{17315B4D-C281-4031-8933-390BB33FC387}"/>
    <cellStyle name="Normal 3 2 3 2 3 3 3 2 2 3" xfId="19445" xr:uid="{3AC8AFA4-1ECB-4DBB-80CD-C04C32F2532A}"/>
    <cellStyle name="Normal 3 2 3 2 3 3 3 2 2 4" xfId="33135" xr:uid="{FDAB120B-38D7-4DA7-81F2-09B0A13EED3D}"/>
    <cellStyle name="Normal 3 2 3 2 3 3 3 2 2 5" xfId="48019" xr:uid="{C596D34D-5CEF-40BC-810E-B898054EC84B}"/>
    <cellStyle name="Normal 3 2 3 2 3 3 3 2 3" xfId="22867" xr:uid="{25564441-9913-4A03-8B53-8B43BAC84817}"/>
    <cellStyle name="Normal 3 2 3 2 3 3 3 2 3 2" xfId="36559" xr:uid="{D1C84F87-9F5C-48C7-9CE5-C71634989F29}"/>
    <cellStyle name="Normal 3 2 3 2 3 3 3 2 3 3" xfId="51443" xr:uid="{6C99AA22-3893-4E03-9996-77E3A3F1CCA1}"/>
    <cellStyle name="Normal 3 2 3 2 3 3 3 2 4" xfId="16023" xr:uid="{E6C5C12A-DBB5-43FA-9D9B-2FE1E78B0CA1}"/>
    <cellStyle name="Normal 3 2 3 2 3 3 3 2 5" xfId="29713" xr:uid="{DCC60ABE-52C7-4293-98B5-54E6484ACFFD}"/>
    <cellStyle name="Normal 3 2 3 2 3 3 3 2 6" xfId="44597" xr:uid="{B84C734D-19DE-48EA-A319-F5E8328D275F}"/>
    <cellStyle name="Normal 3 2 3 2 3 3 3 3" xfId="10887" xr:uid="{88354BC6-7579-44CA-AC84-99029F3F4EDD}"/>
    <cellStyle name="Normal 3 2 3 2 3 3 3 3 2" xfId="24577" xr:uid="{2DAA82E5-2EA9-43BF-959C-7F4CA24B31AD}"/>
    <cellStyle name="Normal 3 2 3 2 3 3 3 3 2 2" xfId="38269" xr:uid="{B006ED98-9CFE-4AC5-9A67-7A332C3E39F0}"/>
    <cellStyle name="Normal 3 2 3 2 3 3 3 3 2 3" xfId="53153" xr:uid="{27A035FF-CCFD-48C8-97D7-F98ABE4BE31C}"/>
    <cellStyle name="Normal 3 2 3 2 3 3 3 3 3" xfId="17733" xr:uid="{9D41500C-71AF-4B6B-BCEA-E2076F8065C1}"/>
    <cellStyle name="Normal 3 2 3 2 3 3 3 3 4" xfId="31423" xr:uid="{B7923300-9340-48B1-8CE0-5F64872ED751}"/>
    <cellStyle name="Normal 3 2 3 2 3 3 3 3 5" xfId="46307" xr:uid="{85C17BF2-339A-4EFF-B6DF-E241294C1614}"/>
    <cellStyle name="Normal 3 2 3 2 3 3 3 4" xfId="21155" xr:uid="{8054047A-0FB9-4000-B49A-24F5E800E351}"/>
    <cellStyle name="Normal 3 2 3 2 3 3 3 4 2" xfId="34847" xr:uid="{F59147E7-DA97-42D2-9B4B-41F42EFD7DF3}"/>
    <cellStyle name="Normal 3 2 3 2 3 3 3 4 3" xfId="49731" xr:uid="{48C64DE6-71AA-463E-B73E-3B11C57C9A1D}"/>
    <cellStyle name="Normal 3 2 3 2 3 3 3 5" xfId="14311" xr:uid="{8553DA68-7085-4A39-8E0C-ADB6B2B2488F}"/>
    <cellStyle name="Normal 3 2 3 2 3 3 3 6" xfId="28001" xr:uid="{527346CC-11F6-4D4F-8D28-A377AF4C95C8}"/>
    <cellStyle name="Normal 3 2 3 2 3 3 3 7" xfId="42885" xr:uid="{A66304FA-40FD-49FA-AFA2-B1376FA716C7}"/>
    <cellStyle name="Normal 3 2 3 2 3 3 4" xfId="7465" xr:uid="{8D219AF5-03D9-44FE-93C7-5B2D8A7B93BB}"/>
    <cellStyle name="Normal 3 2 3 2 3 3 4 2" xfId="9178" xr:uid="{EA55550B-E04E-46E4-BF65-A69099E52CED}"/>
    <cellStyle name="Normal 3 2 3 2 3 3 4 2 2" xfId="12600" xr:uid="{50A67429-AD7B-4418-B9D1-F4CF0E7C1D31}"/>
    <cellStyle name="Normal 3 2 3 2 3 3 4 2 2 2" xfId="26290" xr:uid="{1E04114C-F875-4050-9452-02F053AE28DF}"/>
    <cellStyle name="Normal 3 2 3 2 3 3 4 2 2 2 2" xfId="39982" xr:uid="{5ED49EB3-CB80-423C-BD28-7249D7E41203}"/>
    <cellStyle name="Normal 3 2 3 2 3 3 4 2 2 2 3" xfId="54866" xr:uid="{B4C655A2-6C21-4B67-A138-4A5E5A0DF661}"/>
    <cellStyle name="Normal 3 2 3 2 3 3 4 2 2 3" xfId="19446" xr:uid="{C5F2C12B-B0DB-40C4-AA24-71B6125A6756}"/>
    <cellStyle name="Normal 3 2 3 2 3 3 4 2 2 4" xfId="33136" xr:uid="{F47DAFD4-AA87-459E-8EA5-701C50BE98E6}"/>
    <cellStyle name="Normal 3 2 3 2 3 3 4 2 2 5" xfId="48020" xr:uid="{38E728B6-E7BD-416E-AA80-22DF0E4DC2B9}"/>
    <cellStyle name="Normal 3 2 3 2 3 3 4 2 3" xfId="22868" xr:uid="{3A892161-85F8-42A9-9C25-6842F6FA4540}"/>
    <cellStyle name="Normal 3 2 3 2 3 3 4 2 3 2" xfId="36560" xr:uid="{67B68549-A130-4018-8838-F43F66519077}"/>
    <cellStyle name="Normal 3 2 3 2 3 3 4 2 3 3" xfId="51444" xr:uid="{17389D91-30AC-4C0D-B09F-3A8D669B76EB}"/>
    <cellStyle name="Normal 3 2 3 2 3 3 4 2 4" xfId="16024" xr:uid="{8A6649CC-EF3E-467E-B2DC-CAB0196EF4B5}"/>
    <cellStyle name="Normal 3 2 3 2 3 3 4 2 5" xfId="29714" xr:uid="{E54A7168-A906-4374-A859-9B8E434AB4C0}"/>
    <cellStyle name="Normal 3 2 3 2 3 3 4 2 6" xfId="44598" xr:uid="{B5056E2F-0F68-42E8-815D-E52FB2CFD81B}"/>
    <cellStyle name="Normal 3 2 3 2 3 3 4 3" xfId="10888" xr:uid="{6B3B347E-2093-4786-84CA-F819DD60ED19}"/>
    <cellStyle name="Normal 3 2 3 2 3 3 4 3 2" xfId="24578" xr:uid="{A767961A-7E4A-4ECE-8A1B-4CDCB46A20E0}"/>
    <cellStyle name="Normal 3 2 3 2 3 3 4 3 2 2" xfId="38270" xr:uid="{43C4168E-923F-48F4-A59A-B3E503DD5A5C}"/>
    <cellStyle name="Normal 3 2 3 2 3 3 4 3 2 3" xfId="53154" xr:uid="{134339E8-D614-41A3-BD11-FF87066887A7}"/>
    <cellStyle name="Normal 3 2 3 2 3 3 4 3 3" xfId="17734" xr:uid="{FB98E585-D7A9-42D1-8DBF-CE08C72DE38D}"/>
    <cellStyle name="Normal 3 2 3 2 3 3 4 3 4" xfId="31424" xr:uid="{767E7DFE-FCB3-44E9-AC28-FAF1F37B1F45}"/>
    <cellStyle name="Normal 3 2 3 2 3 3 4 3 5" xfId="46308" xr:uid="{6EBDA578-AA5E-4445-AD5C-FD1E1C267A78}"/>
    <cellStyle name="Normal 3 2 3 2 3 3 4 4" xfId="21156" xr:uid="{FEE8321F-BE56-4C1C-A1AA-30D72AE7CD4A}"/>
    <cellStyle name="Normal 3 2 3 2 3 3 4 4 2" xfId="34848" xr:uid="{AAF62F5A-AD04-4263-9185-A7F196AE1FB7}"/>
    <cellStyle name="Normal 3 2 3 2 3 3 4 4 3" xfId="49732" xr:uid="{406BFC7B-900D-4F83-BF6E-D0CAEC7FAFD8}"/>
    <cellStyle name="Normal 3 2 3 2 3 3 4 5" xfId="14312" xr:uid="{FACBB8C6-430A-4536-BF34-C3ED6A8BA476}"/>
    <cellStyle name="Normal 3 2 3 2 3 3 4 6" xfId="28002" xr:uid="{2C64A6ED-1E29-4690-B63B-5FF6CC462315}"/>
    <cellStyle name="Normal 3 2 3 2 3 3 4 7" xfId="42886" xr:uid="{CF16A60B-DF93-41FD-B4AA-A590F125CBC3}"/>
    <cellStyle name="Normal 3 2 3 2 3 3 5" xfId="9174" xr:uid="{E7C3F0D5-4D1D-48C6-9D84-800AD0ABA9E9}"/>
    <cellStyle name="Normal 3 2 3 2 3 3 5 2" xfId="12596" xr:uid="{5F341E63-33E0-40FB-9F63-97D483E28B36}"/>
    <cellStyle name="Normal 3 2 3 2 3 3 5 2 2" xfId="26286" xr:uid="{160ED90B-B180-4EBC-B749-3A41E1B76E2E}"/>
    <cellStyle name="Normal 3 2 3 2 3 3 5 2 2 2" xfId="39978" xr:uid="{FA542ECA-53FD-4019-9542-30944E884442}"/>
    <cellStyle name="Normal 3 2 3 2 3 3 5 2 2 3" xfId="54862" xr:uid="{38E922B1-B6D4-4FF3-8812-1D5E0C7DEBA5}"/>
    <cellStyle name="Normal 3 2 3 2 3 3 5 2 3" xfId="19442" xr:uid="{2AA4C346-2D5B-4CE1-AC49-BF69DE303DBB}"/>
    <cellStyle name="Normal 3 2 3 2 3 3 5 2 4" xfId="33132" xr:uid="{DD172F39-DB20-4AA6-9F59-C6696459FB0A}"/>
    <cellStyle name="Normal 3 2 3 2 3 3 5 2 5" xfId="48016" xr:uid="{A408EEE0-04FB-4322-BE19-A02B13E24D71}"/>
    <cellStyle name="Normal 3 2 3 2 3 3 5 3" xfId="22864" xr:uid="{05D5A3F8-1F29-4E61-8AEA-C7442F1B80ED}"/>
    <cellStyle name="Normal 3 2 3 2 3 3 5 3 2" xfId="36556" xr:uid="{D0222C0C-1025-4C18-8812-FC87E568D0E7}"/>
    <cellStyle name="Normal 3 2 3 2 3 3 5 3 3" xfId="51440" xr:uid="{21993477-EB35-4DD4-9748-478A4F26264C}"/>
    <cellStyle name="Normal 3 2 3 2 3 3 5 4" xfId="16020" xr:uid="{6C8E0A27-9ED1-4EFD-8F09-C58EDA8E7BA8}"/>
    <cellStyle name="Normal 3 2 3 2 3 3 5 5" xfId="29710" xr:uid="{A6BE2735-4CDA-4C5F-9AF8-BD46442102B6}"/>
    <cellStyle name="Normal 3 2 3 2 3 3 5 6" xfId="44594" xr:uid="{85444C47-4BF1-45F3-AC3B-50BFB8FB9EF1}"/>
    <cellStyle name="Normal 3 2 3 2 3 3 6" xfId="10884" xr:uid="{CC5610BF-A1F5-4E45-9B36-656333F2DA0B}"/>
    <cellStyle name="Normal 3 2 3 2 3 3 6 2" xfId="24574" xr:uid="{432BA628-B7DD-46C1-8457-786958EAA10B}"/>
    <cellStyle name="Normal 3 2 3 2 3 3 6 2 2" xfId="38266" xr:uid="{B636B138-2FE1-4370-A1A8-BCC0C9BD09C7}"/>
    <cellStyle name="Normal 3 2 3 2 3 3 6 2 3" xfId="53150" xr:uid="{E44E5C0B-BDC3-4671-8906-595D461D2A07}"/>
    <cellStyle name="Normal 3 2 3 2 3 3 6 3" xfId="17730" xr:uid="{8CBEA056-46C9-4431-9FB4-30CF0C6FF498}"/>
    <cellStyle name="Normal 3 2 3 2 3 3 6 4" xfId="31420" xr:uid="{1FFAF47F-F2CB-4342-A7F7-B046CE4FBACE}"/>
    <cellStyle name="Normal 3 2 3 2 3 3 6 5" xfId="46304" xr:uid="{18303038-1E79-43D9-9232-D90AADA2223E}"/>
    <cellStyle name="Normal 3 2 3 2 3 3 7" xfId="21152" xr:uid="{4325B523-BE18-4E9C-B1DB-B6FD7D6440BD}"/>
    <cellStyle name="Normal 3 2 3 2 3 3 7 2" xfId="34844" xr:uid="{010C197B-878E-41B8-B300-5504807798BC}"/>
    <cellStyle name="Normal 3 2 3 2 3 3 7 3" xfId="49728" xr:uid="{359EA566-0980-4D8F-9C37-7AE0C2CB68C2}"/>
    <cellStyle name="Normal 3 2 3 2 3 3 8" xfId="14308" xr:uid="{43CDC800-0ED3-4145-BCD0-A3E379F9D076}"/>
    <cellStyle name="Normal 3 2 3 2 3 3 9" xfId="27998" xr:uid="{AE6DCE0B-B3D9-4C3D-890D-99BAE11D8BC0}"/>
    <cellStyle name="Normal 3 2 3 2 3 4" xfId="7466" xr:uid="{8FCC7957-B44F-4E52-9A2F-65CE09EEE509}"/>
    <cellStyle name="Normal 3 2 3 2 3 4 2" xfId="7467" xr:uid="{46478859-FE35-47B6-BA88-7B3EA40D1798}"/>
    <cellStyle name="Normal 3 2 3 2 3 4 2 2" xfId="9180" xr:uid="{78B261A9-A5A6-4D5C-A460-C5574810A65C}"/>
    <cellStyle name="Normal 3 2 3 2 3 4 2 2 2" xfId="12602" xr:uid="{DE7C43F1-F4DC-4149-B2CA-3C6A1FE2C283}"/>
    <cellStyle name="Normal 3 2 3 2 3 4 2 2 2 2" xfId="26292" xr:uid="{E35FB728-A906-45AE-B85C-C15B4AFBB57A}"/>
    <cellStyle name="Normal 3 2 3 2 3 4 2 2 2 2 2" xfId="39984" xr:uid="{BA16671E-7043-4B79-8717-8D9CB218CA46}"/>
    <cellStyle name="Normal 3 2 3 2 3 4 2 2 2 2 3" xfId="54868" xr:uid="{7316C4EC-8BCC-4AD0-8B2A-86053F381AA5}"/>
    <cellStyle name="Normal 3 2 3 2 3 4 2 2 2 3" xfId="19448" xr:uid="{99F95A31-E7E1-4B02-9004-7BE9DBD341B0}"/>
    <cellStyle name="Normal 3 2 3 2 3 4 2 2 2 4" xfId="33138" xr:uid="{A570BBB6-D29E-4B85-B457-36A5F4593247}"/>
    <cellStyle name="Normal 3 2 3 2 3 4 2 2 2 5" xfId="48022" xr:uid="{B99B1283-4772-4F9A-BD51-E8CB8C37C7BC}"/>
    <cellStyle name="Normal 3 2 3 2 3 4 2 2 3" xfId="22870" xr:uid="{C804D2D4-4B4D-4BEA-A1F0-F74BB41AF733}"/>
    <cellStyle name="Normal 3 2 3 2 3 4 2 2 3 2" xfId="36562" xr:uid="{CE3F9E66-86B6-499D-8947-9DF0C386C296}"/>
    <cellStyle name="Normal 3 2 3 2 3 4 2 2 3 3" xfId="51446" xr:uid="{397041B5-0361-4CFB-9B9E-CE5FB3358B1B}"/>
    <cellStyle name="Normal 3 2 3 2 3 4 2 2 4" xfId="16026" xr:uid="{24686083-F19B-42F0-AEEE-DE6DBDE29CD6}"/>
    <cellStyle name="Normal 3 2 3 2 3 4 2 2 5" xfId="29716" xr:uid="{B62B8D90-49D5-4F2B-B975-A6A970BC2090}"/>
    <cellStyle name="Normal 3 2 3 2 3 4 2 2 6" xfId="44600" xr:uid="{72082501-7EEF-484B-BDE4-57E34A05B2A4}"/>
    <cellStyle name="Normal 3 2 3 2 3 4 2 3" xfId="10890" xr:uid="{C7645328-4253-40EB-88F8-7278762D8BDB}"/>
    <cellStyle name="Normal 3 2 3 2 3 4 2 3 2" xfId="24580" xr:uid="{3A7FE73D-B838-4518-935C-B27B93D3ECC0}"/>
    <cellStyle name="Normal 3 2 3 2 3 4 2 3 2 2" xfId="38272" xr:uid="{18D634FC-6C18-4AC8-9332-626750121BDE}"/>
    <cellStyle name="Normal 3 2 3 2 3 4 2 3 2 3" xfId="53156" xr:uid="{BE934812-1358-4664-A8E8-CF27C6790249}"/>
    <cellStyle name="Normal 3 2 3 2 3 4 2 3 3" xfId="17736" xr:uid="{D8FF7CDB-A6BB-4D3C-800E-C6DD634E06A8}"/>
    <cellStyle name="Normal 3 2 3 2 3 4 2 3 4" xfId="31426" xr:uid="{2D49A271-1019-44F5-93C3-496EECED45F0}"/>
    <cellStyle name="Normal 3 2 3 2 3 4 2 3 5" xfId="46310" xr:uid="{A4C29BD5-689E-4B62-B0D4-4803A39D1B65}"/>
    <cellStyle name="Normal 3 2 3 2 3 4 2 4" xfId="21158" xr:uid="{E0C88629-B059-434A-9EB1-38603488EED3}"/>
    <cellStyle name="Normal 3 2 3 2 3 4 2 4 2" xfId="34850" xr:uid="{AE542D4F-DCBF-4A46-A15F-DC58EB1E136C}"/>
    <cellStyle name="Normal 3 2 3 2 3 4 2 4 3" xfId="49734" xr:uid="{324C4884-7FF3-4A9B-B99F-AE892D8E9155}"/>
    <cellStyle name="Normal 3 2 3 2 3 4 2 5" xfId="14314" xr:uid="{56B78A95-BF8F-493D-A0F9-3311F6C97D00}"/>
    <cellStyle name="Normal 3 2 3 2 3 4 2 6" xfId="28004" xr:uid="{61C0D9F2-15DC-4705-871F-21D6C7C9F7D7}"/>
    <cellStyle name="Normal 3 2 3 2 3 4 2 7" xfId="42888" xr:uid="{96035168-E419-4780-9A0E-B30DABCD4E18}"/>
    <cellStyle name="Normal 3 2 3 2 3 4 3" xfId="9179" xr:uid="{F602F9CF-F0D5-4002-B555-74B9E046E255}"/>
    <cellStyle name="Normal 3 2 3 2 3 4 3 2" xfId="12601" xr:uid="{AF0F3394-390C-416F-8D0F-D6DAA33FDA3E}"/>
    <cellStyle name="Normal 3 2 3 2 3 4 3 2 2" xfId="26291" xr:uid="{A12D10F1-EFC1-4CBD-BE57-CB852D414909}"/>
    <cellStyle name="Normal 3 2 3 2 3 4 3 2 2 2" xfId="39983" xr:uid="{5B2C7263-1286-421E-ACD7-17B3B290CEA4}"/>
    <cellStyle name="Normal 3 2 3 2 3 4 3 2 2 3" xfId="54867" xr:uid="{483B6CFE-CF8C-4F3D-8B06-7DF0E5731A36}"/>
    <cellStyle name="Normal 3 2 3 2 3 4 3 2 3" xfId="19447" xr:uid="{CA946730-CCBC-496F-B541-BBED241B1BA4}"/>
    <cellStyle name="Normal 3 2 3 2 3 4 3 2 4" xfId="33137" xr:uid="{FCCE0B28-DA02-4B91-B22D-6E56377D0FBB}"/>
    <cellStyle name="Normal 3 2 3 2 3 4 3 2 5" xfId="48021" xr:uid="{36D3039D-CE09-40EA-BC21-51E167C3B4C8}"/>
    <cellStyle name="Normal 3 2 3 2 3 4 3 3" xfId="22869" xr:uid="{B4D01A77-1C6D-404C-BA9D-62C1072C8373}"/>
    <cellStyle name="Normal 3 2 3 2 3 4 3 3 2" xfId="36561" xr:uid="{A6ABC47D-E678-41C8-B8D3-98389CCA2ACF}"/>
    <cellStyle name="Normal 3 2 3 2 3 4 3 3 3" xfId="51445" xr:uid="{C136DF13-28A5-4C7B-8BBA-B55B7CD2A6EC}"/>
    <cellStyle name="Normal 3 2 3 2 3 4 3 4" xfId="16025" xr:uid="{82D9263B-D8C6-42CB-8FE5-10875EA5C0AD}"/>
    <cellStyle name="Normal 3 2 3 2 3 4 3 5" xfId="29715" xr:uid="{77ED9D07-8B25-4D19-B028-0DBC39F1966B}"/>
    <cellStyle name="Normal 3 2 3 2 3 4 3 6" xfId="44599" xr:uid="{CEE4566E-1B34-498C-8EE7-450BC95525F0}"/>
    <cellStyle name="Normal 3 2 3 2 3 4 4" xfId="10889" xr:uid="{6F6B6C0E-5801-494D-A4C9-F043BD23AE33}"/>
    <cellStyle name="Normal 3 2 3 2 3 4 4 2" xfId="24579" xr:uid="{72E199FC-37AC-42AB-80D3-143D22DEDE3E}"/>
    <cellStyle name="Normal 3 2 3 2 3 4 4 2 2" xfId="38271" xr:uid="{C171B7B8-7C61-4D8D-A472-F6DDEE55A629}"/>
    <cellStyle name="Normal 3 2 3 2 3 4 4 2 3" xfId="53155" xr:uid="{851BD491-703A-497F-B43D-D600900F6B3F}"/>
    <cellStyle name="Normal 3 2 3 2 3 4 4 3" xfId="17735" xr:uid="{5B4A4213-0ED4-4E40-8E45-FA6CA84EF710}"/>
    <cellStyle name="Normal 3 2 3 2 3 4 4 4" xfId="31425" xr:uid="{05941D28-BE61-4BFC-92A7-BBD653BF1A7F}"/>
    <cellStyle name="Normal 3 2 3 2 3 4 4 5" xfId="46309" xr:uid="{BC9807C0-9108-45A5-AE35-D33AD3BDCDEE}"/>
    <cellStyle name="Normal 3 2 3 2 3 4 5" xfId="21157" xr:uid="{FA22D822-1433-445D-9229-A903198AD70D}"/>
    <cellStyle name="Normal 3 2 3 2 3 4 5 2" xfId="34849" xr:uid="{78247064-FC51-4401-B861-800081638B2D}"/>
    <cellStyle name="Normal 3 2 3 2 3 4 5 3" xfId="49733" xr:uid="{EDAB9E2D-D169-4915-9020-91E7BCD02B5D}"/>
    <cellStyle name="Normal 3 2 3 2 3 4 6" xfId="14313" xr:uid="{E5023CBE-1D04-4E83-82F7-0C01BE1993F2}"/>
    <cellStyle name="Normal 3 2 3 2 3 4 7" xfId="28003" xr:uid="{44B351E1-D080-4677-A22C-585968468228}"/>
    <cellStyle name="Normal 3 2 3 2 3 4 8" xfId="42887" xr:uid="{DA0C0720-F70F-4ECE-B7F9-7E63C248BA39}"/>
    <cellStyle name="Normal 3 2 3 2 3 5" xfId="7468" xr:uid="{EB0A0247-066F-4D7B-B0D0-1E31D106BC69}"/>
    <cellStyle name="Normal 3 2 3 2 3 5 2" xfId="9181" xr:uid="{5B9EE814-C2FA-4112-BA70-24ECF8F18F19}"/>
    <cellStyle name="Normal 3 2 3 2 3 5 2 2" xfId="12603" xr:uid="{BCD9DD0F-880F-482E-8903-C3F4BA111BAE}"/>
    <cellStyle name="Normal 3 2 3 2 3 5 2 2 2" xfId="26293" xr:uid="{7D1F5B74-DF16-4CDA-844B-A0F426FF9176}"/>
    <cellStyle name="Normal 3 2 3 2 3 5 2 2 2 2" xfId="39985" xr:uid="{AA0701DD-5160-43DC-81C1-341F6D4F1D5B}"/>
    <cellStyle name="Normal 3 2 3 2 3 5 2 2 2 3" xfId="54869" xr:uid="{889F9F8C-1C76-4BA1-9C32-4F2CFE82CD80}"/>
    <cellStyle name="Normal 3 2 3 2 3 5 2 2 3" xfId="19449" xr:uid="{09DA5AB2-8B53-4A3C-91ED-0571C4237F6F}"/>
    <cellStyle name="Normal 3 2 3 2 3 5 2 2 4" xfId="33139" xr:uid="{7A57AE4F-5F81-4AEB-9913-0BDCB2303FA2}"/>
    <cellStyle name="Normal 3 2 3 2 3 5 2 2 5" xfId="48023" xr:uid="{A8699A06-D65B-4AF8-AFBD-96CCB7BCB146}"/>
    <cellStyle name="Normal 3 2 3 2 3 5 2 3" xfId="22871" xr:uid="{9FE66DAC-00C6-4269-888A-6B0EB71FC9EF}"/>
    <cellStyle name="Normal 3 2 3 2 3 5 2 3 2" xfId="36563" xr:uid="{E010151C-E768-4A0C-B3D8-BDF302DBEE6B}"/>
    <cellStyle name="Normal 3 2 3 2 3 5 2 3 3" xfId="51447" xr:uid="{F40BA935-0FDE-47A3-A273-AFA3C5FFA048}"/>
    <cellStyle name="Normal 3 2 3 2 3 5 2 4" xfId="16027" xr:uid="{E76FC52B-4EC2-4E9D-B144-389B882E8EFF}"/>
    <cellStyle name="Normal 3 2 3 2 3 5 2 5" xfId="29717" xr:uid="{59BE62CB-4F68-45C4-80D7-F6B6D092F0E7}"/>
    <cellStyle name="Normal 3 2 3 2 3 5 2 6" xfId="44601" xr:uid="{64D7F265-CD0F-4191-A60A-7A927EC735F1}"/>
    <cellStyle name="Normal 3 2 3 2 3 5 3" xfId="10891" xr:uid="{59A50E99-FFEF-4A53-B324-B3839585A93A}"/>
    <cellStyle name="Normal 3 2 3 2 3 5 3 2" xfId="24581" xr:uid="{3E2FCF69-3976-45CF-B465-F233326F5E21}"/>
    <cellStyle name="Normal 3 2 3 2 3 5 3 2 2" xfId="38273" xr:uid="{CD9107F1-C7FF-43BF-8398-9C6CC10920CC}"/>
    <cellStyle name="Normal 3 2 3 2 3 5 3 2 3" xfId="53157" xr:uid="{89741117-ABFD-43F6-BCEC-B5470B54795F}"/>
    <cellStyle name="Normal 3 2 3 2 3 5 3 3" xfId="17737" xr:uid="{39656A0D-7866-4B0C-8251-203FA3CA7371}"/>
    <cellStyle name="Normal 3 2 3 2 3 5 3 4" xfId="31427" xr:uid="{DCDC8F02-88F1-4D7B-BE38-D56C9885E144}"/>
    <cellStyle name="Normal 3 2 3 2 3 5 3 5" xfId="46311" xr:uid="{0C15B273-C170-4280-BACE-DBAFC0FA1287}"/>
    <cellStyle name="Normal 3 2 3 2 3 5 4" xfId="21159" xr:uid="{3D574DA6-5632-4C26-81A7-924F00CE3F3A}"/>
    <cellStyle name="Normal 3 2 3 2 3 5 4 2" xfId="34851" xr:uid="{AC88186F-2B73-4D34-996B-0D9AAE21D717}"/>
    <cellStyle name="Normal 3 2 3 2 3 5 4 3" xfId="49735" xr:uid="{3EC02216-5647-4BA4-99B1-2589E3524385}"/>
    <cellStyle name="Normal 3 2 3 2 3 5 5" xfId="14315" xr:uid="{20FFA5A6-2B7A-402C-B153-F67AC693BDAA}"/>
    <cellStyle name="Normal 3 2 3 2 3 5 6" xfId="28005" xr:uid="{321BA324-B939-4186-AE7B-3BEF68EFF7DD}"/>
    <cellStyle name="Normal 3 2 3 2 3 5 7" xfId="42889" xr:uid="{9A64E495-4959-4F0E-B5C2-2DF548F42C5D}"/>
    <cellStyle name="Normal 3 2 3 2 3 6" xfId="7469" xr:uid="{DCB8A95C-6B22-464C-8223-63AC0B7D76B6}"/>
    <cellStyle name="Normal 3 2 3 2 3 6 2" xfId="9182" xr:uid="{B2959271-0ACD-4FB3-A5E7-826B6C7E41A6}"/>
    <cellStyle name="Normal 3 2 3 2 3 6 2 2" xfId="12604" xr:uid="{629A49BC-535D-451C-8D73-72B0A4EBE02B}"/>
    <cellStyle name="Normal 3 2 3 2 3 6 2 2 2" xfId="26294" xr:uid="{2A869D23-1900-4147-BD49-17BA59065241}"/>
    <cellStyle name="Normal 3 2 3 2 3 6 2 2 2 2" xfId="39986" xr:uid="{ABE073B5-8B00-4EA8-874B-4C314EACA8D6}"/>
    <cellStyle name="Normal 3 2 3 2 3 6 2 2 2 3" xfId="54870" xr:uid="{99285E86-74EC-48D7-AE14-0439D270FD58}"/>
    <cellStyle name="Normal 3 2 3 2 3 6 2 2 3" xfId="19450" xr:uid="{7513AB1F-9931-4533-B9D7-0043204159C5}"/>
    <cellStyle name="Normal 3 2 3 2 3 6 2 2 4" xfId="33140" xr:uid="{2CE8B494-14C8-4DF7-A72C-513B9B8CE58C}"/>
    <cellStyle name="Normal 3 2 3 2 3 6 2 2 5" xfId="48024" xr:uid="{BA4725FE-D717-4563-B60D-A0BE32C8844B}"/>
    <cellStyle name="Normal 3 2 3 2 3 6 2 3" xfId="22872" xr:uid="{B52FC15A-7B94-4A65-B4F5-01ADE326208F}"/>
    <cellStyle name="Normal 3 2 3 2 3 6 2 3 2" xfId="36564" xr:uid="{D2359581-CC22-479B-BB9D-D96032B74034}"/>
    <cellStyle name="Normal 3 2 3 2 3 6 2 3 3" xfId="51448" xr:uid="{69004322-D9BA-4EAA-8BCB-54D988514F73}"/>
    <cellStyle name="Normal 3 2 3 2 3 6 2 4" xfId="16028" xr:uid="{F85DD8BB-CC9F-42C3-A358-8D129E235AAE}"/>
    <cellStyle name="Normal 3 2 3 2 3 6 2 5" xfId="29718" xr:uid="{52ADE4A0-81F3-4FDC-B2BB-C5AD00350B05}"/>
    <cellStyle name="Normal 3 2 3 2 3 6 2 6" xfId="44602" xr:uid="{E52B5A84-53A1-45B0-AF1F-F84499AC8A3D}"/>
    <cellStyle name="Normal 3 2 3 2 3 6 3" xfId="10892" xr:uid="{F6794AF6-B312-4CE2-81CB-F41E1E416462}"/>
    <cellStyle name="Normal 3 2 3 2 3 6 3 2" xfId="24582" xr:uid="{BAD364B9-D3D3-4C6C-96A4-21D113CB49B9}"/>
    <cellStyle name="Normal 3 2 3 2 3 6 3 2 2" xfId="38274" xr:uid="{ACC36862-578E-4EDF-8DC8-9F7F3534EE73}"/>
    <cellStyle name="Normal 3 2 3 2 3 6 3 2 3" xfId="53158" xr:uid="{AB90C0E6-BA12-426C-8F2B-F84A17C3B726}"/>
    <cellStyle name="Normal 3 2 3 2 3 6 3 3" xfId="17738" xr:uid="{83BE653C-6077-4A1F-8F20-9A3EDD10933E}"/>
    <cellStyle name="Normal 3 2 3 2 3 6 3 4" xfId="31428" xr:uid="{B605C9BC-DA1F-4862-9093-5F74017F3397}"/>
    <cellStyle name="Normal 3 2 3 2 3 6 3 5" xfId="46312" xr:uid="{0294EA42-9939-4389-B45B-26901BEE0943}"/>
    <cellStyle name="Normal 3 2 3 2 3 6 4" xfId="21160" xr:uid="{84B6D894-E3DD-4F5D-A65F-C1EC3C45668B}"/>
    <cellStyle name="Normal 3 2 3 2 3 6 4 2" xfId="34852" xr:uid="{D6F11A5B-DEA5-407D-97EB-29F8955A3C09}"/>
    <cellStyle name="Normal 3 2 3 2 3 6 4 3" xfId="49736" xr:uid="{A5AB308C-7400-4EBC-95EB-644D052C3891}"/>
    <cellStyle name="Normal 3 2 3 2 3 6 5" xfId="14316" xr:uid="{D16CBBE9-ACCD-4933-9E4D-2AA12C13FD1D}"/>
    <cellStyle name="Normal 3 2 3 2 3 6 6" xfId="28006" xr:uid="{B5AD640A-AC92-4364-89B3-6C617F0A594E}"/>
    <cellStyle name="Normal 3 2 3 2 3 6 7" xfId="42890" xr:uid="{06F5E49D-1CDE-46F6-B8FD-5FBB579FDF3A}"/>
    <cellStyle name="Normal 3 2 3 2 3 7" xfId="9168" xr:uid="{ADC5C67F-5624-4E2B-AD6E-7AF9B5BFC2E7}"/>
    <cellStyle name="Normal 3 2 3 2 3 7 2" xfId="12590" xr:uid="{AEE30672-8ABB-41B6-A60F-5EE04FE67CE8}"/>
    <cellStyle name="Normal 3 2 3 2 3 7 2 2" xfId="26280" xr:uid="{1EA5DA4D-39C8-4095-8CD8-53A4818CF0E7}"/>
    <cellStyle name="Normal 3 2 3 2 3 7 2 2 2" xfId="39972" xr:uid="{EAF949BE-A9BF-46D3-B0E9-AD0D99DD1F67}"/>
    <cellStyle name="Normal 3 2 3 2 3 7 2 2 3" xfId="54856" xr:uid="{8DEFF305-8542-4E4D-AF48-C279B3301257}"/>
    <cellStyle name="Normal 3 2 3 2 3 7 2 3" xfId="19436" xr:uid="{7D3BAD12-1B5C-460D-8857-A8C0D80559EE}"/>
    <cellStyle name="Normal 3 2 3 2 3 7 2 4" xfId="33126" xr:uid="{E515D8AA-688A-4B23-BB92-48E9475BC256}"/>
    <cellStyle name="Normal 3 2 3 2 3 7 2 5" xfId="48010" xr:uid="{7BFA6FBD-9381-4580-885F-E2C4DB854D7A}"/>
    <cellStyle name="Normal 3 2 3 2 3 7 3" xfId="22858" xr:uid="{DFDBBCC5-48F3-472D-A423-22642F6135DA}"/>
    <cellStyle name="Normal 3 2 3 2 3 7 3 2" xfId="36550" xr:uid="{EB620C56-5272-40E4-AE83-EE9E15EADF7F}"/>
    <cellStyle name="Normal 3 2 3 2 3 7 3 3" xfId="51434" xr:uid="{EAFDCB9E-63D4-49A8-9926-1140CE559740}"/>
    <cellStyle name="Normal 3 2 3 2 3 7 4" xfId="16014" xr:uid="{25303525-968D-4170-80C1-E616E5F26AD2}"/>
    <cellStyle name="Normal 3 2 3 2 3 7 5" xfId="29704" xr:uid="{4C320B38-052E-4F38-8D64-C8697A49C75B}"/>
    <cellStyle name="Normal 3 2 3 2 3 7 6" xfId="44588" xr:uid="{87DE61F8-30FD-4A37-BB4A-508176700D12}"/>
    <cellStyle name="Normal 3 2 3 2 3 8" xfId="10878" xr:uid="{23AE53C8-6DC0-4EC4-BF9D-1475EF25BAB8}"/>
    <cellStyle name="Normal 3 2 3 2 3 8 2" xfId="24568" xr:uid="{9FE592D2-0145-4DFA-977B-72AA7A4500D4}"/>
    <cellStyle name="Normal 3 2 3 2 3 8 2 2" xfId="38260" xr:uid="{04F6EA69-4152-4680-AF20-60891B8EE5BA}"/>
    <cellStyle name="Normal 3 2 3 2 3 8 2 3" xfId="53144" xr:uid="{244AA315-6AD0-402C-919A-DB9C8FBB22B6}"/>
    <cellStyle name="Normal 3 2 3 2 3 8 3" xfId="17724" xr:uid="{CC9DE42D-2732-4BBD-8690-4BEA07FF8714}"/>
    <cellStyle name="Normal 3 2 3 2 3 8 4" xfId="31414" xr:uid="{1F740D3A-750D-400B-A24D-288FECCDC38F}"/>
    <cellStyle name="Normal 3 2 3 2 3 8 5" xfId="46298" xr:uid="{70795102-A077-4758-964E-4B1A86634432}"/>
    <cellStyle name="Normal 3 2 3 2 3 9" xfId="21146" xr:uid="{502C9F24-22ED-4886-9695-564421CCB47D}"/>
    <cellStyle name="Normal 3 2 3 2 3 9 2" xfId="34838" xr:uid="{D1243094-0020-4FAA-9055-6945157A376A}"/>
    <cellStyle name="Normal 3 2 3 2 3 9 3" xfId="49722" xr:uid="{FBDDB0D8-F3DE-49E3-B49D-1FDAB8EDB011}"/>
    <cellStyle name="Normal 3 2 3 2 4" xfId="7470" xr:uid="{069F5E04-F6E0-4D19-B1BF-6A6E5A264A0E}"/>
    <cellStyle name="Normal 3 2 3 2 4 10" xfId="14317" xr:uid="{D91E3A7B-8325-46FC-B5A3-479C695D177C}"/>
    <cellStyle name="Normal 3 2 3 2 4 11" xfId="28007" xr:uid="{D76BD3DD-1F71-4919-A3D8-33120A408ACC}"/>
    <cellStyle name="Normal 3 2 3 2 4 12" xfId="42891" xr:uid="{04F577AC-28CE-4AD8-93A6-4BCFDF656A16}"/>
    <cellStyle name="Normal 3 2 3 2 4 2" xfId="7471" xr:uid="{FBFD60B6-ED5A-4D4A-9B66-2D39F5C98F9A}"/>
    <cellStyle name="Normal 3 2 3 2 4 2 10" xfId="42892" xr:uid="{B712969E-729A-4333-8288-733261206702}"/>
    <cellStyle name="Normal 3 2 3 2 4 2 2" xfId="7472" xr:uid="{623225F8-2767-41A1-8AF3-EFD254FDE424}"/>
    <cellStyle name="Normal 3 2 3 2 4 2 2 2" xfId="7473" xr:uid="{27481657-59C1-4027-B38E-E9DC175C4C72}"/>
    <cellStyle name="Normal 3 2 3 2 4 2 2 2 2" xfId="9186" xr:uid="{451ADEBB-B044-4CEB-91D6-48DA538E0870}"/>
    <cellStyle name="Normal 3 2 3 2 4 2 2 2 2 2" xfId="12608" xr:uid="{63E25C35-22FD-4BDC-ABE1-310B563ECAC3}"/>
    <cellStyle name="Normal 3 2 3 2 4 2 2 2 2 2 2" xfId="26298" xr:uid="{ACCC47BC-4660-4F65-9E83-7F482E89E6C3}"/>
    <cellStyle name="Normal 3 2 3 2 4 2 2 2 2 2 2 2" xfId="39990" xr:uid="{6547F166-7823-4E09-AF7E-3B8DC86AD7EA}"/>
    <cellStyle name="Normal 3 2 3 2 4 2 2 2 2 2 2 3" xfId="54874" xr:uid="{E58BDAC7-D07C-495B-9940-9290997421F1}"/>
    <cellStyle name="Normal 3 2 3 2 4 2 2 2 2 2 3" xfId="19454" xr:uid="{5D1F4F87-3EBC-4E08-ABB3-1527E19D3FFC}"/>
    <cellStyle name="Normal 3 2 3 2 4 2 2 2 2 2 4" xfId="33144" xr:uid="{C2717567-8260-4CCD-A82C-4C056C8F9F7E}"/>
    <cellStyle name="Normal 3 2 3 2 4 2 2 2 2 2 5" xfId="48028" xr:uid="{5D11A7FA-A54E-4247-8F83-14C3AECF127D}"/>
    <cellStyle name="Normal 3 2 3 2 4 2 2 2 2 3" xfId="22876" xr:uid="{B684440E-9085-4F4C-B0A4-3E37C56F5CB0}"/>
    <cellStyle name="Normal 3 2 3 2 4 2 2 2 2 3 2" xfId="36568" xr:uid="{3E487A97-2793-4015-8ADC-7EBD27D931B0}"/>
    <cellStyle name="Normal 3 2 3 2 4 2 2 2 2 3 3" xfId="51452" xr:uid="{08D780A8-0426-4819-B97F-CB5B39BD597D}"/>
    <cellStyle name="Normal 3 2 3 2 4 2 2 2 2 4" xfId="16032" xr:uid="{F8996345-B40F-4FE3-A999-C19A05440204}"/>
    <cellStyle name="Normal 3 2 3 2 4 2 2 2 2 5" xfId="29722" xr:uid="{D28426BB-ECD4-4CF5-9101-FFC02C69B088}"/>
    <cellStyle name="Normal 3 2 3 2 4 2 2 2 2 6" xfId="44606" xr:uid="{655EB91D-18ED-4386-9004-D9E78524B45E}"/>
    <cellStyle name="Normal 3 2 3 2 4 2 2 2 3" xfId="10896" xr:uid="{E9456452-FC9C-42A5-AC5B-637BBE1A3B01}"/>
    <cellStyle name="Normal 3 2 3 2 4 2 2 2 3 2" xfId="24586" xr:uid="{2D4FFCB1-0056-4F7A-9E40-ACBEE1ACD86F}"/>
    <cellStyle name="Normal 3 2 3 2 4 2 2 2 3 2 2" xfId="38278" xr:uid="{3DB57142-ED13-4A80-9844-92FBC3D5D275}"/>
    <cellStyle name="Normal 3 2 3 2 4 2 2 2 3 2 3" xfId="53162" xr:uid="{A5FC959F-6CB0-4FBF-AD63-BB1A7EBB5E12}"/>
    <cellStyle name="Normal 3 2 3 2 4 2 2 2 3 3" xfId="17742" xr:uid="{D0D4E178-8BA6-404F-BDDB-091AA6A0340A}"/>
    <cellStyle name="Normal 3 2 3 2 4 2 2 2 3 4" xfId="31432" xr:uid="{0D91C1ED-B8C5-472E-8EE3-71A14117790F}"/>
    <cellStyle name="Normal 3 2 3 2 4 2 2 2 3 5" xfId="46316" xr:uid="{5794ED50-69A7-4F6A-9817-680712F3F901}"/>
    <cellStyle name="Normal 3 2 3 2 4 2 2 2 4" xfId="21164" xr:uid="{1139D516-630C-463D-B084-D3A46426FDD2}"/>
    <cellStyle name="Normal 3 2 3 2 4 2 2 2 4 2" xfId="34856" xr:uid="{23592D9C-6175-430F-B9E8-298C3D04ECD6}"/>
    <cellStyle name="Normal 3 2 3 2 4 2 2 2 4 3" xfId="49740" xr:uid="{A3F32065-FD49-4E38-A45E-F43980B55033}"/>
    <cellStyle name="Normal 3 2 3 2 4 2 2 2 5" xfId="14320" xr:uid="{3F24EF60-5A7F-4F74-B82D-7BFBA6223F68}"/>
    <cellStyle name="Normal 3 2 3 2 4 2 2 2 6" xfId="28010" xr:uid="{15ADC16B-81F3-4B37-8D7C-16C51F754963}"/>
    <cellStyle name="Normal 3 2 3 2 4 2 2 2 7" xfId="42894" xr:uid="{27EA3805-351E-466B-89A1-90A5E186F208}"/>
    <cellStyle name="Normal 3 2 3 2 4 2 2 3" xfId="9185" xr:uid="{EC327B6C-CF3D-46B1-8AF2-A88F26BADDE9}"/>
    <cellStyle name="Normal 3 2 3 2 4 2 2 3 2" xfId="12607" xr:uid="{03A009F0-9B4C-40A1-8424-785B60926076}"/>
    <cellStyle name="Normal 3 2 3 2 4 2 2 3 2 2" xfId="26297" xr:uid="{8FF99E2C-0CF5-4CFD-A6AB-25F4A6F1E1A9}"/>
    <cellStyle name="Normal 3 2 3 2 4 2 2 3 2 2 2" xfId="39989" xr:uid="{07D96BC5-5EC8-4BA6-9724-B907CF48EE2B}"/>
    <cellStyle name="Normal 3 2 3 2 4 2 2 3 2 2 3" xfId="54873" xr:uid="{121DCEC2-4562-47CB-AF2E-3193CF3C8BDE}"/>
    <cellStyle name="Normal 3 2 3 2 4 2 2 3 2 3" xfId="19453" xr:uid="{E20DF6D5-4D88-43F2-A58D-BC2CF6CFBAAD}"/>
    <cellStyle name="Normal 3 2 3 2 4 2 2 3 2 4" xfId="33143" xr:uid="{BD770AB6-C8BE-4BAC-B8E8-BB07DF11CDFC}"/>
    <cellStyle name="Normal 3 2 3 2 4 2 2 3 2 5" xfId="48027" xr:uid="{C49FDF06-87C1-43A8-8544-0699FC89867B}"/>
    <cellStyle name="Normal 3 2 3 2 4 2 2 3 3" xfId="22875" xr:uid="{12AC1DCB-794B-4BFE-BB22-C14B5C8DE1D5}"/>
    <cellStyle name="Normal 3 2 3 2 4 2 2 3 3 2" xfId="36567" xr:uid="{8BE7AD19-68CE-4341-A1BA-DC144B27F8DD}"/>
    <cellStyle name="Normal 3 2 3 2 4 2 2 3 3 3" xfId="51451" xr:uid="{B5E22251-6AA5-4A3C-ACC6-B481D062D0D8}"/>
    <cellStyle name="Normal 3 2 3 2 4 2 2 3 4" xfId="16031" xr:uid="{A7378A77-985A-4F2B-BA89-0E741BBED3C5}"/>
    <cellStyle name="Normal 3 2 3 2 4 2 2 3 5" xfId="29721" xr:uid="{FAEA3455-DD4B-4E79-8C7B-72A8CAF38B96}"/>
    <cellStyle name="Normal 3 2 3 2 4 2 2 3 6" xfId="44605" xr:uid="{120EBD88-541A-4519-837A-A150E031BACA}"/>
    <cellStyle name="Normal 3 2 3 2 4 2 2 4" xfId="10895" xr:uid="{DCFF6C1A-4C4A-43D5-8750-356814DF28F9}"/>
    <cellStyle name="Normal 3 2 3 2 4 2 2 4 2" xfId="24585" xr:uid="{FBA741CB-C55A-4C4D-8F21-DE2E4AF9F22D}"/>
    <cellStyle name="Normal 3 2 3 2 4 2 2 4 2 2" xfId="38277" xr:uid="{29DFA847-1BDB-413D-B777-DDBFE491BC4C}"/>
    <cellStyle name="Normal 3 2 3 2 4 2 2 4 2 3" xfId="53161" xr:uid="{63506247-7DF1-4876-AA7D-DB5D87DF2BD1}"/>
    <cellStyle name="Normal 3 2 3 2 4 2 2 4 3" xfId="17741" xr:uid="{F3879684-8BB4-4B10-BFDF-08BE07A05D1F}"/>
    <cellStyle name="Normal 3 2 3 2 4 2 2 4 4" xfId="31431" xr:uid="{22D8E36A-08A7-425A-8455-0609676B8391}"/>
    <cellStyle name="Normal 3 2 3 2 4 2 2 4 5" xfId="46315" xr:uid="{578D0D78-78C7-42EB-8583-80FBD0DC2634}"/>
    <cellStyle name="Normal 3 2 3 2 4 2 2 5" xfId="21163" xr:uid="{E3C1385E-83F4-46C6-A551-CA96C1C81CC1}"/>
    <cellStyle name="Normal 3 2 3 2 4 2 2 5 2" xfId="34855" xr:uid="{51B2ABEB-66ED-4853-843A-32FF7A00385B}"/>
    <cellStyle name="Normal 3 2 3 2 4 2 2 5 3" xfId="49739" xr:uid="{AE7E3B96-E5F2-41E4-B4B1-45483D35D141}"/>
    <cellStyle name="Normal 3 2 3 2 4 2 2 6" xfId="14319" xr:uid="{A49A1093-1650-4A3F-A4D3-CA1E3824D8D5}"/>
    <cellStyle name="Normal 3 2 3 2 4 2 2 7" xfId="28009" xr:uid="{C2365718-02F8-4889-8118-EAC2E42C43A1}"/>
    <cellStyle name="Normal 3 2 3 2 4 2 2 8" xfId="42893" xr:uid="{17D427FA-4EA1-4C9E-A849-27113A0BB83A}"/>
    <cellStyle name="Normal 3 2 3 2 4 2 3" xfId="7474" xr:uid="{093BE97B-8E8C-4807-A729-6F686580F84D}"/>
    <cellStyle name="Normal 3 2 3 2 4 2 3 2" xfId="9187" xr:uid="{0EB31ECF-94A6-47A1-BAAE-3CDBEA1B96EE}"/>
    <cellStyle name="Normal 3 2 3 2 4 2 3 2 2" xfId="12609" xr:uid="{3BC0B4A0-706E-4246-A77D-16F9246C6A53}"/>
    <cellStyle name="Normal 3 2 3 2 4 2 3 2 2 2" xfId="26299" xr:uid="{0E9F2A4A-66CF-49D5-9D8A-F78B89D32C27}"/>
    <cellStyle name="Normal 3 2 3 2 4 2 3 2 2 2 2" xfId="39991" xr:uid="{D3A49292-84BD-4059-A010-473097CEA1E6}"/>
    <cellStyle name="Normal 3 2 3 2 4 2 3 2 2 2 3" xfId="54875" xr:uid="{6DB6C49E-16D1-4CC1-B71F-E7D566332DAD}"/>
    <cellStyle name="Normal 3 2 3 2 4 2 3 2 2 3" xfId="19455" xr:uid="{E46B5BBE-EBDE-4B64-96C7-421F9692C113}"/>
    <cellStyle name="Normal 3 2 3 2 4 2 3 2 2 4" xfId="33145" xr:uid="{821535B4-5DAF-404B-942E-12FFEF534D6F}"/>
    <cellStyle name="Normal 3 2 3 2 4 2 3 2 2 5" xfId="48029" xr:uid="{3F6A5F81-83B0-43B2-B26D-B84C3AAD4B39}"/>
    <cellStyle name="Normal 3 2 3 2 4 2 3 2 3" xfId="22877" xr:uid="{CFC06D4E-1B61-4481-A635-99A1D06F47E3}"/>
    <cellStyle name="Normal 3 2 3 2 4 2 3 2 3 2" xfId="36569" xr:uid="{293B6AFD-70F9-45EB-BCD6-B95CE63A05BB}"/>
    <cellStyle name="Normal 3 2 3 2 4 2 3 2 3 3" xfId="51453" xr:uid="{5A3BAF32-A7A3-4BE1-8767-0423FFBB34ED}"/>
    <cellStyle name="Normal 3 2 3 2 4 2 3 2 4" xfId="16033" xr:uid="{AC8492D7-052F-4626-84BE-90600CDB3076}"/>
    <cellStyle name="Normal 3 2 3 2 4 2 3 2 5" xfId="29723" xr:uid="{F422BFDD-DB1D-4237-9C70-7EDFE3D4A907}"/>
    <cellStyle name="Normal 3 2 3 2 4 2 3 2 6" xfId="44607" xr:uid="{9797961C-1D6F-4AFB-B781-761A43B6142C}"/>
    <cellStyle name="Normal 3 2 3 2 4 2 3 3" xfId="10897" xr:uid="{21FB43B4-154D-4A79-AD87-78CA8A512E4C}"/>
    <cellStyle name="Normal 3 2 3 2 4 2 3 3 2" xfId="24587" xr:uid="{1DF74F46-E71B-43FA-ADBC-BDA150649411}"/>
    <cellStyle name="Normal 3 2 3 2 4 2 3 3 2 2" xfId="38279" xr:uid="{6C403D3D-8B54-4890-AACE-95E25D6DF49D}"/>
    <cellStyle name="Normal 3 2 3 2 4 2 3 3 2 3" xfId="53163" xr:uid="{1AEB4909-456E-422F-9AAB-9F5F14C584F7}"/>
    <cellStyle name="Normal 3 2 3 2 4 2 3 3 3" xfId="17743" xr:uid="{181D5999-B7DF-4CDA-9BB0-8D5F22BE9E5D}"/>
    <cellStyle name="Normal 3 2 3 2 4 2 3 3 4" xfId="31433" xr:uid="{1178ABC7-E509-4AB1-97F8-EC84F846E013}"/>
    <cellStyle name="Normal 3 2 3 2 4 2 3 3 5" xfId="46317" xr:uid="{A08CD26A-0DF0-47E7-8A82-4094BA8EEDE9}"/>
    <cellStyle name="Normal 3 2 3 2 4 2 3 4" xfId="21165" xr:uid="{BE9DBEE2-5DD7-4F22-8C7D-8937229632CD}"/>
    <cellStyle name="Normal 3 2 3 2 4 2 3 4 2" xfId="34857" xr:uid="{AA02096A-5377-48D1-ABB3-BAB064C0DCF9}"/>
    <cellStyle name="Normal 3 2 3 2 4 2 3 4 3" xfId="49741" xr:uid="{E88F8C01-7A57-4905-B4E2-D11EE3BA8059}"/>
    <cellStyle name="Normal 3 2 3 2 4 2 3 5" xfId="14321" xr:uid="{42C1196B-A029-4DD6-8E30-B3BEDB430855}"/>
    <cellStyle name="Normal 3 2 3 2 4 2 3 6" xfId="28011" xr:uid="{3FECFC93-0AF4-4495-AA3C-A1A98C6A7C62}"/>
    <cellStyle name="Normal 3 2 3 2 4 2 3 7" xfId="42895" xr:uid="{B0211B76-E7D7-440B-9523-EA53D43270CA}"/>
    <cellStyle name="Normal 3 2 3 2 4 2 4" xfId="7475" xr:uid="{7E8443CB-519A-4039-B723-A600AE38FC69}"/>
    <cellStyle name="Normal 3 2 3 2 4 2 4 2" xfId="9188" xr:uid="{E96D1718-9623-4FB3-95BE-62D96DE46BC2}"/>
    <cellStyle name="Normal 3 2 3 2 4 2 4 2 2" xfId="12610" xr:uid="{0C1EDBF6-7635-477F-BA53-7DA397C4738B}"/>
    <cellStyle name="Normal 3 2 3 2 4 2 4 2 2 2" xfId="26300" xr:uid="{A6BF7FFE-C6F9-4EBB-A4B0-821912D0A99E}"/>
    <cellStyle name="Normal 3 2 3 2 4 2 4 2 2 2 2" xfId="39992" xr:uid="{6FDE7170-A791-49E7-822A-728633C9BBD4}"/>
    <cellStyle name="Normal 3 2 3 2 4 2 4 2 2 2 3" xfId="54876" xr:uid="{7C1F84A4-3C48-4331-A03D-71AEB3049593}"/>
    <cellStyle name="Normal 3 2 3 2 4 2 4 2 2 3" xfId="19456" xr:uid="{BFDA7676-863F-48A6-B6BB-398F55E3706A}"/>
    <cellStyle name="Normal 3 2 3 2 4 2 4 2 2 4" xfId="33146" xr:uid="{8FD0BA0D-B9FE-4673-A43B-83861194E07E}"/>
    <cellStyle name="Normal 3 2 3 2 4 2 4 2 2 5" xfId="48030" xr:uid="{4AE63CE2-4425-48E1-A34A-390499F2A7AA}"/>
    <cellStyle name="Normal 3 2 3 2 4 2 4 2 3" xfId="22878" xr:uid="{61B07965-0615-4956-A40E-5CCFC6049033}"/>
    <cellStyle name="Normal 3 2 3 2 4 2 4 2 3 2" xfId="36570" xr:uid="{57D4018D-9259-4188-BBC6-07BBC8D257A6}"/>
    <cellStyle name="Normal 3 2 3 2 4 2 4 2 3 3" xfId="51454" xr:uid="{BC08E5FF-64BE-43C2-9086-01D61CC9A2DD}"/>
    <cellStyle name="Normal 3 2 3 2 4 2 4 2 4" xfId="16034" xr:uid="{9A78F9BF-FDC3-4C0F-A927-49DCBA27FCDA}"/>
    <cellStyle name="Normal 3 2 3 2 4 2 4 2 5" xfId="29724" xr:uid="{2E776FCD-DE34-4675-B9A9-8650D4C7979A}"/>
    <cellStyle name="Normal 3 2 3 2 4 2 4 2 6" xfId="44608" xr:uid="{F9FF8671-A15E-4608-8775-3BAFB8BA9462}"/>
    <cellStyle name="Normal 3 2 3 2 4 2 4 3" xfId="10898" xr:uid="{85D71479-EADB-4748-BFF0-56742167F196}"/>
    <cellStyle name="Normal 3 2 3 2 4 2 4 3 2" xfId="24588" xr:uid="{363F72AF-10CC-4D68-AC27-1F2AF07ADA41}"/>
    <cellStyle name="Normal 3 2 3 2 4 2 4 3 2 2" xfId="38280" xr:uid="{5752B2D9-FCD4-449D-BA01-E4494492D2F3}"/>
    <cellStyle name="Normal 3 2 3 2 4 2 4 3 2 3" xfId="53164" xr:uid="{C7AAB7BF-6DC7-43CE-A144-B04503442883}"/>
    <cellStyle name="Normal 3 2 3 2 4 2 4 3 3" xfId="17744" xr:uid="{AE8EAB8B-0D34-4E1D-81E3-054042D58F01}"/>
    <cellStyle name="Normal 3 2 3 2 4 2 4 3 4" xfId="31434" xr:uid="{FF8439E1-A279-402F-BC45-6772BF5CF4BC}"/>
    <cellStyle name="Normal 3 2 3 2 4 2 4 3 5" xfId="46318" xr:uid="{BB1C6132-6707-44C8-90D3-A0040A2387B0}"/>
    <cellStyle name="Normal 3 2 3 2 4 2 4 4" xfId="21166" xr:uid="{DDBCD8F1-1329-4258-81C0-E48547D711BC}"/>
    <cellStyle name="Normal 3 2 3 2 4 2 4 4 2" xfId="34858" xr:uid="{6BE8C661-5962-4F0A-93AE-4FC3238EAF99}"/>
    <cellStyle name="Normal 3 2 3 2 4 2 4 4 3" xfId="49742" xr:uid="{402184DB-AC96-458F-893E-A487B873F7F7}"/>
    <cellStyle name="Normal 3 2 3 2 4 2 4 5" xfId="14322" xr:uid="{737AB875-9C89-4B9C-AF70-41983796A978}"/>
    <cellStyle name="Normal 3 2 3 2 4 2 4 6" xfId="28012" xr:uid="{710C2655-AD5C-49ED-8777-10AC88C8DBC9}"/>
    <cellStyle name="Normal 3 2 3 2 4 2 4 7" xfId="42896" xr:uid="{D57D1EE5-7BC0-4C1C-A54E-1436DF5C3625}"/>
    <cellStyle name="Normal 3 2 3 2 4 2 5" xfId="9184" xr:uid="{710CE5D3-6542-4A6C-815C-1879712206ED}"/>
    <cellStyle name="Normal 3 2 3 2 4 2 5 2" xfId="12606" xr:uid="{1C047D9E-0BCF-4457-A7D0-26CDCA876AAF}"/>
    <cellStyle name="Normal 3 2 3 2 4 2 5 2 2" xfId="26296" xr:uid="{63FD659C-50DE-4ACD-B5F7-7928FFA7E531}"/>
    <cellStyle name="Normal 3 2 3 2 4 2 5 2 2 2" xfId="39988" xr:uid="{B4E2FC50-4EB9-4E2E-BD9F-8F0657F7A76F}"/>
    <cellStyle name="Normal 3 2 3 2 4 2 5 2 2 3" xfId="54872" xr:uid="{D2D4A795-7E17-4DEA-8D8B-5FBD9C056C9B}"/>
    <cellStyle name="Normal 3 2 3 2 4 2 5 2 3" xfId="19452" xr:uid="{8AD4B1EF-33A9-4C57-BD3C-86162D70BE26}"/>
    <cellStyle name="Normal 3 2 3 2 4 2 5 2 4" xfId="33142" xr:uid="{6F7150D9-AE9B-4892-8728-AB163B57CAF7}"/>
    <cellStyle name="Normal 3 2 3 2 4 2 5 2 5" xfId="48026" xr:uid="{ADE0602A-2AAC-41C4-B9E1-E18DE5FDC086}"/>
    <cellStyle name="Normal 3 2 3 2 4 2 5 3" xfId="22874" xr:uid="{28A0BE6B-E2F1-47D9-8CB2-EC4E5CE46835}"/>
    <cellStyle name="Normal 3 2 3 2 4 2 5 3 2" xfId="36566" xr:uid="{38695916-44A7-4423-AC92-C9F36D767AA8}"/>
    <cellStyle name="Normal 3 2 3 2 4 2 5 3 3" xfId="51450" xr:uid="{CEAF0D65-CDED-4378-AEB7-0CDADF5B2EEE}"/>
    <cellStyle name="Normal 3 2 3 2 4 2 5 4" xfId="16030" xr:uid="{B1EAA7B3-3CEF-41A1-9E92-5DCC07944B4C}"/>
    <cellStyle name="Normal 3 2 3 2 4 2 5 5" xfId="29720" xr:uid="{31A7B9DD-F24E-41E2-912F-27EBDBE84F8C}"/>
    <cellStyle name="Normal 3 2 3 2 4 2 5 6" xfId="44604" xr:uid="{CD015BA2-37C6-4579-AD0F-C236CB61D414}"/>
    <cellStyle name="Normal 3 2 3 2 4 2 6" xfId="10894" xr:uid="{6DF32397-E7EC-4A29-A1D1-40BA97BBE906}"/>
    <cellStyle name="Normal 3 2 3 2 4 2 6 2" xfId="24584" xr:uid="{68EC401A-F3F0-4AE3-80D5-8511D4C16ACF}"/>
    <cellStyle name="Normal 3 2 3 2 4 2 6 2 2" xfId="38276" xr:uid="{4B41A1B0-2E95-4D97-8EF9-246CE610FA59}"/>
    <cellStyle name="Normal 3 2 3 2 4 2 6 2 3" xfId="53160" xr:uid="{B99385C5-18AB-4F53-A022-9AFB02100024}"/>
    <cellStyle name="Normal 3 2 3 2 4 2 6 3" xfId="17740" xr:uid="{0F401FB6-4705-45BD-89B6-5F4B0D4535FD}"/>
    <cellStyle name="Normal 3 2 3 2 4 2 6 4" xfId="31430" xr:uid="{437226EA-ECFE-4E5C-85C6-06D1773852FF}"/>
    <cellStyle name="Normal 3 2 3 2 4 2 6 5" xfId="46314" xr:uid="{7EBC351F-AC3C-4165-BE24-BFD246EE6C18}"/>
    <cellStyle name="Normal 3 2 3 2 4 2 7" xfId="21162" xr:uid="{D7B21935-371E-4569-988E-4017C474F421}"/>
    <cellStyle name="Normal 3 2 3 2 4 2 7 2" xfId="34854" xr:uid="{0FB88D54-CF3E-4B54-B595-EFCEA6D67AB7}"/>
    <cellStyle name="Normal 3 2 3 2 4 2 7 3" xfId="49738" xr:uid="{3A3E052E-7006-46D0-8005-747DF466FBD4}"/>
    <cellStyle name="Normal 3 2 3 2 4 2 8" xfId="14318" xr:uid="{688A996D-A4AA-417F-B539-4811C4A3FF78}"/>
    <cellStyle name="Normal 3 2 3 2 4 2 9" xfId="28008" xr:uid="{B83DAAA4-36F7-4D2F-BB9B-47F8875B79D3}"/>
    <cellStyle name="Normal 3 2 3 2 4 3" xfId="7476" xr:uid="{F44170C9-CBD1-4BDC-A25F-41728D2B7E68}"/>
    <cellStyle name="Normal 3 2 3 2 4 3 10" xfId="42897" xr:uid="{600A5CC7-34CF-492B-8A91-013DBF4D592E}"/>
    <cellStyle name="Normal 3 2 3 2 4 3 2" xfId="7477" xr:uid="{20C7DC80-38EB-4315-B42B-FAA99F4E30BE}"/>
    <cellStyle name="Normal 3 2 3 2 4 3 2 2" xfId="7478" xr:uid="{40D996FB-14C5-40AF-BFFD-54568C0BE480}"/>
    <cellStyle name="Normal 3 2 3 2 4 3 2 2 2" xfId="9191" xr:uid="{3BD9AFE6-B677-4F84-BB6E-69C469137284}"/>
    <cellStyle name="Normal 3 2 3 2 4 3 2 2 2 2" xfId="12613" xr:uid="{69C53AC8-2212-417A-8169-DD75E42B3AEF}"/>
    <cellStyle name="Normal 3 2 3 2 4 3 2 2 2 2 2" xfId="26303" xr:uid="{9384CA05-C523-41D6-BE4C-E91E8CFFEFCB}"/>
    <cellStyle name="Normal 3 2 3 2 4 3 2 2 2 2 2 2" xfId="39995" xr:uid="{3757BE61-788B-4802-9A1B-09347F35F533}"/>
    <cellStyle name="Normal 3 2 3 2 4 3 2 2 2 2 2 3" xfId="54879" xr:uid="{663522E4-A8AD-436A-B05B-ED783AD6CA18}"/>
    <cellStyle name="Normal 3 2 3 2 4 3 2 2 2 2 3" xfId="19459" xr:uid="{AA288A1E-D9D3-4E8F-97F1-C2C00BFF7A98}"/>
    <cellStyle name="Normal 3 2 3 2 4 3 2 2 2 2 4" xfId="33149" xr:uid="{A71F6B20-FEA5-48D6-91C6-6548C920FC53}"/>
    <cellStyle name="Normal 3 2 3 2 4 3 2 2 2 2 5" xfId="48033" xr:uid="{38113236-886D-4C53-BB23-70CD85B9B621}"/>
    <cellStyle name="Normal 3 2 3 2 4 3 2 2 2 3" xfId="22881" xr:uid="{EC166101-6028-4C5A-97C6-DB8949D4531A}"/>
    <cellStyle name="Normal 3 2 3 2 4 3 2 2 2 3 2" xfId="36573" xr:uid="{7AB1A563-8A7B-4292-90F8-55DBCFBC4AB9}"/>
    <cellStyle name="Normal 3 2 3 2 4 3 2 2 2 3 3" xfId="51457" xr:uid="{E99794D8-8F26-4829-A78A-660FF30CE30D}"/>
    <cellStyle name="Normal 3 2 3 2 4 3 2 2 2 4" xfId="16037" xr:uid="{CFAC256D-3EE0-49E3-8726-39141C711C3C}"/>
    <cellStyle name="Normal 3 2 3 2 4 3 2 2 2 5" xfId="29727" xr:uid="{9D370378-A9F5-48CC-A5E4-985DCCC6A7CA}"/>
    <cellStyle name="Normal 3 2 3 2 4 3 2 2 2 6" xfId="44611" xr:uid="{B25F83DD-4370-463C-9097-EEC9FC18CB55}"/>
    <cellStyle name="Normal 3 2 3 2 4 3 2 2 3" xfId="10901" xr:uid="{6A643F54-DD0D-4FD9-AE65-311FB1B92E0B}"/>
    <cellStyle name="Normal 3 2 3 2 4 3 2 2 3 2" xfId="24591" xr:uid="{9D17317A-A9A1-463D-92E5-9D886DEB8111}"/>
    <cellStyle name="Normal 3 2 3 2 4 3 2 2 3 2 2" xfId="38283" xr:uid="{2D2D75DE-4F51-4FE2-9D8A-8F99CFC47320}"/>
    <cellStyle name="Normal 3 2 3 2 4 3 2 2 3 2 3" xfId="53167" xr:uid="{6F263A80-3B41-4D56-9683-D91E80F495C0}"/>
    <cellStyle name="Normal 3 2 3 2 4 3 2 2 3 3" xfId="17747" xr:uid="{D4B4B321-B649-4D94-ADE8-FC485D427B2D}"/>
    <cellStyle name="Normal 3 2 3 2 4 3 2 2 3 4" xfId="31437" xr:uid="{C739E55D-B115-45EA-A921-A8F02CC4A33E}"/>
    <cellStyle name="Normal 3 2 3 2 4 3 2 2 3 5" xfId="46321" xr:uid="{2B1AE062-76FE-46C0-A2BA-9C7A0B628A9E}"/>
    <cellStyle name="Normal 3 2 3 2 4 3 2 2 4" xfId="21169" xr:uid="{5B4D0967-AA99-488D-A0CF-973083349D7E}"/>
    <cellStyle name="Normal 3 2 3 2 4 3 2 2 4 2" xfId="34861" xr:uid="{F859B26C-52D9-4CE4-836F-05CDEE510D09}"/>
    <cellStyle name="Normal 3 2 3 2 4 3 2 2 4 3" xfId="49745" xr:uid="{AAD04FC2-0835-4498-88D2-6F30E102CE07}"/>
    <cellStyle name="Normal 3 2 3 2 4 3 2 2 5" xfId="14325" xr:uid="{1F99AEDB-001B-419E-9297-F56E6DD2485E}"/>
    <cellStyle name="Normal 3 2 3 2 4 3 2 2 6" xfId="28015" xr:uid="{8C28E88F-2C72-4592-8898-28D6B515AAFE}"/>
    <cellStyle name="Normal 3 2 3 2 4 3 2 2 7" xfId="42899" xr:uid="{9389D704-DCCA-4DC7-803C-6F262AF94399}"/>
    <cellStyle name="Normal 3 2 3 2 4 3 2 3" xfId="9190" xr:uid="{9C14C857-9998-4B1B-AF4C-69C9806BD527}"/>
    <cellStyle name="Normal 3 2 3 2 4 3 2 3 2" xfId="12612" xr:uid="{56E59A12-E481-4477-97CD-1A525F674896}"/>
    <cellStyle name="Normal 3 2 3 2 4 3 2 3 2 2" xfId="26302" xr:uid="{0BA4B9A4-2971-4C56-AAEA-95CC0017B5FF}"/>
    <cellStyle name="Normal 3 2 3 2 4 3 2 3 2 2 2" xfId="39994" xr:uid="{953F1B01-AAB5-421E-9B51-D53A779D657C}"/>
    <cellStyle name="Normal 3 2 3 2 4 3 2 3 2 2 3" xfId="54878" xr:uid="{FA2DCBD6-A8D8-4373-9659-55BEE974D778}"/>
    <cellStyle name="Normal 3 2 3 2 4 3 2 3 2 3" xfId="19458" xr:uid="{85A8FEF3-1B5C-4EAD-8FB7-E8AF8769C4EA}"/>
    <cellStyle name="Normal 3 2 3 2 4 3 2 3 2 4" xfId="33148" xr:uid="{09813E94-8275-4D16-B0E7-FA774A8EA1CC}"/>
    <cellStyle name="Normal 3 2 3 2 4 3 2 3 2 5" xfId="48032" xr:uid="{85E0D0D4-1EA2-4634-B415-A97960F9634B}"/>
    <cellStyle name="Normal 3 2 3 2 4 3 2 3 3" xfId="22880" xr:uid="{F142B7C4-8203-4AA9-9F1A-AA5B4B3D2755}"/>
    <cellStyle name="Normal 3 2 3 2 4 3 2 3 3 2" xfId="36572" xr:uid="{2B704518-F706-4DEE-A70F-24784899A60C}"/>
    <cellStyle name="Normal 3 2 3 2 4 3 2 3 3 3" xfId="51456" xr:uid="{CCF57983-FC76-4675-9A0F-D0749C0250F6}"/>
    <cellStyle name="Normal 3 2 3 2 4 3 2 3 4" xfId="16036" xr:uid="{DFDF7A6F-7926-4DE2-9E57-7E66C8DA59C8}"/>
    <cellStyle name="Normal 3 2 3 2 4 3 2 3 5" xfId="29726" xr:uid="{9EAE8795-D7B7-4E55-A302-7331941D7154}"/>
    <cellStyle name="Normal 3 2 3 2 4 3 2 3 6" xfId="44610" xr:uid="{87CC649D-F435-4AA8-B332-F4BEC54856BC}"/>
    <cellStyle name="Normal 3 2 3 2 4 3 2 4" xfId="10900" xr:uid="{2AEB1BE1-73C3-4A48-B124-B5359CA3C5A9}"/>
    <cellStyle name="Normal 3 2 3 2 4 3 2 4 2" xfId="24590" xr:uid="{9740DCBC-025C-4BD2-9B23-AF63FED18F49}"/>
    <cellStyle name="Normal 3 2 3 2 4 3 2 4 2 2" xfId="38282" xr:uid="{A9C9AB4A-820E-4898-AD79-BD20A746C226}"/>
    <cellStyle name="Normal 3 2 3 2 4 3 2 4 2 3" xfId="53166" xr:uid="{F634A2CF-39C3-46C8-A277-1CDCA649E9A1}"/>
    <cellStyle name="Normal 3 2 3 2 4 3 2 4 3" xfId="17746" xr:uid="{832F8545-D67D-4CDD-9473-AEAE5B3A4879}"/>
    <cellStyle name="Normal 3 2 3 2 4 3 2 4 4" xfId="31436" xr:uid="{1E26CFEE-0A2A-49D7-A3C8-F36A46D9C206}"/>
    <cellStyle name="Normal 3 2 3 2 4 3 2 4 5" xfId="46320" xr:uid="{1DB84CD6-395E-4D30-8214-750563E1E114}"/>
    <cellStyle name="Normal 3 2 3 2 4 3 2 5" xfId="21168" xr:uid="{2689DB94-BEC6-41CD-AC12-C05FF5953A3E}"/>
    <cellStyle name="Normal 3 2 3 2 4 3 2 5 2" xfId="34860" xr:uid="{DA85D706-3B69-4DAB-97B4-C52C627D53B6}"/>
    <cellStyle name="Normal 3 2 3 2 4 3 2 5 3" xfId="49744" xr:uid="{9889D25A-D64E-46FF-A409-A7D964ADB65A}"/>
    <cellStyle name="Normal 3 2 3 2 4 3 2 6" xfId="14324" xr:uid="{2EB8A5BF-F644-40D1-904C-7E8199EBD781}"/>
    <cellStyle name="Normal 3 2 3 2 4 3 2 7" xfId="28014" xr:uid="{C54CF37F-47E0-46A0-92A9-A102801CE4A8}"/>
    <cellStyle name="Normal 3 2 3 2 4 3 2 8" xfId="42898" xr:uid="{EA39E8B4-D1AB-4F1E-9485-C03D6F44CB53}"/>
    <cellStyle name="Normal 3 2 3 2 4 3 3" xfId="7479" xr:uid="{A34B396E-E2A2-49B0-90C2-530559FC84E1}"/>
    <cellStyle name="Normal 3 2 3 2 4 3 3 2" xfId="9192" xr:uid="{51FFCCE0-BBAA-4572-B6A3-385AE0DDEEBE}"/>
    <cellStyle name="Normal 3 2 3 2 4 3 3 2 2" xfId="12614" xr:uid="{40B1264B-6B9C-486C-B026-74C839A59746}"/>
    <cellStyle name="Normal 3 2 3 2 4 3 3 2 2 2" xfId="26304" xr:uid="{3725721B-D8A7-4445-8F2B-20C7E569D6A2}"/>
    <cellStyle name="Normal 3 2 3 2 4 3 3 2 2 2 2" xfId="39996" xr:uid="{F80737CC-ED88-4F2B-9617-0DA0B8B4E4FD}"/>
    <cellStyle name="Normal 3 2 3 2 4 3 3 2 2 2 3" xfId="54880" xr:uid="{3D97BCEA-99FA-4454-8FD5-6E0D2792D623}"/>
    <cellStyle name="Normal 3 2 3 2 4 3 3 2 2 3" xfId="19460" xr:uid="{A281F4A5-0423-41E1-B0CC-9780B31B89FC}"/>
    <cellStyle name="Normal 3 2 3 2 4 3 3 2 2 4" xfId="33150" xr:uid="{19B56292-507E-4A5A-92FB-FD494DABA53C}"/>
    <cellStyle name="Normal 3 2 3 2 4 3 3 2 2 5" xfId="48034" xr:uid="{ABED9548-2D78-4AC6-B99C-CBFFF29AF024}"/>
    <cellStyle name="Normal 3 2 3 2 4 3 3 2 3" xfId="22882" xr:uid="{AB949056-9B9B-431D-BE76-4609D3D637F1}"/>
    <cellStyle name="Normal 3 2 3 2 4 3 3 2 3 2" xfId="36574" xr:uid="{DE1C9A93-D33D-4FFE-9AF3-2F365D4D9AC3}"/>
    <cellStyle name="Normal 3 2 3 2 4 3 3 2 3 3" xfId="51458" xr:uid="{ECD5B270-44AE-4E55-AEF2-878F7ECAF0ED}"/>
    <cellStyle name="Normal 3 2 3 2 4 3 3 2 4" xfId="16038" xr:uid="{C9E8C439-B2A8-4D00-AA39-25B70EC5BCFE}"/>
    <cellStyle name="Normal 3 2 3 2 4 3 3 2 5" xfId="29728" xr:uid="{14EE6450-0E66-47C1-9491-FEBFFF3CB4DB}"/>
    <cellStyle name="Normal 3 2 3 2 4 3 3 2 6" xfId="44612" xr:uid="{59C18155-55FD-42A5-A907-93CC6BB67AEE}"/>
    <cellStyle name="Normal 3 2 3 2 4 3 3 3" xfId="10902" xr:uid="{E099C335-1950-42B7-8A5B-90076CC90411}"/>
    <cellStyle name="Normal 3 2 3 2 4 3 3 3 2" xfId="24592" xr:uid="{55474FC6-3047-45E9-9198-646304D50726}"/>
    <cellStyle name="Normal 3 2 3 2 4 3 3 3 2 2" xfId="38284" xr:uid="{D8F54C78-4B47-45B2-9810-23B2C1BD9711}"/>
    <cellStyle name="Normal 3 2 3 2 4 3 3 3 2 3" xfId="53168" xr:uid="{BF2B60B8-9E1B-4D1D-80F3-695603324036}"/>
    <cellStyle name="Normal 3 2 3 2 4 3 3 3 3" xfId="17748" xr:uid="{B73C9B89-2699-443A-BE92-00EDDC41A698}"/>
    <cellStyle name="Normal 3 2 3 2 4 3 3 3 4" xfId="31438" xr:uid="{D6DA747F-65F8-44BA-A800-A27C5CD06431}"/>
    <cellStyle name="Normal 3 2 3 2 4 3 3 3 5" xfId="46322" xr:uid="{EE00DB6F-C5E0-4D52-87F7-7BB3A2D202C4}"/>
    <cellStyle name="Normal 3 2 3 2 4 3 3 4" xfId="21170" xr:uid="{6AD2F5ED-8BB7-469B-A52D-3D00FD5E781C}"/>
    <cellStyle name="Normal 3 2 3 2 4 3 3 4 2" xfId="34862" xr:uid="{6432BE90-3D91-415A-9F4F-ACB76ABF9319}"/>
    <cellStyle name="Normal 3 2 3 2 4 3 3 4 3" xfId="49746" xr:uid="{1EA7D23F-9783-4479-8256-F6328585603A}"/>
    <cellStyle name="Normal 3 2 3 2 4 3 3 5" xfId="14326" xr:uid="{D8CD0A91-2C24-47A3-8428-CDE44D57719F}"/>
    <cellStyle name="Normal 3 2 3 2 4 3 3 6" xfId="28016" xr:uid="{F2C5B9A0-D448-438A-ACF3-C19013904593}"/>
    <cellStyle name="Normal 3 2 3 2 4 3 3 7" xfId="42900" xr:uid="{0530057D-550F-4753-9FF0-D35F0AAB7594}"/>
    <cellStyle name="Normal 3 2 3 2 4 3 4" xfId="7480" xr:uid="{976DF010-6D7A-45BC-B46D-7ECE7F1CA296}"/>
    <cellStyle name="Normal 3 2 3 2 4 3 4 2" xfId="9193" xr:uid="{F652C065-7602-4532-BFFD-5C9ED750C76C}"/>
    <cellStyle name="Normal 3 2 3 2 4 3 4 2 2" xfId="12615" xr:uid="{3896484E-1689-4C98-882C-656CA8508DB2}"/>
    <cellStyle name="Normal 3 2 3 2 4 3 4 2 2 2" xfId="26305" xr:uid="{1E843A37-0FE5-44C5-94F2-73193D7FBEE2}"/>
    <cellStyle name="Normal 3 2 3 2 4 3 4 2 2 2 2" xfId="39997" xr:uid="{98CA10B4-F150-4302-BBFD-D7CD515864E1}"/>
    <cellStyle name="Normal 3 2 3 2 4 3 4 2 2 2 3" xfId="54881" xr:uid="{19B79CA3-975C-41CE-A92F-404630635100}"/>
    <cellStyle name="Normal 3 2 3 2 4 3 4 2 2 3" xfId="19461" xr:uid="{F8A1AF7D-EC70-426A-A471-C9BAD93B6F5E}"/>
    <cellStyle name="Normal 3 2 3 2 4 3 4 2 2 4" xfId="33151" xr:uid="{D381DA90-420B-4D0C-A965-FBAC88E84A93}"/>
    <cellStyle name="Normal 3 2 3 2 4 3 4 2 2 5" xfId="48035" xr:uid="{58A35CB8-F077-4394-880D-8A608FAB5E30}"/>
    <cellStyle name="Normal 3 2 3 2 4 3 4 2 3" xfId="22883" xr:uid="{D06FBF27-02FB-4EDE-BC03-3DB9A0B1595B}"/>
    <cellStyle name="Normal 3 2 3 2 4 3 4 2 3 2" xfId="36575" xr:uid="{42949410-62BC-4170-9A8B-C603D6B2B015}"/>
    <cellStyle name="Normal 3 2 3 2 4 3 4 2 3 3" xfId="51459" xr:uid="{B22BC9B8-2611-4D65-813F-FA7214126266}"/>
    <cellStyle name="Normal 3 2 3 2 4 3 4 2 4" xfId="16039" xr:uid="{43DE98DE-490D-4AC8-B2D4-D582D367D48C}"/>
    <cellStyle name="Normal 3 2 3 2 4 3 4 2 5" xfId="29729" xr:uid="{FEF9F85C-2D34-4531-95CA-6031FD77050F}"/>
    <cellStyle name="Normal 3 2 3 2 4 3 4 2 6" xfId="44613" xr:uid="{11F119D3-4216-4839-8252-C26D42C28125}"/>
    <cellStyle name="Normal 3 2 3 2 4 3 4 3" xfId="10903" xr:uid="{428EB9D3-3FCF-445B-80E0-41E4BE945408}"/>
    <cellStyle name="Normal 3 2 3 2 4 3 4 3 2" xfId="24593" xr:uid="{5D43ABBA-D221-4C33-856F-B49A95A7BDEF}"/>
    <cellStyle name="Normal 3 2 3 2 4 3 4 3 2 2" xfId="38285" xr:uid="{CF2E876D-9D96-47FE-B0A9-55E9C6357223}"/>
    <cellStyle name="Normal 3 2 3 2 4 3 4 3 2 3" xfId="53169" xr:uid="{5346C6C1-7007-455D-9D21-3419EC6FE5B6}"/>
    <cellStyle name="Normal 3 2 3 2 4 3 4 3 3" xfId="17749" xr:uid="{27385E22-EDBE-4379-8B11-E42D3FA1A6A0}"/>
    <cellStyle name="Normal 3 2 3 2 4 3 4 3 4" xfId="31439" xr:uid="{A992948B-8B5A-4C4B-95AB-D05B70D222C7}"/>
    <cellStyle name="Normal 3 2 3 2 4 3 4 3 5" xfId="46323" xr:uid="{D4E2AD5F-94EE-4B12-BF13-6801F6CBE6D1}"/>
    <cellStyle name="Normal 3 2 3 2 4 3 4 4" xfId="21171" xr:uid="{7D399F6B-2A75-4ABC-80E6-6D12BAACF4EB}"/>
    <cellStyle name="Normal 3 2 3 2 4 3 4 4 2" xfId="34863" xr:uid="{11BA9C78-D30A-4656-8BB3-F07CE8D24D58}"/>
    <cellStyle name="Normal 3 2 3 2 4 3 4 4 3" xfId="49747" xr:uid="{D757BF84-6C61-4048-9317-B83D9E699545}"/>
    <cellStyle name="Normal 3 2 3 2 4 3 4 5" xfId="14327" xr:uid="{E4FFFC79-006B-42CE-8DB8-D38D8DFCFE21}"/>
    <cellStyle name="Normal 3 2 3 2 4 3 4 6" xfId="28017" xr:uid="{D15D1E87-0CC2-4140-B812-09EC9CF08FE8}"/>
    <cellStyle name="Normal 3 2 3 2 4 3 4 7" xfId="42901" xr:uid="{83B3130A-598B-48A7-82A0-9D449A9A5F0E}"/>
    <cellStyle name="Normal 3 2 3 2 4 3 5" xfId="9189" xr:uid="{5F79A6C4-0BC0-4B63-B845-6A768FB935DD}"/>
    <cellStyle name="Normal 3 2 3 2 4 3 5 2" xfId="12611" xr:uid="{141F21B0-EB6D-4B9A-A005-41B3735FE0DD}"/>
    <cellStyle name="Normal 3 2 3 2 4 3 5 2 2" xfId="26301" xr:uid="{E33FAFAE-54AC-4A9A-9E76-8B8D5F4A8470}"/>
    <cellStyle name="Normal 3 2 3 2 4 3 5 2 2 2" xfId="39993" xr:uid="{C2335182-DEED-45C3-9BE2-A4CC2FB25939}"/>
    <cellStyle name="Normal 3 2 3 2 4 3 5 2 2 3" xfId="54877" xr:uid="{B87F9D82-8018-494A-88C0-BAA18E4E00DB}"/>
    <cellStyle name="Normal 3 2 3 2 4 3 5 2 3" xfId="19457" xr:uid="{DFEDBB6C-D385-4D82-A37A-9D0CD06575C8}"/>
    <cellStyle name="Normal 3 2 3 2 4 3 5 2 4" xfId="33147" xr:uid="{9FE79ED2-7725-49DB-907E-2579EA7070EF}"/>
    <cellStyle name="Normal 3 2 3 2 4 3 5 2 5" xfId="48031" xr:uid="{72EFC120-95A3-4403-9A10-08CE72DF3C8B}"/>
    <cellStyle name="Normal 3 2 3 2 4 3 5 3" xfId="22879" xr:uid="{6208E7E7-1CF8-4EE4-8EBC-53B835439D89}"/>
    <cellStyle name="Normal 3 2 3 2 4 3 5 3 2" xfId="36571" xr:uid="{4C439330-B56C-4904-8136-AEB8231B9B79}"/>
    <cellStyle name="Normal 3 2 3 2 4 3 5 3 3" xfId="51455" xr:uid="{50AFBE4A-304B-4161-8E52-EA1A0CBAF868}"/>
    <cellStyle name="Normal 3 2 3 2 4 3 5 4" xfId="16035" xr:uid="{73FB0164-DBEA-4C84-83B8-A00DFD536724}"/>
    <cellStyle name="Normal 3 2 3 2 4 3 5 5" xfId="29725" xr:uid="{04040E8C-89D4-4EDB-B74D-E6F85BEAB65B}"/>
    <cellStyle name="Normal 3 2 3 2 4 3 5 6" xfId="44609" xr:uid="{AA9F2D8A-CBC8-4C73-8930-91FA2520604E}"/>
    <cellStyle name="Normal 3 2 3 2 4 3 6" xfId="10899" xr:uid="{8D8D4DDE-CD35-4E42-97C8-B93C6FBA1F35}"/>
    <cellStyle name="Normal 3 2 3 2 4 3 6 2" xfId="24589" xr:uid="{842A5ED6-89EC-4147-9C0C-A95CB4C4D4AF}"/>
    <cellStyle name="Normal 3 2 3 2 4 3 6 2 2" xfId="38281" xr:uid="{B92C7B0C-D4EF-4ADE-90B5-238C46DF3857}"/>
    <cellStyle name="Normal 3 2 3 2 4 3 6 2 3" xfId="53165" xr:uid="{18F06FA5-7242-48E8-BE13-C1C498C5E7AB}"/>
    <cellStyle name="Normal 3 2 3 2 4 3 6 3" xfId="17745" xr:uid="{3CD0753E-93AD-4D41-B19C-44E3755AAC94}"/>
    <cellStyle name="Normal 3 2 3 2 4 3 6 4" xfId="31435" xr:uid="{FAD186B1-005A-4AA5-B1A5-262EFE85473A}"/>
    <cellStyle name="Normal 3 2 3 2 4 3 6 5" xfId="46319" xr:uid="{3C743B17-798D-4A18-9B51-805A853913DD}"/>
    <cellStyle name="Normal 3 2 3 2 4 3 7" xfId="21167" xr:uid="{8667EC5C-CEDF-4CE8-B3E0-89871422C70C}"/>
    <cellStyle name="Normal 3 2 3 2 4 3 7 2" xfId="34859" xr:uid="{032C4B6B-EC8C-4AE7-B101-AB50ED48D7FD}"/>
    <cellStyle name="Normal 3 2 3 2 4 3 7 3" xfId="49743" xr:uid="{2C274691-C0C8-4E77-90B5-4C4D2EA8F11A}"/>
    <cellStyle name="Normal 3 2 3 2 4 3 8" xfId="14323" xr:uid="{598C3291-6699-4EF6-B26B-0ED25222978A}"/>
    <cellStyle name="Normal 3 2 3 2 4 3 9" xfId="28013" xr:uid="{298D1D15-0F49-4793-A063-7D5D0A965C12}"/>
    <cellStyle name="Normal 3 2 3 2 4 4" xfId="7481" xr:uid="{3CC88E0D-3770-4DAD-A03D-3400460A5948}"/>
    <cellStyle name="Normal 3 2 3 2 4 4 2" xfId="7482" xr:uid="{831B48C5-B019-4B40-A227-00B07FA6947A}"/>
    <cellStyle name="Normal 3 2 3 2 4 4 2 2" xfId="9195" xr:uid="{AB556ED6-9016-46D5-ADD2-01194D326DEF}"/>
    <cellStyle name="Normal 3 2 3 2 4 4 2 2 2" xfId="12617" xr:uid="{1B7439BC-28D2-45F1-AF26-928A01C59539}"/>
    <cellStyle name="Normal 3 2 3 2 4 4 2 2 2 2" xfId="26307" xr:uid="{B57DCB1E-C124-468D-BF87-BE00EE7ADB73}"/>
    <cellStyle name="Normal 3 2 3 2 4 4 2 2 2 2 2" xfId="39999" xr:uid="{B55FFF11-4CD2-4C56-A3A3-87D1062DD350}"/>
    <cellStyle name="Normal 3 2 3 2 4 4 2 2 2 2 3" xfId="54883" xr:uid="{E874431B-633E-4616-B8F1-B9E9E22FEC1D}"/>
    <cellStyle name="Normal 3 2 3 2 4 4 2 2 2 3" xfId="19463" xr:uid="{9B5EFD34-A406-4266-A719-9806663CAF0A}"/>
    <cellStyle name="Normal 3 2 3 2 4 4 2 2 2 4" xfId="33153" xr:uid="{0E7011E0-B223-4AF1-A521-8E80F77B4C94}"/>
    <cellStyle name="Normal 3 2 3 2 4 4 2 2 2 5" xfId="48037" xr:uid="{98943C7E-7140-4B87-8BCE-83B6BDD8F00A}"/>
    <cellStyle name="Normal 3 2 3 2 4 4 2 2 3" xfId="22885" xr:uid="{9DE52F89-4E43-49BA-B567-00F9A5946D35}"/>
    <cellStyle name="Normal 3 2 3 2 4 4 2 2 3 2" xfId="36577" xr:uid="{02563F10-977F-4191-A720-7D8D8FC1B4AE}"/>
    <cellStyle name="Normal 3 2 3 2 4 4 2 2 3 3" xfId="51461" xr:uid="{CF2FC469-C15C-4281-A284-CD27F7E9A096}"/>
    <cellStyle name="Normal 3 2 3 2 4 4 2 2 4" xfId="16041" xr:uid="{51860729-0E80-4BE4-8C76-CAAB12A6EF85}"/>
    <cellStyle name="Normal 3 2 3 2 4 4 2 2 5" xfId="29731" xr:uid="{49E9E68B-65EB-4D50-9435-6D62E3C702D1}"/>
    <cellStyle name="Normal 3 2 3 2 4 4 2 2 6" xfId="44615" xr:uid="{D1D6DC0D-C600-4E50-9715-CFE9E307C91E}"/>
    <cellStyle name="Normal 3 2 3 2 4 4 2 3" xfId="10905" xr:uid="{F5F1BE98-5C57-4572-AABC-260574CD6826}"/>
    <cellStyle name="Normal 3 2 3 2 4 4 2 3 2" xfId="24595" xr:uid="{77C51289-C4CF-44B3-9DAB-494EA87EAA33}"/>
    <cellStyle name="Normal 3 2 3 2 4 4 2 3 2 2" xfId="38287" xr:uid="{DBC7549B-3CAD-4BBA-8E2D-EE418698DB43}"/>
    <cellStyle name="Normal 3 2 3 2 4 4 2 3 2 3" xfId="53171" xr:uid="{C2DD2E17-0DBE-47B3-8C71-6A459F77BFA8}"/>
    <cellStyle name="Normal 3 2 3 2 4 4 2 3 3" xfId="17751" xr:uid="{4CC7AB19-C473-4F98-A93E-82C0B5928950}"/>
    <cellStyle name="Normal 3 2 3 2 4 4 2 3 4" xfId="31441" xr:uid="{F59C3AE6-AF3A-4314-8C45-144F44B13BCC}"/>
    <cellStyle name="Normal 3 2 3 2 4 4 2 3 5" xfId="46325" xr:uid="{D307F3DF-1AC7-4069-B776-CCBEB25F8CC7}"/>
    <cellStyle name="Normal 3 2 3 2 4 4 2 4" xfId="21173" xr:uid="{D189DC29-8BDB-4858-8821-21933E9FDB88}"/>
    <cellStyle name="Normal 3 2 3 2 4 4 2 4 2" xfId="34865" xr:uid="{137B456E-3E65-40B7-9635-CEA68FC93DB9}"/>
    <cellStyle name="Normal 3 2 3 2 4 4 2 4 3" xfId="49749" xr:uid="{4709A9FB-D232-4B80-BD24-0F19CE2EC84D}"/>
    <cellStyle name="Normal 3 2 3 2 4 4 2 5" xfId="14329" xr:uid="{D216305E-D22F-469F-9D1D-4B46CBA2C387}"/>
    <cellStyle name="Normal 3 2 3 2 4 4 2 6" xfId="28019" xr:uid="{1FF134B1-4075-4F1E-B756-604CB0017167}"/>
    <cellStyle name="Normal 3 2 3 2 4 4 2 7" xfId="42903" xr:uid="{13AFAA62-8463-46AB-B5FF-9A3005902B2B}"/>
    <cellStyle name="Normal 3 2 3 2 4 4 3" xfId="9194" xr:uid="{961047A8-6BB7-429B-A0BE-A99BD29FCC44}"/>
    <cellStyle name="Normal 3 2 3 2 4 4 3 2" xfId="12616" xr:uid="{4573D93D-F275-4373-B0C5-9982D5B247A8}"/>
    <cellStyle name="Normal 3 2 3 2 4 4 3 2 2" xfId="26306" xr:uid="{B34A09A1-C85F-4992-839F-C63AA40C04C5}"/>
    <cellStyle name="Normal 3 2 3 2 4 4 3 2 2 2" xfId="39998" xr:uid="{918E6164-2CB2-4D9A-91F5-3E6468F13AA9}"/>
    <cellStyle name="Normal 3 2 3 2 4 4 3 2 2 3" xfId="54882" xr:uid="{1FC0D439-9A7A-4138-9C8D-7E8F1CA492B8}"/>
    <cellStyle name="Normal 3 2 3 2 4 4 3 2 3" xfId="19462" xr:uid="{B3C877A5-C2D1-468B-A408-03704EAF3090}"/>
    <cellStyle name="Normal 3 2 3 2 4 4 3 2 4" xfId="33152" xr:uid="{47363AB3-306C-4474-8ABD-274821B00D1E}"/>
    <cellStyle name="Normal 3 2 3 2 4 4 3 2 5" xfId="48036" xr:uid="{6FFE420B-34B6-4724-975B-7D131E4DF296}"/>
    <cellStyle name="Normal 3 2 3 2 4 4 3 3" xfId="22884" xr:uid="{B86B938E-92C6-433C-841A-5CE0E5089988}"/>
    <cellStyle name="Normal 3 2 3 2 4 4 3 3 2" xfId="36576" xr:uid="{2C926452-C311-4703-AD8F-34CA556B102B}"/>
    <cellStyle name="Normal 3 2 3 2 4 4 3 3 3" xfId="51460" xr:uid="{FC621A97-F297-4F2F-9DF0-91FB58672078}"/>
    <cellStyle name="Normal 3 2 3 2 4 4 3 4" xfId="16040" xr:uid="{0DCB107F-7282-4E4C-8ABD-BA7EA54987C7}"/>
    <cellStyle name="Normal 3 2 3 2 4 4 3 5" xfId="29730" xr:uid="{C0164461-679C-48A4-B36E-086768E33234}"/>
    <cellStyle name="Normal 3 2 3 2 4 4 3 6" xfId="44614" xr:uid="{D05FFC22-D0AA-4F92-9793-CB5FDD85AB36}"/>
    <cellStyle name="Normal 3 2 3 2 4 4 4" xfId="10904" xr:uid="{955F625C-7CCD-4081-8947-8D2926F7B313}"/>
    <cellStyle name="Normal 3 2 3 2 4 4 4 2" xfId="24594" xr:uid="{FF68414F-826C-41B2-A597-98FB48CA92BB}"/>
    <cellStyle name="Normal 3 2 3 2 4 4 4 2 2" xfId="38286" xr:uid="{17D1FBEA-B677-4EC8-B484-752AA3BCD405}"/>
    <cellStyle name="Normal 3 2 3 2 4 4 4 2 3" xfId="53170" xr:uid="{88CD91E6-5F94-433E-AA8E-6D963AE6FCE4}"/>
    <cellStyle name="Normal 3 2 3 2 4 4 4 3" xfId="17750" xr:uid="{A62AB725-A628-4C0F-B91D-85EBD3B501B5}"/>
    <cellStyle name="Normal 3 2 3 2 4 4 4 4" xfId="31440" xr:uid="{DF7CD17E-854E-479E-80DF-CB44116AD7D7}"/>
    <cellStyle name="Normal 3 2 3 2 4 4 4 5" xfId="46324" xr:uid="{BE027C59-CFF6-4FBC-A002-902ED1782CE4}"/>
    <cellStyle name="Normal 3 2 3 2 4 4 5" xfId="21172" xr:uid="{0F53A1A0-5DC1-4EA6-8290-4E12A920E8FD}"/>
    <cellStyle name="Normal 3 2 3 2 4 4 5 2" xfId="34864" xr:uid="{261E77B9-5E82-471D-A3E8-DAE6093F403D}"/>
    <cellStyle name="Normal 3 2 3 2 4 4 5 3" xfId="49748" xr:uid="{1B19650D-4B44-423E-AB44-75BD425C030D}"/>
    <cellStyle name="Normal 3 2 3 2 4 4 6" xfId="14328" xr:uid="{909E563C-01E7-44AC-8171-501C32AAA9B2}"/>
    <cellStyle name="Normal 3 2 3 2 4 4 7" xfId="28018" xr:uid="{3E868EE3-E6A8-4720-9237-A4DA64A91051}"/>
    <cellStyle name="Normal 3 2 3 2 4 4 8" xfId="42902" xr:uid="{A70DF304-F159-4690-8C14-FC784E7D33C0}"/>
    <cellStyle name="Normal 3 2 3 2 4 5" xfId="7483" xr:uid="{9867B993-3B99-43DD-B60D-9C8CBD62C4AB}"/>
    <cellStyle name="Normal 3 2 3 2 4 5 2" xfId="9196" xr:uid="{234CABC0-865F-4052-874A-BCE546674952}"/>
    <cellStyle name="Normal 3 2 3 2 4 5 2 2" xfId="12618" xr:uid="{09617256-BA89-4CBC-8CBA-4D3E8AED33D7}"/>
    <cellStyle name="Normal 3 2 3 2 4 5 2 2 2" xfId="26308" xr:uid="{F19095D9-CCB7-4631-9961-F947B563215E}"/>
    <cellStyle name="Normal 3 2 3 2 4 5 2 2 2 2" xfId="40000" xr:uid="{135888E5-67CB-44CF-A395-4AE96954FE40}"/>
    <cellStyle name="Normal 3 2 3 2 4 5 2 2 2 3" xfId="54884" xr:uid="{54A15C1E-A6B6-4423-B7D3-B9C66890F4F4}"/>
    <cellStyle name="Normal 3 2 3 2 4 5 2 2 3" xfId="19464" xr:uid="{80C7AE26-B5B8-4942-BD28-EDB402AF90BD}"/>
    <cellStyle name="Normal 3 2 3 2 4 5 2 2 4" xfId="33154" xr:uid="{41221789-6675-4B4D-867B-F8A939BCB03E}"/>
    <cellStyle name="Normal 3 2 3 2 4 5 2 2 5" xfId="48038" xr:uid="{E93C47F6-68C1-41CC-A514-759FBD8FE2C4}"/>
    <cellStyle name="Normal 3 2 3 2 4 5 2 3" xfId="22886" xr:uid="{04CABEF6-7548-43F0-9A34-99DB519C2FD6}"/>
    <cellStyle name="Normal 3 2 3 2 4 5 2 3 2" xfId="36578" xr:uid="{926E6E30-D8C0-413A-A35F-6130EC74DE4B}"/>
    <cellStyle name="Normal 3 2 3 2 4 5 2 3 3" xfId="51462" xr:uid="{0494D6EE-50E5-4888-94EA-8338E6626FF8}"/>
    <cellStyle name="Normal 3 2 3 2 4 5 2 4" xfId="16042" xr:uid="{C32DE9B2-2223-4E89-A6B4-0331E9EE8EB5}"/>
    <cellStyle name="Normal 3 2 3 2 4 5 2 5" xfId="29732" xr:uid="{BD142FE1-5C04-47D2-96F8-3F93A9383DCF}"/>
    <cellStyle name="Normal 3 2 3 2 4 5 2 6" xfId="44616" xr:uid="{1218C0CE-F5F0-4CF9-BF27-FB49F083A84B}"/>
    <cellStyle name="Normal 3 2 3 2 4 5 3" xfId="10906" xr:uid="{8D72D4D3-7C9F-4F4A-8921-5276F0D41B68}"/>
    <cellStyle name="Normal 3 2 3 2 4 5 3 2" xfId="24596" xr:uid="{7E44640B-555B-4301-8FBE-76AFD2F0678E}"/>
    <cellStyle name="Normal 3 2 3 2 4 5 3 2 2" xfId="38288" xr:uid="{35E7961C-080F-4C0D-9BD8-E13847B8CB1C}"/>
    <cellStyle name="Normal 3 2 3 2 4 5 3 2 3" xfId="53172" xr:uid="{7973A2BE-A561-4797-9C19-183BFDCA7E2E}"/>
    <cellStyle name="Normal 3 2 3 2 4 5 3 3" xfId="17752" xr:uid="{161A02BA-4AD7-4255-8466-F135BDD4BE3A}"/>
    <cellStyle name="Normal 3 2 3 2 4 5 3 4" xfId="31442" xr:uid="{E3E4135B-A79A-4D5F-8BFD-78F134803310}"/>
    <cellStyle name="Normal 3 2 3 2 4 5 3 5" xfId="46326" xr:uid="{B3C6863F-282A-4C97-A5D9-EAB0351DDA7E}"/>
    <cellStyle name="Normal 3 2 3 2 4 5 4" xfId="21174" xr:uid="{BDAF2654-190C-487F-AB14-1505D972BE11}"/>
    <cellStyle name="Normal 3 2 3 2 4 5 4 2" xfId="34866" xr:uid="{A9E84C1E-F5CD-4BDF-8A75-EA1027D11801}"/>
    <cellStyle name="Normal 3 2 3 2 4 5 4 3" xfId="49750" xr:uid="{14895F4A-7980-4770-9CB6-3D26CEE7176B}"/>
    <cellStyle name="Normal 3 2 3 2 4 5 5" xfId="14330" xr:uid="{A34E4338-2158-404B-9299-46DD2E1607BC}"/>
    <cellStyle name="Normal 3 2 3 2 4 5 6" xfId="28020" xr:uid="{8DDE53BF-66E3-4DFB-B228-2326D5E8FE68}"/>
    <cellStyle name="Normal 3 2 3 2 4 5 7" xfId="42904" xr:uid="{C4F5C3A9-45EC-4672-B949-5C18AA8EAA80}"/>
    <cellStyle name="Normal 3 2 3 2 4 6" xfId="7484" xr:uid="{3723BF59-FFF4-41DD-824C-535C6A59D9E1}"/>
    <cellStyle name="Normal 3 2 3 2 4 6 2" xfId="9197" xr:uid="{1F676010-BAF5-4C77-B349-E187BC553BAB}"/>
    <cellStyle name="Normal 3 2 3 2 4 6 2 2" xfId="12619" xr:uid="{E704F568-8360-4BAB-A7EC-0DF13789349E}"/>
    <cellStyle name="Normal 3 2 3 2 4 6 2 2 2" xfId="26309" xr:uid="{6D114255-B9AF-4536-BB06-4A9F934C5A98}"/>
    <cellStyle name="Normal 3 2 3 2 4 6 2 2 2 2" xfId="40001" xr:uid="{F8EE9365-736E-4C27-B319-2D5B7DEEBD61}"/>
    <cellStyle name="Normal 3 2 3 2 4 6 2 2 2 3" xfId="54885" xr:uid="{6375B885-1CE8-48D0-A50F-DBF0425A3FFA}"/>
    <cellStyle name="Normal 3 2 3 2 4 6 2 2 3" xfId="19465" xr:uid="{64F971FA-AC61-4D87-BB74-6578364C0CA0}"/>
    <cellStyle name="Normal 3 2 3 2 4 6 2 2 4" xfId="33155" xr:uid="{0397EB0D-0B78-4368-8DA8-97C9B811DA1F}"/>
    <cellStyle name="Normal 3 2 3 2 4 6 2 2 5" xfId="48039" xr:uid="{CC13BA25-8FE0-409C-9F34-B22D5884D2E2}"/>
    <cellStyle name="Normal 3 2 3 2 4 6 2 3" xfId="22887" xr:uid="{E9722905-8881-4B22-8FD6-DDABF4EC22C0}"/>
    <cellStyle name="Normal 3 2 3 2 4 6 2 3 2" xfId="36579" xr:uid="{13877994-DA8F-4861-931C-62EA133D4179}"/>
    <cellStyle name="Normal 3 2 3 2 4 6 2 3 3" xfId="51463" xr:uid="{8D4493D1-AF90-4D6B-95A2-1D1CBBF9BA66}"/>
    <cellStyle name="Normal 3 2 3 2 4 6 2 4" xfId="16043" xr:uid="{D70452B6-FB8D-4C1C-A138-19B017830A8C}"/>
    <cellStyle name="Normal 3 2 3 2 4 6 2 5" xfId="29733" xr:uid="{5C0B33AE-A9F2-465C-BD74-D298D278BB29}"/>
    <cellStyle name="Normal 3 2 3 2 4 6 2 6" xfId="44617" xr:uid="{8C06DABD-92E2-4A88-A58F-DE3D88F4A284}"/>
    <cellStyle name="Normal 3 2 3 2 4 6 3" xfId="10907" xr:uid="{B148D903-2AB8-4422-88DC-366EE3F95DA6}"/>
    <cellStyle name="Normal 3 2 3 2 4 6 3 2" xfId="24597" xr:uid="{C6E248FB-84DD-44CD-A0AB-56724C852349}"/>
    <cellStyle name="Normal 3 2 3 2 4 6 3 2 2" xfId="38289" xr:uid="{B14D49C5-3B36-40BD-8599-46ABF2897B3A}"/>
    <cellStyle name="Normal 3 2 3 2 4 6 3 2 3" xfId="53173" xr:uid="{51698531-C19C-42D8-BC25-6FF0E964ACAC}"/>
    <cellStyle name="Normal 3 2 3 2 4 6 3 3" xfId="17753" xr:uid="{73CEE948-C0EA-4B06-8F51-0F8CFD30DFCE}"/>
    <cellStyle name="Normal 3 2 3 2 4 6 3 4" xfId="31443" xr:uid="{810AC206-F753-43A6-8A12-E60FF5A288A9}"/>
    <cellStyle name="Normal 3 2 3 2 4 6 3 5" xfId="46327" xr:uid="{7677B83C-7119-44B6-B84D-50D352C2725F}"/>
    <cellStyle name="Normal 3 2 3 2 4 6 4" xfId="21175" xr:uid="{43CA1250-C6F0-4CEC-8CD9-531EDFDA32D3}"/>
    <cellStyle name="Normal 3 2 3 2 4 6 4 2" xfId="34867" xr:uid="{4AA79E4E-06CA-44A9-A1C9-E87D51E5BF0E}"/>
    <cellStyle name="Normal 3 2 3 2 4 6 4 3" xfId="49751" xr:uid="{0F755DEB-C16D-48B1-A207-6A182853C1FC}"/>
    <cellStyle name="Normal 3 2 3 2 4 6 5" xfId="14331" xr:uid="{CA151174-DAE1-4FF2-A861-51C974E65E8D}"/>
    <cellStyle name="Normal 3 2 3 2 4 6 6" xfId="28021" xr:uid="{A705A583-B119-4AD7-AB62-5C4C2ECB8E40}"/>
    <cellStyle name="Normal 3 2 3 2 4 6 7" xfId="42905" xr:uid="{082DC08E-A098-4593-ADFE-584C3D59773C}"/>
    <cellStyle name="Normal 3 2 3 2 4 7" xfId="9183" xr:uid="{AE5FB1E4-B33B-4E06-9A49-464FF39CE257}"/>
    <cellStyle name="Normal 3 2 3 2 4 7 2" xfId="12605" xr:uid="{EF0A8A24-D06D-48EF-A2B1-66FC3ABD7732}"/>
    <cellStyle name="Normal 3 2 3 2 4 7 2 2" xfId="26295" xr:uid="{B5AB58D5-7CD7-406D-B3B0-27C6BAC3DE75}"/>
    <cellStyle name="Normal 3 2 3 2 4 7 2 2 2" xfId="39987" xr:uid="{6232CFF4-FF7D-405A-A9AF-E2FFBDA68904}"/>
    <cellStyle name="Normal 3 2 3 2 4 7 2 2 3" xfId="54871" xr:uid="{B039FAFF-7E71-4BD6-899C-AD08F19EDC2B}"/>
    <cellStyle name="Normal 3 2 3 2 4 7 2 3" xfId="19451" xr:uid="{FA3B72E8-A20E-458F-96A7-FF464E1B67E5}"/>
    <cellStyle name="Normal 3 2 3 2 4 7 2 4" xfId="33141" xr:uid="{6796AE3A-4354-4602-8CC1-ADC978F36312}"/>
    <cellStyle name="Normal 3 2 3 2 4 7 2 5" xfId="48025" xr:uid="{99AACE1E-933C-4B9F-8B72-B0B4EF40D968}"/>
    <cellStyle name="Normal 3 2 3 2 4 7 3" xfId="22873" xr:uid="{A76BA1CB-6B2D-4BF1-AB9F-84DD1A3D7279}"/>
    <cellStyle name="Normal 3 2 3 2 4 7 3 2" xfId="36565" xr:uid="{1BBB4F1B-153C-4E2F-AD25-9E8F8C1DD58C}"/>
    <cellStyle name="Normal 3 2 3 2 4 7 3 3" xfId="51449" xr:uid="{8374057C-4268-4AD0-83C4-DB119B6DDF69}"/>
    <cellStyle name="Normal 3 2 3 2 4 7 4" xfId="16029" xr:uid="{35310DA3-390F-41A6-AA28-02DCE56E4BDA}"/>
    <cellStyle name="Normal 3 2 3 2 4 7 5" xfId="29719" xr:uid="{EED650ED-1F30-4664-B66C-12734E1DB863}"/>
    <cellStyle name="Normal 3 2 3 2 4 7 6" xfId="44603" xr:uid="{344D9D50-7E40-4450-BC1E-FDDB49E4DAB4}"/>
    <cellStyle name="Normal 3 2 3 2 4 8" xfId="10893" xr:uid="{E2860B67-4485-49D6-BC73-D9DE92E67123}"/>
    <cellStyle name="Normal 3 2 3 2 4 8 2" xfId="24583" xr:uid="{2833B072-77DE-49CB-A276-AACFE1462F32}"/>
    <cellStyle name="Normal 3 2 3 2 4 8 2 2" xfId="38275" xr:uid="{89F5C586-46CF-4C9B-B818-36A23C162AA9}"/>
    <cellStyle name="Normal 3 2 3 2 4 8 2 3" xfId="53159" xr:uid="{9F563CB0-87A0-416C-A907-5100BB30E206}"/>
    <cellStyle name="Normal 3 2 3 2 4 8 3" xfId="17739" xr:uid="{05C0B5E5-4A8F-403F-9D10-AE4EDD929F09}"/>
    <cellStyle name="Normal 3 2 3 2 4 8 4" xfId="31429" xr:uid="{3BCD3B11-368C-48C8-86F6-447005236A81}"/>
    <cellStyle name="Normal 3 2 3 2 4 8 5" xfId="46313" xr:uid="{1CC3F699-551C-4C72-9DB7-88C6DEDE0F44}"/>
    <cellStyle name="Normal 3 2 3 2 4 9" xfId="21161" xr:uid="{D1D387D8-873C-4FF6-9F9C-D5D68321F5E8}"/>
    <cellStyle name="Normal 3 2 3 2 4 9 2" xfId="34853" xr:uid="{983F002D-6CA9-4272-95FB-32E81390EE59}"/>
    <cellStyle name="Normal 3 2 3 2 4 9 3" xfId="49737" xr:uid="{F3017878-09C1-4AB7-89D6-6F8D075573F2}"/>
    <cellStyle name="Normal 3 2 3 2 5" xfId="7485" xr:uid="{5F1E8FCF-987C-4166-A261-7ECFB630589B}"/>
    <cellStyle name="Normal 3 2 3 2 5 10" xfId="42906" xr:uid="{D11541A9-AC07-4B64-85F0-BB8A453BF4F6}"/>
    <cellStyle name="Normal 3 2 3 2 5 2" xfId="7486" xr:uid="{E5B4AA5C-F579-4BBA-9AB8-22F76A69255E}"/>
    <cellStyle name="Normal 3 2 3 2 5 2 2" xfId="7487" xr:uid="{63ED4018-53A7-441D-AE9A-0A59E2DCF6FC}"/>
    <cellStyle name="Normal 3 2 3 2 5 2 2 2" xfId="9200" xr:uid="{56612450-E020-4DBA-ABFC-09F8C4C662E2}"/>
    <cellStyle name="Normal 3 2 3 2 5 2 2 2 2" xfId="12622" xr:uid="{A5EB2AF0-4954-4610-AE82-04495C9C179E}"/>
    <cellStyle name="Normal 3 2 3 2 5 2 2 2 2 2" xfId="26312" xr:uid="{D832B279-FFB4-44ED-B086-729EF1B171B4}"/>
    <cellStyle name="Normal 3 2 3 2 5 2 2 2 2 2 2" xfId="40004" xr:uid="{6648D9C7-EF03-47E5-8E03-9370330A3349}"/>
    <cellStyle name="Normal 3 2 3 2 5 2 2 2 2 2 3" xfId="54888" xr:uid="{65491235-32D4-4640-A2E0-46464C29F890}"/>
    <cellStyle name="Normal 3 2 3 2 5 2 2 2 2 3" xfId="19468" xr:uid="{C7A7CD67-5207-4808-9EC6-AC08415C1939}"/>
    <cellStyle name="Normal 3 2 3 2 5 2 2 2 2 4" xfId="33158" xr:uid="{1CAD48AD-791D-4BCC-BCEE-518431B89894}"/>
    <cellStyle name="Normal 3 2 3 2 5 2 2 2 2 5" xfId="48042" xr:uid="{E224A4D6-4103-4846-85B8-72EA6DE1B369}"/>
    <cellStyle name="Normal 3 2 3 2 5 2 2 2 3" xfId="22890" xr:uid="{DBD18D11-BF9F-4A6F-AF72-499F8CECAD0F}"/>
    <cellStyle name="Normal 3 2 3 2 5 2 2 2 3 2" xfId="36582" xr:uid="{AD73306B-BC07-45DE-ACB5-57FACE4CFC24}"/>
    <cellStyle name="Normal 3 2 3 2 5 2 2 2 3 3" xfId="51466" xr:uid="{5FAE227C-D28D-48E6-8DB9-7788430B0D19}"/>
    <cellStyle name="Normal 3 2 3 2 5 2 2 2 4" xfId="16046" xr:uid="{D7D456AE-4CC3-423F-A3D5-35724271E153}"/>
    <cellStyle name="Normal 3 2 3 2 5 2 2 2 5" xfId="29736" xr:uid="{AA51745F-C526-4E4A-9A14-D15C87B956D2}"/>
    <cellStyle name="Normal 3 2 3 2 5 2 2 2 6" xfId="44620" xr:uid="{638C7679-DCE8-4EAB-B09D-41EFBA477CE2}"/>
    <cellStyle name="Normal 3 2 3 2 5 2 2 3" xfId="10910" xr:uid="{9AB4DEA3-ACCE-405E-92A2-78B367EB97BA}"/>
    <cellStyle name="Normal 3 2 3 2 5 2 2 3 2" xfId="24600" xr:uid="{2C9A5DCD-67D5-40FD-B030-68F25984A91D}"/>
    <cellStyle name="Normal 3 2 3 2 5 2 2 3 2 2" xfId="38292" xr:uid="{85829DEF-3BC6-4542-BFFC-D484743CCA2B}"/>
    <cellStyle name="Normal 3 2 3 2 5 2 2 3 2 3" xfId="53176" xr:uid="{509102BA-05F2-46F1-9D22-A9C917D32D06}"/>
    <cellStyle name="Normal 3 2 3 2 5 2 2 3 3" xfId="17756" xr:uid="{A61C490F-077F-4BB8-8BEE-E4BBD21631B9}"/>
    <cellStyle name="Normal 3 2 3 2 5 2 2 3 4" xfId="31446" xr:uid="{F988645E-857C-4777-AF2B-636913A99A86}"/>
    <cellStyle name="Normal 3 2 3 2 5 2 2 3 5" xfId="46330" xr:uid="{73377FE1-1CE7-4F9C-A4DD-92E2ACA620AE}"/>
    <cellStyle name="Normal 3 2 3 2 5 2 2 4" xfId="21178" xr:uid="{07F71138-C754-4CCC-914B-45F915E5D346}"/>
    <cellStyle name="Normal 3 2 3 2 5 2 2 4 2" xfId="34870" xr:uid="{16D370BC-B74C-43D5-8656-E585CC79C41C}"/>
    <cellStyle name="Normal 3 2 3 2 5 2 2 4 3" xfId="49754" xr:uid="{9AEEE4B1-B7C8-4E00-9C25-417FA43ABB69}"/>
    <cellStyle name="Normal 3 2 3 2 5 2 2 5" xfId="14334" xr:uid="{47B6DA88-69CF-4111-A59F-8B26C01426A4}"/>
    <cellStyle name="Normal 3 2 3 2 5 2 2 6" xfId="28024" xr:uid="{CFD7922E-F5EB-4ED8-AC12-FE81A29CF1C0}"/>
    <cellStyle name="Normal 3 2 3 2 5 2 2 7" xfId="42908" xr:uid="{5D24BE49-B017-4ABD-AE0F-B5CA9FF2F681}"/>
    <cellStyle name="Normal 3 2 3 2 5 2 3" xfId="9199" xr:uid="{DA48D35C-B007-4734-A5AA-C63AD72C3250}"/>
    <cellStyle name="Normal 3 2 3 2 5 2 3 2" xfId="12621" xr:uid="{A9080377-7FE4-49F8-9B35-0B02D0CCED6B}"/>
    <cellStyle name="Normal 3 2 3 2 5 2 3 2 2" xfId="26311" xr:uid="{55026DCD-BC39-45B7-BBA5-4514BFA76CE8}"/>
    <cellStyle name="Normal 3 2 3 2 5 2 3 2 2 2" xfId="40003" xr:uid="{152335DB-FEC7-4DC2-B5FC-EA80B44CF4D7}"/>
    <cellStyle name="Normal 3 2 3 2 5 2 3 2 2 3" xfId="54887" xr:uid="{FFF879FE-3AE1-4036-8C48-2C73C0DBD2AB}"/>
    <cellStyle name="Normal 3 2 3 2 5 2 3 2 3" xfId="19467" xr:uid="{8B00104E-82F1-4CF6-B1DB-7CD0D415430A}"/>
    <cellStyle name="Normal 3 2 3 2 5 2 3 2 4" xfId="33157" xr:uid="{34B3023C-C144-420A-87FF-AE8BFD848726}"/>
    <cellStyle name="Normal 3 2 3 2 5 2 3 2 5" xfId="48041" xr:uid="{5FE238DF-AF10-473B-83AE-CE16ED034927}"/>
    <cellStyle name="Normal 3 2 3 2 5 2 3 3" xfId="22889" xr:uid="{683D1C53-154B-49B1-A9BF-92AE2DD59CB5}"/>
    <cellStyle name="Normal 3 2 3 2 5 2 3 3 2" xfId="36581" xr:uid="{868B1F82-23D7-41E5-AA2F-277543B34D5A}"/>
    <cellStyle name="Normal 3 2 3 2 5 2 3 3 3" xfId="51465" xr:uid="{53C533ED-476A-4D2F-91CE-6A068956D5EB}"/>
    <cellStyle name="Normal 3 2 3 2 5 2 3 4" xfId="16045" xr:uid="{29BDB523-3526-4D23-A83D-73A741C56200}"/>
    <cellStyle name="Normal 3 2 3 2 5 2 3 5" xfId="29735" xr:uid="{8B1DAFA6-A596-4C3F-8E79-6B25E1228C32}"/>
    <cellStyle name="Normal 3 2 3 2 5 2 3 6" xfId="44619" xr:uid="{5AD47D1B-A3CD-43F3-95A1-1EBF3785E5E2}"/>
    <cellStyle name="Normal 3 2 3 2 5 2 4" xfId="10909" xr:uid="{F675057D-55BF-414F-ABA1-DA5A3C7BF0D2}"/>
    <cellStyle name="Normal 3 2 3 2 5 2 4 2" xfId="24599" xr:uid="{3ED2F7B5-9745-4475-A77D-90E75A6B449A}"/>
    <cellStyle name="Normal 3 2 3 2 5 2 4 2 2" xfId="38291" xr:uid="{AF6E8F7C-8985-4295-84A7-A700BC97C168}"/>
    <cellStyle name="Normal 3 2 3 2 5 2 4 2 3" xfId="53175" xr:uid="{DC4D1DF9-AE35-447B-ABD7-E54CCDC4FF03}"/>
    <cellStyle name="Normal 3 2 3 2 5 2 4 3" xfId="17755" xr:uid="{C9B6E0BC-2105-41EA-AD39-B06167955579}"/>
    <cellStyle name="Normal 3 2 3 2 5 2 4 4" xfId="31445" xr:uid="{D182A1E4-0A7B-4F6D-BA60-F8DFC6CE52E0}"/>
    <cellStyle name="Normal 3 2 3 2 5 2 4 5" xfId="46329" xr:uid="{976BC70C-C3B7-442C-8FCD-A90135457CA0}"/>
    <cellStyle name="Normal 3 2 3 2 5 2 5" xfId="21177" xr:uid="{D5E2E8B8-C55A-4185-96AC-84216BF1328A}"/>
    <cellStyle name="Normal 3 2 3 2 5 2 5 2" xfId="34869" xr:uid="{EB38446F-0469-4A25-91DB-132133F352B2}"/>
    <cellStyle name="Normal 3 2 3 2 5 2 5 3" xfId="49753" xr:uid="{72938C56-A15E-4CA3-BEBE-79A1B226C0F2}"/>
    <cellStyle name="Normal 3 2 3 2 5 2 6" xfId="14333" xr:uid="{78141283-29E9-4A21-875E-B4EF4C7B1C7A}"/>
    <cellStyle name="Normal 3 2 3 2 5 2 7" xfId="28023" xr:uid="{E0E931C4-FE27-4FF4-8865-1688E8BF4E98}"/>
    <cellStyle name="Normal 3 2 3 2 5 2 8" xfId="42907" xr:uid="{1453EC93-84B1-4830-B725-89625CCC4502}"/>
    <cellStyle name="Normal 3 2 3 2 5 3" xfId="7488" xr:uid="{8A1E8364-0B9C-4235-9DC4-0C4470418AA6}"/>
    <cellStyle name="Normal 3 2 3 2 5 3 2" xfId="9201" xr:uid="{4F68B365-4A20-4945-8B5C-722DF06D9FB3}"/>
    <cellStyle name="Normal 3 2 3 2 5 3 2 2" xfId="12623" xr:uid="{886B395E-AE86-4C8D-B04E-476A58CA67AF}"/>
    <cellStyle name="Normal 3 2 3 2 5 3 2 2 2" xfId="26313" xr:uid="{321BB6F6-881F-45AF-9070-AD95D4E912C0}"/>
    <cellStyle name="Normal 3 2 3 2 5 3 2 2 2 2" xfId="40005" xr:uid="{154E7156-7178-4DDA-A3D9-D70AEDB2697C}"/>
    <cellStyle name="Normal 3 2 3 2 5 3 2 2 2 3" xfId="54889" xr:uid="{89934105-B231-4A0D-A423-085563C88C04}"/>
    <cellStyle name="Normal 3 2 3 2 5 3 2 2 3" xfId="19469" xr:uid="{8D6A4F6B-CDA2-44F0-962F-60DF1B472141}"/>
    <cellStyle name="Normal 3 2 3 2 5 3 2 2 4" xfId="33159" xr:uid="{99E1E870-BAA3-49D1-9979-0B11C7DA61AF}"/>
    <cellStyle name="Normal 3 2 3 2 5 3 2 2 5" xfId="48043" xr:uid="{4296F844-5714-4CB9-8AE5-37780A81FF1A}"/>
    <cellStyle name="Normal 3 2 3 2 5 3 2 3" xfId="22891" xr:uid="{16F53233-0693-468B-AD41-C0B0FD40A7C0}"/>
    <cellStyle name="Normal 3 2 3 2 5 3 2 3 2" xfId="36583" xr:uid="{C9F72471-7377-42EB-94E7-70E55FA4B971}"/>
    <cellStyle name="Normal 3 2 3 2 5 3 2 3 3" xfId="51467" xr:uid="{DABEB46A-C7FF-4FC6-8DA8-ED6A4CA65E5E}"/>
    <cellStyle name="Normal 3 2 3 2 5 3 2 4" xfId="16047" xr:uid="{542F2CC1-99BC-4D3F-8D8B-E2F9138108FC}"/>
    <cellStyle name="Normal 3 2 3 2 5 3 2 5" xfId="29737" xr:uid="{BBF294CB-197C-490B-9E1D-D8D12BBBD43B}"/>
    <cellStyle name="Normal 3 2 3 2 5 3 2 6" xfId="44621" xr:uid="{D2F3B932-AB20-4A65-B628-0F784C56E48B}"/>
    <cellStyle name="Normal 3 2 3 2 5 3 3" xfId="10911" xr:uid="{BA956980-C40F-4969-B2EA-D65EDEA38418}"/>
    <cellStyle name="Normal 3 2 3 2 5 3 3 2" xfId="24601" xr:uid="{3FB23E23-2140-4A13-81A4-0DDE4CF94D4F}"/>
    <cellStyle name="Normal 3 2 3 2 5 3 3 2 2" xfId="38293" xr:uid="{04FC91C4-294A-4CD9-BAB0-BE9E19D3B0A8}"/>
    <cellStyle name="Normal 3 2 3 2 5 3 3 2 3" xfId="53177" xr:uid="{B4662189-0A21-471D-8276-8DB91CCFB6EB}"/>
    <cellStyle name="Normal 3 2 3 2 5 3 3 3" xfId="17757" xr:uid="{74BA51AD-A01F-4400-86A8-41B70636E96D}"/>
    <cellStyle name="Normal 3 2 3 2 5 3 3 4" xfId="31447" xr:uid="{1D3422A1-5DEC-492E-82AE-E98ACBCB6ACB}"/>
    <cellStyle name="Normal 3 2 3 2 5 3 3 5" xfId="46331" xr:uid="{7209A325-36CF-47A3-BBF1-80A959CBB60C}"/>
    <cellStyle name="Normal 3 2 3 2 5 3 4" xfId="21179" xr:uid="{2D9DB7BC-B80C-46BA-BB5D-04641B144B95}"/>
    <cellStyle name="Normal 3 2 3 2 5 3 4 2" xfId="34871" xr:uid="{3099F969-123F-4D18-A82B-4B939E3B5CCD}"/>
    <cellStyle name="Normal 3 2 3 2 5 3 4 3" xfId="49755" xr:uid="{740AFD33-080A-4A1D-BA0A-DDD3648C096E}"/>
    <cellStyle name="Normal 3 2 3 2 5 3 5" xfId="14335" xr:uid="{DFA81425-F53B-406B-A43A-86B360E5A3B5}"/>
    <cellStyle name="Normal 3 2 3 2 5 3 6" xfId="28025" xr:uid="{5094A29E-B5AC-48F6-BD80-CA2804DA96CA}"/>
    <cellStyle name="Normal 3 2 3 2 5 3 7" xfId="42909" xr:uid="{76EAE524-8A03-4C21-92AE-382B3AD9F1E9}"/>
    <cellStyle name="Normal 3 2 3 2 5 4" xfId="7489" xr:uid="{238D59AE-BCBD-499B-A52F-363BEDBBD31E}"/>
    <cellStyle name="Normal 3 2 3 2 5 4 2" xfId="9202" xr:uid="{3753A1A0-4366-4588-90E5-87D3F5ADB831}"/>
    <cellStyle name="Normal 3 2 3 2 5 4 2 2" xfId="12624" xr:uid="{1B66BA8A-1258-4323-9F80-AD580E442F48}"/>
    <cellStyle name="Normal 3 2 3 2 5 4 2 2 2" xfId="26314" xr:uid="{D7380FEB-9AD6-4383-9DE4-4769105D5F65}"/>
    <cellStyle name="Normal 3 2 3 2 5 4 2 2 2 2" xfId="40006" xr:uid="{3CFC2706-0036-43A8-98EA-A16CCC11B0E0}"/>
    <cellStyle name="Normal 3 2 3 2 5 4 2 2 2 3" xfId="54890" xr:uid="{638E90AA-6B47-460C-BC00-777FD17341B7}"/>
    <cellStyle name="Normal 3 2 3 2 5 4 2 2 3" xfId="19470" xr:uid="{3A9E545C-A50A-4C86-9F6E-1175E36CE3BB}"/>
    <cellStyle name="Normal 3 2 3 2 5 4 2 2 4" xfId="33160" xr:uid="{BFB669A2-AE63-477D-AE43-E6AD743B0577}"/>
    <cellStyle name="Normal 3 2 3 2 5 4 2 2 5" xfId="48044" xr:uid="{7C34C5F3-608A-4B04-B2F0-F8E604888D14}"/>
    <cellStyle name="Normal 3 2 3 2 5 4 2 3" xfId="22892" xr:uid="{D1389FCF-4309-42AE-94A2-E8A48F571B1F}"/>
    <cellStyle name="Normal 3 2 3 2 5 4 2 3 2" xfId="36584" xr:uid="{3932221E-B0FC-48DB-84D5-9B267C896968}"/>
    <cellStyle name="Normal 3 2 3 2 5 4 2 3 3" xfId="51468" xr:uid="{F1F57388-0C01-4F50-A70E-24EF3C446CBC}"/>
    <cellStyle name="Normal 3 2 3 2 5 4 2 4" xfId="16048" xr:uid="{5CE1844A-BFF2-4335-876E-09E31D8FFA3C}"/>
    <cellStyle name="Normal 3 2 3 2 5 4 2 5" xfId="29738" xr:uid="{9DF72E8D-9ED4-4314-8783-860ED5FCC001}"/>
    <cellStyle name="Normal 3 2 3 2 5 4 2 6" xfId="44622" xr:uid="{3762AA2C-EB9C-40A3-BB6B-26B91C146F38}"/>
    <cellStyle name="Normal 3 2 3 2 5 4 3" xfId="10912" xr:uid="{80D4C5B8-8312-42F7-9A4D-AC053CC4068F}"/>
    <cellStyle name="Normal 3 2 3 2 5 4 3 2" xfId="24602" xr:uid="{EA62D3D9-3915-4B2A-B5B4-067D33D48827}"/>
    <cellStyle name="Normal 3 2 3 2 5 4 3 2 2" xfId="38294" xr:uid="{50955ACE-88A7-4EAA-9664-EC4EB694DBB6}"/>
    <cellStyle name="Normal 3 2 3 2 5 4 3 2 3" xfId="53178" xr:uid="{550C0A3B-405D-4A74-BD80-819D0107002F}"/>
    <cellStyle name="Normal 3 2 3 2 5 4 3 3" xfId="17758" xr:uid="{C3673E68-04C4-4B21-8592-809B472A5891}"/>
    <cellStyle name="Normal 3 2 3 2 5 4 3 4" xfId="31448" xr:uid="{943AE6D0-7653-46A5-85B2-E060D0D30C7A}"/>
    <cellStyle name="Normal 3 2 3 2 5 4 3 5" xfId="46332" xr:uid="{17F14026-FE9E-45D9-8C1E-036F5AA167DA}"/>
    <cellStyle name="Normal 3 2 3 2 5 4 4" xfId="21180" xr:uid="{351321B2-BB08-42A9-98D0-7070128740D3}"/>
    <cellStyle name="Normal 3 2 3 2 5 4 4 2" xfId="34872" xr:uid="{8B314AD8-1FDC-45A1-89BF-F746733D5EC5}"/>
    <cellStyle name="Normal 3 2 3 2 5 4 4 3" xfId="49756" xr:uid="{51B6F12F-51D1-4997-855B-5E42D0DA5ABD}"/>
    <cellStyle name="Normal 3 2 3 2 5 4 5" xfId="14336" xr:uid="{F071B0AC-9C1B-42D1-A3A3-581387C541BA}"/>
    <cellStyle name="Normal 3 2 3 2 5 4 6" xfId="28026" xr:uid="{1F678F14-96F0-4F8D-9DA6-293C42B84EEB}"/>
    <cellStyle name="Normal 3 2 3 2 5 4 7" xfId="42910" xr:uid="{6662FBE3-D619-473D-B5D6-7DD8B0A9999E}"/>
    <cellStyle name="Normal 3 2 3 2 5 5" xfId="9198" xr:uid="{4BCD97B1-FB45-446A-A8EA-E827136F440E}"/>
    <cellStyle name="Normal 3 2 3 2 5 5 2" xfId="12620" xr:uid="{91D9E3C1-BE51-4082-9339-DBF597BE4FB0}"/>
    <cellStyle name="Normal 3 2 3 2 5 5 2 2" xfId="26310" xr:uid="{0B31CCC0-33DB-439B-9BA2-AF0EFA9A313B}"/>
    <cellStyle name="Normal 3 2 3 2 5 5 2 2 2" xfId="40002" xr:uid="{F40B2720-18A9-4ED0-89FE-A91B8E9B3460}"/>
    <cellStyle name="Normal 3 2 3 2 5 5 2 2 3" xfId="54886" xr:uid="{7ED416A0-CD9A-44E3-A7C0-F017E271A1A5}"/>
    <cellStyle name="Normal 3 2 3 2 5 5 2 3" xfId="19466" xr:uid="{56B2CB06-6E58-4B46-9356-4D2943770A4A}"/>
    <cellStyle name="Normal 3 2 3 2 5 5 2 4" xfId="33156" xr:uid="{56523D49-26FE-4B6C-AC91-D270117FFA62}"/>
    <cellStyle name="Normal 3 2 3 2 5 5 2 5" xfId="48040" xr:uid="{27AFB838-F330-4817-B287-46B1EE55662C}"/>
    <cellStyle name="Normal 3 2 3 2 5 5 3" xfId="22888" xr:uid="{6B8A911F-6CB1-4674-9484-C5423E0096DA}"/>
    <cellStyle name="Normal 3 2 3 2 5 5 3 2" xfId="36580" xr:uid="{217756A9-AEE8-42B4-9FE0-F44308F3AE08}"/>
    <cellStyle name="Normal 3 2 3 2 5 5 3 3" xfId="51464" xr:uid="{24763DED-0D87-4C48-85FA-CF5BFE67D769}"/>
    <cellStyle name="Normal 3 2 3 2 5 5 4" xfId="16044" xr:uid="{9363FD66-CAB3-47C5-94B4-77F37716D76E}"/>
    <cellStyle name="Normal 3 2 3 2 5 5 5" xfId="29734" xr:uid="{C2F454EE-1593-440C-AAC8-0595C5F8ED50}"/>
    <cellStyle name="Normal 3 2 3 2 5 5 6" xfId="44618" xr:uid="{C2D75563-C2E4-4555-B688-4370F2261455}"/>
    <cellStyle name="Normal 3 2 3 2 5 6" xfId="10908" xr:uid="{E0EA8A00-2DC0-44EE-8103-EC88F213872C}"/>
    <cellStyle name="Normal 3 2 3 2 5 6 2" xfId="24598" xr:uid="{EDB720BE-D521-49E8-986A-10E72B4F18F3}"/>
    <cellStyle name="Normal 3 2 3 2 5 6 2 2" xfId="38290" xr:uid="{67CBAD8C-418B-413C-9B1E-59CA69B0129B}"/>
    <cellStyle name="Normal 3 2 3 2 5 6 2 3" xfId="53174" xr:uid="{8711BB9F-69F4-4ACD-8BE2-3393A5F18994}"/>
    <cellStyle name="Normal 3 2 3 2 5 6 3" xfId="17754" xr:uid="{30115323-E107-40BD-A8ED-73CC17479EBB}"/>
    <cellStyle name="Normal 3 2 3 2 5 6 4" xfId="31444" xr:uid="{46A12D63-05F8-4287-B880-5CC4538433C2}"/>
    <cellStyle name="Normal 3 2 3 2 5 6 5" xfId="46328" xr:uid="{0DC22FA8-488D-42B5-8F19-06007D04CAAB}"/>
    <cellStyle name="Normal 3 2 3 2 5 7" xfId="21176" xr:uid="{F815E5A9-8DD3-49D8-B661-973C18DA2970}"/>
    <cellStyle name="Normal 3 2 3 2 5 7 2" xfId="34868" xr:uid="{57552A3C-F2D0-4308-9229-4C0522FCABD9}"/>
    <cellStyle name="Normal 3 2 3 2 5 7 3" xfId="49752" xr:uid="{C0E0DDA6-FD1A-4EA5-824E-D3E56C919CB2}"/>
    <cellStyle name="Normal 3 2 3 2 5 8" xfId="14332" xr:uid="{C9435012-DB4E-44EF-86EC-4946A96C5785}"/>
    <cellStyle name="Normal 3 2 3 2 5 9" xfId="28022" xr:uid="{385EF3FF-B93D-4EA0-9B0B-2E2A2C7969CB}"/>
    <cellStyle name="Normal 3 2 3 2 6" xfId="7490" xr:uid="{B92FE568-2981-4F37-A217-990579309FA8}"/>
    <cellStyle name="Normal 3 2 3 2 6 10" xfId="42911" xr:uid="{6A90E213-D6A3-40E9-B09C-69F24546F667}"/>
    <cellStyle name="Normal 3 2 3 2 6 2" xfId="7491" xr:uid="{51DFE866-7C01-44D1-B047-0FB441BB03F4}"/>
    <cellStyle name="Normal 3 2 3 2 6 2 2" xfId="7492" xr:uid="{70FE771B-992E-44B4-AB2B-1E4D25EBB659}"/>
    <cellStyle name="Normal 3 2 3 2 6 2 2 2" xfId="9205" xr:uid="{DF024B18-8199-4CA2-A5FE-C40981E7BA4A}"/>
    <cellStyle name="Normal 3 2 3 2 6 2 2 2 2" xfId="12627" xr:uid="{27F5FE0C-D580-4CC5-8384-457211B8D093}"/>
    <cellStyle name="Normal 3 2 3 2 6 2 2 2 2 2" xfId="26317" xr:uid="{B603C733-D6EE-4A67-A4A6-4B9FC1AAA30B}"/>
    <cellStyle name="Normal 3 2 3 2 6 2 2 2 2 2 2" xfId="40009" xr:uid="{470A40A8-DBDA-48B4-9CEB-9D21B9210F47}"/>
    <cellStyle name="Normal 3 2 3 2 6 2 2 2 2 2 3" xfId="54893" xr:uid="{CD7B59B5-D6C5-43F7-A6F4-C7015F40B01B}"/>
    <cellStyle name="Normal 3 2 3 2 6 2 2 2 2 3" xfId="19473" xr:uid="{A54CB57E-D764-4FD7-82E0-73BBA96C6775}"/>
    <cellStyle name="Normal 3 2 3 2 6 2 2 2 2 4" xfId="33163" xr:uid="{E24CEE0F-DBB8-4AE1-80AA-AC46E74E6D35}"/>
    <cellStyle name="Normal 3 2 3 2 6 2 2 2 2 5" xfId="48047" xr:uid="{5D109D2A-1A74-4173-B4EB-DD94D5013C99}"/>
    <cellStyle name="Normal 3 2 3 2 6 2 2 2 3" xfId="22895" xr:uid="{26E97C54-2637-4F9B-8624-DB6EBEFB2ACB}"/>
    <cellStyle name="Normal 3 2 3 2 6 2 2 2 3 2" xfId="36587" xr:uid="{D32D76A5-10C6-4CEA-B43D-717DD52F0F0A}"/>
    <cellStyle name="Normal 3 2 3 2 6 2 2 2 3 3" xfId="51471" xr:uid="{2A110CC1-F820-4A37-8873-FC4D1CAFDE5D}"/>
    <cellStyle name="Normal 3 2 3 2 6 2 2 2 4" xfId="16051" xr:uid="{B2A5DC51-A03F-4B8E-9373-30EC9AD8D91C}"/>
    <cellStyle name="Normal 3 2 3 2 6 2 2 2 5" xfId="29741" xr:uid="{F1264D86-C8A4-4443-994B-33F00DBDF33D}"/>
    <cellStyle name="Normal 3 2 3 2 6 2 2 2 6" xfId="44625" xr:uid="{56BCE447-F26D-4E4E-B015-572AC9C31213}"/>
    <cellStyle name="Normal 3 2 3 2 6 2 2 3" xfId="10915" xr:uid="{1E68BEA0-74D9-4796-BFBC-74D45232B350}"/>
    <cellStyle name="Normal 3 2 3 2 6 2 2 3 2" xfId="24605" xr:uid="{3890654D-DB01-47E6-A199-A95223E405D6}"/>
    <cellStyle name="Normal 3 2 3 2 6 2 2 3 2 2" xfId="38297" xr:uid="{690042E1-8CC9-4416-A389-C694F1276059}"/>
    <cellStyle name="Normal 3 2 3 2 6 2 2 3 2 3" xfId="53181" xr:uid="{149C1368-29B1-44D9-89AF-60C9E3ED20E8}"/>
    <cellStyle name="Normal 3 2 3 2 6 2 2 3 3" xfId="17761" xr:uid="{42973D12-BB9D-468A-A00B-7F8B9A66C56D}"/>
    <cellStyle name="Normal 3 2 3 2 6 2 2 3 4" xfId="31451" xr:uid="{1D25C2DF-0BFC-45DD-A6A0-B4000689A01B}"/>
    <cellStyle name="Normal 3 2 3 2 6 2 2 3 5" xfId="46335" xr:uid="{5EC0A717-88BC-40C2-94BA-FFF5B025985A}"/>
    <cellStyle name="Normal 3 2 3 2 6 2 2 4" xfId="21183" xr:uid="{9CDE0490-ECEA-4570-9EB8-968653B75306}"/>
    <cellStyle name="Normal 3 2 3 2 6 2 2 4 2" xfId="34875" xr:uid="{8558766D-3A53-49C0-BC12-51CB0B1B0F5F}"/>
    <cellStyle name="Normal 3 2 3 2 6 2 2 4 3" xfId="49759" xr:uid="{FC2BB132-6FA1-4650-B081-B5E224A3B872}"/>
    <cellStyle name="Normal 3 2 3 2 6 2 2 5" xfId="14339" xr:uid="{6493CE0A-8D79-48EA-B6FC-6CC37FE5DCA6}"/>
    <cellStyle name="Normal 3 2 3 2 6 2 2 6" xfId="28029" xr:uid="{B2AF249C-3822-414E-BB17-78DD4516FC49}"/>
    <cellStyle name="Normal 3 2 3 2 6 2 2 7" xfId="42913" xr:uid="{39E44E68-7A06-4F6C-ABFF-D7582D0B3AC8}"/>
    <cellStyle name="Normal 3 2 3 2 6 2 3" xfId="9204" xr:uid="{C1FC0A58-9069-4101-B17C-D7BFD2F94F26}"/>
    <cellStyle name="Normal 3 2 3 2 6 2 3 2" xfId="12626" xr:uid="{4E82E23A-E706-4F39-8EC7-B946E1A6C5E2}"/>
    <cellStyle name="Normal 3 2 3 2 6 2 3 2 2" xfId="26316" xr:uid="{3FE44BD8-A296-4DA3-9184-9BE587CD9403}"/>
    <cellStyle name="Normal 3 2 3 2 6 2 3 2 2 2" xfId="40008" xr:uid="{4BA49A57-99E9-4FCB-9171-56C6DFE7EEF2}"/>
    <cellStyle name="Normal 3 2 3 2 6 2 3 2 2 3" xfId="54892" xr:uid="{0D9B0593-52FE-4E55-BAA2-0A6414DB0447}"/>
    <cellStyle name="Normal 3 2 3 2 6 2 3 2 3" xfId="19472" xr:uid="{852020A2-B6A1-448B-AEB0-17DF66B2C12F}"/>
    <cellStyle name="Normal 3 2 3 2 6 2 3 2 4" xfId="33162" xr:uid="{0B1FCBCD-410E-4E66-92CB-16CE2CA0C1AD}"/>
    <cellStyle name="Normal 3 2 3 2 6 2 3 2 5" xfId="48046" xr:uid="{3AB5800A-146D-4A21-9ED1-8B5D8ACB7D62}"/>
    <cellStyle name="Normal 3 2 3 2 6 2 3 3" xfId="22894" xr:uid="{7AB51094-D4CD-4AD4-BB8D-EA595D055DFE}"/>
    <cellStyle name="Normal 3 2 3 2 6 2 3 3 2" xfId="36586" xr:uid="{BDA359CD-47F2-4509-B583-4C18562FA715}"/>
    <cellStyle name="Normal 3 2 3 2 6 2 3 3 3" xfId="51470" xr:uid="{3427C7C0-5BD3-44A1-A3D2-B930BA3B46CE}"/>
    <cellStyle name="Normal 3 2 3 2 6 2 3 4" xfId="16050" xr:uid="{AE4D3532-B535-4A84-801D-9C031B05AC37}"/>
    <cellStyle name="Normal 3 2 3 2 6 2 3 5" xfId="29740" xr:uid="{1E1E1F75-FDAE-4B49-97EC-E943D5FC4808}"/>
    <cellStyle name="Normal 3 2 3 2 6 2 3 6" xfId="44624" xr:uid="{C00E030B-2946-4125-BD58-C8C2ABB883FD}"/>
    <cellStyle name="Normal 3 2 3 2 6 2 4" xfId="10914" xr:uid="{F5632C93-685D-48B0-AEDD-D6F2C9AD894E}"/>
    <cellStyle name="Normal 3 2 3 2 6 2 4 2" xfId="24604" xr:uid="{8F23A18E-B262-44D5-9BDF-2672F9D37F33}"/>
    <cellStyle name="Normal 3 2 3 2 6 2 4 2 2" xfId="38296" xr:uid="{136AAFE8-4A1D-407A-B4E6-BA484BC26441}"/>
    <cellStyle name="Normal 3 2 3 2 6 2 4 2 3" xfId="53180" xr:uid="{F4481633-A453-455E-B55C-3F4AAE510F87}"/>
    <cellStyle name="Normal 3 2 3 2 6 2 4 3" xfId="17760" xr:uid="{C73C7AED-FC73-48FA-8C48-F8B55B1B6EFB}"/>
    <cellStyle name="Normal 3 2 3 2 6 2 4 4" xfId="31450" xr:uid="{A3EDA019-27C2-4A05-8983-0B43F195ED69}"/>
    <cellStyle name="Normal 3 2 3 2 6 2 4 5" xfId="46334" xr:uid="{E8B24D40-2118-479B-BB7F-F4D0C08E8525}"/>
    <cellStyle name="Normal 3 2 3 2 6 2 5" xfId="21182" xr:uid="{AC052FAD-57AD-40E1-B9A5-8E578F5CD184}"/>
    <cellStyle name="Normal 3 2 3 2 6 2 5 2" xfId="34874" xr:uid="{6600F826-016F-4ABE-9DF7-8E3A399969B1}"/>
    <cellStyle name="Normal 3 2 3 2 6 2 5 3" xfId="49758" xr:uid="{0721143E-8E36-4F43-9736-A71A171EFFD1}"/>
    <cellStyle name="Normal 3 2 3 2 6 2 6" xfId="14338" xr:uid="{DCCBA98F-FFA9-45A5-B2A1-7B60AF5E2845}"/>
    <cellStyle name="Normal 3 2 3 2 6 2 7" xfId="28028" xr:uid="{878B36F0-EF1F-4B37-B269-6AD562891830}"/>
    <cellStyle name="Normal 3 2 3 2 6 2 8" xfId="42912" xr:uid="{A6F3328F-01C5-4C4A-850F-752D4AC8EB87}"/>
    <cellStyle name="Normal 3 2 3 2 6 3" xfId="7493" xr:uid="{EF7C5001-9E3A-431A-B5B7-F9D78DD72E77}"/>
    <cellStyle name="Normal 3 2 3 2 6 3 2" xfId="9206" xr:uid="{61902700-A6E7-4105-881B-A05E7E5AAF3E}"/>
    <cellStyle name="Normal 3 2 3 2 6 3 2 2" xfId="12628" xr:uid="{A17A61B6-5E6F-4A68-B98D-07408A226CD8}"/>
    <cellStyle name="Normal 3 2 3 2 6 3 2 2 2" xfId="26318" xr:uid="{FA9593B2-CD30-4AF9-AF5A-F41DF0ACEEF0}"/>
    <cellStyle name="Normal 3 2 3 2 6 3 2 2 2 2" xfId="40010" xr:uid="{4047CE94-267A-46CB-983E-245FE556409D}"/>
    <cellStyle name="Normal 3 2 3 2 6 3 2 2 2 3" xfId="54894" xr:uid="{781E7AA7-70BB-4793-8CD6-AE11319DE7EE}"/>
    <cellStyle name="Normal 3 2 3 2 6 3 2 2 3" xfId="19474" xr:uid="{30CA818F-02DA-4B95-88B9-6235F49E1297}"/>
    <cellStyle name="Normal 3 2 3 2 6 3 2 2 4" xfId="33164" xr:uid="{A9B297EB-FEBB-438D-9D5C-AF4043C6293D}"/>
    <cellStyle name="Normal 3 2 3 2 6 3 2 2 5" xfId="48048" xr:uid="{36CB1B33-733C-43DA-9636-45470E7D273E}"/>
    <cellStyle name="Normal 3 2 3 2 6 3 2 3" xfId="22896" xr:uid="{EE18BC36-B27F-4392-9226-90B95CE7DA43}"/>
    <cellStyle name="Normal 3 2 3 2 6 3 2 3 2" xfId="36588" xr:uid="{964C5350-9DD4-4136-91AD-8E9D0967FFE8}"/>
    <cellStyle name="Normal 3 2 3 2 6 3 2 3 3" xfId="51472" xr:uid="{B7EBDEFD-4080-4B19-93C0-B05FD1FFD9BE}"/>
    <cellStyle name="Normal 3 2 3 2 6 3 2 4" xfId="16052" xr:uid="{C5404B2E-77C1-48F0-A709-B1AB540480D8}"/>
    <cellStyle name="Normal 3 2 3 2 6 3 2 5" xfId="29742" xr:uid="{9DEA33F2-0879-48E8-90B4-6658E9845C9D}"/>
    <cellStyle name="Normal 3 2 3 2 6 3 2 6" xfId="44626" xr:uid="{9C266882-D627-42DF-A828-50F081B39D1F}"/>
    <cellStyle name="Normal 3 2 3 2 6 3 3" xfId="10916" xr:uid="{D1B76180-02F1-46EA-8AE7-6549D5E31E17}"/>
    <cellStyle name="Normal 3 2 3 2 6 3 3 2" xfId="24606" xr:uid="{5D6C165A-4324-43BB-82AB-7A55529A66D3}"/>
    <cellStyle name="Normal 3 2 3 2 6 3 3 2 2" xfId="38298" xr:uid="{58AEBB79-C9C0-44B3-82E8-C1FEAE9E4150}"/>
    <cellStyle name="Normal 3 2 3 2 6 3 3 2 3" xfId="53182" xr:uid="{C0E65033-5DFA-45AD-AAD1-3F5BC656C4C0}"/>
    <cellStyle name="Normal 3 2 3 2 6 3 3 3" xfId="17762" xr:uid="{59AA3635-4351-4CF0-8C0A-3CB3D17FE5DC}"/>
    <cellStyle name="Normal 3 2 3 2 6 3 3 4" xfId="31452" xr:uid="{7BEA9943-DBD8-4BD6-B379-CCD8A797CF53}"/>
    <cellStyle name="Normal 3 2 3 2 6 3 3 5" xfId="46336" xr:uid="{96E3ACF4-FD4C-477C-9339-805A14952C8B}"/>
    <cellStyle name="Normal 3 2 3 2 6 3 4" xfId="21184" xr:uid="{0DB14E3C-A804-47FE-BB2E-08EA061D0BD6}"/>
    <cellStyle name="Normal 3 2 3 2 6 3 4 2" xfId="34876" xr:uid="{A62F01EF-D197-49D7-95E5-38333ECF424C}"/>
    <cellStyle name="Normal 3 2 3 2 6 3 4 3" xfId="49760" xr:uid="{BEC4E206-05A6-44FC-A93B-E6E74AB12E9A}"/>
    <cellStyle name="Normal 3 2 3 2 6 3 5" xfId="14340" xr:uid="{693F19A2-E77D-4109-95E3-2F05F6FE6472}"/>
    <cellStyle name="Normal 3 2 3 2 6 3 6" xfId="28030" xr:uid="{E31D45D4-130D-4243-A234-4A42AF72DF12}"/>
    <cellStyle name="Normal 3 2 3 2 6 3 7" xfId="42914" xr:uid="{EFB646FD-7151-461C-B7DB-B4F39D17510A}"/>
    <cellStyle name="Normal 3 2 3 2 6 4" xfId="7494" xr:uid="{B2D9FD25-7D56-4437-BE14-6DAB5F4506A1}"/>
    <cellStyle name="Normal 3 2 3 2 6 4 2" xfId="9207" xr:uid="{4E71F2EF-80CF-4CDB-926B-2F0B1C03E556}"/>
    <cellStyle name="Normal 3 2 3 2 6 4 2 2" xfId="12629" xr:uid="{2E859C37-AA67-4626-8D8E-36539D468EDA}"/>
    <cellStyle name="Normal 3 2 3 2 6 4 2 2 2" xfId="26319" xr:uid="{E8DD8E91-02C4-4BD9-91B9-BC7CFB225515}"/>
    <cellStyle name="Normal 3 2 3 2 6 4 2 2 2 2" xfId="40011" xr:uid="{A6BA1E0F-7943-473E-8980-915FE9A6A1F2}"/>
    <cellStyle name="Normal 3 2 3 2 6 4 2 2 2 3" xfId="54895" xr:uid="{54E88E99-2559-41C5-B5F0-E4429C377356}"/>
    <cellStyle name="Normal 3 2 3 2 6 4 2 2 3" xfId="19475" xr:uid="{0E741DB6-78C8-4C6C-B440-1F7A1E3F3235}"/>
    <cellStyle name="Normal 3 2 3 2 6 4 2 2 4" xfId="33165" xr:uid="{809E1CF3-6D86-4365-8709-0E0953C6377B}"/>
    <cellStyle name="Normal 3 2 3 2 6 4 2 2 5" xfId="48049" xr:uid="{5BAD3A74-60F3-4EAF-AE28-B956AC9DD4CC}"/>
    <cellStyle name="Normal 3 2 3 2 6 4 2 3" xfId="22897" xr:uid="{CCD4D70B-A940-4A80-BCB2-EBD551620EB1}"/>
    <cellStyle name="Normal 3 2 3 2 6 4 2 3 2" xfId="36589" xr:uid="{F38E6EBA-094C-488C-A602-A8BF28075322}"/>
    <cellStyle name="Normal 3 2 3 2 6 4 2 3 3" xfId="51473" xr:uid="{79031AEC-764A-4729-A269-18AAD3563CC0}"/>
    <cellStyle name="Normal 3 2 3 2 6 4 2 4" xfId="16053" xr:uid="{37BB9B8B-1636-4537-9EE1-2CF2CB6F92E2}"/>
    <cellStyle name="Normal 3 2 3 2 6 4 2 5" xfId="29743" xr:uid="{3613B0F0-AC35-4163-A0CD-67E51E4A3366}"/>
    <cellStyle name="Normal 3 2 3 2 6 4 2 6" xfId="44627" xr:uid="{305DD7D1-E089-441A-BAAC-D143CA1D2C55}"/>
    <cellStyle name="Normal 3 2 3 2 6 4 3" xfId="10917" xr:uid="{7EA41F40-D78A-4479-B014-5F66E2CDE2DE}"/>
    <cellStyle name="Normal 3 2 3 2 6 4 3 2" xfId="24607" xr:uid="{AC428E69-89E8-450F-BE60-A3362FC3841F}"/>
    <cellStyle name="Normal 3 2 3 2 6 4 3 2 2" xfId="38299" xr:uid="{C9DD9EFE-131B-4AD9-A8C8-6FA8390FEF40}"/>
    <cellStyle name="Normal 3 2 3 2 6 4 3 2 3" xfId="53183" xr:uid="{9DC10E9C-39B6-4004-A86C-274DC70CD696}"/>
    <cellStyle name="Normal 3 2 3 2 6 4 3 3" xfId="17763" xr:uid="{39BBA224-1BA8-452C-B9AD-404C0B24C53B}"/>
    <cellStyle name="Normal 3 2 3 2 6 4 3 4" xfId="31453" xr:uid="{D6C4052D-7A1B-428B-8070-D803A35329FA}"/>
    <cellStyle name="Normal 3 2 3 2 6 4 3 5" xfId="46337" xr:uid="{23A5F6CC-8386-469D-8C0E-9C64C9C30231}"/>
    <cellStyle name="Normal 3 2 3 2 6 4 4" xfId="21185" xr:uid="{B83AE3B6-2352-454F-A593-7E1384E13E31}"/>
    <cellStyle name="Normal 3 2 3 2 6 4 4 2" xfId="34877" xr:uid="{8981C6E5-6E9F-4CE2-9D93-F6B739567F48}"/>
    <cellStyle name="Normal 3 2 3 2 6 4 4 3" xfId="49761" xr:uid="{86BF510D-7DFC-4FE8-A11A-C05F57CEA6CE}"/>
    <cellStyle name="Normal 3 2 3 2 6 4 5" xfId="14341" xr:uid="{07A6FA7E-EE8E-4651-80E2-986FD55A6E81}"/>
    <cellStyle name="Normal 3 2 3 2 6 4 6" xfId="28031" xr:uid="{78674833-6B8E-4DD5-AB72-EF80D90E6469}"/>
    <cellStyle name="Normal 3 2 3 2 6 4 7" xfId="42915" xr:uid="{6BFC6299-E7D7-4B83-B516-27F994C10EFE}"/>
    <cellStyle name="Normal 3 2 3 2 6 5" xfId="9203" xr:uid="{C937871A-BC15-440A-B038-34A0FFD69500}"/>
    <cellStyle name="Normal 3 2 3 2 6 5 2" xfId="12625" xr:uid="{B3C5EE06-DB99-4C99-836E-7989C3BE6864}"/>
    <cellStyle name="Normal 3 2 3 2 6 5 2 2" xfId="26315" xr:uid="{EADA3F49-9EF4-42E9-B0D3-CF71B754FEA8}"/>
    <cellStyle name="Normal 3 2 3 2 6 5 2 2 2" xfId="40007" xr:uid="{A8F0DD3D-A5D3-482E-9D94-7BD459591514}"/>
    <cellStyle name="Normal 3 2 3 2 6 5 2 2 3" xfId="54891" xr:uid="{3BE27CC0-6553-44FC-84CE-B40890012E1F}"/>
    <cellStyle name="Normal 3 2 3 2 6 5 2 3" xfId="19471" xr:uid="{17C4722C-EF43-41E7-8838-E6B5E591ADA8}"/>
    <cellStyle name="Normal 3 2 3 2 6 5 2 4" xfId="33161" xr:uid="{04D8BF76-5C8A-4D29-B438-E2F50600EDCF}"/>
    <cellStyle name="Normal 3 2 3 2 6 5 2 5" xfId="48045" xr:uid="{761EF7F9-A72E-44D0-A267-CA5BB72FECDA}"/>
    <cellStyle name="Normal 3 2 3 2 6 5 3" xfId="22893" xr:uid="{B4123905-BFD6-4695-857B-5F3C08766200}"/>
    <cellStyle name="Normal 3 2 3 2 6 5 3 2" xfId="36585" xr:uid="{3BDEDB2B-4892-45ED-B5D4-DEBEFED61756}"/>
    <cellStyle name="Normal 3 2 3 2 6 5 3 3" xfId="51469" xr:uid="{35778FA9-5C56-4B28-B607-51CD405265D2}"/>
    <cellStyle name="Normal 3 2 3 2 6 5 4" xfId="16049" xr:uid="{8F85722C-3901-42FC-876F-A5D6E0014480}"/>
    <cellStyle name="Normal 3 2 3 2 6 5 5" xfId="29739" xr:uid="{69FA945C-2FAC-423B-937A-12E758883E37}"/>
    <cellStyle name="Normal 3 2 3 2 6 5 6" xfId="44623" xr:uid="{AF383908-5317-43BD-B7B5-1CA9427B05FC}"/>
    <cellStyle name="Normal 3 2 3 2 6 6" xfId="10913" xr:uid="{6BFE34D3-D173-4236-A4B7-882C0F02ECBC}"/>
    <cellStyle name="Normal 3 2 3 2 6 6 2" xfId="24603" xr:uid="{799A5F52-AC70-419D-8734-5B1E7884410B}"/>
    <cellStyle name="Normal 3 2 3 2 6 6 2 2" xfId="38295" xr:uid="{0D7EED5C-E793-4090-88E4-D71114FDF05E}"/>
    <cellStyle name="Normal 3 2 3 2 6 6 2 3" xfId="53179" xr:uid="{611FFB61-3847-4889-BAE2-664584FC639D}"/>
    <cellStyle name="Normal 3 2 3 2 6 6 3" xfId="17759" xr:uid="{4A3EF836-72B4-428D-9244-B9C3E0B5A5F7}"/>
    <cellStyle name="Normal 3 2 3 2 6 6 4" xfId="31449" xr:uid="{3BAD564A-504D-4DFB-822D-9B173DF74A2E}"/>
    <cellStyle name="Normal 3 2 3 2 6 6 5" xfId="46333" xr:uid="{2478410C-AB8D-4F6F-8654-922F733B0042}"/>
    <cellStyle name="Normal 3 2 3 2 6 7" xfId="21181" xr:uid="{88C1F036-1603-4500-8C07-27AD660E5D03}"/>
    <cellStyle name="Normal 3 2 3 2 6 7 2" xfId="34873" xr:uid="{ECE8079B-E1CB-4C57-80A3-19C16D330AC5}"/>
    <cellStyle name="Normal 3 2 3 2 6 7 3" xfId="49757" xr:uid="{A02E8519-5500-43B4-9ED4-C2DF94540A2F}"/>
    <cellStyle name="Normal 3 2 3 2 6 8" xfId="14337" xr:uid="{818BEEF2-1243-4369-95B2-8C28653A8CA6}"/>
    <cellStyle name="Normal 3 2 3 2 6 9" xfId="28027" xr:uid="{67460311-629C-433C-9E2B-1D6902759C65}"/>
    <cellStyle name="Normal 3 2 3 2 7" xfId="7495" xr:uid="{3DA97842-05F2-4E0A-AAD4-66DEBEFE0EC5}"/>
    <cellStyle name="Normal 3 2 3 2 7 2" xfId="7496" xr:uid="{D7618298-C4B2-463A-A780-905982E24BAE}"/>
    <cellStyle name="Normal 3 2 3 2 7 2 2" xfId="9209" xr:uid="{0F1F2215-76E7-4974-B1B0-F25FFE18CE92}"/>
    <cellStyle name="Normal 3 2 3 2 7 2 2 2" xfId="12631" xr:uid="{DBA39953-1231-4958-A091-757959C3D7DC}"/>
    <cellStyle name="Normal 3 2 3 2 7 2 2 2 2" xfId="26321" xr:uid="{36C02BA1-83D5-43BE-9AEB-6DF5C3C40E72}"/>
    <cellStyle name="Normal 3 2 3 2 7 2 2 2 2 2" xfId="40013" xr:uid="{7D91610B-9EBE-4620-8EB0-CE6B2ABE770A}"/>
    <cellStyle name="Normal 3 2 3 2 7 2 2 2 2 3" xfId="54897" xr:uid="{A5CDE8D5-D216-4A3D-832D-8B536A902F76}"/>
    <cellStyle name="Normal 3 2 3 2 7 2 2 2 3" xfId="19477" xr:uid="{4F8978D1-1BD7-47C1-B482-8791D23EAD2B}"/>
    <cellStyle name="Normal 3 2 3 2 7 2 2 2 4" xfId="33167" xr:uid="{AFC9817E-E990-49CF-9087-3D937D085A77}"/>
    <cellStyle name="Normal 3 2 3 2 7 2 2 2 5" xfId="48051" xr:uid="{06630FEF-FD25-48F8-939F-10EFA2435FDE}"/>
    <cellStyle name="Normal 3 2 3 2 7 2 2 3" xfId="22899" xr:uid="{BF5EF33F-CE8C-4593-880B-B5AEA6710C4B}"/>
    <cellStyle name="Normal 3 2 3 2 7 2 2 3 2" xfId="36591" xr:uid="{BFCFC9F4-F583-44B6-85E4-F08D4AF703AB}"/>
    <cellStyle name="Normal 3 2 3 2 7 2 2 3 3" xfId="51475" xr:uid="{B3820B5A-D5D7-408E-9065-7E0FE9EEBA70}"/>
    <cellStyle name="Normal 3 2 3 2 7 2 2 4" xfId="16055" xr:uid="{E1DAE83F-3F46-4A62-AEDC-F4FA4C82009F}"/>
    <cellStyle name="Normal 3 2 3 2 7 2 2 5" xfId="29745" xr:uid="{6AA26CDB-62C4-4B92-867C-D577980B16D1}"/>
    <cellStyle name="Normal 3 2 3 2 7 2 2 6" xfId="44629" xr:uid="{CB03A232-CB9D-4E82-947D-3EFC948D3D91}"/>
    <cellStyle name="Normal 3 2 3 2 7 2 3" xfId="10919" xr:uid="{9FC999D3-74D6-43A3-844B-BA8A88F7FC14}"/>
    <cellStyle name="Normal 3 2 3 2 7 2 3 2" xfId="24609" xr:uid="{A011E456-85D3-4574-B31C-A151E8B03FE8}"/>
    <cellStyle name="Normal 3 2 3 2 7 2 3 2 2" xfId="38301" xr:uid="{9453B075-1A01-492C-AB89-737C2347F540}"/>
    <cellStyle name="Normal 3 2 3 2 7 2 3 2 3" xfId="53185" xr:uid="{785D703A-09CE-4EDF-A98A-86B163D396A1}"/>
    <cellStyle name="Normal 3 2 3 2 7 2 3 3" xfId="17765" xr:uid="{E43F76D8-BCE9-4751-8966-B4E0D27BFD88}"/>
    <cellStyle name="Normal 3 2 3 2 7 2 3 4" xfId="31455" xr:uid="{CDC334E4-C716-4236-A1A7-22B98AE2BD3F}"/>
    <cellStyle name="Normal 3 2 3 2 7 2 3 5" xfId="46339" xr:uid="{13FB52D0-C3F3-4C8B-9FDB-EA910F57B73F}"/>
    <cellStyle name="Normal 3 2 3 2 7 2 4" xfId="21187" xr:uid="{E6FA7C87-FA70-4E2A-9A60-2BA1D4A7CFC6}"/>
    <cellStyle name="Normal 3 2 3 2 7 2 4 2" xfId="34879" xr:uid="{92AF94F2-39E6-4BA9-8C7C-216DC24924C9}"/>
    <cellStyle name="Normal 3 2 3 2 7 2 4 3" xfId="49763" xr:uid="{B7D2A82B-B056-481E-A600-0266AC59FAAC}"/>
    <cellStyle name="Normal 3 2 3 2 7 2 5" xfId="14343" xr:uid="{5182CB2A-AEB7-4FB7-B409-F67F97EE491F}"/>
    <cellStyle name="Normal 3 2 3 2 7 2 6" xfId="28033" xr:uid="{D5D3C7AB-30F5-444E-AB7A-B3075A811AE0}"/>
    <cellStyle name="Normal 3 2 3 2 7 2 7" xfId="42917" xr:uid="{E1F08866-3B86-4598-A0FB-E0EB9615A833}"/>
    <cellStyle name="Normal 3 2 3 2 7 3" xfId="9208" xr:uid="{93F12536-882E-4F13-AF32-464E5934F71A}"/>
    <cellStyle name="Normal 3 2 3 2 7 3 2" xfId="12630" xr:uid="{538AD762-3D70-4DB0-A112-FAA5D2DCE312}"/>
    <cellStyle name="Normal 3 2 3 2 7 3 2 2" xfId="26320" xr:uid="{D1670638-8BCA-4558-AB11-4DD391FBDF86}"/>
    <cellStyle name="Normal 3 2 3 2 7 3 2 2 2" xfId="40012" xr:uid="{0A9C8623-76DA-433E-9235-A3A5394B3789}"/>
    <cellStyle name="Normal 3 2 3 2 7 3 2 2 3" xfId="54896" xr:uid="{E92320E0-82B1-442F-87F2-E9A9B8A45668}"/>
    <cellStyle name="Normal 3 2 3 2 7 3 2 3" xfId="19476" xr:uid="{C34E9F47-05EC-4F33-AB65-C163E2E2FA57}"/>
    <cellStyle name="Normal 3 2 3 2 7 3 2 4" xfId="33166" xr:uid="{E67A4519-7ADD-414B-9D61-DB67BC0D5C09}"/>
    <cellStyle name="Normal 3 2 3 2 7 3 2 5" xfId="48050" xr:uid="{42C9D3F3-926E-4FAB-968B-C51E9131E3A2}"/>
    <cellStyle name="Normal 3 2 3 2 7 3 3" xfId="22898" xr:uid="{2421F8F3-1C7E-4B6B-AB1D-C3B3C2BA8F37}"/>
    <cellStyle name="Normal 3 2 3 2 7 3 3 2" xfId="36590" xr:uid="{3C0AC5E1-7360-47A6-A020-F49C4546BDE1}"/>
    <cellStyle name="Normal 3 2 3 2 7 3 3 3" xfId="51474" xr:uid="{5C3E6CD8-017A-42B9-8C53-15906A930806}"/>
    <cellStyle name="Normal 3 2 3 2 7 3 4" xfId="16054" xr:uid="{8485CDA6-0B84-418B-917F-A3376991BC4B}"/>
    <cellStyle name="Normal 3 2 3 2 7 3 5" xfId="29744" xr:uid="{10EC41A8-BB4A-4DBA-A4B0-50FFCF052F81}"/>
    <cellStyle name="Normal 3 2 3 2 7 3 6" xfId="44628" xr:uid="{3BEA62D1-8FEF-42CE-A7EB-FDF101243E27}"/>
    <cellStyle name="Normal 3 2 3 2 7 4" xfId="10918" xr:uid="{0D86FCFE-585A-45D0-9C23-AC3910B4FACE}"/>
    <cellStyle name="Normal 3 2 3 2 7 4 2" xfId="24608" xr:uid="{D1BB12A1-DDF2-41C9-A2E0-41EE91D43DFC}"/>
    <cellStyle name="Normal 3 2 3 2 7 4 2 2" xfId="38300" xr:uid="{25A4D676-9EF3-4C61-B9C4-C6421E3196C2}"/>
    <cellStyle name="Normal 3 2 3 2 7 4 2 3" xfId="53184" xr:uid="{A7C54CE0-B38B-4A6F-B382-58A344E08D79}"/>
    <cellStyle name="Normal 3 2 3 2 7 4 3" xfId="17764" xr:uid="{E852D5EA-33DF-4C43-80C3-A3B1A00D6206}"/>
    <cellStyle name="Normal 3 2 3 2 7 4 4" xfId="31454" xr:uid="{62502E70-96D7-450D-930F-1634A726DCC8}"/>
    <cellStyle name="Normal 3 2 3 2 7 4 5" xfId="46338" xr:uid="{1FBA02C5-5177-4439-B9B7-A8AB570E872D}"/>
    <cellStyle name="Normal 3 2 3 2 7 5" xfId="21186" xr:uid="{A233F05F-415F-48E2-A5E5-0E44EC8AADEB}"/>
    <cellStyle name="Normal 3 2 3 2 7 5 2" xfId="34878" xr:uid="{9D015EEB-FDC5-4C14-A303-F14D80807F0D}"/>
    <cellStyle name="Normal 3 2 3 2 7 5 3" xfId="49762" xr:uid="{6D097851-9948-4C30-9E7D-E3E2BD0C4B9A}"/>
    <cellStyle name="Normal 3 2 3 2 7 6" xfId="14342" xr:uid="{83084ED8-5D9E-4979-B221-03060A1E44E5}"/>
    <cellStyle name="Normal 3 2 3 2 7 7" xfId="28032" xr:uid="{D857B231-614C-42B0-AFD5-BE1E1DA2CB03}"/>
    <cellStyle name="Normal 3 2 3 2 7 8" xfId="42916" xr:uid="{6DF98210-8E5C-4750-9C3D-0ADA794BBDBF}"/>
    <cellStyle name="Normal 3 2 3 2 8" xfId="7497" xr:uid="{612A6177-CBFF-484B-B175-D1168AE1FEDF}"/>
    <cellStyle name="Normal 3 2 3 2 8 2" xfId="9210" xr:uid="{D4EC1FDB-E02D-4674-829F-1404B3ED0CE9}"/>
    <cellStyle name="Normal 3 2 3 2 8 2 2" xfId="12632" xr:uid="{5D8B3F90-AE07-4FEE-9C7F-96DB5D6A17E2}"/>
    <cellStyle name="Normal 3 2 3 2 8 2 2 2" xfId="26322" xr:uid="{0B85F2B9-E939-4BAB-A77B-5EE0DF8AF71F}"/>
    <cellStyle name="Normal 3 2 3 2 8 2 2 2 2" xfId="40014" xr:uid="{4ABBA888-72EB-4288-ACD8-8CB404039F49}"/>
    <cellStyle name="Normal 3 2 3 2 8 2 2 2 3" xfId="54898" xr:uid="{D42A759D-8030-4D45-9808-9AB1211C8D16}"/>
    <cellStyle name="Normal 3 2 3 2 8 2 2 3" xfId="19478" xr:uid="{69E6E2DA-9FA5-48F0-8126-8F0DA003E892}"/>
    <cellStyle name="Normal 3 2 3 2 8 2 2 4" xfId="33168" xr:uid="{65B71F25-41A2-42CB-8B6F-4A25714D5855}"/>
    <cellStyle name="Normal 3 2 3 2 8 2 2 5" xfId="48052" xr:uid="{C2F7FAD8-7BD2-4EFB-BE83-B9A23C3F6AF4}"/>
    <cellStyle name="Normal 3 2 3 2 8 2 3" xfId="22900" xr:uid="{680A92C0-BEB4-4B76-AE46-5B23A0425BCC}"/>
    <cellStyle name="Normal 3 2 3 2 8 2 3 2" xfId="36592" xr:uid="{976958FB-5E29-4791-B623-1A1749BC55B0}"/>
    <cellStyle name="Normal 3 2 3 2 8 2 3 3" xfId="51476" xr:uid="{DB5B3910-578C-471B-AB3A-D06D8EB825B6}"/>
    <cellStyle name="Normal 3 2 3 2 8 2 4" xfId="16056" xr:uid="{CF10240C-4BDC-416F-ABA8-8A8485A6B6A4}"/>
    <cellStyle name="Normal 3 2 3 2 8 2 5" xfId="29746" xr:uid="{B6A6B99C-D4EE-4BFC-A45B-9BA5D4B7F9C5}"/>
    <cellStyle name="Normal 3 2 3 2 8 2 6" xfId="44630" xr:uid="{97FB8611-D9C2-4A2C-B61F-F5B8724D3AFB}"/>
    <cellStyle name="Normal 3 2 3 2 8 3" xfId="10920" xr:uid="{B3EC4A07-43FF-4685-B49E-3AD3E6939665}"/>
    <cellStyle name="Normal 3 2 3 2 8 3 2" xfId="24610" xr:uid="{63AF534A-D2EB-40B4-A260-C02DF2E16B84}"/>
    <cellStyle name="Normal 3 2 3 2 8 3 2 2" xfId="38302" xr:uid="{75D180DA-1F11-404C-8A72-32906D2BAAF0}"/>
    <cellStyle name="Normal 3 2 3 2 8 3 2 3" xfId="53186" xr:uid="{264CAAD5-7B40-4D52-807F-A9F6A3A09DDF}"/>
    <cellStyle name="Normal 3 2 3 2 8 3 3" xfId="17766" xr:uid="{379E607E-5D6E-44FC-A258-BCABE1ACE7D5}"/>
    <cellStyle name="Normal 3 2 3 2 8 3 4" xfId="31456" xr:uid="{ACE3B163-E012-4624-BB65-8AED9227CDEE}"/>
    <cellStyle name="Normal 3 2 3 2 8 3 5" xfId="46340" xr:uid="{9FFD1633-910E-43BD-B9B5-E24ADD9D1E57}"/>
    <cellStyle name="Normal 3 2 3 2 8 4" xfId="21188" xr:uid="{E29108EF-877D-452E-BB60-A2BC5ED331EF}"/>
    <cellStyle name="Normal 3 2 3 2 8 4 2" xfId="34880" xr:uid="{19769B4D-9EE2-4F58-B00B-6D59CFAE26C7}"/>
    <cellStyle name="Normal 3 2 3 2 8 4 3" xfId="49764" xr:uid="{C36226F0-54D2-4F25-B386-F83E6472D1EF}"/>
    <cellStyle name="Normal 3 2 3 2 8 5" xfId="14344" xr:uid="{46E73ECB-A09E-4F74-8BCD-489A834D7207}"/>
    <cellStyle name="Normal 3 2 3 2 8 6" xfId="28034" xr:uid="{F3A5D7E8-D340-41C7-848C-7CA29D3FE6E9}"/>
    <cellStyle name="Normal 3 2 3 2 8 7" xfId="42918" xr:uid="{3EB0E7D9-622B-482F-B9C1-7AF6A7635330}"/>
    <cellStyle name="Normal 3 2 3 2 9" xfId="7498" xr:uid="{77689D67-C06D-45DC-B6D8-191F412E3A7D}"/>
    <cellStyle name="Normal 3 2 3 2 9 2" xfId="9211" xr:uid="{8325F8BF-0AD8-4B7A-A12B-6DE774AEF98F}"/>
    <cellStyle name="Normal 3 2 3 2 9 2 2" xfId="12633" xr:uid="{DD4D7955-7601-49A1-8BFC-7C9260ADDBAA}"/>
    <cellStyle name="Normal 3 2 3 2 9 2 2 2" xfId="26323" xr:uid="{AFAC0904-BC99-4812-9C5F-83DEEC667BB6}"/>
    <cellStyle name="Normal 3 2 3 2 9 2 2 2 2" xfId="40015" xr:uid="{199C356A-7967-4CFA-B629-AFCF7A89908A}"/>
    <cellStyle name="Normal 3 2 3 2 9 2 2 2 3" xfId="54899" xr:uid="{FE202866-C7BD-4E22-8007-BECB89EDA190}"/>
    <cellStyle name="Normal 3 2 3 2 9 2 2 3" xfId="19479" xr:uid="{F6352F7A-1CCB-4B74-AA95-1A3ECC38D8C7}"/>
    <cellStyle name="Normal 3 2 3 2 9 2 2 4" xfId="33169" xr:uid="{621D0A11-069D-43CB-A736-93D528B2D404}"/>
    <cellStyle name="Normal 3 2 3 2 9 2 2 5" xfId="48053" xr:uid="{E33DC45E-B635-4FC0-A28D-7CDBB8F1D053}"/>
    <cellStyle name="Normal 3 2 3 2 9 2 3" xfId="22901" xr:uid="{21C310C7-4E8F-4C38-A73F-009327F896CD}"/>
    <cellStyle name="Normal 3 2 3 2 9 2 3 2" xfId="36593" xr:uid="{438E099D-1551-4C0D-A932-573714C8337D}"/>
    <cellStyle name="Normal 3 2 3 2 9 2 3 3" xfId="51477" xr:uid="{5BCDD591-0E84-4028-9EEA-F08D2306A411}"/>
    <cellStyle name="Normal 3 2 3 2 9 2 4" xfId="16057" xr:uid="{B78213F8-BA02-46CC-BD73-B37ECD3E9689}"/>
    <cellStyle name="Normal 3 2 3 2 9 2 5" xfId="29747" xr:uid="{0878443B-1397-4990-B384-66B4A55866BA}"/>
    <cellStyle name="Normal 3 2 3 2 9 2 6" xfId="44631" xr:uid="{67D120DE-F4C4-4CF0-A263-F58F24AB08C9}"/>
    <cellStyle name="Normal 3 2 3 2 9 3" xfId="10921" xr:uid="{85580EEA-7E08-4BD1-8DD0-78D783F8C571}"/>
    <cellStyle name="Normal 3 2 3 2 9 3 2" xfId="24611" xr:uid="{792703BB-7D81-42C0-B2CE-0BDEDE9DD3CB}"/>
    <cellStyle name="Normal 3 2 3 2 9 3 2 2" xfId="38303" xr:uid="{92D95680-0C9D-4007-BD43-E7A79614EF03}"/>
    <cellStyle name="Normal 3 2 3 2 9 3 2 3" xfId="53187" xr:uid="{1E83F6BE-463F-41D3-823E-7DFF29C89891}"/>
    <cellStyle name="Normal 3 2 3 2 9 3 3" xfId="17767" xr:uid="{480A8A00-5025-4A05-9A89-85CA883EEB22}"/>
    <cellStyle name="Normal 3 2 3 2 9 3 4" xfId="31457" xr:uid="{47019B44-6E34-4A76-A9CB-1FDD93252DCD}"/>
    <cellStyle name="Normal 3 2 3 2 9 3 5" xfId="46341" xr:uid="{C89A94CB-48B4-44FC-8ED8-40492B149D86}"/>
    <cellStyle name="Normal 3 2 3 2 9 4" xfId="21189" xr:uid="{CFA94F31-4F99-4C80-B300-F6CBCE657074}"/>
    <cellStyle name="Normal 3 2 3 2 9 4 2" xfId="34881" xr:uid="{BD5AB31D-82E3-4B17-AD91-805C577D26C6}"/>
    <cellStyle name="Normal 3 2 3 2 9 4 3" xfId="49765" xr:uid="{846DB2E9-16CD-4F65-A90B-B440CC036280}"/>
    <cellStyle name="Normal 3 2 3 2 9 5" xfId="14345" xr:uid="{C243CA7E-D280-46DF-B0F8-1486F482C12F}"/>
    <cellStyle name="Normal 3 2 3 2 9 6" xfId="28035" xr:uid="{941B642C-F24C-4B1B-8A8B-74431961B2E5}"/>
    <cellStyle name="Normal 3 2 3 2 9 7" xfId="42919" xr:uid="{A0505326-F592-4F1A-9D0B-FA983CF6182D}"/>
    <cellStyle name="Normal 3 2 3 3" xfId="7499" xr:uid="{1F61E8DE-A794-4520-A53D-AE57A6F5F2A7}"/>
    <cellStyle name="Normal 3 2 3 3 10" xfId="21190" xr:uid="{0E3DEED7-15B0-4ECF-94C1-DDC6FB5B6436}"/>
    <cellStyle name="Normal 3 2 3 3 10 2" xfId="34882" xr:uid="{AFC027FC-361E-444F-B0BC-91EC3784CE29}"/>
    <cellStyle name="Normal 3 2 3 3 10 3" xfId="49766" xr:uid="{50AC92CE-D1C8-4C00-B135-27E0EBA3B6BD}"/>
    <cellStyle name="Normal 3 2 3 3 11" xfId="14346" xr:uid="{76982880-DAFD-4623-951E-B1541C77CFF2}"/>
    <cellStyle name="Normal 3 2 3 3 12" xfId="28036" xr:uid="{CAAE450F-90FC-4C57-A95E-27F8464ED676}"/>
    <cellStyle name="Normal 3 2 3 3 13" xfId="42920" xr:uid="{45130244-977D-4572-BA41-6E54922350C3}"/>
    <cellStyle name="Normal 3 2 3 3 2" xfId="7500" xr:uid="{BCE0553F-E664-4E09-8945-704D3B23912D}"/>
    <cellStyle name="Normal 3 2 3 3 2 10" xfId="14347" xr:uid="{CB94B4BA-6BFA-45BE-88CD-B48A863FD4A3}"/>
    <cellStyle name="Normal 3 2 3 3 2 11" xfId="28037" xr:uid="{2EEBD47F-1E2D-44C1-AEA2-E781005204EE}"/>
    <cellStyle name="Normal 3 2 3 3 2 12" xfId="42921" xr:uid="{679D49C4-D2B4-47AC-920D-1D7C8EFB2DA8}"/>
    <cellStyle name="Normal 3 2 3 3 2 2" xfId="7501" xr:uid="{FF0C9727-B849-4D39-A19C-E62A02AD994F}"/>
    <cellStyle name="Normal 3 2 3 3 2 2 10" xfId="42922" xr:uid="{A994ABA5-03CF-4695-8DC1-B8CE2D134746}"/>
    <cellStyle name="Normal 3 2 3 3 2 2 2" xfId="7502" xr:uid="{7920B024-1079-4F75-A9AE-B7047DAEB3AB}"/>
    <cellStyle name="Normal 3 2 3 3 2 2 2 2" xfId="7503" xr:uid="{3F45E41A-2BD2-4514-9FAF-E39098DC226A}"/>
    <cellStyle name="Normal 3 2 3 3 2 2 2 2 2" xfId="9216" xr:uid="{992DC7F3-3971-4E77-B6D7-2E800A069A46}"/>
    <cellStyle name="Normal 3 2 3 3 2 2 2 2 2 2" xfId="12638" xr:uid="{55ADBB34-B5E1-45F7-B1E2-FC8F199D39F2}"/>
    <cellStyle name="Normal 3 2 3 3 2 2 2 2 2 2 2" xfId="26328" xr:uid="{65E23799-0071-488F-8109-324944E81E42}"/>
    <cellStyle name="Normal 3 2 3 3 2 2 2 2 2 2 2 2" xfId="40020" xr:uid="{92F26D6D-1DD2-4A49-9BBF-F3679176DB39}"/>
    <cellStyle name="Normal 3 2 3 3 2 2 2 2 2 2 2 3" xfId="54904" xr:uid="{15C48253-E695-4E59-8BBF-404B99FF84A8}"/>
    <cellStyle name="Normal 3 2 3 3 2 2 2 2 2 2 3" xfId="19484" xr:uid="{D196FB5B-D7C8-45E2-A400-F159DB8B2841}"/>
    <cellStyle name="Normal 3 2 3 3 2 2 2 2 2 2 4" xfId="33174" xr:uid="{5F9B265D-EB18-4D66-B95A-D8D39C7B37E7}"/>
    <cellStyle name="Normal 3 2 3 3 2 2 2 2 2 2 5" xfId="48058" xr:uid="{95C8E289-6685-4F9A-A98B-9476AAFBDA3D}"/>
    <cellStyle name="Normal 3 2 3 3 2 2 2 2 2 3" xfId="22906" xr:uid="{EEBB63C0-9B94-41CD-B4E5-69082F97A9B5}"/>
    <cellStyle name="Normal 3 2 3 3 2 2 2 2 2 3 2" xfId="36598" xr:uid="{0AA69B27-6C63-49AE-A233-A07D00D49103}"/>
    <cellStyle name="Normal 3 2 3 3 2 2 2 2 2 3 3" xfId="51482" xr:uid="{49CBBE30-9B84-4805-BE5D-E6CBAAF27A54}"/>
    <cellStyle name="Normal 3 2 3 3 2 2 2 2 2 4" xfId="16062" xr:uid="{61BCF5BD-C305-48B1-A303-E6BD4DBB0561}"/>
    <cellStyle name="Normal 3 2 3 3 2 2 2 2 2 5" xfId="29752" xr:uid="{AADEB5B1-0D30-449F-A52D-BF2CAF05F8D4}"/>
    <cellStyle name="Normal 3 2 3 3 2 2 2 2 2 6" xfId="44636" xr:uid="{AB698DE6-010C-4454-84DF-36AAC16422E2}"/>
    <cellStyle name="Normal 3 2 3 3 2 2 2 2 3" xfId="10926" xr:uid="{61CCAB40-45FA-4C80-9E3B-CB0F15A3366B}"/>
    <cellStyle name="Normal 3 2 3 3 2 2 2 2 3 2" xfId="24616" xr:uid="{1D5EAABF-06B4-42B4-B3B1-2FCBE82DCFA2}"/>
    <cellStyle name="Normal 3 2 3 3 2 2 2 2 3 2 2" xfId="38308" xr:uid="{594F63CF-2886-4688-9436-618214C1CFA0}"/>
    <cellStyle name="Normal 3 2 3 3 2 2 2 2 3 2 3" xfId="53192" xr:uid="{D291DF93-AD6F-4706-B85D-CBDC4AFB99FF}"/>
    <cellStyle name="Normal 3 2 3 3 2 2 2 2 3 3" xfId="17772" xr:uid="{9B397C4A-1236-425E-BB8A-06A574EEB662}"/>
    <cellStyle name="Normal 3 2 3 3 2 2 2 2 3 4" xfId="31462" xr:uid="{0D6916B8-9343-4D6C-A1DD-C4C45AAC0059}"/>
    <cellStyle name="Normal 3 2 3 3 2 2 2 2 3 5" xfId="46346" xr:uid="{19C4CEB8-21B7-4CCA-B07B-4EB9DE7011DA}"/>
    <cellStyle name="Normal 3 2 3 3 2 2 2 2 4" xfId="21194" xr:uid="{BF71471E-6F9E-44BA-AC45-20E929963B47}"/>
    <cellStyle name="Normal 3 2 3 3 2 2 2 2 4 2" xfId="34886" xr:uid="{F1DA7EAA-D992-43CF-9131-EC49B9EE2DB5}"/>
    <cellStyle name="Normal 3 2 3 3 2 2 2 2 4 3" xfId="49770" xr:uid="{48C00ABE-3F37-4B0B-AA4B-FAB811A210EB}"/>
    <cellStyle name="Normal 3 2 3 3 2 2 2 2 5" xfId="14350" xr:uid="{9187FABA-6737-4815-8CD2-075C74DA914D}"/>
    <cellStyle name="Normal 3 2 3 3 2 2 2 2 6" xfId="28040" xr:uid="{70D327E7-3843-45AB-9413-19A3A9BFDA27}"/>
    <cellStyle name="Normal 3 2 3 3 2 2 2 2 7" xfId="42924" xr:uid="{DFF70552-CCBB-436F-81A8-5126A8C67920}"/>
    <cellStyle name="Normal 3 2 3 3 2 2 2 3" xfId="9215" xr:uid="{B952D612-AF55-4422-9CFB-0F1946831F4D}"/>
    <cellStyle name="Normal 3 2 3 3 2 2 2 3 2" xfId="12637" xr:uid="{AF3C4ECF-391F-49B4-9983-C6EE70BA474C}"/>
    <cellStyle name="Normal 3 2 3 3 2 2 2 3 2 2" xfId="26327" xr:uid="{810AF834-63AD-4B27-AEFB-D7210DA1B076}"/>
    <cellStyle name="Normal 3 2 3 3 2 2 2 3 2 2 2" xfId="40019" xr:uid="{BC487E27-F252-4003-B222-A769626140A3}"/>
    <cellStyle name="Normal 3 2 3 3 2 2 2 3 2 2 3" xfId="54903" xr:uid="{EEFA27F4-43AD-486B-AE75-40546E9CB34A}"/>
    <cellStyle name="Normal 3 2 3 3 2 2 2 3 2 3" xfId="19483" xr:uid="{34B488CE-E705-4604-BD53-61C0FB50E449}"/>
    <cellStyle name="Normal 3 2 3 3 2 2 2 3 2 4" xfId="33173" xr:uid="{9FC2F3A5-5067-4E4F-8398-39E9B422C179}"/>
    <cellStyle name="Normal 3 2 3 3 2 2 2 3 2 5" xfId="48057" xr:uid="{438C7E5C-34D2-4640-8FCC-16C13F596E3A}"/>
    <cellStyle name="Normal 3 2 3 3 2 2 2 3 3" xfId="22905" xr:uid="{5B2A00F1-27D2-440D-829A-71C518A28EC2}"/>
    <cellStyle name="Normal 3 2 3 3 2 2 2 3 3 2" xfId="36597" xr:uid="{AC64DE4C-9D0D-4AF6-95EF-2EB4C600D34F}"/>
    <cellStyle name="Normal 3 2 3 3 2 2 2 3 3 3" xfId="51481" xr:uid="{202F6262-5A8B-4DB3-8019-6E837CEA8977}"/>
    <cellStyle name="Normal 3 2 3 3 2 2 2 3 4" xfId="16061" xr:uid="{7F051DB7-29A0-4ADF-B0D9-B4F36CF01CFE}"/>
    <cellStyle name="Normal 3 2 3 3 2 2 2 3 5" xfId="29751" xr:uid="{84E43961-0DFB-4459-B7DD-1413FD17204E}"/>
    <cellStyle name="Normal 3 2 3 3 2 2 2 3 6" xfId="44635" xr:uid="{68B42871-A8EC-420D-BB4A-630ECD0554EB}"/>
    <cellStyle name="Normal 3 2 3 3 2 2 2 4" xfId="10925" xr:uid="{17F45FAF-E46E-4D54-99E1-13545E64EE66}"/>
    <cellStyle name="Normal 3 2 3 3 2 2 2 4 2" xfId="24615" xr:uid="{84356750-A1B0-4B18-A4C2-32501A5CD556}"/>
    <cellStyle name="Normal 3 2 3 3 2 2 2 4 2 2" xfId="38307" xr:uid="{73A8304C-D93C-48F1-9377-22D21700BDBC}"/>
    <cellStyle name="Normal 3 2 3 3 2 2 2 4 2 3" xfId="53191" xr:uid="{AC6B3F49-360A-4DE5-A12A-06C83558E291}"/>
    <cellStyle name="Normal 3 2 3 3 2 2 2 4 3" xfId="17771" xr:uid="{C0EF2918-7224-4D93-92B2-CB10A35CC864}"/>
    <cellStyle name="Normal 3 2 3 3 2 2 2 4 4" xfId="31461" xr:uid="{D7507947-6B23-4561-9305-C33624513876}"/>
    <cellStyle name="Normal 3 2 3 3 2 2 2 4 5" xfId="46345" xr:uid="{B898DD9E-9F5F-4D6C-B497-EA748F20DCED}"/>
    <cellStyle name="Normal 3 2 3 3 2 2 2 5" xfId="21193" xr:uid="{DFF2BAAB-C580-41F8-ADA8-61233AC97102}"/>
    <cellStyle name="Normal 3 2 3 3 2 2 2 5 2" xfId="34885" xr:uid="{F1E144F6-A3C7-47DE-BF33-EE6A0F33C7F4}"/>
    <cellStyle name="Normal 3 2 3 3 2 2 2 5 3" xfId="49769" xr:uid="{9BFD7A9C-BA02-4AA1-90D5-92BCB165D342}"/>
    <cellStyle name="Normal 3 2 3 3 2 2 2 6" xfId="14349" xr:uid="{8D0BE29C-5859-41D8-9DB1-A307FE3605AE}"/>
    <cellStyle name="Normal 3 2 3 3 2 2 2 7" xfId="28039" xr:uid="{903B2C23-6052-405C-B328-5DB10555DA7C}"/>
    <cellStyle name="Normal 3 2 3 3 2 2 2 8" xfId="42923" xr:uid="{ABDED026-1379-45FA-A577-1B66DD447BC9}"/>
    <cellStyle name="Normal 3 2 3 3 2 2 3" xfId="7504" xr:uid="{40E785A0-6CA0-4C6D-9849-B3758AF01A7B}"/>
    <cellStyle name="Normal 3 2 3 3 2 2 3 2" xfId="9217" xr:uid="{B2EDCB6E-CD40-47BF-A303-49EC764A985F}"/>
    <cellStyle name="Normal 3 2 3 3 2 2 3 2 2" xfId="12639" xr:uid="{F86FA911-BF2C-4DBE-9474-A9F670C40EAF}"/>
    <cellStyle name="Normal 3 2 3 3 2 2 3 2 2 2" xfId="26329" xr:uid="{DE7E48C9-A85E-4B8D-B430-8DF9E6593E46}"/>
    <cellStyle name="Normal 3 2 3 3 2 2 3 2 2 2 2" xfId="40021" xr:uid="{327BE09F-FA8A-4F9B-BC1F-EED744A426A5}"/>
    <cellStyle name="Normal 3 2 3 3 2 2 3 2 2 2 3" xfId="54905" xr:uid="{52D7C628-6995-4631-94D6-CA6F0D0550B1}"/>
    <cellStyle name="Normal 3 2 3 3 2 2 3 2 2 3" xfId="19485" xr:uid="{C60E1530-59EC-47F5-8358-0B3FEF871DDA}"/>
    <cellStyle name="Normal 3 2 3 3 2 2 3 2 2 4" xfId="33175" xr:uid="{55B27E26-87B1-481A-A7A3-8DA9AECE84B1}"/>
    <cellStyle name="Normal 3 2 3 3 2 2 3 2 2 5" xfId="48059" xr:uid="{A2E55005-E5DC-4355-BCE3-DDB39823853F}"/>
    <cellStyle name="Normal 3 2 3 3 2 2 3 2 3" xfId="22907" xr:uid="{825CE17E-CCC4-45B1-B0D5-13CFC1168479}"/>
    <cellStyle name="Normal 3 2 3 3 2 2 3 2 3 2" xfId="36599" xr:uid="{5355B3C4-A735-4ACB-8F53-CF93A3FC0538}"/>
    <cellStyle name="Normal 3 2 3 3 2 2 3 2 3 3" xfId="51483" xr:uid="{C3864DBE-8A03-4E75-AFFE-8D7A452AF5C1}"/>
    <cellStyle name="Normal 3 2 3 3 2 2 3 2 4" xfId="16063" xr:uid="{4B73BF5E-D1DB-4F28-BD84-4FB074FBE7EC}"/>
    <cellStyle name="Normal 3 2 3 3 2 2 3 2 5" xfId="29753" xr:uid="{1851A6A2-36E6-4A4E-8F21-343484406AF2}"/>
    <cellStyle name="Normal 3 2 3 3 2 2 3 2 6" xfId="44637" xr:uid="{3D8CEA23-E38B-4391-8FBB-A9A8721C81B2}"/>
    <cellStyle name="Normal 3 2 3 3 2 2 3 3" xfId="10927" xr:uid="{1AA07DE0-698C-446D-87D7-108D804011FC}"/>
    <cellStyle name="Normal 3 2 3 3 2 2 3 3 2" xfId="24617" xr:uid="{3E794E8F-FEA1-4C95-9F9F-0177FE7CB8A1}"/>
    <cellStyle name="Normal 3 2 3 3 2 2 3 3 2 2" xfId="38309" xr:uid="{3707DC42-29B3-4A01-87E4-8AA8D71332B0}"/>
    <cellStyle name="Normal 3 2 3 3 2 2 3 3 2 3" xfId="53193" xr:uid="{ABEA376F-4F57-472B-BA76-01D5B1C9A409}"/>
    <cellStyle name="Normal 3 2 3 3 2 2 3 3 3" xfId="17773" xr:uid="{CEAC1F66-C56F-4915-94F6-5BFDA6115E1B}"/>
    <cellStyle name="Normal 3 2 3 3 2 2 3 3 4" xfId="31463" xr:uid="{61834B24-3B6B-497D-ADC1-4E8576A0116F}"/>
    <cellStyle name="Normal 3 2 3 3 2 2 3 3 5" xfId="46347" xr:uid="{E25E116F-A629-416D-B9C3-361025A65464}"/>
    <cellStyle name="Normal 3 2 3 3 2 2 3 4" xfId="21195" xr:uid="{4E8EC655-5EA0-45B2-AF6A-C95ACA3B5E55}"/>
    <cellStyle name="Normal 3 2 3 3 2 2 3 4 2" xfId="34887" xr:uid="{AEC42695-C9E1-4DAF-9F03-1B6A3F317CB1}"/>
    <cellStyle name="Normal 3 2 3 3 2 2 3 4 3" xfId="49771" xr:uid="{AEDF128C-0149-4BFA-82DE-6ABA4BB58EFF}"/>
    <cellStyle name="Normal 3 2 3 3 2 2 3 5" xfId="14351" xr:uid="{63F9FACB-9B88-4638-AA06-A734E357E95B}"/>
    <cellStyle name="Normal 3 2 3 3 2 2 3 6" xfId="28041" xr:uid="{DA2CC034-0C6A-4DB0-9793-5AC94BB38F50}"/>
    <cellStyle name="Normal 3 2 3 3 2 2 3 7" xfId="42925" xr:uid="{C58EDEE2-28D6-4C36-B9C8-E2943F1686B0}"/>
    <cellStyle name="Normal 3 2 3 3 2 2 4" xfId="7505" xr:uid="{27C0D74E-5B3F-410B-BEA2-FB782DF3BF5A}"/>
    <cellStyle name="Normal 3 2 3 3 2 2 4 2" xfId="9218" xr:uid="{DA28F80B-362D-4F8B-889C-312040149152}"/>
    <cellStyle name="Normal 3 2 3 3 2 2 4 2 2" xfId="12640" xr:uid="{B8AB9F99-E74B-480E-B0E7-6B9E77CA6E13}"/>
    <cellStyle name="Normal 3 2 3 3 2 2 4 2 2 2" xfId="26330" xr:uid="{E6F976C9-17FD-411B-820C-A77CFA9C7F28}"/>
    <cellStyle name="Normal 3 2 3 3 2 2 4 2 2 2 2" xfId="40022" xr:uid="{4B773378-A055-4B03-AEC5-3D2B772B18A0}"/>
    <cellStyle name="Normal 3 2 3 3 2 2 4 2 2 2 3" xfId="54906" xr:uid="{F92C2A58-F99E-4B2C-9156-91E9B7FDEB6F}"/>
    <cellStyle name="Normal 3 2 3 3 2 2 4 2 2 3" xfId="19486" xr:uid="{38AFB491-9DF6-4FE3-8EB5-ACAB0F75BC58}"/>
    <cellStyle name="Normal 3 2 3 3 2 2 4 2 2 4" xfId="33176" xr:uid="{E82A7F26-494A-44E8-B46A-B867792420A0}"/>
    <cellStyle name="Normal 3 2 3 3 2 2 4 2 2 5" xfId="48060" xr:uid="{CBD8BC4B-4EE4-4A9E-A5EA-D432C4AB651E}"/>
    <cellStyle name="Normal 3 2 3 3 2 2 4 2 3" xfId="22908" xr:uid="{D0BC5CE5-D149-4787-8B77-5534A72A67D6}"/>
    <cellStyle name="Normal 3 2 3 3 2 2 4 2 3 2" xfId="36600" xr:uid="{725620D6-FBFC-45DD-A20F-ACC9971D33C4}"/>
    <cellStyle name="Normal 3 2 3 3 2 2 4 2 3 3" xfId="51484" xr:uid="{83C545A1-839A-431C-A05F-B7BC1A8D0C77}"/>
    <cellStyle name="Normal 3 2 3 3 2 2 4 2 4" xfId="16064" xr:uid="{F9129A2E-3146-409E-B134-900112D7F145}"/>
    <cellStyle name="Normal 3 2 3 3 2 2 4 2 5" xfId="29754" xr:uid="{76676309-3260-463D-AD69-D779BE521359}"/>
    <cellStyle name="Normal 3 2 3 3 2 2 4 2 6" xfId="44638" xr:uid="{DD11683B-2912-4DDF-B991-0FF41D0AD59B}"/>
    <cellStyle name="Normal 3 2 3 3 2 2 4 3" xfId="10928" xr:uid="{1271D872-BB4E-46BF-8F5E-22108BD5AB97}"/>
    <cellStyle name="Normal 3 2 3 3 2 2 4 3 2" xfId="24618" xr:uid="{5EEE13A7-57DE-4CDE-9296-759A4FD5378E}"/>
    <cellStyle name="Normal 3 2 3 3 2 2 4 3 2 2" xfId="38310" xr:uid="{4B6E7AF0-8791-432E-B896-91FCDA8E7861}"/>
    <cellStyle name="Normal 3 2 3 3 2 2 4 3 2 3" xfId="53194" xr:uid="{60D6AD89-4AF4-4CA4-A108-E27BD707D3F2}"/>
    <cellStyle name="Normal 3 2 3 3 2 2 4 3 3" xfId="17774" xr:uid="{6F3A25D1-F5BF-484D-B2E3-3D1F04BD4C37}"/>
    <cellStyle name="Normal 3 2 3 3 2 2 4 3 4" xfId="31464" xr:uid="{93336015-E7BF-4B5A-9313-B24B0E64C623}"/>
    <cellStyle name="Normal 3 2 3 3 2 2 4 3 5" xfId="46348" xr:uid="{2EC29FEE-396F-48F3-B229-439623253F02}"/>
    <cellStyle name="Normal 3 2 3 3 2 2 4 4" xfId="21196" xr:uid="{B9F9D6AB-F6C8-4C76-A4C9-4DD12B20FC56}"/>
    <cellStyle name="Normal 3 2 3 3 2 2 4 4 2" xfId="34888" xr:uid="{CE9E2B41-EF03-4618-BA1E-4EEA47C23829}"/>
    <cellStyle name="Normal 3 2 3 3 2 2 4 4 3" xfId="49772" xr:uid="{4AF2DBC8-54A5-4767-8CC5-AED645AF481C}"/>
    <cellStyle name="Normal 3 2 3 3 2 2 4 5" xfId="14352" xr:uid="{FDDC04E6-C56A-4B53-82D3-830943BD3A70}"/>
    <cellStyle name="Normal 3 2 3 3 2 2 4 6" xfId="28042" xr:uid="{99984B91-F180-4EA8-B702-0F1802EACDDC}"/>
    <cellStyle name="Normal 3 2 3 3 2 2 4 7" xfId="42926" xr:uid="{66D18F34-0ABB-4FEF-A08C-0D76CE224CC0}"/>
    <cellStyle name="Normal 3 2 3 3 2 2 5" xfId="9214" xr:uid="{8791E14B-D687-40D8-9F0C-E199D99B6024}"/>
    <cellStyle name="Normal 3 2 3 3 2 2 5 2" xfId="12636" xr:uid="{42AD9A90-BACB-414B-863B-F964442C7C34}"/>
    <cellStyle name="Normal 3 2 3 3 2 2 5 2 2" xfId="26326" xr:uid="{2ABAD96B-0E67-4669-B068-2ACBAABA00B6}"/>
    <cellStyle name="Normal 3 2 3 3 2 2 5 2 2 2" xfId="40018" xr:uid="{4AE44A4A-CE16-40B0-A197-58FD8A64641A}"/>
    <cellStyle name="Normal 3 2 3 3 2 2 5 2 2 3" xfId="54902" xr:uid="{51464DB8-37F2-4B1C-8AB4-A68CBBD8F589}"/>
    <cellStyle name="Normal 3 2 3 3 2 2 5 2 3" xfId="19482" xr:uid="{E8FBEAB2-9322-4E51-9DB4-E6814167FA24}"/>
    <cellStyle name="Normal 3 2 3 3 2 2 5 2 4" xfId="33172" xr:uid="{83275CD0-CAC9-40E0-8186-6197457FED9D}"/>
    <cellStyle name="Normal 3 2 3 3 2 2 5 2 5" xfId="48056" xr:uid="{C880AE9D-D917-427E-9B68-CBF239FE5A8F}"/>
    <cellStyle name="Normal 3 2 3 3 2 2 5 3" xfId="22904" xr:uid="{AAC81816-01C5-4607-A74F-E615E41CC0EA}"/>
    <cellStyle name="Normal 3 2 3 3 2 2 5 3 2" xfId="36596" xr:uid="{0037B260-8C19-4542-A328-272C2BCAF690}"/>
    <cellStyle name="Normal 3 2 3 3 2 2 5 3 3" xfId="51480" xr:uid="{6015B70F-891F-429C-A64D-18121E09F6CB}"/>
    <cellStyle name="Normal 3 2 3 3 2 2 5 4" xfId="16060" xr:uid="{5E6E5F56-76EE-4DCB-B681-4D8D41FCCB48}"/>
    <cellStyle name="Normal 3 2 3 3 2 2 5 5" xfId="29750" xr:uid="{E1382B03-9645-4BE3-8FE4-348D00E8E985}"/>
    <cellStyle name="Normal 3 2 3 3 2 2 5 6" xfId="44634" xr:uid="{2A5AD6CD-2D32-42F8-AA5E-05AF7F725705}"/>
    <cellStyle name="Normal 3 2 3 3 2 2 6" xfId="10924" xr:uid="{CE1D5A77-E963-4356-809D-007E5DC8E385}"/>
    <cellStyle name="Normal 3 2 3 3 2 2 6 2" xfId="24614" xr:uid="{E0A6E0AE-051C-49EA-989F-C4A8FED8B5AC}"/>
    <cellStyle name="Normal 3 2 3 3 2 2 6 2 2" xfId="38306" xr:uid="{DD3F9C3E-30DF-49B3-B1AE-AC1DC635B623}"/>
    <cellStyle name="Normal 3 2 3 3 2 2 6 2 3" xfId="53190" xr:uid="{FB33BF77-1312-4213-A53F-DF275A235DAC}"/>
    <cellStyle name="Normal 3 2 3 3 2 2 6 3" xfId="17770" xr:uid="{AF561ED0-A4AC-47D3-8A08-467FAC56BA77}"/>
    <cellStyle name="Normal 3 2 3 3 2 2 6 4" xfId="31460" xr:uid="{5AF99168-0A59-4F79-8CD3-5BAE57C109D9}"/>
    <cellStyle name="Normal 3 2 3 3 2 2 6 5" xfId="46344" xr:uid="{3B6DEF6F-6A62-40BC-A3C7-2646E4022ED1}"/>
    <cellStyle name="Normal 3 2 3 3 2 2 7" xfId="21192" xr:uid="{2583AE1F-5C31-4A3B-9696-9D2EFE7733F1}"/>
    <cellStyle name="Normal 3 2 3 3 2 2 7 2" xfId="34884" xr:uid="{5E18152E-C00A-4687-8D8C-EDDEF1A25E7C}"/>
    <cellStyle name="Normal 3 2 3 3 2 2 7 3" xfId="49768" xr:uid="{7143BDFB-013D-4863-BBA2-45465F274484}"/>
    <cellStyle name="Normal 3 2 3 3 2 2 8" xfId="14348" xr:uid="{1EF59120-53F0-4235-B72A-1A2BF8661857}"/>
    <cellStyle name="Normal 3 2 3 3 2 2 9" xfId="28038" xr:uid="{C32217D6-F64C-40BB-ACA4-0CE1222641A9}"/>
    <cellStyle name="Normal 3 2 3 3 2 3" xfId="7506" xr:uid="{7E275152-8F7E-440D-890F-B63E0FD48634}"/>
    <cellStyle name="Normal 3 2 3 3 2 3 10" xfId="42927" xr:uid="{EDC504C1-7401-44A6-9082-04B6F5873776}"/>
    <cellStyle name="Normal 3 2 3 3 2 3 2" xfId="7507" xr:uid="{A825B63A-8C71-45B3-9C89-DC7214DA7DE9}"/>
    <cellStyle name="Normal 3 2 3 3 2 3 2 2" xfId="7508" xr:uid="{A1E7036D-B62E-41E5-824E-D2081667577C}"/>
    <cellStyle name="Normal 3 2 3 3 2 3 2 2 2" xfId="9221" xr:uid="{FA7BC57C-C32B-4853-9C71-DF7599CB8FBD}"/>
    <cellStyle name="Normal 3 2 3 3 2 3 2 2 2 2" xfId="12643" xr:uid="{8DCBA04E-8CB5-4123-BA3B-2FEFA0F88D07}"/>
    <cellStyle name="Normal 3 2 3 3 2 3 2 2 2 2 2" xfId="26333" xr:uid="{245967D1-AE2C-4F1A-B86D-624D805D9075}"/>
    <cellStyle name="Normal 3 2 3 3 2 3 2 2 2 2 2 2" xfId="40025" xr:uid="{683D4F2E-8607-4590-9A75-24A0DD3DEDF3}"/>
    <cellStyle name="Normal 3 2 3 3 2 3 2 2 2 2 2 3" xfId="54909" xr:uid="{6C0E64C5-F485-4A8A-9651-DABD98C63BAD}"/>
    <cellStyle name="Normal 3 2 3 3 2 3 2 2 2 2 3" xfId="19489" xr:uid="{9AA0CCAB-4471-4B02-9A35-C5930AA08525}"/>
    <cellStyle name="Normal 3 2 3 3 2 3 2 2 2 2 4" xfId="33179" xr:uid="{1A3EBE6E-4FBB-4468-9A71-263E97EAA2D7}"/>
    <cellStyle name="Normal 3 2 3 3 2 3 2 2 2 2 5" xfId="48063" xr:uid="{13E9458F-F7BF-4944-8CAC-F9FFD6AB12A0}"/>
    <cellStyle name="Normal 3 2 3 3 2 3 2 2 2 3" xfId="22911" xr:uid="{C0095F05-90D2-4C20-B9D0-FC2FE83D35ED}"/>
    <cellStyle name="Normal 3 2 3 3 2 3 2 2 2 3 2" xfId="36603" xr:uid="{84057D5C-8171-437B-B39C-48F1308C531F}"/>
    <cellStyle name="Normal 3 2 3 3 2 3 2 2 2 3 3" xfId="51487" xr:uid="{87101ECB-3DDF-451F-B7B2-F939EE4660A2}"/>
    <cellStyle name="Normal 3 2 3 3 2 3 2 2 2 4" xfId="16067" xr:uid="{A156961C-7E74-40EC-A6D4-720E83A7044C}"/>
    <cellStyle name="Normal 3 2 3 3 2 3 2 2 2 5" xfId="29757" xr:uid="{A250D161-AFED-4C2D-BDD6-0E319CD7DEB8}"/>
    <cellStyle name="Normal 3 2 3 3 2 3 2 2 2 6" xfId="44641" xr:uid="{A80BA02F-0CE4-4ADE-AEF3-7CB16EC7DAD9}"/>
    <cellStyle name="Normal 3 2 3 3 2 3 2 2 3" xfId="10931" xr:uid="{693BCB80-F9FC-4A94-B2F5-3D6BE236C950}"/>
    <cellStyle name="Normal 3 2 3 3 2 3 2 2 3 2" xfId="24621" xr:uid="{F73FDF4A-C2C5-4FDD-A136-1A14C0F4B69E}"/>
    <cellStyle name="Normal 3 2 3 3 2 3 2 2 3 2 2" xfId="38313" xr:uid="{B77D3081-9D02-4C6E-AB20-AD8F1B22E88D}"/>
    <cellStyle name="Normal 3 2 3 3 2 3 2 2 3 2 3" xfId="53197" xr:uid="{6020B8AB-0C2E-416E-97B4-7F6D3809AF79}"/>
    <cellStyle name="Normal 3 2 3 3 2 3 2 2 3 3" xfId="17777" xr:uid="{B2026C23-D906-4722-9A0C-7D8EE374B185}"/>
    <cellStyle name="Normal 3 2 3 3 2 3 2 2 3 4" xfId="31467" xr:uid="{807B6007-33D5-4617-ABDF-A622BD55E668}"/>
    <cellStyle name="Normal 3 2 3 3 2 3 2 2 3 5" xfId="46351" xr:uid="{CDF837E0-FA28-4708-834D-0A82C0971E91}"/>
    <cellStyle name="Normal 3 2 3 3 2 3 2 2 4" xfId="21199" xr:uid="{397FF8CC-8ADA-44BB-9085-90AE09A4B684}"/>
    <cellStyle name="Normal 3 2 3 3 2 3 2 2 4 2" xfId="34891" xr:uid="{2B111916-D709-4295-834C-280E812015E8}"/>
    <cellStyle name="Normal 3 2 3 3 2 3 2 2 4 3" xfId="49775" xr:uid="{FDB6FE9C-9411-4A27-A572-5FBD7969D902}"/>
    <cellStyle name="Normal 3 2 3 3 2 3 2 2 5" xfId="14355" xr:uid="{E70FF8AA-A647-4EAB-9885-3AA28A7CC9CF}"/>
    <cellStyle name="Normal 3 2 3 3 2 3 2 2 6" xfId="28045" xr:uid="{AEA6B8B6-95E4-4027-94E8-20164BCE24B7}"/>
    <cellStyle name="Normal 3 2 3 3 2 3 2 2 7" xfId="42929" xr:uid="{8DC1EF0E-F8AA-4AEB-8340-E74BDE2A159A}"/>
    <cellStyle name="Normal 3 2 3 3 2 3 2 3" xfId="9220" xr:uid="{E1487DE5-59ED-46DD-B894-8FAB50AEF605}"/>
    <cellStyle name="Normal 3 2 3 3 2 3 2 3 2" xfId="12642" xr:uid="{92C3F725-AA2A-43F0-AFC1-7684D89FABEB}"/>
    <cellStyle name="Normal 3 2 3 3 2 3 2 3 2 2" xfId="26332" xr:uid="{D3806A43-6AC9-4CCF-BF6D-7670BC8719AC}"/>
    <cellStyle name="Normal 3 2 3 3 2 3 2 3 2 2 2" xfId="40024" xr:uid="{99953AEC-A3F8-45E9-B51D-1C6B3405C557}"/>
    <cellStyle name="Normal 3 2 3 3 2 3 2 3 2 2 3" xfId="54908" xr:uid="{3C816AEF-8C63-4351-A608-9729068134AF}"/>
    <cellStyle name="Normal 3 2 3 3 2 3 2 3 2 3" xfId="19488" xr:uid="{7EFC79E7-1FBF-41CA-89EF-565B7145DB9D}"/>
    <cellStyle name="Normal 3 2 3 3 2 3 2 3 2 4" xfId="33178" xr:uid="{8CE1B72D-D5CC-43B5-8205-78780878BFB7}"/>
    <cellStyle name="Normal 3 2 3 3 2 3 2 3 2 5" xfId="48062" xr:uid="{95BA0F2E-70E5-4F99-8A77-767758381564}"/>
    <cellStyle name="Normal 3 2 3 3 2 3 2 3 3" xfId="22910" xr:uid="{F1953776-FD7C-4710-AAA3-91C05C130EC8}"/>
    <cellStyle name="Normal 3 2 3 3 2 3 2 3 3 2" xfId="36602" xr:uid="{B7E156E1-9CB3-4B1A-9CC0-69270F23D620}"/>
    <cellStyle name="Normal 3 2 3 3 2 3 2 3 3 3" xfId="51486" xr:uid="{D4BD20B7-75DA-4198-A7B0-3C3C6613ACC9}"/>
    <cellStyle name="Normal 3 2 3 3 2 3 2 3 4" xfId="16066" xr:uid="{76F94DCE-EE75-4775-AE73-2C82187FB5A4}"/>
    <cellStyle name="Normal 3 2 3 3 2 3 2 3 5" xfId="29756" xr:uid="{7A4B6A83-7814-4F78-B0C6-5043A3610037}"/>
    <cellStyle name="Normal 3 2 3 3 2 3 2 3 6" xfId="44640" xr:uid="{98D3C62D-D6B5-4B67-8B74-A1C18F372C67}"/>
    <cellStyle name="Normal 3 2 3 3 2 3 2 4" xfId="10930" xr:uid="{62108779-A9EE-4E80-B264-5B61FCA54870}"/>
    <cellStyle name="Normal 3 2 3 3 2 3 2 4 2" xfId="24620" xr:uid="{5A106159-3DE2-4586-A3FF-AC84EB6BE9C3}"/>
    <cellStyle name="Normal 3 2 3 3 2 3 2 4 2 2" xfId="38312" xr:uid="{80C18291-12EC-4C41-9096-B07CBCA83B0D}"/>
    <cellStyle name="Normal 3 2 3 3 2 3 2 4 2 3" xfId="53196" xr:uid="{32547C40-04EE-44A6-B03C-0FF66E37843A}"/>
    <cellStyle name="Normal 3 2 3 3 2 3 2 4 3" xfId="17776" xr:uid="{E38F8EF3-BC59-4A21-AC83-6B60AC92A6BF}"/>
    <cellStyle name="Normal 3 2 3 3 2 3 2 4 4" xfId="31466" xr:uid="{64F10893-7706-4670-A6D2-D9E396ECE14E}"/>
    <cellStyle name="Normal 3 2 3 3 2 3 2 4 5" xfId="46350" xr:uid="{3E76BD7B-B559-4F14-9DC7-08BFAD408930}"/>
    <cellStyle name="Normal 3 2 3 3 2 3 2 5" xfId="21198" xr:uid="{2578021E-4ED3-4E8A-A54A-6BAF7F6CE1A7}"/>
    <cellStyle name="Normal 3 2 3 3 2 3 2 5 2" xfId="34890" xr:uid="{64A28C66-D4FF-4227-A2E0-46D071CFFEAD}"/>
    <cellStyle name="Normal 3 2 3 3 2 3 2 5 3" xfId="49774" xr:uid="{1CB1EF13-C5DC-450E-8AB9-7EB2C7C58045}"/>
    <cellStyle name="Normal 3 2 3 3 2 3 2 6" xfId="14354" xr:uid="{822E6564-83B4-4F90-A4DD-C5441F56E0AA}"/>
    <cellStyle name="Normal 3 2 3 3 2 3 2 7" xfId="28044" xr:uid="{5BAA8194-5075-4C5D-9D65-96D36742841C}"/>
    <cellStyle name="Normal 3 2 3 3 2 3 2 8" xfId="42928" xr:uid="{CEDAED6E-A4A9-434F-9495-A8BC2EAC851B}"/>
    <cellStyle name="Normal 3 2 3 3 2 3 3" xfId="7509" xr:uid="{982D2699-083A-4CC5-BC32-CBB85C933DB3}"/>
    <cellStyle name="Normal 3 2 3 3 2 3 3 2" xfId="9222" xr:uid="{ECA14CA5-4ACD-4852-8633-D82DEC27776C}"/>
    <cellStyle name="Normal 3 2 3 3 2 3 3 2 2" xfId="12644" xr:uid="{428FB2CB-103C-4F20-92AE-965EC70BB06D}"/>
    <cellStyle name="Normal 3 2 3 3 2 3 3 2 2 2" xfId="26334" xr:uid="{2EBE88C7-D016-4540-97CB-746E32D73BDB}"/>
    <cellStyle name="Normal 3 2 3 3 2 3 3 2 2 2 2" xfId="40026" xr:uid="{15B0A690-4291-422E-8E7C-6139D5FFC2EC}"/>
    <cellStyle name="Normal 3 2 3 3 2 3 3 2 2 2 3" xfId="54910" xr:uid="{7AC242E5-F9AF-4AA2-BCD3-3CAEF8231144}"/>
    <cellStyle name="Normal 3 2 3 3 2 3 3 2 2 3" xfId="19490" xr:uid="{C05CD322-8230-49F9-92B1-58757F6D7066}"/>
    <cellStyle name="Normal 3 2 3 3 2 3 3 2 2 4" xfId="33180" xr:uid="{3CAAA664-3A27-4BD9-BC23-8F5C895A446F}"/>
    <cellStyle name="Normal 3 2 3 3 2 3 3 2 2 5" xfId="48064" xr:uid="{E3C6A79F-D857-4636-8A0C-71F94AD14284}"/>
    <cellStyle name="Normal 3 2 3 3 2 3 3 2 3" xfId="22912" xr:uid="{BCC36E33-4268-45A1-92DC-AAE18A6A1E95}"/>
    <cellStyle name="Normal 3 2 3 3 2 3 3 2 3 2" xfId="36604" xr:uid="{F0A45AF0-1F9E-4622-AC99-018663EC27CC}"/>
    <cellStyle name="Normal 3 2 3 3 2 3 3 2 3 3" xfId="51488" xr:uid="{8D276BFC-B8CC-4365-BDBA-098AECB8DB78}"/>
    <cellStyle name="Normal 3 2 3 3 2 3 3 2 4" xfId="16068" xr:uid="{14066A86-A058-4E34-A368-D2864C1B36CF}"/>
    <cellStyle name="Normal 3 2 3 3 2 3 3 2 5" xfId="29758" xr:uid="{F189089B-3D7C-4932-9761-8921F670A199}"/>
    <cellStyle name="Normal 3 2 3 3 2 3 3 2 6" xfId="44642" xr:uid="{6C0E61B0-31A8-4217-B37D-06E7A7B4B3EC}"/>
    <cellStyle name="Normal 3 2 3 3 2 3 3 3" xfId="10932" xr:uid="{204F455D-02C1-49B3-BAF8-B601E919CEFD}"/>
    <cellStyle name="Normal 3 2 3 3 2 3 3 3 2" xfId="24622" xr:uid="{AA7B7E1E-C1F2-4BAB-886E-638D630D7320}"/>
    <cellStyle name="Normal 3 2 3 3 2 3 3 3 2 2" xfId="38314" xr:uid="{5498500C-9247-40DC-89A8-F3813DDE242D}"/>
    <cellStyle name="Normal 3 2 3 3 2 3 3 3 2 3" xfId="53198" xr:uid="{445B645A-7914-4262-A0EE-F19A84B7E615}"/>
    <cellStyle name="Normal 3 2 3 3 2 3 3 3 3" xfId="17778" xr:uid="{F0949AE9-E184-4D93-8D9F-621E1F0BA540}"/>
    <cellStyle name="Normal 3 2 3 3 2 3 3 3 4" xfId="31468" xr:uid="{144C9B13-36E6-4A79-A04C-3A05D7DE7F51}"/>
    <cellStyle name="Normal 3 2 3 3 2 3 3 3 5" xfId="46352" xr:uid="{404EC16E-4EEF-40E4-8906-629663F04FAE}"/>
    <cellStyle name="Normal 3 2 3 3 2 3 3 4" xfId="21200" xr:uid="{48C3B4FE-F806-4D2F-91F7-6DFAAF5C07C7}"/>
    <cellStyle name="Normal 3 2 3 3 2 3 3 4 2" xfId="34892" xr:uid="{430DC8ED-0AC9-44BC-927A-4420A8D8FB55}"/>
    <cellStyle name="Normal 3 2 3 3 2 3 3 4 3" xfId="49776" xr:uid="{599BC8DC-633E-408D-885F-AEA3AD6FC67B}"/>
    <cellStyle name="Normal 3 2 3 3 2 3 3 5" xfId="14356" xr:uid="{35821DFE-72FC-4D5E-8540-862484CBBFA8}"/>
    <cellStyle name="Normal 3 2 3 3 2 3 3 6" xfId="28046" xr:uid="{BB8385DB-EECD-44C2-B5F5-2D9ECBCB2DD8}"/>
    <cellStyle name="Normal 3 2 3 3 2 3 3 7" xfId="42930" xr:uid="{69BFC163-98F5-4594-BF98-826EAFB1EC95}"/>
    <cellStyle name="Normal 3 2 3 3 2 3 4" xfId="7510" xr:uid="{C5EC84E3-FC13-4EA3-9B2B-556457EF9A97}"/>
    <cellStyle name="Normal 3 2 3 3 2 3 4 2" xfId="9223" xr:uid="{7DEE57FA-A36A-4F56-B459-C7F530C710F8}"/>
    <cellStyle name="Normal 3 2 3 3 2 3 4 2 2" xfId="12645" xr:uid="{830BF2B8-B710-47BF-B27C-775634BC0449}"/>
    <cellStyle name="Normal 3 2 3 3 2 3 4 2 2 2" xfId="26335" xr:uid="{39FBBBDE-C8E9-4081-BBB9-9FB17DD79F81}"/>
    <cellStyle name="Normal 3 2 3 3 2 3 4 2 2 2 2" xfId="40027" xr:uid="{46C8B5BE-84ED-4854-B6E4-5534EE4654BC}"/>
    <cellStyle name="Normal 3 2 3 3 2 3 4 2 2 2 3" xfId="54911" xr:uid="{B372BB6F-E33C-4CBF-BA86-478D66756457}"/>
    <cellStyle name="Normal 3 2 3 3 2 3 4 2 2 3" xfId="19491" xr:uid="{6BF57FDA-7FA5-4283-AED2-A1898AC53E74}"/>
    <cellStyle name="Normal 3 2 3 3 2 3 4 2 2 4" xfId="33181" xr:uid="{4BF64773-78F3-4528-8748-DBB615FD6A27}"/>
    <cellStyle name="Normal 3 2 3 3 2 3 4 2 2 5" xfId="48065" xr:uid="{8D97E405-ABC1-4090-B475-C5E8AAA51B77}"/>
    <cellStyle name="Normal 3 2 3 3 2 3 4 2 3" xfId="22913" xr:uid="{9253CC70-D75B-4449-8DF4-B524E07B496D}"/>
    <cellStyle name="Normal 3 2 3 3 2 3 4 2 3 2" xfId="36605" xr:uid="{8CFFFBE8-5047-4877-A04B-8CD051CEBE0D}"/>
    <cellStyle name="Normal 3 2 3 3 2 3 4 2 3 3" xfId="51489" xr:uid="{57D75E09-CA47-492B-8DE3-2E3114790A15}"/>
    <cellStyle name="Normal 3 2 3 3 2 3 4 2 4" xfId="16069" xr:uid="{BEBBFB97-1F78-47F7-8BE4-7B019D11EB7F}"/>
    <cellStyle name="Normal 3 2 3 3 2 3 4 2 5" xfId="29759" xr:uid="{E72C25FD-F9BC-4FB2-B30C-A5467AD25F96}"/>
    <cellStyle name="Normal 3 2 3 3 2 3 4 2 6" xfId="44643" xr:uid="{A6BB6AFB-8416-42B6-94C3-FAFA8751F19B}"/>
    <cellStyle name="Normal 3 2 3 3 2 3 4 3" xfId="10933" xr:uid="{CB844A06-F90C-4D98-94E7-8F8D36064CE5}"/>
    <cellStyle name="Normal 3 2 3 3 2 3 4 3 2" xfId="24623" xr:uid="{EE861D1A-0FB7-4F06-8885-7849A4FF82E2}"/>
    <cellStyle name="Normal 3 2 3 3 2 3 4 3 2 2" xfId="38315" xr:uid="{A3D456D5-DAA1-4037-8992-F966691BDE0A}"/>
    <cellStyle name="Normal 3 2 3 3 2 3 4 3 2 3" xfId="53199" xr:uid="{CFCACE23-A53F-4B5E-9818-7E5CC1B9BF4C}"/>
    <cellStyle name="Normal 3 2 3 3 2 3 4 3 3" xfId="17779" xr:uid="{BB41DB27-0739-448C-BFF3-34D84AED7BB6}"/>
    <cellStyle name="Normal 3 2 3 3 2 3 4 3 4" xfId="31469" xr:uid="{F5E8DB37-5405-4C82-A10C-BD826E028A11}"/>
    <cellStyle name="Normal 3 2 3 3 2 3 4 3 5" xfId="46353" xr:uid="{3F0F12F2-3630-426F-A9DE-132FB4A68264}"/>
    <cellStyle name="Normal 3 2 3 3 2 3 4 4" xfId="21201" xr:uid="{D56DA51E-6B68-46A5-8B0F-D0A65DFD92AB}"/>
    <cellStyle name="Normal 3 2 3 3 2 3 4 4 2" xfId="34893" xr:uid="{339B2366-2696-4BD9-B371-2E956E4EF99B}"/>
    <cellStyle name="Normal 3 2 3 3 2 3 4 4 3" xfId="49777" xr:uid="{184D2812-A9F8-47E9-8AF3-514B146C7DC6}"/>
    <cellStyle name="Normal 3 2 3 3 2 3 4 5" xfId="14357" xr:uid="{A05DF0CA-35B5-4C89-8AFA-20E5B2E4B2FF}"/>
    <cellStyle name="Normal 3 2 3 3 2 3 4 6" xfId="28047" xr:uid="{EE5D0979-8609-4C15-9AF4-A1E3EE631B40}"/>
    <cellStyle name="Normal 3 2 3 3 2 3 4 7" xfId="42931" xr:uid="{102E8233-29FA-45BC-86AC-E79FE4CB6C77}"/>
    <cellStyle name="Normal 3 2 3 3 2 3 5" xfId="9219" xr:uid="{CC671C6A-CA64-4706-8320-B3CD83A22071}"/>
    <cellStyle name="Normal 3 2 3 3 2 3 5 2" xfId="12641" xr:uid="{5811770A-A7B9-42B5-9DF6-A16C437F018F}"/>
    <cellStyle name="Normal 3 2 3 3 2 3 5 2 2" xfId="26331" xr:uid="{34F5B5C4-B20D-47F6-BFFA-640D7D2299E9}"/>
    <cellStyle name="Normal 3 2 3 3 2 3 5 2 2 2" xfId="40023" xr:uid="{4D2F1CC9-3104-4EC2-9205-AD4E400FE57D}"/>
    <cellStyle name="Normal 3 2 3 3 2 3 5 2 2 3" xfId="54907" xr:uid="{6C52D8D8-8A6D-4786-980C-C88A8A9296AC}"/>
    <cellStyle name="Normal 3 2 3 3 2 3 5 2 3" xfId="19487" xr:uid="{884F8E43-7825-4D8A-AECA-CD1A41254E86}"/>
    <cellStyle name="Normal 3 2 3 3 2 3 5 2 4" xfId="33177" xr:uid="{3B164C50-84BB-4A25-A66F-C51CA829DEEE}"/>
    <cellStyle name="Normal 3 2 3 3 2 3 5 2 5" xfId="48061" xr:uid="{7D557A2A-6240-420F-A113-16F53D87E1A7}"/>
    <cellStyle name="Normal 3 2 3 3 2 3 5 3" xfId="22909" xr:uid="{E85DB63F-DD70-40A9-B855-5877EFECA00D}"/>
    <cellStyle name="Normal 3 2 3 3 2 3 5 3 2" xfId="36601" xr:uid="{4836AB46-D6B3-44F9-8FF1-EFC2BAC0DE27}"/>
    <cellStyle name="Normal 3 2 3 3 2 3 5 3 3" xfId="51485" xr:uid="{99D04D80-3C1A-4D7D-A2C9-59A57AD667F6}"/>
    <cellStyle name="Normal 3 2 3 3 2 3 5 4" xfId="16065" xr:uid="{779D945B-D642-4C79-A7FC-874A6E1B4818}"/>
    <cellStyle name="Normal 3 2 3 3 2 3 5 5" xfId="29755" xr:uid="{6E49415E-2666-4BE7-A907-23BA7F4630EA}"/>
    <cellStyle name="Normal 3 2 3 3 2 3 5 6" xfId="44639" xr:uid="{EA652814-F7B8-4A75-8A76-0005DAEA7A28}"/>
    <cellStyle name="Normal 3 2 3 3 2 3 6" xfId="10929" xr:uid="{659F1D4B-AFA2-463D-A2AD-4F9E12F7F892}"/>
    <cellStyle name="Normal 3 2 3 3 2 3 6 2" xfId="24619" xr:uid="{3F2485FC-A343-4E61-B0C6-E1ACF64D7EC8}"/>
    <cellStyle name="Normal 3 2 3 3 2 3 6 2 2" xfId="38311" xr:uid="{0C6BC8F1-369A-4566-86CA-54467CC1065B}"/>
    <cellStyle name="Normal 3 2 3 3 2 3 6 2 3" xfId="53195" xr:uid="{100D1CDC-FC7F-490D-8F02-7EACADDFBB5C}"/>
    <cellStyle name="Normal 3 2 3 3 2 3 6 3" xfId="17775" xr:uid="{83EDF34B-BF94-4FF6-A526-0011A534E2CE}"/>
    <cellStyle name="Normal 3 2 3 3 2 3 6 4" xfId="31465" xr:uid="{8CFE3091-C01B-4428-A24A-2E8169FFFF0A}"/>
    <cellStyle name="Normal 3 2 3 3 2 3 6 5" xfId="46349" xr:uid="{69FA8290-1C23-4591-93EE-241565C3926F}"/>
    <cellStyle name="Normal 3 2 3 3 2 3 7" xfId="21197" xr:uid="{59CC1368-45FC-4A3F-9284-748B4EA00031}"/>
    <cellStyle name="Normal 3 2 3 3 2 3 7 2" xfId="34889" xr:uid="{ADF8DC04-37CC-479D-9D3C-BB13784C9A54}"/>
    <cellStyle name="Normal 3 2 3 3 2 3 7 3" xfId="49773" xr:uid="{DF907858-3DA8-4701-9A7A-48FDAEA5188B}"/>
    <cellStyle name="Normal 3 2 3 3 2 3 8" xfId="14353" xr:uid="{8F4B9A95-A63E-4B07-92BB-F9CD7557E80E}"/>
    <cellStyle name="Normal 3 2 3 3 2 3 9" xfId="28043" xr:uid="{C3E97AF8-27EE-4006-A05F-836F7016659D}"/>
    <cellStyle name="Normal 3 2 3 3 2 4" xfId="7511" xr:uid="{6BC9EB21-25C5-4566-94E0-F30710991FAD}"/>
    <cellStyle name="Normal 3 2 3 3 2 4 2" xfId="7512" xr:uid="{4A1E1B36-53F9-4490-AB84-B810B5406023}"/>
    <cellStyle name="Normal 3 2 3 3 2 4 2 2" xfId="9225" xr:uid="{1293C51F-48FD-437B-91BA-E73706148A57}"/>
    <cellStyle name="Normal 3 2 3 3 2 4 2 2 2" xfId="12647" xr:uid="{FAD24E8E-955A-448A-A710-2768466956B3}"/>
    <cellStyle name="Normal 3 2 3 3 2 4 2 2 2 2" xfId="26337" xr:uid="{286026E1-B45E-4325-84F2-E2C55A2C3CF0}"/>
    <cellStyle name="Normal 3 2 3 3 2 4 2 2 2 2 2" xfId="40029" xr:uid="{A0C30199-ECB6-478D-BFCF-00A34C12B49D}"/>
    <cellStyle name="Normal 3 2 3 3 2 4 2 2 2 2 3" xfId="54913" xr:uid="{6D4C5C65-6688-4FD3-A3A0-9F1012850F9F}"/>
    <cellStyle name="Normal 3 2 3 3 2 4 2 2 2 3" xfId="19493" xr:uid="{2443C104-6089-47A5-8058-063267BC3BF0}"/>
    <cellStyle name="Normal 3 2 3 3 2 4 2 2 2 4" xfId="33183" xr:uid="{8CE85D28-7772-44E9-A4C7-C70112A34C78}"/>
    <cellStyle name="Normal 3 2 3 3 2 4 2 2 2 5" xfId="48067" xr:uid="{E742E77A-68D9-4230-BEC2-08E3F3EB2622}"/>
    <cellStyle name="Normal 3 2 3 3 2 4 2 2 3" xfId="22915" xr:uid="{A82DA0CA-ECF4-44AA-A952-18E013B7178F}"/>
    <cellStyle name="Normal 3 2 3 3 2 4 2 2 3 2" xfId="36607" xr:uid="{A3B8A0A6-1623-4C30-8271-F1D8DD095042}"/>
    <cellStyle name="Normal 3 2 3 3 2 4 2 2 3 3" xfId="51491" xr:uid="{47445F8A-D9CC-4A35-991C-CCBCFFCD38D0}"/>
    <cellStyle name="Normal 3 2 3 3 2 4 2 2 4" xfId="16071" xr:uid="{2CFCCB63-8789-45BA-BA3D-6BF48791F227}"/>
    <cellStyle name="Normal 3 2 3 3 2 4 2 2 5" xfId="29761" xr:uid="{682BC1C8-2E42-483C-BAD1-1B70CA191BB3}"/>
    <cellStyle name="Normal 3 2 3 3 2 4 2 2 6" xfId="44645" xr:uid="{B15B5F4A-8D79-4E90-B837-1867FBE6E540}"/>
    <cellStyle name="Normal 3 2 3 3 2 4 2 3" xfId="10935" xr:uid="{B1E3AD0E-5F1A-4086-A3D6-EFF631EE0C71}"/>
    <cellStyle name="Normal 3 2 3 3 2 4 2 3 2" xfId="24625" xr:uid="{C6881B23-99A0-4AC1-8588-DA460CDD64A4}"/>
    <cellStyle name="Normal 3 2 3 3 2 4 2 3 2 2" xfId="38317" xr:uid="{2FB6D860-B14F-483F-8BF2-88EA8BCB67D8}"/>
    <cellStyle name="Normal 3 2 3 3 2 4 2 3 2 3" xfId="53201" xr:uid="{9E5C8086-3259-4D56-9E7D-94C3EF656ED1}"/>
    <cellStyle name="Normal 3 2 3 3 2 4 2 3 3" xfId="17781" xr:uid="{9AC8068C-EFCC-49E8-B6F5-CDB873CFAC81}"/>
    <cellStyle name="Normal 3 2 3 3 2 4 2 3 4" xfId="31471" xr:uid="{4CFD3787-7287-4992-BC56-BB76D0A0D484}"/>
    <cellStyle name="Normal 3 2 3 3 2 4 2 3 5" xfId="46355" xr:uid="{BE970D11-0F50-455F-8866-7FCB0430ACD5}"/>
    <cellStyle name="Normal 3 2 3 3 2 4 2 4" xfId="21203" xr:uid="{88F21DA4-185D-4D7A-B1F5-13EA1F3AE037}"/>
    <cellStyle name="Normal 3 2 3 3 2 4 2 4 2" xfId="34895" xr:uid="{3368BD9F-6E0F-4350-806E-2FDFB1D48841}"/>
    <cellStyle name="Normal 3 2 3 3 2 4 2 4 3" xfId="49779" xr:uid="{EDEDF1DE-4652-419A-8EB8-534BF3BF705A}"/>
    <cellStyle name="Normal 3 2 3 3 2 4 2 5" xfId="14359" xr:uid="{DB7A031D-8F35-428F-BBEE-D54C7A6DE569}"/>
    <cellStyle name="Normal 3 2 3 3 2 4 2 6" xfId="28049" xr:uid="{B54ED182-F32A-4EB8-91BF-D7A4D2DCA0F0}"/>
    <cellStyle name="Normal 3 2 3 3 2 4 2 7" xfId="42933" xr:uid="{1B7CFB22-CDB8-4640-B89B-C8873F2638AA}"/>
    <cellStyle name="Normal 3 2 3 3 2 4 3" xfId="9224" xr:uid="{FD0F33E1-DFE7-49DE-BEFD-6F5A36843326}"/>
    <cellStyle name="Normal 3 2 3 3 2 4 3 2" xfId="12646" xr:uid="{9CDEEE52-298D-4805-8C8A-FD4933A7F680}"/>
    <cellStyle name="Normal 3 2 3 3 2 4 3 2 2" xfId="26336" xr:uid="{BB5C4763-47D7-404A-9592-8F9DEAF2B79C}"/>
    <cellStyle name="Normal 3 2 3 3 2 4 3 2 2 2" xfId="40028" xr:uid="{AE2C3202-D006-41D3-B257-2EF9C6C82652}"/>
    <cellStyle name="Normal 3 2 3 3 2 4 3 2 2 3" xfId="54912" xr:uid="{A692F9C4-B573-4F50-BCB8-84B8A8BE42D9}"/>
    <cellStyle name="Normal 3 2 3 3 2 4 3 2 3" xfId="19492" xr:uid="{B9A9932C-1E6A-4FD0-98F5-FBE1C156799D}"/>
    <cellStyle name="Normal 3 2 3 3 2 4 3 2 4" xfId="33182" xr:uid="{88AAD336-5598-40B8-9C72-9AC03922E38D}"/>
    <cellStyle name="Normal 3 2 3 3 2 4 3 2 5" xfId="48066" xr:uid="{D82D4D22-D195-4D2F-BCEC-867D1D11D58E}"/>
    <cellStyle name="Normal 3 2 3 3 2 4 3 3" xfId="22914" xr:uid="{330D9B3E-9300-4DE1-B548-B6D23B05E2AA}"/>
    <cellStyle name="Normal 3 2 3 3 2 4 3 3 2" xfId="36606" xr:uid="{001AEF81-45CF-4933-9740-9A0CEE0E4F35}"/>
    <cellStyle name="Normal 3 2 3 3 2 4 3 3 3" xfId="51490" xr:uid="{14C0F26F-270A-4276-AFA6-CD5C98F40AA4}"/>
    <cellStyle name="Normal 3 2 3 3 2 4 3 4" xfId="16070" xr:uid="{9935AD27-2C48-4C61-9324-1260137BD792}"/>
    <cellStyle name="Normal 3 2 3 3 2 4 3 5" xfId="29760" xr:uid="{22505A8A-834E-49DC-9229-1BD3459CCAF8}"/>
    <cellStyle name="Normal 3 2 3 3 2 4 3 6" xfId="44644" xr:uid="{D440B3F8-DEB3-4220-AA7A-7931452E3525}"/>
    <cellStyle name="Normal 3 2 3 3 2 4 4" xfId="10934" xr:uid="{7BCBAD69-37F2-45FD-B174-1CF90FA2159B}"/>
    <cellStyle name="Normal 3 2 3 3 2 4 4 2" xfId="24624" xr:uid="{55271A09-1D51-4BE4-A6F9-6D8C9B8BA544}"/>
    <cellStyle name="Normal 3 2 3 3 2 4 4 2 2" xfId="38316" xr:uid="{781C14D5-4B4F-4B6E-A2AA-3B60F160622E}"/>
    <cellStyle name="Normal 3 2 3 3 2 4 4 2 3" xfId="53200" xr:uid="{9C158246-8F7F-4280-8BF8-20769D83D7F1}"/>
    <cellStyle name="Normal 3 2 3 3 2 4 4 3" xfId="17780" xr:uid="{DA91F1E1-DAB9-41A9-BDDD-4CECB9EA6C65}"/>
    <cellStyle name="Normal 3 2 3 3 2 4 4 4" xfId="31470" xr:uid="{D0D10C44-5861-4CD5-9A25-9445E911657F}"/>
    <cellStyle name="Normal 3 2 3 3 2 4 4 5" xfId="46354" xr:uid="{E9F27434-664E-494A-8B2B-E5D150883F60}"/>
    <cellStyle name="Normal 3 2 3 3 2 4 5" xfId="21202" xr:uid="{195F0C1E-4505-4A06-BF17-50F35B68A8A3}"/>
    <cellStyle name="Normal 3 2 3 3 2 4 5 2" xfId="34894" xr:uid="{B562A2D5-AE96-4AAF-B937-B0C8CC43FA2B}"/>
    <cellStyle name="Normal 3 2 3 3 2 4 5 3" xfId="49778" xr:uid="{0F7BA1F2-9DF0-4B2B-BE6E-12B9AE98A6AC}"/>
    <cellStyle name="Normal 3 2 3 3 2 4 6" xfId="14358" xr:uid="{256E3F4F-C10E-4AE4-9F0F-53D305510CA1}"/>
    <cellStyle name="Normal 3 2 3 3 2 4 7" xfId="28048" xr:uid="{106DB81B-BFFD-45CB-AC6F-1DF7AE1A74B4}"/>
    <cellStyle name="Normal 3 2 3 3 2 4 8" xfId="42932" xr:uid="{474B9FEA-3683-4B3C-BDC2-0C6E12179435}"/>
    <cellStyle name="Normal 3 2 3 3 2 5" xfId="7513" xr:uid="{91384EB5-49E2-41A3-9AAD-3F31E846038D}"/>
    <cellStyle name="Normal 3 2 3 3 2 5 2" xfId="9226" xr:uid="{7E0B97B9-3A00-4572-92FA-25A22D452CBE}"/>
    <cellStyle name="Normal 3 2 3 3 2 5 2 2" xfId="12648" xr:uid="{D77BE716-A2AB-4521-8459-CB8B2AADC967}"/>
    <cellStyle name="Normal 3 2 3 3 2 5 2 2 2" xfId="26338" xr:uid="{460F5146-74D9-4AC5-A91D-55659D47E03F}"/>
    <cellStyle name="Normal 3 2 3 3 2 5 2 2 2 2" xfId="40030" xr:uid="{C20B144D-03B1-490A-A909-D6AC1A7D67F1}"/>
    <cellStyle name="Normal 3 2 3 3 2 5 2 2 2 3" xfId="54914" xr:uid="{F72A53ED-BED5-4072-9F6B-20F7AD4BD315}"/>
    <cellStyle name="Normal 3 2 3 3 2 5 2 2 3" xfId="19494" xr:uid="{5DCB23A4-E8A9-4AC5-92B7-6B56647A8ABE}"/>
    <cellStyle name="Normal 3 2 3 3 2 5 2 2 4" xfId="33184" xr:uid="{0A4ACFA4-9446-4A9D-82B4-3D726FA003E3}"/>
    <cellStyle name="Normal 3 2 3 3 2 5 2 2 5" xfId="48068" xr:uid="{A7E42D3E-3999-4D34-9598-6FA788C37D82}"/>
    <cellStyle name="Normal 3 2 3 3 2 5 2 3" xfId="22916" xr:uid="{7BBDC428-D487-409B-9EFB-7E314319E823}"/>
    <cellStyle name="Normal 3 2 3 3 2 5 2 3 2" xfId="36608" xr:uid="{0AB86F86-FAC4-4496-BBCD-DAF3F8D75E83}"/>
    <cellStyle name="Normal 3 2 3 3 2 5 2 3 3" xfId="51492" xr:uid="{5E2FE598-26A9-404F-B890-DEE4D6950C99}"/>
    <cellStyle name="Normal 3 2 3 3 2 5 2 4" xfId="16072" xr:uid="{30455D31-A065-4A61-9D34-42E1561FA1CC}"/>
    <cellStyle name="Normal 3 2 3 3 2 5 2 5" xfId="29762" xr:uid="{6C7661B9-23AF-40A6-85D0-4D2D4AB67DDD}"/>
    <cellStyle name="Normal 3 2 3 3 2 5 2 6" xfId="44646" xr:uid="{7C7E6C1B-4E6E-43F0-AAB9-F47C0C348AE3}"/>
    <cellStyle name="Normal 3 2 3 3 2 5 3" xfId="10936" xr:uid="{6DB8E929-579E-4C68-8027-87C0C0F8AB27}"/>
    <cellStyle name="Normal 3 2 3 3 2 5 3 2" xfId="24626" xr:uid="{9B779CC6-9269-4CBA-AE48-695ECF79AD83}"/>
    <cellStyle name="Normal 3 2 3 3 2 5 3 2 2" xfId="38318" xr:uid="{E83491A2-0975-4996-BD18-70D5BD161F3D}"/>
    <cellStyle name="Normal 3 2 3 3 2 5 3 2 3" xfId="53202" xr:uid="{F42018C0-CD2E-450A-9C40-DA1408691D90}"/>
    <cellStyle name="Normal 3 2 3 3 2 5 3 3" xfId="17782" xr:uid="{94AB9F1F-F3D8-43C4-8C24-86CEE45E94E7}"/>
    <cellStyle name="Normal 3 2 3 3 2 5 3 4" xfId="31472" xr:uid="{B1389170-BCC3-461A-B5CF-33289D87D8F5}"/>
    <cellStyle name="Normal 3 2 3 3 2 5 3 5" xfId="46356" xr:uid="{509221C7-EDD6-4A63-98A0-570E37246885}"/>
    <cellStyle name="Normal 3 2 3 3 2 5 4" xfId="21204" xr:uid="{E86B9EDB-C69D-453B-B16E-923946C09756}"/>
    <cellStyle name="Normal 3 2 3 3 2 5 4 2" xfId="34896" xr:uid="{26FEBC9E-6192-4F9D-90F1-4788FAC15990}"/>
    <cellStyle name="Normal 3 2 3 3 2 5 4 3" xfId="49780" xr:uid="{40FFAA4F-7BEB-4B17-80BB-93AFC35967BF}"/>
    <cellStyle name="Normal 3 2 3 3 2 5 5" xfId="14360" xr:uid="{BDFE6DB2-3D3D-46E4-9C5E-0F0D8D11E719}"/>
    <cellStyle name="Normal 3 2 3 3 2 5 6" xfId="28050" xr:uid="{C5758895-BEE6-4F4B-BCF1-136F9247F631}"/>
    <cellStyle name="Normal 3 2 3 3 2 5 7" xfId="42934" xr:uid="{C2AE5251-61B2-4817-A5A9-21D3E92A5492}"/>
    <cellStyle name="Normal 3 2 3 3 2 6" xfId="7514" xr:uid="{EBD13F53-05E3-44D4-A1F7-32F0A3D01241}"/>
    <cellStyle name="Normal 3 2 3 3 2 6 2" xfId="9227" xr:uid="{2B9006E4-F2A1-4094-AA12-2BA895D4AC0A}"/>
    <cellStyle name="Normal 3 2 3 3 2 6 2 2" xfId="12649" xr:uid="{039D64AC-846F-40AB-B94A-DB4B88B301D3}"/>
    <cellStyle name="Normal 3 2 3 3 2 6 2 2 2" xfId="26339" xr:uid="{DBB75D64-7452-4EAE-A954-F8A3CEF8B161}"/>
    <cellStyle name="Normal 3 2 3 3 2 6 2 2 2 2" xfId="40031" xr:uid="{22AF2203-F41E-4B77-A473-BF0BF1A41B7A}"/>
    <cellStyle name="Normal 3 2 3 3 2 6 2 2 2 3" xfId="54915" xr:uid="{E438D188-223B-4110-9D9A-0D0D050B621C}"/>
    <cellStyle name="Normal 3 2 3 3 2 6 2 2 3" xfId="19495" xr:uid="{40CDE651-53F2-4D23-8C3E-672F13EE011B}"/>
    <cellStyle name="Normal 3 2 3 3 2 6 2 2 4" xfId="33185" xr:uid="{FE48BB30-EE05-48ED-A747-73023487C8FE}"/>
    <cellStyle name="Normal 3 2 3 3 2 6 2 2 5" xfId="48069" xr:uid="{4F3423F1-9B1E-40D1-A4F2-5DE5CBF638FF}"/>
    <cellStyle name="Normal 3 2 3 3 2 6 2 3" xfId="22917" xr:uid="{09FA4A22-4133-4CBE-82B7-EBE19FB9663A}"/>
    <cellStyle name="Normal 3 2 3 3 2 6 2 3 2" xfId="36609" xr:uid="{ED9AA7A1-CD1D-4C24-82C3-AE2E5FF57933}"/>
    <cellStyle name="Normal 3 2 3 3 2 6 2 3 3" xfId="51493" xr:uid="{77F00CB4-2E0D-4FC2-8C19-6BC6E052BA6E}"/>
    <cellStyle name="Normal 3 2 3 3 2 6 2 4" xfId="16073" xr:uid="{61E205F6-297C-42AC-AD49-8D214E3E0020}"/>
    <cellStyle name="Normal 3 2 3 3 2 6 2 5" xfId="29763" xr:uid="{2ACA92DB-B6A2-40E7-9750-7747DF58F31C}"/>
    <cellStyle name="Normal 3 2 3 3 2 6 2 6" xfId="44647" xr:uid="{962930DC-1A7C-447D-9497-3B523228F92E}"/>
    <cellStyle name="Normal 3 2 3 3 2 6 3" xfId="10937" xr:uid="{1A89F41B-6D2A-499D-9185-7C5A2190D8F8}"/>
    <cellStyle name="Normal 3 2 3 3 2 6 3 2" xfId="24627" xr:uid="{EBC295A7-4545-4DEA-9466-362C80228FA5}"/>
    <cellStyle name="Normal 3 2 3 3 2 6 3 2 2" xfId="38319" xr:uid="{84FF60FA-06B5-4F0D-9035-41F2EBA269C3}"/>
    <cellStyle name="Normal 3 2 3 3 2 6 3 2 3" xfId="53203" xr:uid="{BF8560DF-2E46-48CD-8E29-6A96FDD74BAB}"/>
    <cellStyle name="Normal 3 2 3 3 2 6 3 3" xfId="17783" xr:uid="{3A9C9A54-B63B-4683-8363-275427E85EB5}"/>
    <cellStyle name="Normal 3 2 3 3 2 6 3 4" xfId="31473" xr:uid="{BC5AB129-33C5-4269-AA78-35F48FF03B6E}"/>
    <cellStyle name="Normal 3 2 3 3 2 6 3 5" xfId="46357" xr:uid="{915A3A4E-C2A5-4AA4-9336-28CD6B5695C9}"/>
    <cellStyle name="Normal 3 2 3 3 2 6 4" xfId="21205" xr:uid="{7DFB51C3-06D3-44EB-9D5C-D64E58D6B241}"/>
    <cellStyle name="Normal 3 2 3 3 2 6 4 2" xfId="34897" xr:uid="{69C89240-E09E-406C-813F-E83BD7FE987C}"/>
    <cellStyle name="Normal 3 2 3 3 2 6 4 3" xfId="49781" xr:uid="{2237DF55-C9F1-4119-8FC1-89ED5D1869B6}"/>
    <cellStyle name="Normal 3 2 3 3 2 6 5" xfId="14361" xr:uid="{072962BC-3F74-49C0-9CE5-4E87A51876F9}"/>
    <cellStyle name="Normal 3 2 3 3 2 6 6" xfId="28051" xr:uid="{47D0FBD7-B18F-4B01-9F4A-2BB35977A411}"/>
    <cellStyle name="Normal 3 2 3 3 2 6 7" xfId="42935" xr:uid="{D3915DE0-4D69-4E37-A838-4051A3FCA93C}"/>
    <cellStyle name="Normal 3 2 3 3 2 7" xfId="9213" xr:uid="{CE469AF3-98E0-4639-A0A8-F71C0B390385}"/>
    <cellStyle name="Normal 3 2 3 3 2 7 2" xfId="12635" xr:uid="{E524B9FE-38B3-43E3-B8A5-6251BEEE1D36}"/>
    <cellStyle name="Normal 3 2 3 3 2 7 2 2" xfId="26325" xr:uid="{6FE19A69-D872-40CC-9B28-0CF0FB766EA2}"/>
    <cellStyle name="Normal 3 2 3 3 2 7 2 2 2" xfId="40017" xr:uid="{0FC2A500-2613-4E67-8222-8243C1BA3C1F}"/>
    <cellStyle name="Normal 3 2 3 3 2 7 2 2 3" xfId="54901" xr:uid="{A58E6F96-83E3-4F29-8748-B95F61E53E35}"/>
    <cellStyle name="Normal 3 2 3 3 2 7 2 3" xfId="19481" xr:uid="{86237CB9-1D47-4E21-840A-831A1B93BACC}"/>
    <cellStyle name="Normal 3 2 3 3 2 7 2 4" xfId="33171" xr:uid="{76AD6A12-D607-4F78-A466-0B1105170C56}"/>
    <cellStyle name="Normal 3 2 3 3 2 7 2 5" xfId="48055" xr:uid="{9B33B436-8D53-45F8-A0CE-2216829D7893}"/>
    <cellStyle name="Normal 3 2 3 3 2 7 3" xfId="22903" xr:uid="{6407647C-5F13-4D2F-B715-DDD65EABE344}"/>
    <cellStyle name="Normal 3 2 3 3 2 7 3 2" xfId="36595" xr:uid="{54C55CE7-1ADE-4203-B0A0-A5B781F73477}"/>
    <cellStyle name="Normal 3 2 3 3 2 7 3 3" xfId="51479" xr:uid="{595932F5-82BF-4397-B98D-3F4504E4252C}"/>
    <cellStyle name="Normal 3 2 3 3 2 7 4" xfId="16059" xr:uid="{DFF5CA1C-FCB0-43FD-9AEA-B27353715D62}"/>
    <cellStyle name="Normal 3 2 3 3 2 7 5" xfId="29749" xr:uid="{F4A9DA02-9196-4B06-B4CF-3382A0F6F8C2}"/>
    <cellStyle name="Normal 3 2 3 3 2 7 6" xfId="44633" xr:uid="{EEB1411D-A305-4F82-9F32-0CD418260F71}"/>
    <cellStyle name="Normal 3 2 3 3 2 8" xfId="10923" xr:uid="{3224E12F-A4E3-45A1-BF21-4CFAE3F093F3}"/>
    <cellStyle name="Normal 3 2 3 3 2 8 2" xfId="24613" xr:uid="{80A70CEC-8C5A-4D5A-9EDC-C8287ADB093A}"/>
    <cellStyle name="Normal 3 2 3 3 2 8 2 2" xfId="38305" xr:uid="{2020C89F-AD7C-4783-8D6D-0A42B9027077}"/>
    <cellStyle name="Normal 3 2 3 3 2 8 2 3" xfId="53189" xr:uid="{DB36A8D3-CB79-47E4-A519-7BF8080FA2D6}"/>
    <cellStyle name="Normal 3 2 3 3 2 8 3" xfId="17769" xr:uid="{4B0FEC75-C645-4B18-8BE2-3133388D80A6}"/>
    <cellStyle name="Normal 3 2 3 3 2 8 4" xfId="31459" xr:uid="{E5A871E5-EBD8-4BD1-81D6-8DF0F6D1F980}"/>
    <cellStyle name="Normal 3 2 3 3 2 8 5" xfId="46343" xr:uid="{0335F78B-0420-4681-B3DB-9DC36451BA5D}"/>
    <cellStyle name="Normal 3 2 3 3 2 9" xfId="21191" xr:uid="{14DA4A5D-5E40-4375-BA8C-2F5220F6D245}"/>
    <cellStyle name="Normal 3 2 3 3 2 9 2" xfId="34883" xr:uid="{832B0E91-C1E1-4B32-AABE-481DD1B7EA67}"/>
    <cellStyle name="Normal 3 2 3 3 2 9 3" xfId="49767" xr:uid="{99E25D8D-1020-483F-83E2-5127C058D6ED}"/>
    <cellStyle name="Normal 3 2 3 3 3" xfId="7515" xr:uid="{2CC279D4-BAD7-4EB1-9E7C-C1F6D601FF39}"/>
    <cellStyle name="Normal 3 2 3 3 3 10" xfId="42936" xr:uid="{42244172-FB18-4A32-BB87-7B349BC9CAB8}"/>
    <cellStyle name="Normal 3 2 3 3 3 2" xfId="7516" xr:uid="{34A0C647-2B2E-4EBF-B080-50D7948895C8}"/>
    <cellStyle name="Normal 3 2 3 3 3 2 2" xfId="7517" xr:uid="{3055DCB4-8FCB-4BE7-BCA6-3AC872F20B47}"/>
    <cellStyle name="Normal 3 2 3 3 3 2 2 2" xfId="9230" xr:uid="{8A814709-EC6C-49AC-8BDE-F24798A90112}"/>
    <cellStyle name="Normal 3 2 3 3 3 2 2 2 2" xfId="12652" xr:uid="{12E1E83C-8BCC-4236-996F-C6679674B102}"/>
    <cellStyle name="Normal 3 2 3 3 3 2 2 2 2 2" xfId="26342" xr:uid="{274F0809-59F5-49A8-AE2B-759D7726DD80}"/>
    <cellStyle name="Normal 3 2 3 3 3 2 2 2 2 2 2" xfId="40034" xr:uid="{BCF0BAD8-D31F-4FDB-B90D-55C46216D4E3}"/>
    <cellStyle name="Normal 3 2 3 3 3 2 2 2 2 2 3" xfId="54918" xr:uid="{BE4E1B01-1BDC-4F1B-8D9D-3CDCEE8B75AC}"/>
    <cellStyle name="Normal 3 2 3 3 3 2 2 2 2 3" xfId="19498" xr:uid="{6E18C285-625C-432B-9346-21989A5DCC00}"/>
    <cellStyle name="Normal 3 2 3 3 3 2 2 2 2 4" xfId="33188" xr:uid="{F4059431-81F2-4423-9E6A-3E5C06776374}"/>
    <cellStyle name="Normal 3 2 3 3 3 2 2 2 2 5" xfId="48072" xr:uid="{6D97C225-9C5B-4B47-B3DD-1FD8E207B28B}"/>
    <cellStyle name="Normal 3 2 3 3 3 2 2 2 3" xfId="22920" xr:uid="{D7C88343-3D46-4BC8-AAC3-DBF17DF499D1}"/>
    <cellStyle name="Normal 3 2 3 3 3 2 2 2 3 2" xfId="36612" xr:uid="{C927D361-DFCA-4127-824A-48D11CDD3531}"/>
    <cellStyle name="Normal 3 2 3 3 3 2 2 2 3 3" xfId="51496" xr:uid="{39F1B761-35C3-45BD-B0CB-1D00501B5216}"/>
    <cellStyle name="Normal 3 2 3 3 3 2 2 2 4" xfId="16076" xr:uid="{7CD6A455-6021-4B22-9CBF-2B8408D75928}"/>
    <cellStyle name="Normal 3 2 3 3 3 2 2 2 5" xfId="29766" xr:uid="{009C43D7-B251-49E6-A9C2-1D84923F8DC8}"/>
    <cellStyle name="Normal 3 2 3 3 3 2 2 2 6" xfId="44650" xr:uid="{F1662687-8A24-428E-9308-33E18E6311B9}"/>
    <cellStyle name="Normal 3 2 3 3 3 2 2 3" xfId="10940" xr:uid="{56339B3B-6AE7-42CD-B55A-7E4392633C3A}"/>
    <cellStyle name="Normal 3 2 3 3 3 2 2 3 2" xfId="24630" xr:uid="{AD4EA35C-4213-42FD-BC74-1783A8EEC396}"/>
    <cellStyle name="Normal 3 2 3 3 3 2 2 3 2 2" xfId="38322" xr:uid="{C0E2EB0F-5260-485E-8A0D-98D8D5A406D0}"/>
    <cellStyle name="Normal 3 2 3 3 3 2 2 3 2 3" xfId="53206" xr:uid="{66E88DD5-C227-4520-9E29-7EA79D9F2334}"/>
    <cellStyle name="Normal 3 2 3 3 3 2 2 3 3" xfId="17786" xr:uid="{C621C1E2-143E-40D4-A1AB-3B0A70687734}"/>
    <cellStyle name="Normal 3 2 3 3 3 2 2 3 4" xfId="31476" xr:uid="{8EEEBD6C-4318-4BEE-8668-8F89C0153365}"/>
    <cellStyle name="Normal 3 2 3 3 3 2 2 3 5" xfId="46360" xr:uid="{F6EFBB78-8DAA-4E9A-8136-AD4239946A59}"/>
    <cellStyle name="Normal 3 2 3 3 3 2 2 4" xfId="21208" xr:uid="{2598C01F-2924-408F-9BC9-E39471508709}"/>
    <cellStyle name="Normal 3 2 3 3 3 2 2 4 2" xfId="34900" xr:uid="{6938A24F-CE87-4A86-A8C6-B2FFA66B8226}"/>
    <cellStyle name="Normal 3 2 3 3 3 2 2 4 3" xfId="49784" xr:uid="{03DE991C-2823-4026-BA2D-9F24E83070DD}"/>
    <cellStyle name="Normal 3 2 3 3 3 2 2 5" xfId="14364" xr:uid="{F6BF576C-AB2B-42A9-A047-4D51B778776F}"/>
    <cellStyle name="Normal 3 2 3 3 3 2 2 6" xfId="28054" xr:uid="{538236E6-0A98-4999-88AE-6FDF757D5957}"/>
    <cellStyle name="Normal 3 2 3 3 3 2 2 7" xfId="42938" xr:uid="{E3C901FD-ED6F-4E88-8E64-3B628DBC96C7}"/>
    <cellStyle name="Normal 3 2 3 3 3 2 3" xfId="9229" xr:uid="{6478C2AC-D29A-4D56-A9FD-32466580150B}"/>
    <cellStyle name="Normal 3 2 3 3 3 2 3 2" xfId="12651" xr:uid="{FF25A626-1DBF-4082-AF01-116C29F58153}"/>
    <cellStyle name="Normal 3 2 3 3 3 2 3 2 2" xfId="26341" xr:uid="{FC64317E-C722-474E-9708-9B7015E9FF10}"/>
    <cellStyle name="Normal 3 2 3 3 3 2 3 2 2 2" xfId="40033" xr:uid="{31D90122-EB7B-4775-B164-EA77C57C59DB}"/>
    <cellStyle name="Normal 3 2 3 3 3 2 3 2 2 3" xfId="54917" xr:uid="{6431B86F-C50F-4585-9CC3-390A42BC5B83}"/>
    <cellStyle name="Normal 3 2 3 3 3 2 3 2 3" xfId="19497" xr:uid="{0FDCC93C-0E13-4E7E-8708-B18D514EF0D9}"/>
    <cellStyle name="Normal 3 2 3 3 3 2 3 2 4" xfId="33187" xr:uid="{D4B2F9EF-F0CB-4E1B-A4C5-B23B0C67247C}"/>
    <cellStyle name="Normal 3 2 3 3 3 2 3 2 5" xfId="48071" xr:uid="{37F01783-0A64-402E-968E-84898EAA6214}"/>
    <cellStyle name="Normal 3 2 3 3 3 2 3 3" xfId="22919" xr:uid="{5D0FBE71-E4FA-4D27-9617-FC2CB8528E58}"/>
    <cellStyle name="Normal 3 2 3 3 3 2 3 3 2" xfId="36611" xr:uid="{22AB46B6-3255-4E74-9BA3-E059B0D80829}"/>
    <cellStyle name="Normal 3 2 3 3 3 2 3 3 3" xfId="51495" xr:uid="{A4820330-E410-4FDC-AB64-AB986FA10FDB}"/>
    <cellStyle name="Normal 3 2 3 3 3 2 3 4" xfId="16075" xr:uid="{98AA8B85-DC0B-41C6-8592-ED6FE2CEC58D}"/>
    <cellStyle name="Normal 3 2 3 3 3 2 3 5" xfId="29765" xr:uid="{A6B2BE87-CC4F-4D25-AE0F-79775E4F90BC}"/>
    <cellStyle name="Normal 3 2 3 3 3 2 3 6" xfId="44649" xr:uid="{3BF828F3-5850-455C-86BA-97113447F676}"/>
    <cellStyle name="Normal 3 2 3 3 3 2 4" xfId="10939" xr:uid="{4246AB98-4E07-4D46-9F62-EBD826F7D5AC}"/>
    <cellStyle name="Normal 3 2 3 3 3 2 4 2" xfId="24629" xr:uid="{67CB63C9-4D91-44DA-A260-D460DD1C67D6}"/>
    <cellStyle name="Normal 3 2 3 3 3 2 4 2 2" xfId="38321" xr:uid="{E6B5E90B-BEAB-40FB-8379-90DBE347A18E}"/>
    <cellStyle name="Normal 3 2 3 3 3 2 4 2 3" xfId="53205" xr:uid="{CC81E622-5081-4F09-85A6-0731488C2C30}"/>
    <cellStyle name="Normal 3 2 3 3 3 2 4 3" xfId="17785" xr:uid="{CD6D7AF5-1ED9-47EA-9C3D-BB5163FBE791}"/>
    <cellStyle name="Normal 3 2 3 3 3 2 4 4" xfId="31475" xr:uid="{1F5F4146-B7EE-4C4C-B895-9102048164EE}"/>
    <cellStyle name="Normal 3 2 3 3 3 2 4 5" xfId="46359" xr:uid="{AD57103E-CD4B-49D2-A65A-BCA650CD5322}"/>
    <cellStyle name="Normal 3 2 3 3 3 2 5" xfId="21207" xr:uid="{81563B91-0313-41B2-9921-78479F65B06D}"/>
    <cellStyle name="Normal 3 2 3 3 3 2 5 2" xfId="34899" xr:uid="{82F59CFE-9C9D-4229-9479-265CEF6B06F3}"/>
    <cellStyle name="Normal 3 2 3 3 3 2 5 3" xfId="49783" xr:uid="{51202CD7-6F42-451C-A029-A6167BB400EA}"/>
    <cellStyle name="Normal 3 2 3 3 3 2 6" xfId="14363" xr:uid="{EB24E8CC-27D5-46A3-900E-75AF8F50FA50}"/>
    <cellStyle name="Normal 3 2 3 3 3 2 7" xfId="28053" xr:uid="{593E9B6A-1E6C-46B4-B955-80460901EE55}"/>
    <cellStyle name="Normal 3 2 3 3 3 2 8" xfId="42937" xr:uid="{9AE4FDBE-28AD-4798-B667-E2E6493A2530}"/>
    <cellStyle name="Normal 3 2 3 3 3 3" xfId="7518" xr:uid="{0D84D953-AF20-4167-8AA5-B458A1F9F7D9}"/>
    <cellStyle name="Normal 3 2 3 3 3 3 2" xfId="9231" xr:uid="{6CAA953D-C7FF-4B9B-9E22-F8FDEEA2F1F9}"/>
    <cellStyle name="Normal 3 2 3 3 3 3 2 2" xfId="12653" xr:uid="{83FCA493-A968-45E5-9B56-E230F97C15AB}"/>
    <cellStyle name="Normal 3 2 3 3 3 3 2 2 2" xfId="26343" xr:uid="{4CA933A4-DCA4-4242-BC86-618E610DC24F}"/>
    <cellStyle name="Normal 3 2 3 3 3 3 2 2 2 2" xfId="40035" xr:uid="{B5479E36-FCDF-4273-BE3E-809AA59274FA}"/>
    <cellStyle name="Normal 3 2 3 3 3 3 2 2 2 3" xfId="54919" xr:uid="{9DB3DC0C-3FE4-4CB2-B56B-5D0ADC673A64}"/>
    <cellStyle name="Normal 3 2 3 3 3 3 2 2 3" xfId="19499" xr:uid="{1BE377B0-5FE5-4213-8828-085D589A62DF}"/>
    <cellStyle name="Normal 3 2 3 3 3 3 2 2 4" xfId="33189" xr:uid="{88594621-C8D2-4DF5-B96B-09ECAD5B1596}"/>
    <cellStyle name="Normal 3 2 3 3 3 3 2 2 5" xfId="48073" xr:uid="{DF0A52CB-52CE-4465-940E-75A88C5A83E3}"/>
    <cellStyle name="Normal 3 2 3 3 3 3 2 3" xfId="22921" xr:uid="{6FC69879-4F1F-4EA3-83F1-9A7DFB8494DF}"/>
    <cellStyle name="Normal 3 2 3 3 3 3 2 3 2" xfId="36613" xr:uid="{C4DB0276-FCA1-4C8E-AF69-EAF177FAB965}"/>
    <cellStyle name="Normal 3 2 3 3 3 3 2 3 3" xfId="51497" xr:uid="{7F8589C3-0117-450E-865B-AD79EF341BFC}"/>
    <cellStyle name="Normal 3 2 3 3 3 3 2 4" xfId="16077" xr:uid="{6D2516B9-8541-4C9F-8201-510ECB5942F3}"/>
    <cellStyle name="Normal 3 2 3 3 3 3 2 5" xfId="29767" xr:uid="{1ED8CDB7-3C21-47C8-A482-F391BADC521E}"/>
    <cellStyle name="Normal 3 2 3 3 3 3 2 6" xfId="44651" xr:uid="{1B462981-F2A5-43D3-80F7-60FF8937C610}"/>
    <cellStyle name="Normal 3 2 3 3 3 3 3" xfId="10941" xr:uid="{C355065E-A6D7-4737-A57F-6F8CB6E0D2D5}"/>
    <cellStyle name="Normal 3 2 3 3 3 3 3 2" xfId="24631" xr:uid="{1757DBE8-DD6F-4471-96A9-0845B539A496}"/>
    <cellStyle name="Normal 3 2 3 3 3 3 3 2 2" xfId="38323" xr:uid="{AC670B2B-67D0-451E-8F1B-C6F4B7761FAD}"/>
    <cellStyle name="Normal 3 2 3 3 3 3 3 2 3" xfId="53207" xr:uid="{D34F82B3-B98E-4E0E-8D69-E856B5193647}"/>
    <cellStyle name="Normal 3 2 3 3 3 3 3 3" xfId="17787" xr:uid="{8488F708-FCE9-4663-BE72-6F434742C1D3}"/>
    <cellStyle name="Normal 3 2 3 3 3 3 3 4" xfId="31477" xr:uid="{368190FB-68F0-4007-8DCD-EBD1A870FF1B}"/>
    <cellStyle name="Normal 3 2 3 3 3 3 3 5" xfId="46361" xr:uid="{78C65BE4-B7F7-4944-9129-01A8A6909851}"/>
    <cellStyle name="Normal 3 2 3 3 3 3 4" xfId="21209" xr:uid="{1683AB51-4C42-4991-9746-5E44D8EE1D0D}"/>
    <cellStyle name="Normal 3 2 3 3 3 3 4 2" xfId="34901" xr:uid="{DB31DAE9-87E5-4A33-B31D-A068E9B67266}"/>
    <cellStyle name="Normal 3 2 3 3 3 3 4 3" xfId="49785" xr:uid="{A765A903-D8D0-46B0-9F8F-8A59921473A7}"/>
    <cellStyle name="Normal 3 2 3 3 3 3 5" xfId="14365" xr:uid="{D45FEBBF-AA7E-4EB9-A8D0-1B8F3BCCCEE0}"/>
    <cellStyle name="Normal 3 2 3 3 3 3 6" xfId="28055" xr:uid="{B564BA1F-4504-4770-B64D-F2853A3D5928}"/>
    <cellStyle name="Normal 3 2 3 3 3 3 7" xfId="42939" xr:uid="{7DFEF2D6-50CE-40A8-9D0E-A7F3DF205B1A}"/>
    <cellStyle name="Normal 3 2 3 3 3 4" xfId="7519" xr:uid="{CFDCA905-6390-40EC-98C1-FA69C74116D4}"/>
    <cellStyle name="Normal 3 2 3 3 3 4 2" xfId="9232" xr:uid="{8022963F-C06E-4724-B102-3E7F649F2F5D}"/>
    <cellStyle name="Normal 3 2 3 3 3 4 2 2" xfId="12654" xr:uid="{607F2606-19DE-4DF0-8ECF-3B7D12FF1C52}"/>
    <cellStyle name="Normal 3 2 3 3 3 4 2 2 2" xfId="26344" xr:uid="{AB973C45-C54B-44D0-89F5-DC55CB69B285}"/>
    <cellStyle name="Normal 3 2 3 3 3 4 2 2 2 2" xfId="40036" xr:uid="{8A825F36-6A5A-4678-988D-BD89CBAA4FE5}"/>
    <cellStyle name="Normal 3 2 3 3 3 4 2 2 2 3" xfId="54920" xr:uid="{98584D23-6F2B-42DF-80C9-F0D97BA7482A}"/>
    <cellStyle name="Normal 3 2 3 3 3 4 2 2 3" xfId="19500" xr:uid="{2028B058-9158-44DA-87BF-3EC0BA9BFD61}"/>
    <cellStyle name="Normal 3 2 3 3 3 4 2 2 4" xfId="33190" xr:uid="{8522B55A-6078-464C-8E78-FDC8A87948B4}"/>
    <cellStyle name="Normal 3 2 3 3 3 4 2 2 5" xfId="48074" xr:uid="{0C5CD98B-3D8C-41C0-8E8A-A7CA765263FF}"/>
    <cellStyle name="Normal 3 2 3 3 3 4 2 3" xfId="22922" xr:uid="{D6F2465A-80D3-49F1-B335-B4BB2B31C378}"/>
    <cellStyle name="Normal 3 2 3 3 3 4 2 3 2" xfId="36614" xr:uid="{310C7C88-9F95-4164-A8B7-6F264A4CAF6B}"/>
    <cellStyle name="Normal 3 2 3 3 3 4 2 3 3" xfId="51498" xr:uid="{FDA575A4-7BD0-4CF5-8B9F-33A8E1B76632}"/>
    <cellStyle name="Normal 3 2 3 3 3 4 2 4" xfId="16078" xr:uid="{A164F6A8-B993-40AE-B183-BA9AC7DBD241}"/>
    <cellStyle name="Normal 3 2 3 3 3 4 2 5" xfId="29768" xr:uid="{1581FAFC-7428-45FD-A08B-68B4B0FA1975}"/>
    <cellStyle name="Normal 3 2 3 3 3 4 2 6" xfId="44652" xr:uid="{713701B7-80B4-42F5-BF69-7D1D0916791B}"/>
    <cellStyle name="Normal 3 2 3 3 3 4 3" xfId="10942" xr:uid="{8E3B05C9-2064-4AE1-8946-80814D59A02E}"/>
    <cellStyle name="Normal 3 2 3 3 3 4 3 2" xfId="24632" xr:uid="{A5EAF9E1-8B40-4D9F-9719-09A4EA3B5503}"/>
    <cellStyle name="Normal 3 2 3 3 3 4 3 2 2" xfId="38324" xr:uid="{BDD20853-D438-4BDE-BAA6-51B8DDEFB5D3}"/>
    <cellStyle name="Normal 3 2 3 3 3 4 3 2 3" xfId="53208" xr:uid="{5464BD9C-09E2-45D3-B009-18A0E46D92DA}"/>
    <cellStyle name="Normal 3 2 3 3 3 4 3 3" xfId="17788" xr:uid="{152E2C96-E610-4838-8E29-5C11D825E156}"/>
    <cellStyle name="Normal 3 2 3 3 3 4 3 4" xfId="31478" xr:uid="{E57D4F31-BAF2-4293-9C2D-4AF49CD35DB6}"/>
    <cellStyle name="Normal 3 2 3 3 3 4 3 5" xfId="46362" xr:uid="{443103D1-F4A8-407E-96A9-818C2EEE8B18}"/>
    <cellStyle name="Normal 3 2 3 3 3 4 4" xfId="21210" xr:uid="{5BC03DD3-5479-46A7-9436-CB67F9190484}"/>
    <cellStyle name="Normal 3 2 3 3 3 4 4 2" xfId="34902" xr:uid="{9294D65C-4D0C-4E5F-9CD0-7EC4484EB5A1}"/>
    <cellStyle name="Normal 3 2 3 3 3 4 4 3" xfId="49786" xr:uid="{DFB7B764-D729-43DE-A354-67386B6474A1}"/>
    <cellStyle name="Normal 3 2 3 3 3 4 5" xfId="14366" xr:uid="{B4FEBD4A-F3CE-488B-AB4F-4DCDED0E95F7}"/>
    <cellStyle name="Normal 3 2 3 3 3 4 6" xfId="28056" xr:uid="{E536B501-2406-4676-88D3-ED8C1F0301F3}"/>
    <cellStyle name="Normal 3 2 3 3 3 4 7" xfId="42940" xr:uid="{F26F2B94-AA3C-4098-B2A1-00128345FFC0}"/>
    <cellStyle name="Normal 3 2 3 3 3 5" xfId="9228" xr:uid="{FAB85A17-E28F-478F-B7EB-D8BA8302A122}"/>
    <cellStyle name="Normal 3 2 3 3 3 5 2" xfId="12650" xr:uid="{8AE505E5-9C21-4936-876C-F281BDD22A9D}"/>
    <cellStyle name="Normal 3 2 3 3 3 5 2 2" xfId="26340" xr:uid="{A39903EF-4409-4508-B6E8-B8E6843759C9}"/>
    <cellStyle name="Normal 3 2 3 3 3 5 2 2 2" xfId="40032" xr:uid="{412F79D7-62A9-4C9F-AB6E-B5E5799077CE}"/>
    <cellStyle name="Normal 3 2 3 3 3 5 2 2 3" xfId="54916" xr:uid="{FCF0AF31-ACB2-44A3-AFB1-45B00DA95BA6}"/>
    <cellStyle name="Normal 3 2 3 3 3 5 2 3" xfId="19496" xr:uid="{9F3D7C0F-096F-4241-8854-EC84B2875DE0}"/>
    <cellStyle name="Normal 3 2 3 3 3 5 2 4" xfId="33186" xr:uid="{1E94EEF8-21E6-4F63-95A2-14910EA921BE}"/>
    <cellStyle name="Normal 3 2 3 3 3 5 2 5" xfId="48070" xr:uid="{458BB7EB-6BC3-4577-96C1-7A5EAAD0A7FF}"/>
    <cellStyle name="Normal 3 2 3 3 3 5 3" xfId="22918" xr:uid="{76B5CA90-DCC9-4E4B-B1E5-8D33EDFDC21F}"/>
    <cellStyle name="Normal 3 2 3 3 3 5 3 2" xfId="36610" xr:uid="{87021E0D-BF2F-4F1B-8394-109D82CE706C}"/>
    <cellStyle name="Normal 3 2 3 3 3 5 3 3" xfId="51494" xr:uid="{585D6F4A-B7C6-4D9A-BB7F-9F0F0F9A4946}"/>
    <cellStyle name="Normal 3 2 3 3 3 5 4" xfId="16074" xr:uid="{C5346ECF-CA7E-4C9F-879E-48C2D31DED6F}"/>
    <cellStyle name="Normal 3 2 3 3 3 5 5" xfId="29764" xr:uid="{C9FE6B53-0F59-4FDC-9080-4399EAFC0E6B}"/>
    <cellStyle name="Normal 3 2 3 3 3 5 6" xfId="44648" xr:uid="{ECEAEACA-F7CB-464F-B44F-48B0AEF9289D}"/>
    <cellStyle name="Normal 3 2 3 3 3 6" xfId="10938" xr:uid="{C465A549-AC36-4D8F-92E0-4704BF7D3876}"/>
    <cellStyle name="Normal 3 2 3 3 3 6 2" xfId="24628" xr:uid="{DD4ACBEB-295F-4350-BE8D-255F717129DC}"/>
    <cellStyle name="Normal 3 2 3 3 3 6 2 2" xfId="38320" xr:uid="{318D9EED-9FFB-4849-BAE5-642AD74F887B}"/>
    <cellStyle name="Normal 3 2 3 3 3 6 2 3" xfId="53204" xr:uid="{3EE6C170-A9C0-4EEB-932D-FF0118B3AFFE}"/>
    <cellStyle name="Normal 3 2 3 3 3 6 3" xfId="17784" xr:uid="{93A1D643-A405-4B39-A26C-EAC554AEEAFB}"/>
    <cellStyle name="Normal 3 2 3 3 3 6 4" xfId="31474" xr:uid="{2091BB81-5E98-4C6B-8261-DCDE932ECEBC}"/>
    <cellStyle name="Normal 3 2 3 3 3 6 5" xfId="46358" xr:uid="{39FD3962-E492-4841-9C2A-A991691B2990}"/>
    <cellStyle name="Normal 3 2 3 3 3 7" xfId="21206" xr:uid="{BFDEE8AE-2563-44AD-AF48-B3D280551987}"/>
    <cellStyle name="Normal 3 2 3 3 3 7 2" xfId="34898" xr:uid="{AB6FB5E8-D5AF-40DC-87D0-EB1757F902D8}"/>
    <cellStyle name="Normal 3 2 3 3 3 7 3" xfId="49782" xr:uid="{6688B998-8926-4DB1-BD2C-2B30EF094887}"/>
    <cellStyle name="Normal 3 2 3 3 3 8" xfId="14362" xr:uid="{FADE7E06-D8FA-4053-AAAC-24899260368D}"/>
    <cellStyle name="Normal 3 2 3 3 3 9" xfId="28052" xr:uid="{2A91F577-836D-4D43-A912-F07A9D901545}"/>
    <cellStyle name="Normal 3 2 3 3 4" xfId="7520" xr:uid="{4CDF6CEA-B1D1-45AD-9B5F-49BB4ABB0976}"/>
    <cellStyle name="Normal 3 2 3 3 4 10" xfId="42941" xr:uid="{C3C4F4EC-F9A4-4A72-BD5A-EBA7F653FE36}"/>
    <cellStyle name="Normal 3 2 3 3 4 2" xfId="7521" xr:uid="{EC1D1226-68CB-4863-99D8-F1680804675A}"/>
    <cellStyle name="Normal 3 2 3 3 4 2 2" xfId="7522" xr:uid="{D5D8F055-B43E-4A69-8F2A-18C6997E5BEF}"/>
    <cellStyle name="Normal 3 2 3 3 4 2 2 2" xfId="9235" xr:uid="{9C18D595-9F47-402D-9ADF-AAB407595189}"/>
    <cellStyle name="Normal 3 2 3 3 4 2 2 2 2" xfId="12657" xr:uid="{F148F898-E9E0-4DE4-9B1B-D1AC7D11100A}"/>
    <cellStyle name="Normal 3 2 3 3 4 2 2 2 2 2" xfId="26347" xr:uid="{97B8F4F4-C646-41DE-806E-3FA5A58CA769}"/>
    <cellStyle name="Normal 3 2 3 3 4 2 2 2 2 2 2" xfId="40039" xr:uid="{6A36D8E7-E7AC-48D3-B954-E12EE247641C}"/>
    <cellStyle name="Normal 3 2 3 3 4 2 2 2 2 2 3" xfId="54923" xr:uid="{1245EA19-9A9D-46AF-8275-C6F96D9EB3DC}"/>
    <cellStyle name="Normal 3 2 3 3 4 2 2 2 2 3" xfId="19503" xr:uid="{5F7B37D1-AA54-4AC4-BE60-759ECAD56040}"/>
    <cellStyle name="Normal 3 2 3 3 4 2 2 2 2 4" xfId="33193" xr:uid="{66D4C218-54DA-4843-AFBB-1C63B5EF9532}"/>
    <cellStyle name="Normal 3 2 3 3 4 2 2 2 2 5" xfId="48077" xr:uid="{80D74FAA-D2A8-4120-8E65-29E0AE9CB769}"/>
    <cellStyle name="Normal 3 2 3 3 4 2 2 2 3" xfId="22925" xr:uid="{11F78A80-5DA2-439D-A9D9-504F263642E9}"/>
    <cellStyle name="Normal 3 2 3 3 4 2 2 2 3 2" xfId="36617" xr:uid="{706FAC7D-8D40-4442-8B04-5AD174368713}"/>
    <cellStyle name="Normal 3 2 3 3 4 2 2 2 3 3" xfId="51501" xr:uid="{D2ADF270-98A0-4EBE-A1B8-9EDA090E4E82}"/>
    <cellStyle name="Normal 3 2 3 3 4 2 2 2 4" xfId="16081" xr:uid="{7DA79035-A4BC-4332-AF07-605F2B990440}"/>
    <cellStyle name="Normal 3 2 3 3 4 2 2 2 5" xfId="29771" xr:uid="{06E8802C-DBC2-43AC-9742-385CC2E6DA77}"/>
    <cellStyle name="Normal 3 2 3 3 4 2 2 2 6" xfId="44655" xr:uid="{9C1FA339-2EF6-42E1-A90D-95CD31EE6ACE}"/>
    <cellStyle name="Normal 3 2 3 3 4 2 2 3" xfId="10945" xr:uid="{65DDC8B1-901D-4F58-A92E-66646407809A}"/>
    <cellStyle name="Normal 3 2 3 3 4 2 2 3 2" xfId="24635" xr:uid="{0D9A3180-F52F-41DF-95D3-BF0581CBD654}"/>
    <cellStyle name="Normal 3 2 3 3 4 2 2 3 2 2" xfId="38327" xr:uid="{1F49DE9B-46DF-433C-8A1B-6023FE0A9594}"/>
    <cellStyle name="Normal 3 2 3 3 4 2 2 3 2 3" xfId="53211" xr:uid="{FE8F58CC-D9EA-4D97-9ED8-2E7175D9B0C8}"/>
    <cellStyle name="Normal 3 2 3 3 4 2 2 3 3" xfId="17791" xr:uid="{A501D8B3-9DEF-421B-A0A4-4AC46FA5ED97}"/>
    <cellStyle name="Normal 3 2 3 3 4 2 2 3 4" xfId="31481" xr:uid="{9C808C42-12AE-4E3C-A51C-BDD9DBC5A8A6}"/>
    <cellStyle name="Normal 3 2 3 3 4 2 2 3 5" xfId="46365" xr:uid="{913F1BE4-6F2F-41B9-83CF-4931E52AA2E3}"/>
    <cellStyle name="Normal 3 2 3 3 4 2 2 4" xfId="21213" xr:uid="{1363789D-0DEA-40FF-A841-8248344576AA}"/>
    <cellStyle name="Normal 3 2 3 3 4 2 2 4 2" xfId="34905" xr:uid="{03044E79-660C-45F4-A64F-88695D76BBB3}"/>
    <cellStyle name="Normal 3 2 3 3 4 2 2 4 3" xfId="49789" xr:uid="{3467DCE1-4B9F-4A5B-AA17-46581D29BD92}"/>
    <cellStyle name="Normal 3 2 3 3 4 2 2 5" xfId="14369" xr:uid="{511B18DD-722E-46B4-BAE1-D569A1AE3176}"/>
    <cellStyle name="Normal 3 2 3 3 4 2 2 6" xfId="28059" xr:uid="{25C75BD3-E21A-4D7B-95D1-C809482C189D}"/>
    <cellStyle name="Normal 3 2 3 3 4 2 2 7" xfId="42943" xr:uid="{4572822C-51D2-445F-8416-89AC4305FC27}"/>
    <cellStyle name="Normal 3 2 3 3 4 2 3" xfId="9234" xr:uid="{A7866180-AF12-46CE-A75E-4F6359DCE6AE}"/>
    <cellStyle name="Normal 3 2 3 3 4 2 3 2" xfId="12656" xr:uid="{BA0EEA45-59E7-4CC1-9A5A-C52CB7B284B9}"/>
    <cellStyle name="Normal 3 2 3 3 4 2 3 2 2" xfId="26346" xr:uid="{FADDFB51-2ACA-43AF-B6BF-48F14363ECC0}"/>
    <cellStyle name="Normal 3 2 3 3 4 2 3 2 2 2" xfId="40038" xr:uid="{339574E8-80C1-4506-964B-F5D7429BB199}"/>
    <cellStyle name="Normal 3 2 3 3 4 2 3 2 2 3" xfId="54922" xr:uid="{5CFB8D70-1A80-4A1F-A11C-653763A315D6}"/>
    <cellStyle name="Normal 3 2 3 3 4 2 3 2 3" xfId="19502" xr:uid="{731E2730-1B24-45D1-9BBF-9F4092A95001}"/>
    <cellStyle name="Normal 3 2 3 3 4 2 3 2 4" xfId="33192" xr:uid="{FD54CB00-AB4F-4391-A81F-E4A8AC545083}"/>
    <cellStyle name="Normal 3 2 3 3 4 2 3 2 5" xfId="48076" xr:uid="{CBC5EB5D-E826-4DB1-967A-D72661240647}"/>
    <cellStyle name="Normal 3 2 3 3 4 2 3 3" xfId="22924" xr:uid="{0C071FA0-0082-45F0-9716-96BBF2A60086}"/>
    <cellStyle name="Normal 3 2 3 3 4 2 3 3 2" xfId="36616" xr:uid="{DBDF10EE-2617-4883-8F35-5BF3F399A0C7}"/>
    <cellStyle name="Normal 3 2 3 3 4 2 3 3 3" xfId="51500" xr:uid="{169BA6F6-C33A-4BE6-B12C-BC2078883D2D}"/>
    <cellStyle name="Normal 3 2 3 3 4 2 3 4" xfId="16080" xr:uid="{01673474-3954-46AD-B691-2B8C313CA2C8}"/>
    <cellStyle name="Normal 3 2 3 3 4 2 3 5" xfId="29770" xr:uid="{4855BAAB-954C-4A60-9221-435CB928DD25}"/>
    <cellStyle name="Normal 3 2 3 3 4 2 3 6" xfId="44654" xr:uid="{F62ECE07-E27C-4970-9961-89F03F2981AE}"/>
    <cellStyle name="Normal 3 2 3 3 4 2 4" xfId="10944" xr:uid="{3BED831D-31E3-4DB5-8EE7-AAB146625D9D}"/>
    <cellStyle name="Normal 3 2 3 3 4 2 4 2" xfId="24634" xr:uid="{4660205A-B50C-4A47-AAF6-84DB55ABB2A0}"/>
    <cellStyle name="Normal 3 2 3 3 4 2 4 2 2" xfId="38326" xr:uid="{F30AED55-3EC4-469E-8863-4803A488C182}"/>
    <cellStyle name="Normal 3 2 3 3 4 2 4 2 3" xfId="53210" xr:uid="{49D0885E-178E-44AB-8DF3-B66A83690D68}"/>
    <cellStyle name="Normal 3 2 3 3 4 2 4 3" xfId="17790" xr:uid="{886F56A9-CBCF-4FDE-849D-527D883EF75C}"/>
    <cellStyle name="Normal 3 2 3 3 4 2 4 4" xfId="31480" xr:uid="{70744FEE-39A5-4022-BF18-EBC2E4EF7C9C}"/>
    <cellStyle name="Normal 3 2 3 3 4 2 4 5" xfId="46364" xr:uid="{AAAFD481-5CBA-4F2B-B20E-DAC9CA1B6F1B}"/>
    <cellStyle name="Normal 3 2 3 3 4 2 5" xfId="21212" xr:uid="{B186F50F-681B-494E-8B8B-A9A16F6FA61C}"/>
    <cellStyle name="Normal 3 2 3 3 4 2 5 2" xfId="34904" xr:uid="{C032A1EA-F872-47A3-84D7-9FF5A91777D0}"/>
    <cellStyle name="Normal 3 2 3 3 4 2 5 3" xfId="49788" xr:uid="{5D35BB43-D409-4ACC-A628-D467FF52CF48}"/>
    <cellStyle name="Normal 3 2 3 3 4 2 6" xfId="14368" xr:uid="{338882DC-738D-4B38-9719-EB37671FA99C}"/>
    <cellStyle name="Normal 3 2 3 3 4 2 7" xfId="28058" xr:uid="{E5933587-E029-4876-BB31-D823224296EF}"/>
    <cellStyle name="Normal 3 2 3 3 4 2 8" xfId="42942" xr:uid="{B374728B-8D7F-4C1D-92B5-3BE564B651AD}"/>
    <cellStyle name="Normal 3 2 3 3 4 3" xfId="7523" xr:uid="{A91D5F2F-FA47-4394-94A1-883C02A790D6}"/>
    <cellStyle name="Normal 3 2 3 3 4 3 2" xfId="9236" xr:uid="{419F7254-7DD6-47E8-BAF2-DFE0D79827C5}"/>
    <cellStyle name="Normal 3 2 3 3 4 3 2 2" xfId="12658" xr:uid="{7849CFD7-3BA8-4CF3-A5FC-A8EBEAE33C26}"/>
    <cellStyle name="Normal 3 2 3 3 4 3 2 2 2" xfId="26348" xr:uid="{3B47C165-CB07-4553-93CB-57F8EB53BCE4}"/>
    <cellStyle name="Normal 3 2 3 3 4 3 2 2 2 2" xfId="40040" xr:uid="{13060A76-FD38-4769-A21D-3077A883DDAE}"/>
    <cellStyle name="Normal 3 2 3 3 4 3 2 2 2 3" xfId="54924" xr:uid="{256FF873-3DA5-446C-82C2-65FFFB58096F}"/>
    <cellStyle name="Normal 3 2 3 3 4 3 2 2 3" xfId="19504" xr:uid="{8A8D2DF1-E94B-4871-8301-42C3FC3FDD62}"/>
    <cellStyle name="Normal 3 2 3 3 4 3 2 2 4" xfId="33194" xr:uid="{B4EE1855-914B-408E-89C5-39EF7647DEDE}"/>
    <cellStyle name="Normal 3 2 3 3 4 3 2 2 5" xfId="48078" xr:uid="{8FDDCDDF-FE79-421D-AF1A-64E078B772E0}"/>
    <cellStyle name="Normal 3 2 3 3 4 3 2 3" xfId="22926" xr:uid="{F5897621-A37F-4C24-ADE3-FF0A67D67051}"/>
    <cellStyle name="Normal 3 2 3 3 4 3 2 3 2" xfId="36618" xr:uid="{880FDC34-C388-46AA-8B03-90DC7981B47C}"/>
    <cellStyle name="Normal 3 2 3 3 4 3 2 3 3" xfId="51502" xr:uid="{4C005FDC-B3D9-4DBE-9A18-4998703488AA}"/>
    <cellStyle name="Normal 3 2 3 3 4 3 2 4" xfId="16082" xr:uid="{01A558E1-4A27-4E91-9052-E50DBDA6EA63}"/>
    <cellStyle name="Normal 3 2 3 3 4 3 2 5" xfId="29772" xr:uid="{2A800C7C-F2A6-4D48-AF3C-6BEB1164A856}"/>
    <cellStyle name="Normal 3 2 3 3 4 3 2 6" xfId="44656" xr:uid="{1CA9D083-50D0-49AE-B40F-D2A565D7B5ED}"/>
    <cellStyle name="Normal 3 2 3 3 4 3 3" xfId="10946" xr:uid="{F307675A-6648-4BAD-83AD-F9E4DEC4BC57}"/>
    <cellStyle name="Normal 3 2 3 3 4 3 3 2" xfId="24636" xr:uid="{F6CD8240-3CF7-4A0B-B819-BDA029A4AA06}"/>
    <cellStyle name="Normal 3 2 3 3 4 3 3 2 2" xfId="38328" xr:uid="{E254150F-707D-4905-9849-CD4775CDF5C5}"/>
    <cellStyle name="Normal 3 2 3 3 4 3 3 2 3" xfId="53212" xr:uid="{76495EC4-FF63-46AF-B111-2B6339CAB1DA}"/>
    <cellStyle name="Normal 3 2 3 3 4 3 3 3" xfId="17792" xr:uid="{95CA0789-E2FB-4B5C-BF9E-FA147FC026EA}"/>
    <cellStyle name="Normal 3 2 3 3 4 3 3 4" xfId="31482" xr:uid="{32BB48A3-43E9-4357-98EE-AE873BD683C6}"/>
    <cellStyle name="Normal 3 2 3 3 4 3 3 5" xfId="46366" xr:uid="{36548E9B-AEB3-4861-94AF-7169A77A7B56}"/>
    <cellStyle name="Normal 3 2 3 3 4 3 4" xfId="21214" xr:uid="{87C071D2-1D1C-42A8-9265-C45D877E47A7}"/>
    <cellStyle name="Normal 3 2 3 3 4 3 4 2" xfId="34906" xr:uid="{7D984A19-AB12-4025-84ED-49E311A07F18}"/>
    <cellStyle name="Normal 3 2 3 3 4 3 4 3" xfId="49790" xr:uid="{E3F7CEA0-E91B-41B6-8A94-8C8D58CE0A48}"/>
    <cellStyle name="Normal 3 2 3 3 4 3 5" xfId="14370" xr:uid="{0FDA7D20-54CC-4F24-B2E5-96CC10D2E834}"/>
    <cellStyle name="Normal 3 2 3 3 4 3 6" xfId="28060" xr:uid="{FDA87D70-14FC-4DD0-8F59-8137DF5B1FE4}"/>
    <cellStyle name="Normal 3 2 3 3 4 3 7" xfId="42944" xr:uid="{C1BBC3B5-13DB-4D88-B381-095AE831FC0A}"/>
    <cellStyle name="Normal 3 2 3 3 4 4" xfId="7524" xr:uid="{4CAFC888-AE5D-4229-AF12-3331BEB20528}"/>
    <cellStyle name="Normal 3 2 3 3 4 4 2" xfId="9237" xr:uid="{537075BF-650B-4D6B-81D9-22D746314FAB}"/>
    <cellStyle name="Normal 3 2 3 3 4 4 2 2" xfId="12659" xr:uid="{A6CF89C5-CF39-4A53-9D6C-501BA394D096}"/>
    <cellStyle name="Normal 3 2 3 3 4 4 2 2 2" xfId="26349" xr:uid="{0F58DDB7-6F56-4821-972C-BC16837A48B9}"/>
    <cellStyle name="Normal 3 2 3 3 4 4 2 2 2 2" xfId="40041" xr:uid="{74F07C85-FC3A-40D9-9F12-B7076FED5CB3}"/>
    <cellStyle name="Normal 3 2 3 3 4 4 2 2 2 3" xfId="54925" xr:uid="{4BD9F53C-C68E-44C0-92CC-11A8635274AE}"/>
    <cellStyle name="Normal 3 2 3 3 4 4 2 2 3" xfId="19505" xr:uid="{16A35FA1-3F05-490D-85FF-5CD905C5BA77}"/>
    <cellStyle name="Normal 3 2 3 3 4 4 2 2 4" xfId="33195" xr:uid="{0FA7DE4F-E6EA-4115-ACCF-25AB72AEB9B5}"/>
    <cellStyle name="Normal 3 2 3 3 4 4 2 2 5" xfId="48079" xr:uid="{EC766026-807E-4ECE-94E4-4C2E56C3859F}"/>
    <cellStyle name="Normal 3 2 3 3 4 4 2 3" xfId="22927" xr:uid="{D18DF950-2B31-4EFF-9E3C-C5E5706A990C}"/>
    <cellStyle name="Normal 3 2 3 3 4 4 2 3 2" xfId="36619" xr:uid="{F2D319A1-CC58-4C3C-B5B4-DDEAC0D0F53C}"/>
    <cellStyle name="Normal 3 2 3 3 4 4 2 3 3" xfId="51503" xr:uid="{248BE798-E107-418D-9361-281C00BFA6B5}"/>
    <cellStyle name="Normal 3 2 3 3 4 4 2 4" xfId="16083" xr:uid="{C50D0A53-236B-47F3-B5B9-45833E23AAF4}"/>
    <cellStyle name="Normal 3 2 3 3 4 4 2 5" xfId="29773" xr:uid="{CEDAE887-674F-4126-9B6C-AD724FF883DB}"/>
    <cellStyle name="Normal 3 2 3 3 4 4 2 6" xfId="44657" xr:uid="{7AD7117C-A2B6-4913-99A7-43D0D4BC0E7E}"/>
    <cellStyle name="Normal 3 2 3 3 4 4 3" xfId="10947" xr:uid="{1365C864-9FDE-4249-96A3-058F249FD835}"/>
    <cellStyle name="Normal 3 2 3 3 4 4 3 2" xfId="24637" xr:uid="{A53956C4-AA96-4AE3-82BB-8733C163548C}"/>
    <cellStyle name="Normal 3 2 3 3 4 4 3 2 2" xfId="38329" xr:uid="{43ECB163-5B52-4E71-846D-2198926294F3}"/>
    <cellStyle name="Normal 3 2 3 3 4 4 3 2 3" xfId="53213" xr:uid="{92046F54-3000-4084-8C2B-950038EA9691}"/>
    <cellStyle name="Normal 3 2 3 3 4 4 3 3" xfId="17793" xr:uid="{4C22A4CF-6C42-4BF6-AAE6-B612CB45B9D3}"/>
    <cellStyle name="Normal 3 2 3 3 4 4 3 4" xfId="31483" xr:uid="{7813109D-15C9-4D4F-AE34-21B697D75C6E}"/>
    <cellStyle name="Normal 3 2 3 3 4 4 3 5" xfId="46367" xr:uid="{48A684EB-60A5-4157-8E07-D35602F844A1}"/>
    <cellStyle name="Normal 3 2 3 3 4 4 4" xfId="21215" xr:uid="{DCE15201-1F70-4DF3-8CD0-8E915567FF0F}"/>
    <cellStyle name="Normal 3 2 3 3 4 4 4 2" xfId="34907" xr:uid="{FD8BF4A0-E710-4FCD-94A4-ACBAFA595AAB}"/>
    <cellStyle name="Normal 3 2 3 3 4 4 4 3" xfId="49791" xr:uid="{E841CA61-A293-41DD-B2A8-3332CCF83F9B}"/>
    <cellStyle name="Normal 3 2 3 3 4 4 5" xfId="14371" xr:uid="{6D4E0256-0C9D-4B05-910A-D408601CD3BA}"/>
    <cellStyle name="Normal 3 2 3 3 4 4 6" xfId="28061" xr:uid="{EB0EA587-0B69-4221-B1C8-2BFBAA18FC71}"/>
    <cellStyle name="Normal 3 2 3 3 4 4 7" xfId="42945" xr:uid="{E3D12B6D-14CC-44F8-BA28-D5A6A1C479DC}"/>
    <cellStyle name="Normal 3 2 3 3 4 5" xfId="9233" xr:uid="{FDF60A29-CEC7-40D0-981B-9C7EAAE5B7D4}"/>
    <cellStyle name="Normal 3 2 3 3 4 5 2" xfId="12655" xr:uid="{0E66A09D-C737-4BEF-B1C7-AB30DFEE087C}"/>
    <cellStyle name="Normal 3 2 3 3 4 5 2 2" xfId="26345" xr:uid="{EF8190B6-E0EE-4E44-B749-D90E56B961F9}"/>
    <cellStyle name="Normal 3 2 3 3 4 5 2 2 2" xfId="40037" xr:uid="{14141C8B-9252-4C5E-B46A-77B4E4AD3F72}"/>
    <cellStyle name="Normal 3 2 3 3 4 5 2 2 3" xfId="54921" xr:uid="{573E5469-D16A-4F18-B25E-568566B8362C}"/>
    <cellStyle name="Normal 3 2 3 3 4 5 2 3" xfId="19501" xr:uid="{0E32F37C-29B3-42D6-BF91-C3FAC2B7F5C8}"/>
    <cellStyle name="Normal 3 2 3 3 4 5 2 4" xfId="33191" xr:uid="{78AF31FB-629E-461B-B84D-0C41E547B663}"/>
    <cellStyle name="Normal 3 2 3 3 4 5 2 5" xfId="48075" xr:uid="{D06F0E66-CE21-48C4-8884-AEBFF78F0838}"/>
    <cellStyle name="Normal 3 2 3 3 4 5 3" xfId="22923" xr:uid="{79AEF4FD-6B96-4B3D-8A5A-2F943E98FAFE}"/>
    <cellStyle name="Normal 3 2 3 3 4 5 3 2" xfId="36615" xr:uid="{357319AD-5685-4E86-8E3B-1A8693E0EEAD}"/>
    <cellStyle name="Normal 3 2 3 3 4 5 3 3" xfId="51499" xr:uid="{ABC6B865-C856-4D35-ACB4-39E25983A30B}"/>
    <cellStyle name="Normal 3 2 3 3 4 5 4" xfId="16079" xr:uid="{31461B07-FB5B-4F42-8D4A-2AFA8922DF64}"/>
    <cellStyle name="Normal 3 2 3 3 4 5 5" xfId="29769" xr:uid="{4A944C86-DE86-420D-9E70-498221CC36DB}"/>
    <cellStyle name="Normal 3 2 3 3 4 5 6" xfId="44653" xr:uid="{F3B0C9C0-BDBC-4C89-9639-F9DD79894F46}"/>
    <cellStyle name="Normal 3 2 3 3 4 6" xfId="10943" xr:uid="{97888D51-85E9-4908-9CCE-BE01A770D042}"/>
    <cellStyle name="Normal 3 2 3 3 4 6 2" xfId="24633" xr:uid="{00DAFADD-6F3E-412A-857B-FBCFBCC45E79}"/>
    <cellStyle name="Normal 3 2 3 3 4 6 2 2" xfId="38325" xr:uid="{010D4E69-6DB3-4786-B64C-731EFEA24B6C}"/>
    <cellStyle name="Normal 3 2 3 3 4 6 2 3" xfId="53209" xr:uid="{306EA131-A24B-480C-93E5-53724AF879E0}"/>
    <cellStyle name="Normal 3 2 3 3 4 6 3" xfId="17789" xr:uid="{19A4B6EE-CCEC-41F1-9715-6A2420BB5ABC}"/>
    <cellStyle name="Normal 3 2 3 3 4 6 4" xfId="31479" xr:uid="{F86AAF66-AE8F-4002-8F08-85B156876386}"/>
    <cellStyle name="Normal 3 2 3 3 4 6 5" xfId="46363" xr:uid="{974ED42B-33C7-4748-B5C3-DFC93A210CC5}"/>
    <cellStyle name="Normal 3 2 3 3 4 7" xfId="21211" xr:uid="{5DAA121D-77CD-489F-B2DA-7FDF15B33DCD}"/>
    <cellStyle name="Normal 3 2 3 3 4 7 2" xfId="34903" xr:uid="{6F22046F-FDBC-4915-9A01-6E4B49EDDDB5}"/>
    <cellStyle name="Normal 3 2 3 3 4 7 3" xfId="49787" xr:uid="{BF455AFC-F7D3-4AD7-AF3A-851913782D63}"/>
    <cellStyle name="Normal 3 2 3 3 4 8" xfId="14367" xr:uid="{B87E07F8-5156-4F43-BEDB-29B8A613ACC8}"/>
    <cellStyle name="Normal 3 2 3 3 4 9" xfId="28057" xr:uid="{CEC077B1-8B4A-438B-99CD-9026F6821F90}"/>
    <cellStyle name="Normal 3 2 3 3 5" xfId="7525" xr:uid="{AF3219C8-3FEF-4581-85D7-6018398AB17A}"/>
    <cellStyle name="Normal 3 2 3 3 5 2" xfId="7526" xr:uid="{F2001088-C90F-41C1-8D6F-800470A872E7}"/>
    <cellStyle name="Normal 3 2 3 3 5 2 2" xfId="9239" xr:uid="{B2521A0A-6021-4A2E-B9FD-18ECDFC42C7F}"/>
    <cellStyle name="Normal 3 2 3 3 5 2 2 2" xfId="12661" xr:uid="{734141A0-264B-4DE2-A7B7-6A9CA49CC5BA}"/>
    <cellStyle name="Normal 3 2 3 3 5 2 2 2 2" xfId="26351" xr:uid="{D6FFB757-F8FC-4F4B-A472-C65A1B68DE1C}"/>
    <cellStyle name="Normal 3 2 3 3 5 2 2 2 2 2" xfId="40043" xr:uid="{8A893DC3-7212-42AA-9B4D-93CD3E7F44C9}"/>
    <cellStyle name="Normal 3 2 3 3 5 2 2 2 2 3" xfId="54927" xr:uid="{4081620C-9E4E-4B92-8244-B977B42E7E52}"/>
    <cellStyle name="Normal 3 2 3 3 5 2 2 2 3" xfId="19507" xr:uid="{F5D7354F-3A68-47C7-BDB6-129954EF4D24}"/>
    <cellStyle name="Normal 3 2 3 3 5 2 2 2 4" xfId="33197" xr:uid="{0E274F35-BBF2-4C82-BFDF-488650635C5C}"/>
    <cellStyle name="Normal 3 2 3 3 5 2 2 2 5" xfId="48081" xr:uid="{EBF45B68-5B37-47A2-BADB-AE9AA4F75768}"/>
    <cellStyle name="Normal 3 2 3 3 5 2 2 3" xfId="22929" xr:uid="{7BAC3876-D742-449A-8AE0-91548F010289}"/>
    <cellStyle name="Normal 3 2 3 3 5 2 2 3 2" xfId="36621" xr:uid="{4F601B54-FA14-4E4B-8BD2-D7D517AABE95}"/>
    <cellStyle name="Normal 3 2 3 3 5 2 2 3 3" xfId="51505" xr:uid="{BE35C14B-9303-4B45-8222-4B70DDA10538}"/>
    <cellStyle name="Normal 3 2 3 3 5 2 2 4" xfId="16085" xr:uid="{704AF9C0-C0EB-4BC5-BB3E-78E732272CF1}"/>
    <cellStyle name="Normal 3 2 3 3 5 2 2 5" xfId="29775" xr:uid="{8A077224-C4C1-4F5B-A674-E9B52DA14740}"/>
    <cellStyle name="Normal 3 2 3 3 5 2 2 6" xfId="44659" xr:uid="{F584F129-7803-4940-9825-6BD9C2A76575}"/>
    <cellStyle name="Normal 3 2 3 3 5 2 3" xfId="10949" xr:uid="{6CF59C9E-67BA-499F-A548-796EF73C6149}"/>
    <cellStyle name="Normal 3 2 3 3 5 2 3 2" xfId="24639" xr:uid="{F84C7A94-F584-49E1-B7BA-C1DFF8DE5462}"/>
    <cellStyle name="Normal 3 2 3 3 5 2 3 2 2" xfId="38331" xr:uid="{BA2FF0B3-21FB-4F6B-BB6B-07ACD43E95A4}"/>
    <cellStyle name="Normal 3 2 3 3 5 2 3 2 3" xfId="53215" xr:uid="{641D9A2F-AD3B-4656-B5CE-78B698A7C864}"/>
    <cellStyle name="Normal 3 2 3 3 5 2 3 3" xfId="17795" xr:uid="{8C23A8AC-8A20-4FE1-99B0-50C8292F0889}"/>
    <cellStyle name="Normal 3 2 3 3 5 2 3 4" xfId="31485" xr:uid="{4D47B687-E066-467C-80AD-D4A143FAA3D9}"/>
    <cellStyle name="Normal 3 2 3 3 5 2 3 5" xfId="46369" xr:uid="{A7752659-B334-4540-8A8F-A60774BCE16A}"/>
    <cellStyle name="Normal 3 2 3 3 5 2 4" xfId="21217" xr:uid="{E80D8F6E-2598-4622-B13B-1A086330D0D0}"/>
    <cellStyle name="Normal 3 2 3 3 5 2 4 2" xfId="34909" xr:uid="{DE6FE2C0-81DB-48FD-BFC9-820C06B3DDDA}"/>
    <cellStyle name="Normal 3 2 3 3 5 2 4 3" xfId="49793" xr:uid="{3264C07E-5AEE-47C4-A4A8-4B94C17C7BCC}"/>
    <cellStyle name="Normal 3 2 3 3 5 2 5" xfId="14373" xr:uid="{1A84857D-E18A-48E4-919F-C49C2E9A286B}"/>
    <cellStyle name="Normal 3 2 3 3 5 2 6" xfId="28063" xr:uid="{E4A0FA59-262A-48EC-BC0F-7316F60FB72E}"/>
    <cellStyle name="Normal 3 2 3 3 5 2 7" xfId="42947" xr:uid="{415017CD-CA72-47F0-86E0-F2F665018850}"/>
    <cellStyle name="Normal 3 2 3 3 5 3" xfId="9238" xr:uid="{75AE06E4-267A-431F-A52A-1CEEDDEA0EF4}"/>
    <cellStyle name="Normal 3 2 3 3 5 3 2" xfId="12660" xr:uid="{0CB690E7-1A5C-487B-8ED6-111D3F38D740}"/>
    <cellStyle name="Normal 3 2 3 3 5 3 2 2" xfId="26350" xr:uid="{51D0FA96-1192-419A-8540-498B53358D5F}"/>
    <cellStyle name="Normal 3 2 3 3 5 3 2 2 2" xfId="40042" xr:uid="{7778F6BF-E022-4AC8-B8EB-CF6CE313E680}"/>
    <cellStyle name="Normal 3 2 3 3 5 3 2 2 3" xfId="54926" xr:uid="{CA165473-BEB6-443B-9ECB-C6893870AE93}"/>
    <cellStyle name="Normal 3 2 3 3 5 3 2 3" xfId="19506" xr:uid="{5DD21F0A-4E4A-4367-82A5-11917ABF65DD}"/>
    <cellStyle name="Normal 3 2 3 3 5 3 2 4" xfId="33196" xr:uid="{EF2F1F66-122A-4D2F-87B2-CCD71D5A72F8}"/>
    <cellStyle name="Normal 3 2 3 3 5 3 2 5" xfId="48080" xr:uid="{8CFE124F-F164-467A-B9C2-A86A8C906E20}"/>
    <cellStyle name="Normal 3 2 3 3 5 3 3" xfId="22928" xr:uid="{C34B863F-F522-4F27-A5F5-5C5BDDB43401}"/>
    <cellStyle name="Normal 3 2 3 3 5 3 3 2" xfId="36620" xr:uid="{C1C717D7-A50A-4576-AC4E-39703A95278D}"/>
    <cellStyle name="Normal 3 2 3 3 5 3 3 3" xfId="51504" xr:uid="{D6D77559-8DBC-4F0B-A01A-59A2E0EBB879}"/>
    <cellStyle name="Normal 3 2 3 3 5 3 4" xfId="16084" xr:uid="{CF7B100F-88CD-441C-8D15-4C23A17AEFAD}"/>
    <cellStyle name="Normal 3 2 3 3 5 3 5" xfId="29774" xr:uid="{8D9DD508-7429-4DFA-9240-4A3ED7A183CD}"/>
    <cellStyle name="Normal 3 2 3 3 5 3 6" xfId="44658" xr:uid="{3E210D22-1AB2-433C-8AE5-F77FD0E1037A}"/>
    <cellStyle name="Normal 3 2 3 3 5 4" xfId="10948" xr:uid="{37CD57CD-2C4F-469F-BD68-93350936660E}"/>
    <cellStyle name="Normal 3 2 3 3 5 4 2" xfId="24638" xr:uid="{97E7EE2E-5B84-41D6-A212-85F02584E313}"/>
    <cellStyle name="Normal 3 2 3 3 5 4 2 2" xfId="38330" xr:uid="{610AF3BF-DD66-4232-901C-3E4F74D9771A}"/>
    <cellStyle name="Normal 3 2 3 3 5 4 2 3" xfId="53214" xr:uid="{C6EF4626-F507-45C6-A0F3-2D36B84E618E}"/>
    <cellStyle name="Normal 3 2 3 3 5 4 3" xfId="17794" xr:uid="{5B8B49A1-F610-4E40-AE21-5B377493B5A9}"/>
    <cellStyle name="Normal 3 2 3 3 5 4 4" xfId="31484" xr:uid="{486AC457-5D68-4768-A5D4-D9896647C41A}"/>
    <cellStyle name="Normal 3 2 3 3 5 4 5" xfId="46368" xr:uid="{AA249388-DCF3-4C1F-93C2-60CB5E44EFCF}"/>
    <cellStyle name="Normal 3 2 3 3 5 5" xfId="21216" xr:uid="{648145FE-16DD-4074-8B78-27E014996392}"/>
    <cellStyle name="Normal 3 2 3 3 5 5 2" xfId="34908" xr:uid="{4EFF7943-54DB-4B44-98B5-DD4E7DF82CF1}"/>
    <cellStyle name="Normal 3 2 3 3 5 5 3" xfId="49792" xr:uid="{EB16F6C4-637D-41B8-AE82-9D8C6E9403AD}"/>
    <cellStyle name="Normal 3 2 3 3 5 6" xfId="14372" xr:uid="{29DEB633-3726-4069-9F00-CD54BD751FD6}"/>
    <cellStyle name="Normal 3 2 3 3 5 7" xfId="28062" xr:uid="{38C91EFA-F6BD-4B80-BBB6-46384660299D}"/>
    <cellStyle name="Normal 3 2 3 3 5 8" xfId="42946" xr:uid="{DBEBA5FA-EED3-4AD7-B31F-7E2669D7929B}"/>
    <cellStyle name="Normal 3 2 3 3 6" xfId="7527" xr:uid="{746BB461-FBD1-45E1-9E36-1A4E4762BC1D}"/>
    <cellStyle name="Normal 3 2 3 3 6 2" xfId="9240" xr:uid="{6CF59552-3E7B-43A7-9414-3FCE8FCACB8C}"/>
    <cellStyle name="Normal 3 2 3 3 6 2 2" xfId="12662" xr:uid="{7F5C0402-2CB5-43AB-8EA5-4C485E1FEB6E}"/>
    <cellStyle name="Normal 3 2 3 3 6 2 2 2" xfId="26352" xr:uid="{8A887101-2298-4212-A8B8-D4192F20CF77}"/>
    <cellStyle name="Normal 3 2 3 3 6 2 2 2 2" xfId="40044" xr:uid="{3E8226ED-62A4-4D97-ACAD-1D844EA5F5B4}"/>
    <cellStyle name="Normal 3 2 3 3 6 2 2 2 3" xfId="54928" xr:uid="{58909FD4-C159-4D23-8343-3F02F09BF4B3}"/>
    <cellStyle name="Normal 3 2 3 3 6 2 2 3" xfId="19508" xr:uid="{8362D0A8-E702-4CC0-AEEE-987D92D621D7}"/>
    <cellStyle name="Normal 3 2 3 3 6 2 2 4" xfId="33198" xr:uid="{195945B4-B737-45C2-9EFE-A4CD7A745F12}"/>
    <cellStyle name="Normal 3 2 3 3 6 2 2 5" xfId="48082" xr:uid="{6D2F18FA-0D9F-44C7-82AE-DF615B188340}"/>
    <cellStyle name="Normal 3 2 3 3 6 2 3" xfId="22930" xr:uid="{3235045D-28B9-4317-878D-FB4C481E2CD8}"/>
    <cellStyle name="Normal 3 2 3 3 6 2 3 2" xfId="36622" xr:uid="{95CB155E-F6C0-412A-A2A0-B512557C01F7}"/>
    <cellStyle name="Normal 3 2 3 3 6 2 3 3" xfId="51506" xr:uid="{912CCE14-B2E2-4BB9-8775-C403ED7C5F26}"/>
    <cellStyle name="Normal 3 2 3 3 6 2 4" xfId="16086" xr:uid="{D3533D37-7C08-459A-A9CD-D397DDEC529B}"/>
    <cellStyle name="Normal 3 2 3 3 6 2 5" xfId="29776" xr:uid="{D1D32530-199A-45C0-A67F-F2A70E62C540}"/>
    <cellStyle name="Normal 3 2 3 3 6 2 6" xfId="44660" xr:uid="{67C726D3-1F9E-4425-A144-12F4C40EB8A7}"/>
    <cellStyle name="Normal 3 2 3 3 6 3" xfId="10950" xr:uid="{F986B943-4E91-46A4-AF0E-1DD2CA291615}"/>
    <cellStyle name="Normal 3 2 3 3 6 3 2" xfId="24640" xr:uid="{AA2097C4-BFBA-4071-9B69-3EABE5436206}"/>
    <cellStyle name="Normal 3 2 3 3 6 3 2 2" xfId="38332" xr:uid="{ECA6FE94-390E-4008-9F09-991D5CF344EF}"/>
    <cellStyle name="Normal 3 2 3 3 6 3 2 3" xfId="53216" xr:uid="{1DFB67DE-DA06-446F-9A55-5E065252F212}"/>
    <cellStyle name="Normal 3 2 3 3 6 3 3" xfId="17796" xr:uid="{23DF8867-5A46-4E0F-B2D4-21BC091F26BA}"/>
    <cellStyle name="Normal 3 2 3 3 6 3 4" xfId="31486" xr:uid="{0C1C5875-A142-40BB-AA4A-9E1539DC3B33}"/>
    <cellStyle name="Normal 3 2 3 3 6 3 5" xfId="46370" xr:uid="{C5BD791D-A2BB-4804-A679-9B098834EC7B}"/>
    <cellStyle name="Normal 3 2 3 3 6 4" xfId="21218" xr:uid="{D6D13859-A803-4B9B-A81D-EBBBCF2F0318}"/>
    <cellStyle name="Normal 3 2 3 3 6 4 2" xfId="34910" xr:uid="{B46DD7FD-E34D-466F-B03F-7CB8478F4374}"/>
    <cellStyle name="Normal 3 2 3 3 6 4 3" xfId="49794" xr:uid="{82186DA0-D6C3-431C-A095-4BE92CFF318A}"/>
    <cellStyle name="Normal 3 2 3 3 6 5" xfId="14374" xr:uid="{A34536CB-8BDA-4A62-AAEB-08694632C96B}"/>
    <cellStyle name="Normal 3 2 3 3 6 6" xfId="28064" xr:uid="{CD756922-701D-41E0-A598-0A872F8BC056}"/>
    <cellStyle name="Normal 3 2 3 3 6 7" xfId="42948" xr:uid="{50F7224D-8A58-4E44-9FF9-0B303D992BB3}"/>
    <cellStyle name="Normal 3 2 3 3 7" xfId="7528" xr:uid="{11433713-E27F-4B13-AE3C-F05CC2300F28}"/>
    <cellStyle name="Normal 3 2 3 3 7 2" xfId="9241" xr:uid="{CBB9D603-63AD-4F17-8AD0-9E054706469F}"/>
    <cellStyle name="Normal 3 2 3 3 7 2 2" xfId="12663" xr:uid="{5D4B949E-5EC9-4955-8626-33AB2DB3F4CD}"/>
    <cellStyle name="Normal 3 2 3 3 7 2 2 2" xfId="26353" xr:uid="{4496AC27-1553-4AE2-8CF0-EE3B34B8857F}"/>
    <cellStyle name="Normal 3 2 3 3 7 2 2 2 2" xfId="40045" xr:uid="{50D1FA9F-A697-4908-8CB7-852E2B8C862D}"/>
    <cellStyle name="Normal 3 2 3 3 7 2 2 2 3" xfId="54929" xr:uid="{A3175612-F6DB-49A5-B9A2-3DF9E900D640}"/>
    <cellStyle name="Normal 3 2 3 3 7 2 2 3" xfId="19509" xr:uid="{C821A0BE-2CA9-4500-B9D5-6864902C707A}"/>
    <cellStyle name="Normal 3 2 3 3 7 2 2 4" xfId="33199" xr:uid="{79C0CA28-3703-4447-A541-DA46728B3A50}"/>
    <cellStyle name="Normal 3 2 3 3 7 2 2 5" xfId="48083" xr:uid="{448FEB3A-27F5-4722-B019-83AF6FF55C72}"/>
    <cellStyle name="Normal 3 2 3 3 7 2 3" xfId="22931" xr:uid="{65BC4C50-84C5-4964-BCD2-CC3D2788E020}"/>
    <cellStyle name="Normal 3 2 3 3 7 2 3 2" xfId="36623" xr:uid="{DFA2D518-D0AF-4EC4-9401-CE1534E735FE}"/>
    <cellStyle name="Normal 3 2 3 3 7 2 3 3" xfId="51507" xr:uid="{75AFAFC1-7D98-4FF0-82DA-EA8EB8517B7A}"/>
    <cellStyle name="Normal 3 2 3 3 7 2 4" xfId="16087" xr:uid="{4708E51D-854D-4B87-8EAB-2D5371ECEAA8}"/>
    <cellStyle name="Normal 3 2 3 3 7 2 5" xfId="29777" xr:uid="{9FE6D366-04E3-4C52-A333-C7574F0D118B}"/>
    <cellStyle name="Normal 3 2 3 3 7 2 6" xfId="44661" xr:uid="{C6E97F34-2C79-4272-83D4-78555D8EDF8F}"/>
    <cellStyle name="Normal 3 2 3 3 7 3" xfId="10951" xr:uid="{1C1D199D-A4A7-4FA0-A635-D5A253E6625A}"/>
    <cellStyle name="Normal 3 2 3 3 7 3 2" xfId="24641" xr:uid="{2C8597AD-C892-4581-829C-5D33920E6ED5}"/>
    <cellStyle name="Normal 3 2 3 3 7 3 2 2" xfId="38333" xr:uid="{249DD501-8CAB-47E4-AF77-9A496300972C}"/>
    <cellStyle name="Normal 3 2 3 3 7 3 2 3" xfId="53217" xr:uid="{5561A9F1-B0FA-4BF9-9CD9-EA772F080B79}"/>
    <cellStyle name="Normal 3 2 3 3 7 3 3" xfId="17797" xr:uid="{D067B444-B7C8-4978-99D7-82088AFBC6EE}"/>
    <cellStyle name="Normal 3 2 3 3 7 3 4" xfId="31487" xr:uid="{6226C347-4D51-4010-B580-9BA20C8C9D31}"/>
    <cellStyle name="Normal 3 2 3 3 7 3 5" xfId="46371" xr:uid="{89ECCF13-90D6-4E42-8EA3-720243898099}"/>
    <cellStyle name="Normal 3 2 3 3 7 4" xfId="21219" xr:uid="{D0993EC1-4B3B-48BE-B672-9D9F5119D926}"/>
    <cellStyle name="Normal 3 2 3 3 7 4 2" xfId="34911" xr:uid="{C2FB48DE-D01C-4D3F-91C7-2E60FBDD6ACF}"/>
    <cellStyle name="Normal 3 2 3 3 7 4 3" xfId="49795" xr:uid="{05049F10-FF65-4C5A-8C1B-5A695A12180B}"/>
    <cellStyle name="Normal 3 2 3 3 7 5" xfId="14375" xr:uid="{3F03C394-09EF-4BCB-B19B-EBF5046D6947}"/>
    <cellStyle name="Normal 3 2 3 3 7 6" xfId="28065" xr:uid="{ED3A9694-43E1-4CE8-A2D3-01C00A65A055}"/>
    <cellStyle name="Normal 3 2 3 3 7 7" xfId="42949" xr:uid="{B3892B9B-1AA5-4614-9B17-52D8D65F2408}"/>
    <cellStyle name="Normal 3 2 3 3 8" xfId="9212" xr:uid="{C6EAFD85-D0DF-4EC2-8A43-3F26EB89B55C}"/>
    <cellStyle name="Normal 3 2 3 3 8 2" xfId="12634" xr:uid="{31DCF3B4-B810-4E27-AD96-2DA771550172}"/>
    <cellStyle name="Normal 3 2 3 3 8 2 2" xfId="26324" xr:uid="{4956790E-27C4-4AD6-ACA6-FEEF13DC99E4}"/>
    <cellStyle name="Normal 3 2 3 3 8 2 2 2" xfId="40016" xr:uid="{C2DE2FBD-3FE9-40EA-BF17-4A2252AA2D57}"/>
    <cellStyle name="Normal 3 2 3 3 8 2 2 3" xfId="54900" xr:uid="{D7E84117-C5E9-4D15-A288-421DFBB1C350}"/>
    <cellStyle name="Normal 3 2 3 3 8 2 3" xfId="19480" xr:uid="{924D184B-8E89-4785-8CCD-2FBF792AE6CB}"/>
    <cellStyle name="Normal 3 2 3 3 8 2 4" xfId="33170" xr:uid="{072BCF00-1CA5-47A7-8780-DF3018967681}"/>
    <cellStyle name="Normal 3 2 3 3 8 2 5" xfId="48054" xr:uid="{D234809C-EEBB-4A68-8435-C06BAE09DEB7}"/>
    <cellStyle name="Normal 3 2 3 3 8 3" xfId="22902" xr:uid="{2D2EA4E0-4FBF-4AAA-A962-DC0DB583EB74}"/>
    <cellStyle name="Normal 3 2 3 3 8 3 2" xfId="36594" xr:uid="{B5B30F1D-342D-4D66-B401-EA440597B2E5}"/>
    <cellStyle name="Normal 3 2 3 3 8 3 3" xfId="51478" xr:uid="{E71E8B61-D4BD-4005-8E37-42587A8FFDE4}"/>
    <cellStyle name="Normal 3 2 3 3 8 4" xfId="16058" xr:uid="{277C1895-F4E2-4DAF-9C28-3CE01A5F2DB0}"/>
    <cellStyle name="Normal 3 2 3 3 8 5" xfId="29748" xr:uid="{D6EADF82-B4DE-4D41-89C1-CA2281A8B7BA}"/>
    <cellStyle name="Normal 3 2 3 3 8 6" xfId="44632" xr:uid="{FC1F89C9-DBF3-4911-A7BE-9F910AD5284C}"/>
    <cellStyle name="Normal 3 2 3 3 9" xfId="10922" xr:uid="{7DC98D4B-C7D5-4C22-83E2-57C73E788ABB}"/>
    <cellStyle name="Normal 3 2 3 3 9 2" xfId="24612" xr:uid="{817AEF77-B771-4272-AD93-81196084F851}"/>
    <cellStyle name="Normal 3 2 3 3 9 2 2" xfId="38304" xr:uid="{9AA37348-9AA7-4648-89AF-BCDCF33A4058}"/>
    <cellStyle name="Normal 3 2 3 3 9 2 3" xfId="53188" xr:uid="{733A075D-3A5C-4ECB-BCEF-FB38200D4FCC}"/>
    <cellStyle name="Normal 3 2 3 3 9 3" xfId="17768" xr:uid="{E97B4296-229B-410B-9CC1-7B5638DB16E6}"/>
    <cellStyle name="Normal 3 2 3 3 9 4" xfId="31458" xr:uid="{EC7DA923-98D3-454C-89E5-9FB620338E45}"/>
    <cellStyle name="Normal 3 2 3 3 9 5" xfId="46342" xr:uid="{2EBADF5A-F211-44C0-9B44-C0C0AD475FA4}"/>
    <cellStyle name="Normal 3 2 3 4" xfId="7529" xr:uid="{1CF6F18D-D1C6-4A42-A165-8806D735AF20}"/>
    <cellStyle name="Normal 3 2 3 4 10" xfId="14376" xr:uid="{8C26B31E-04B7-4795-88A7-E7C915611470}"/>
    <cellStyle name="Normal 3 2 3 4 11" xfId="28066" xr:uid="{6D2A91C4-024A-4F23-A771-8BB15FBF69B3}"/>
    <cellStyle name="Normal 3 2 3 4 12" xfId="42950" xr:uid="{68315F11-3C57-4E08-98EA-737D653D68AC}"/>
    <cellStyle name="Normal 3 2 3 4 2" xfId="7530" xr:uid="{6E18D84A-1C1F-417C-ADC9-4498E8A82755}"/>
    <cellStyle name="Normal 3 2 3 4 2 10" xfId="42951" xr:uid="{F9389FC2-08EE-4A6E-B921-07237FFFCBD7}"/>
    <cellStyle name="Normal 3 2 3 4 2 2" xfId="7531" xr:uid="{DB94E56B-A856-4E42-A099-2EB3205CDC92}"/>
    <cellStyle name="Normal 3 2 3 4 2 2 2" xfId="7532" xr:uid="{DFDD2257-6069-4741-B154-22F1D59D5963}"/>
    <cellStyle name="Normal 3 2 3 4 2 2 2 2" xfId="9245" xr:uid="{4559F22C-2886-41B1-9300-0FBDE2C5A446}"/>
    <cellStyle name="Normal 3 2 3 4 2 2 2 2 2" xfId="12667" xr:uid="{A1B86615-F2D1-4ABC-A633-1FDA50A8524F}"/>
    <cellStyle name="Normal 3 2 3 4 2 2 2 2 2 2" xfId="26357" xr:uid="{5C5D80B1-4EBA-437B-B0A9-5C87E407F05B}"/>
    <cellStyle name="Normal 3 2 3 4 2 2 2 2 2 2 2" xfId="40049" xr:uid="{AFA03670-2A85-4678-B7D4-A85216907E20}"/>
    <cellStyle name="Normal 3 2 3 4 2 2 2 2 2 2 3" xfId="54933" xr:uid="{1EF583E0-1BCA-48D6-A43C-BE0691CDB49F}"/>
    <cellStyle name="Normal 3 2 3 4 2 2 2 2 2 3" xfId="19513" xr:uid="{55171A62-732D-4539-942D-E29D2E782513}"/>
    <cellStyle name="Normal 3 2 3 4 2 2 2 2 2 4" xfId="33203" xr:uid="{B334B94B-AE37-430B-AFD1-A0C6608C2841}"/>
    <cellStyle name="Normal 3 2 3 4 2 2 2 2 2 5" xfId="48087" xr:uid="{E51065B0-EAAA-461E-B49C-0E64E2A6ED94}"/>
    <cellStyle name="Normal 3 2 3 4 2 2 2 2 3" xfId="22935" xr:uid="{CE569310-6E5B-400B-98B7-2C67D88F7A99}"/>
    <cellStyle name="Normal 3 2 3 4 2 2 2 2 3 2" xfId="36627" xr:uid="{043F5E2D-2FF9-48C4-B48C-D421D21B89C2}"/>
    <cellStyle name="Normal 3 2 3 4 2 2 2 2 3 3" xfId="51511" xr:uid="{05A7E504-DAD6-47FF-B7C6-0A3A1C1BDB79}"/>
    <cellStyle name="Normal 3 2 3 4 2 2 2 2 4" xfId="16091" xr:uid="{0FBC9EE4-1631-438E-ABC4-EA65CCD6D9E6}"/>
    <cellStyle name="Normal 3 2 3 4 2 2 2 2 5" xfId="29781" xr:uid="{3E8C35D2-E861-49A1-BA8B-6567094A9A3F}"/>
    <cellStyle name="Normal 3 2 3 4 2 2 2 2 6" xfId="44665" xr:uid="{6156222C-B11C-4EE2-9A93-A5F4D2836537}"/>
    <cellStyle name="Normal 3 2 3 4 2 2 2 3" xfId="10955" xr:uid="{DC5CF680-DEDB-4DB3-BC27-815F6C4F34B4}"/>
    <cellStyle name="Normal 3 2 3 4 2 2 2 3 2" xfId="24645" xr:uid="{F6F68E92-D042-42A5-A4E0-F8FE6084340E}"/>
    <cellStyle name="Normal 3 2 3 4 2 2 2 3 2 2" xfId="38337" xr:uid="{0CEEDF99-7C29-4314-82F1-A93EBCAE1CEB}"/>
    <cellStyle name="Normal 3 2 3 4 2 2 2 3 2 3" xfId="53221" xr:uid="{FAB14B12-E4FD-4F17-A7C3-08EDDF997E94}"/>
    <cellStyle name="Normal 3 2 3 4 2 2 2 3 3" xfId="17801" xr:uid="{72800B4E-B0AA-4FA1-AB73-61FA3EE0C694}"/>
    <cellStyle name="Normal 3 2 3 4 2 2 2 3 4" xfId="31491" xr:uid="{A08283DA-C4B9-4844-9DF7-64C59A440102}"/>
    <cellStyle name="Normal 3 2 3 4 2 2 2 3 5" xfId="46375" xr:uid="{49B7C0EC-D6D9-48B6-B588-49563CF80D6B}"/>
    <cellStyle name="Normal 3 2 3 4 2 2 2 4" xfId="21223" xr:uid="{12D65832-D73E-40BC-B37B-B802AC5AFF4F}"/>
    <cellStyle name="Normal 3 2 3 4 2 2 2 4 2" xfId="34915" xr:uid="{1A6EDCBD-BEDF-4646-9F82-44F72A9DB033}"/>
    <cellStyle name="Normal 3 2 3 4 2 2 2 4 3" xfId="49799" xr:uid="{D8045BBB-A531-45E7-9E3B-0A35F5B51635}"/>
    <cellStyle name="Normal 3 2 3 4 2 2 2 5" xfId="14379" xr:uid="{6DBA8694-702C-429B-A23B-04935DAB987F}"/>
    <cellStyle name="Normal 3 2 3 4 2 2 2 6" xfId="28069" xr:uid="{6E997433-771B-459E-9770-B5D786C96F5F}"/>
    <cellStyle name="Normal 3 2 3 4 2 2 2 7" xfId="42953" xr:uid="{D6C6AA47-F02E-4F85-B4D9-9E07318F1C5F}"/>
    <cellStyle name="Normal 3 2 3 4 2 2 3" xfId="9244" xr:uid="{BF8709C0-2608-451E-8B9A-E7EE98A936AD}"/>
    <cellStyle name="Normal 3 2 3 4 2 2 3 2" xfId="12666" xr:uid="{8EE1843B-A1D2-4FBF-9778-867ABBB456D4}"/>
    <cellStyle name="Normal 3 2 3 4 2 2 3 2 2" xfId="26356" xr:uid="{47ED7AA2-8BE1-4406-B3EA-716394E2DF4B}"/>
    <cellStyle name="Normal 3 2 3 4 2 2 3 2 2 2" xfId="40048" xr:uid="{FD9AC2AD-D786-41A5-8ECA-EC62C294DF1D}"/>
    <cellStyle name="Normal 3 2 3 4 2 2 3 2 2 3" xfId="54932" xr:uid="{0C534DE0-2D30-41C8-8BFE-29DFF7A19460}"/>
    <cellStyle name="Normal 3 2 3 4 2 2 3 2 3" xfId="19512" xr:uid="{689606C4-0866-4036-B82C-1A542699A185}"/>
    <cellStyle name="Normal 3 2 3 4 2 2 3 2 4" xfId="33202" xr:uid="{A87B44BF-979A-4D0C-9679-44E12CA366AB}"/>
    <cellStyle name="Normal 3 2 3 4 2 2 3 2 5" xfId="48086" xr:uid="{FD8DC69F-4503-474B-A725-AF7BB6593CB5}"/>
    <cellStyle name="Normal 3 2 3 4 2 2 3 3" xfId="22934" xr:uid="{2E9F742B-39C9-42F1-A8EE-32FCE14EE743}"/>
    <cellStyle name="Normal 3 2 3 4 2 2 3 3 2" xfId="36626" xr:uid="{1E66BE18-EDAB-40E5-8F9A-BB53F6B17744}"/>
    <cellStyle name="Normal 3 2 3 4 2 2 3 3 3" xfId="51510" xr:uid="{490C57E2-113B-4AF9-AA7A-2CD6980B9CB5}"/>
    <cellStyle name="Normal 3 2 3 4 2 2 3 4" xfId="16090" xr:uid="{C99944EF-F8BB-4243-9ED7-6781C3952FD8}"/>
    <cellStyle name="Normal 3 2 3 4 2 2 3 5" xfId="29780" xr:uid="{F72DBFBB-BC6A-4251-92AC-7937A2C73F2B}"/>
    <cellStyle name="Normal 3 2 3 4 2 2 3 6" xfId="44664" xr:uid="{92632103-201F-4466-B775-796679C15AAC}"/>
    <cellStyle name="Normal 3 2 3 4 2 2 4" xfId="10954" xr:uid="{5D0350E8-5168-4311-826D-F8A373569A74}"/>
    <cellStyle name="Normal 3 2 3 4 2 2 4 2" xfId="24644" xr:uid="{F11733C8-106F-41BE-AE2E-90D2EA7BB3E9}"/>
    <cellStyle name="Normal 3 2 3 4 2 2 4 2 2" xfId="38336" xr:uid="{57F9EA6B-560C-4E76-9760-83133D93214C}"/>
    <cellStyle name="Normal 3 2 3 4 2 2 4 2 3" xfId="53220" xr:uid="{C032CA45-6EB7-420B-9050-1D3AF60BFD0B}"/>
    <cellStyle name="Normal 3 2 3 4 2 2 4 3" xfId="17800" xr:uid="{E1FF025A-4130-4E96-8B30-AB3084FEFDBF}"/>
    <cellStyle name="Normal 3 2 3 4 2 2 4 4" xfId="31490" xr:uid="{03191998-FEAE-48FC-A3CF-71EF8E77E3D5}"/>
    <cellStyle name="Normal 3 2 3 4 2 2 4 5" xfId="46374" xr:uid="{57986407-9298-4AAB-9DAB-A00CA5FFF15A}"/>
    <cellStyle name="Normal 3 2 3 4 2 2 5" xfId="21222" xr:uid="{1BBA7794-5114-4707-AE91-13C17585DC02}"/>
    <cellStyle name="Normal 3 2 3 4 2 2 5 2" xfId="34914" xr:uid="{AC0A7ACF-0CD6-4BAE-B448-3A331C0AF28C}"/>
    <cellStyle name="Normal 3 2 3 4 2 2 5 3" xfId="49798" xr:uid="{13A58F3C-A411-42A9-9C28-CD63BF9C63D8}"/>
    <cellStyle name="Normal 3 2 3 4 2 2 6" xfId="14378" xr:uid="{44A6347F-39ED-4B86-A0F9-477ADB497BE1}"/>
    <cellStyle name="Normal 3 2 3 4 2 2 7" xfId="28068" xr:uid="{BA2090E0-88C4-460D-9B1C-41D0462406FC}"/>
    <cellStyle name="Normal 3 2 3 4 2 2 8" xfId="42952" xr:uid="{43747FD3-8A65-4A7A-A4C4-5EE199A33F63}"/>
    <cellStyle name="Normal 3 2 3 4 2 3" xfId="7533" xr:uid="{20C579BC-4FD6-4B2A-8864-8A44ECC0596A}"/>
    <cellStyle name="Normal 3 2 3 4 2 3 2" xfId="9246" xr:uid="{1D9D3213-24C8-41B2-86D5-B0A14136F924}"/>
    <cellStyle name="Normal 3 2 3 4 2 3 2 2" xfId="12668" xr:uid="{E7C1A6A2-D7C1-48E7-973C-032991F9477E}"/>
    <cellStyle name="Normal 3 2 3 4 2 3 2 2 2" xfId="26358" xr:uid="{1B07062B-461C-469B-ABFC-0DAA4224C8F8}"/>
    <cellStyle name="Normal 3 2 3 4 2 3 2 2 2 2" xfId="40050" xr:uid="{B243569E-3734-4491-8229-2E1BDBD87C5D}"/>
    <cellStyle name="Normal 3 2 3 4 2 3 2 2 2 3" xfId="54934" xr:uid="{D29B0EF1-77E8-4FF5-9E67-03D846FD77D9}"/>
    <cellStyle name="Normal 3 2 3 4 2 3 2 2 3" xfId="19514" xr:uid="{6DD24FFA-A6D9-4096-8453-35C72F1DD446}"/>
    <cellStyle name="Normal 3 2 3 4 2 3 2 2 4" xfId="33204" xr:uid="{C5FD587F-41E4-41F2-A70F-35B5B9C36F20}"/>
    <cellStyle name="Normal 3 2 3 4 2 3 2 2 5" xfId="48088" xr:uid="{F178510C-1CC7-4DBB-9C7C-417A1FAD7EE5}"/>
    <cellStyle name="Normal 3 2 3 4 2 3 2 3" xfId="22936" xr:uid="{6AFD6351-6B04-4FFF-8FAF-5F2120D9807D}"/>
    <cellStyle name="Normal 3 2 3 4 2 3 2 3 2" xfId="36628" xr:uid="{03C641DD-B2C5-414B-A6B5-A37086662A69}"/>
    <cellStyle name="Normal 3 2 3 4 2 3 2 3 3" xfId="51512" xr:uid="{C48D5858-D14A-4AD0-BF52-F790C9546326}"/>
    <cellStyle name="Normal 3 2 3 4 2 3 2 4" xfId="16092" xr:uid="{B0CC3DC3-F794-47AE-9625-F2BB61622F15}"/>
    <cellStyle name="Normal 3 2 3 4 2 3 2 5" xfId="29782" xr:uid="{F8DC2032-4DC4-448B-BEFA-9E546217652F}"/>
    <cellStyle name="Normal 3 2 3 4 2 3 2 6" xfId="44666" xr:uid="{4F01EE0F-0575-4D7E-9F50-D3EC9B8E5C74}"/>
    <cellStyle name="Normal 3 2 3 4 2 3 3" xfId="10956" xr:uid="{9A62B333-6D96-47C1-8B32-6E23910787B0}"/>
    <cellStyle name="Normal 3 2 3 4 2 3 3 2" xfId="24646" xr:uid="{CB390D4B-C8B7-49FE-99A5-9FDA52851D9F}"/>
    <cellStyle name="Normal 3 2 3 4 2 3 3 2 2" xfId="38338" xr:uid="{24B1093C-CFE1-4824-84DB-5840F1CC7BDA}"/>
    <cellStyle name="Normal 3 2 3 4 2 3 3 2 3" xfId="53222" xr:uid="{AD56AB3C-35FF-4931-86B2-F584DD4C7664}"/>
    <cellStyle name="Normal 3 2 3 4 2 3 3 3" xfId="17802" xr:uid="{13A24A51-D87B-49B4-8227-ADF4539E147E}"/>
    <cellStyle name="Normal 3 2 3 4 2 3 3 4" xfId="31492" xr:uid="{0AB84E5F-120C-48E4-A613-E2D3A48D8F74}"/>
    <cellStyle name="Normal 3 2 3 4 2 3 3 5" xfId="46376" xr:uid="{FCE143F8-5261-470D-8CC2-8594F4BE8E1D}"/>
    <cellStyle name="Normal 3 2 3 4 2 3 4" xfId="21224" xr:uid="{C61A01B9-4347-4F52-81D2-1248A1C611A0}"/>
    <cellStyle name="Normal 3 2 3 4 2 3 4 2" xfId="34916" xr:uid="{1F4113D1-A07D-4126-AFE5-5BDB5B4DE89A}"/>
    <cellStyle name="Normal 3 2 3 4 2 3 4 3" xfId="49800" xr:uid="{D01B2617-791E-4EC2-8BD3-7E975007FC0C}"/>
    <cellStyle name="Normal 3 2 3 4 2 3 5" xfId="14380" xr:uid="{D48AD907-5E12-42A4-B3B9-5D9B302AA436}"/>
    <cellStyle name="Normal 3 2 3 4 2 3 6" xfId="28070" xr:uid="{C7079B74-5216-4AD0-814D-73BA2E21EB13}"/>
    <cellStyle name="Normal 3 2 3 4 2 3 7" xfId="42954" xr:uid="{D93318F3-2641-414E-8BFA-88343A81A46A}"/>
    <cellStyle name="Normal 3 2 3 4 2 4" xfId="7534" xr:uid="{C488132A-F55D-432B-A975-4BB744E8A363}"/>
    <cellStyle name="Normal 3 2 3 4 2 4 2" xfId="9247" xr:uid="{2D317ACD-4B44-4237-8DC1-4B432949364B}"/>
    <cellStyle name="Normal 3 2 3 4 2 4 2 2" xfId="12669" xr:uid="{44A1FF52-72F2-46A3-9FF9-0205E65FC3D2}"/>
    <cellStyle name="Normal 3 2 3 4 2 4 2 2 2" xfId="26359" xr:uid="{1807F18E-C6C6-4771-BBC6-C8CB61735842}"/>
    <cellStyle name="Normal 3 2 3 4 2 4 2 2 2 2" xfId="40051" xr:uid="{5A0BE3E7-27D8-40AB-983F-7F36D3B0FB80}"/>
    <cellStyle name="Normal 3 2 3 4 2 4 2 2 2 3" xfId="54935" xr:uid="{8C1CD1CC-A6CC-49AD-A145-193B4D1E27E3}"/>
    <cellStyle name="Normal 3 2 3 4 2 4 2 2 3" xfId="19515" xr:uid="{DE119AC2-A857-44CD-B1C2-656B317CBD5E}"/>
    <cellStyle name="Normal 3 2 3 4 2 4 2 2 4" xfId="33205" xr:uid="{3C2FF2EA-2676-4CB0-B5F1-D5299BB7B2CB}"/>
    <cellStyle name="Normal 3 2 3 4 2 4 2 2 5" xfId="48089" xr:uid="{C9D2CD3E-B436-48DC-B5D5-9B66D18E04B3}"/>
    <cellStyle name="Normal 3 2 3 4 2 4 2 3" xfId="22937" xr:uid="{FBF6A2C7-50EF-4709-9C7C-48EFB2F9BB5A}"/>
    <cellStyle name="Normal 3 2 3 4 2 4 2 3 2" xfId="36629" xr:uid="{12077D1F-E3C5-4F11-8442-9842B84DA115}"/>
    <cellStyle name="Normal 3 2 3 4 2 4 2 3 3" xfId="51513" xr:uid="{C7EC5050-2257-4446-BBE2-8E05ED0C4192}"/>
    <cellStyle name="Normal 3 2 3 4 2 4 2 4" xfId="16093" xr:uid="{D98C04A7-5B7F-4DE5-A8B8-5A9A10DA52A3}"/>
    <cellStyle name="Normal 3 2 3 4 2 4 2 5" xfId="29783" xr:uid="{A1A8056E-6932-4A38-A1F3-5D5B0802FE09}"/>
    <cellStyle name="Normal 3 2 3 4 2 4 2 6" xfId="44667" xr:uid="{0A1749DD-9458-4E71-B204-D19310313C53}"/>
    <cellStyle name="Normal 3 2 3 4 2 4 3" xfId="10957" xr:uid="{ABC3ADBE-457A-456E-844F-B9A555525375}"/>
    <cellStyle name="Normal 3 2 3 4 2 4 3 2" xfId="24647" xr:uid="{41754453-8C91-4D04-852D-1D57BB2B9B94}"/>
    <cellStyle name="Normal 3 2 3 4 2 4 3 2 2" xfId="38339" xr:uid="{81BDD4FC-E8F0-4B3C-9555-528AE037BF4A}"/>
    <cellStyle name="Normal 3 2 3 4 2 4 3 2 3" xfId="53223" xr:uid="{90116CDF-E616-4509-ADDA-106F454430EB}"/>
    <cellStyle name="Normal 3 2 3 4 2 4 3 3" xfId="17803" xr:uid="{7A6BD988-1F53-41C6-B9E8-88F451E80F19}"/>
    <cellStyle name="Normal 3 2 3 4 2 4 3 4" xfId="31493" xr:uid="{A32F827D-1A43-40C6-B31A-20EC38236101}"/>
    <cellStyle name="Normal 3 2 3 4 2 4 3 5" xfId="46377" xr:uid="{BFDE06EB-2B54-4DAC-9594-343492DCE87C}"/>
    <cellStyle name="Normal 3 2 3 4 2 4 4" xfId="21225" xr:uid="{91A1DFBA-9881-4846-A544-D8C6EA9EEF94}"/>
    <cellStyle name="Normal 3 2 3 4 2 4 4 2" xfId="34917" xr:uid="{A1AB7E9A-4F18-4CFB-8551-6A64DA0DF1B7}"/>
    <cellStyle name="Normal 3 2 3 4 2 4 4 3" xfId="49801" xr:uid="{5FEC1CA2-E45F-44DD-8162-567224F18F79}"/>
    <cellStyle name="Normal 3 2 3 4 2 4 5" xfId="14381" xr:uid="{C30DB0F1-692D-4FA5-B008-C3B42D56E067}"/>
    <cellStyle name="Normal 3 2 3 4 2 4 6" xfId="28071" xr:uid="{81C273CD-04C0-4F74-9026-F83332E802F6}"/>
    <cellStyle name="Normal 3 2 3 4 2 4 7" xfId="42955" xr:uid="{48A2612D-6BAC-4003-B805-5492B8626C0A}"/>
    <cellStyle name="Normal 3 2 3 4 2 5" xfId="9243" xr:uid="{786D81DB-F43F-4580-A527-093D9E4E2834}"/>
    <cellStyle name="Normal 3 2 3 4 2 5 2" xfId="12665" xr:uid="{B183F021-D701-43FC-B127-5684DE90DE84}"/>
    <cellStyle name="Normal 3 2 3 4 2 5 2 2" xfId="26355" xr:uid="{5D7C69D1-E5A0-45BC-8ABD-87E3470B1A66}"/>
    <cellStyle name="Normal 3 2 3 4 2 5 2 2 2" xfId="40047" xr:uid="{472F94FE-42B7-4FF7-B9AD-C96A556E7DA5}"/>
    <cellStyle name="Normal 3 2 3 4 2 5 2 2 3" xfId="54931" xr:uid="{D64E12E7-B114-46BD-85D8-9CD25BCE1693}"/>
    <cellStyle name="Normal 3 2 3 4 2 5 2 3" xfId="19511" xr:uid="{BFC2BCA4-8435-4501-B16A-1ABBDB0AC4F6}"/>
    <cellStyle name="Normal 3 2 3 4 2 5 2 4" xfId="33201" xr:uid="{ED743DE1-35EE-4148-B89E-91491ABB400D}"/>
    <cellStyle name="Normal 3 2 3 4 2 5 2 5" xfId="48085" xr:uid="{CF77C89A-AC2F-44D4-8ABD-58C3C3826053}"/>
    <cellStyle name="Normal 3 2 3 4 2 5 3" xfId="22933" xr:uid="{53217162-3D0D-4706-9C08-982518F78E4D}"/>
    <cellStyle name="Normal 3 2 3 4 2 5 3 2" xfId="36625" xr:uid="{93BE22D8-FA2E-42F5-95BA-F5EDB8AA4EA5}"/>
    <cellStyle name="Normal 3 2 3 4 2 5 3 3" xfId="51509" xr:uid="{21A672FF-312D-4E81-B325-0E2CADE949A4}"/>
    <cellStyle name="Normal 3 2 3 4 2 5 4" xfId="16089" xr:uid="{D9FB5A48-28D5-4E70-8A45-84EAE3021BC4}"/>
    <cellStyle name="Normal 3 2 3 4 2 5 5" xfId="29779" xr:uid="{B7068BB3-E84C-47E9-B775-14F4AA730EBA}"/>
    <cellStyle name="Normal 3 2 3 4 2 5 6" xfId="44663" xr:uid="{D802BD23-5DF0-4AC9-908A-8D88B53A1FF4}"/>
    <cellStyle name="Normal 3 2 3 4 2 6" xfId="10953" xr:uid="{E5B985D2-741D-42F8-A623-7F83205267CB}"/>
    <cellStyle name="Normal 3 2 3 4 2 6 2" xfId="24643" xr:uid="{F30D99BE-352F-474B-926F-7EB376E93D4B}"/>
    <cellStyle name="Normal 3 2 3 4 2 6 2 2" xfId="38335" xr:uid="{0B9FAC16-B87A-421F-BDBE-C95A24F39BA0}"/>
    <cellStyle name="Normal 3 2 3 4 2 6 2 3" xfId="53219" xr:uid="{6FAEC53D-2117-46B3-B9B6-DF408FC6ADF8}"/>
    <cellStyle name="Normal 3 2 3 4 2 6 3" xfId="17799" xr:uid="{AAE70B2B-24D6-4498-8C4C-AC720EC6FF9A}"/>
    <cellStyle name="Normal 3 2 3 4 2 6 4" xfId="31489" xr:uid="{ED5CD638-40E4-41FE-ADDA-F906074A0251}"/>
    <cellStyle name="Normal 3 2 3 4 2 6 5" xfId="46373" xr:uid="{9B8FA6E5-A728-44BC-87AA-F6F08C94CF57}"/>
    <cellStyle name="Normal 3 2 3 4 2 7" xfId="21221" xr:uid="{B6BA9310-D98F-467B-B434-76DA6CB4B73B}"/>
    <cellStyle name="Normal 3 2 3 4 2 7 2" xfId="34913" xr:uid="{3E1A7EA3-8ACD-44CF-9050-8BEA66CF2A6D}"/>
    <cellStyle name="Normal 3 2 3 4 2 7 3" xfId="49797" xr:uid="{85607FE8-A442-47B1-BAA9-3FB30D04B64A}"/>
    <cellStyle name="Normal 3 2 3 4 2 8" xfId="14377" xr:uid="{DEB0D40B-7454-4629-BB94-598523BCF26E}"/>
    <cellStyle name="Normal 3 2 3 4 2 9" xfId="28067" xr:uid="{D9D717B9-2D9A-4E7B-993C-97ED063C97F4}"/>
    <cellStyle name="Normal 3 2 3 4 3" xfId="7535" xr:uid="{ADF63CC4-A64A-4EDF-97A0-F467CFF6F373}"/>
    <cellStyle name="Normal 3 2 3 4 3 10" xfId="42956" xr:uid="{86D1A3F5-1BED-49EE-897F-357BDA7CCF4D}"/>
    <cellStyle name="Normal 3 2 3 4 3 2" xfId="7536" xr:uid="{1DF5C396-CF56-4080-80F3-BC9039CF998E}"/>
    <cellStyle name="Normal 3 2 3 4 3 2 2" xfId="7537" xr:uid="{E6164033-7275-4652-84FF-7576724771F2}"/>
    <cellStyle name="Normal 3 2 3 4 3 2 2 2" xfId="9250" xr:uid="{41CD47B5-AEE9-4052-8F74-2D7A56CB03CA}"/>
    <cellStyle name="Normal 3 2 3 4 3 2 2 2 2" xfId="12672" xr:uid="{3156151F-7837-49AE-BC28-BBE8F3264D8E}"/>
    <cellStyle name="Normal 3 2 3 4 3 2 2 2 2 2" xfId="26362" xr:uid="{BB6544BD-F5C7-4835-86BE-4FB615E7273C}"/>
    <cellStyle name="Normal 3 2 3 4 3 2 2 2 2 2 2" xfId="40054" xr:uid="{5E10199C-7E98-4076-9356-B11E32EACC69}"/>
    <cellStyle name="Normal 3 2 3 4 3 2 2 2 2 2 3" xfId="54938" xr:uid="{CF601A31-002E-48A7-8CCF-6DD142A027FB}"/>
    <cellStyle name="Normal 3 2 3 4 3 2 2 2 2 3" xfId="19518" xr:uid="{CE3D3B3B-B06E-4D73-8284-466E167DD6E7}"/>
    <cellStyle name="Normal 3 2 3 4 3 2 2 2 2 4" xfId="33208" xr:uid="{C79886D6-8994-4FEF-8263-AFBD925FE9F2}"/>
    <cellStyle name="Normal 3 2 3 4 3 2 2 2 2 5" xfId="48092" xr:uid="{337092D3-3D4E-4ACF-AB1C-7C171262742D}"/>
    <cellStyle name="Normal 3 2 3 4 3 2 2 2 3" xfId="22940" xr:uid="{FBD3C516-822D-4939-97AF-05039388CBBE}"/>
    <cellStyle name="Normal 3 2 3 4 3 2 2 2 3 2" xfId="36632" xr:uid="{7B985EA0-763A-48BC-AD8E-3C27EE9AEEB3}"/>
    <cellStyle name="Normal 3 2 3 4 3 2 2 2 3 3" xfId="51516" xr:uid="{30345D48-DFFD-4E26-B4DE-A0BBAFE326E4}"/>
    <cellStyle name="Normal 3 2 3 4 3 2 2 2 4" xfId="16096" xr:uid="{F0245873-DD39-4E2A-858A-A68ADE86661E}"/>
    <cellStyle name="Normal 3 2 3 4 3 2 2 2 5" xfId="29786" xr:uid="{D9B48419-78CB-4B47-B599-FF1EB626CF8E}"/>
    <cellStyle name="Normal 3 2 3 4 3 2 2 2 6" xfId="44670" xr:uid="{D0FF6870-7213-4349-9A31-EC44DECD5A35}"/>
    <cellStyle name="Normal 3 2 3 4 3 2 2 3" xfId="10960" xr:uid="{5FCEE0F6-351A-4FF2-A1DC-CE6AB31F9CA3}"/>
    <cellStyle name="Normal 3 2 3 4 3 2 2 3 2" xfId="24650" xr:uid="{A9107358-9AC8-49F6-AAB7-5D9505E226DF}"/>
    <cellStyle name="Normal 3 2 3 4 3 2 2 3 2 2" xfId="38342" xr:uid="{AE1458D2-A3F2-40F9-9518-31A9E8F6EDB4}"/>
    <cellStyle name="Normal 3 2 3 4 3 2 2 3 2 3" xfId="53226" xr:uid="{FB87CB43-54B3-46CB-A659-0A68F2C877A4}"/>
    <cellStyle name="Normal 3 2 3 4 3 2 2 3 3" xfId="17806" xr:uid="{14C21069-8799-483B-B6D7-67054229A62E}"/>
    <cellStyle name="Normal 3 2 3 4 3 2 2 3 4" xfId="31496" xr:uid="{7DDF8D15-99A4-4F31-8E5C-319814567B0C}"/>
    <cellStyle name="Normal 3 2 3 4 3 2 2 3 5" xfId="46380" xr:uid="{41C2D2A1-4C5E-41F2-AA93-F988A62AAFDB}"/>
    <cellStyle name="Normal 3 2 3 4 3 2 2 4" xfId="21228" xr:uid="{DB63E971-6E76-4124-A588-E55B452AE65C}"/>
    <cellStyle name="Normal 3 2 3 4 3 2 2 4 2" xfId="34920" xr:uid="{DE429738-3E72-41DE-B2D9-420DA1894AC5}"/>
    <cellStyle name="Normal 3 2 3 4 3 2 2 4 3" xfId="49804" xr:uid="{E81AA49F-FDE0-44D9-98F4-09A45187DB3C}"/>
    <cellStyle name="Normal 3 2 3 4 3 2 2 5" xfId="14384" xr:uid="{DA7108CF-5B06-4E48-A5B9-B4228FE2A389}"/>
    <cellStyle name="Normal 3 2 3 4 3 2 2 6" xfId="28074" xr:uid="{E625C3DD-779D-4301-8CD7-D90F1F9964F4}"/>
    <cellStyle name="Normal 3 2 3 4 3 2 2 7" xfId="42958" xr:uid="{B0CDE30C-381F-4F92-9592-F5E226F31D03}"/>
    <cellStyle name="Normal 3 2 3 4 3 2 3" xfId="9249" xr:uid="{D837AD6F-2ECD-4F4E-80A1-B01FD8824C8D}"/>
    <cellStyle name="Normal 3 2 3 4 3 2 3 2" xfId="12671" xr:uid="{05C074F4-2738-404B-90DF-173C589F2A97}"/>
    <cellStyle name="Normal 3 2 3 4 3 2 3 2 2" xfId="26361" xr:uid="{D476332D-315F-462C-A1C0-E16A44C47A0A}"/>
    <cellStyle name="Normal 3 2 3 4 3 2 3 2 2 2" xfId="40053" xr:uid="{124850B1-2D58-4E4C-BD80-3499B8B93046}"/>
    <cellStyle name="Normal 3 2 3 4 3 2 3 2 2 3" xfId="54937" xr:uid="{D14C8CF6-1866-4A3B-9D20-F7AED2AB5954}"/>
    <cellStyle name="Normal 3 2 3 4 3 2 3 2 3" xfId="19517" xr:uid="{3E948895-9689-4EBE-9CC9-05277D07C8D5}"/>
    <cellStyle name="Normal 3 2 3 4 3 2 3 2 4" xfId="33207" xr:uid="{04143F9C-84E0-4133-8DED-366AAA610654}"/>
    <cellStyle name="Normal 3 2 3 4 3 2 3 2 5" xfId="48091" xr:uid="{9424AB34-6BED-4AE2-A080-0D27F11C2865}"/>
    <cellStyle name="Normal 3 2 3 4 3 2 3 3" xfId="22939" xr:uid="{3AC06559-C82F-4681-8063-6915C27963A9}"/>
    <cellStyle name="Normal 3 2 3 4 3 2 3 3 2" xfId="36631" xr:uid="{2850E783-8650-4E1D-AB86-895978D4FC6D}"/>
    <cellStyle name="Normal 3 2 3 4 3 2 3 3 3" xfId="51515" xr:uid="{41CF15A1-1CDF-408B-ADFD-BE3404A003C3}"/>
    <cellStyle name="Normal 3 2 3 4 3 2 3 4" xfId="16095" xr:uid="{BF2F0981-B938-4E20-9D36-1EC4FF35CFB7}"/>
    <cellStyle name="Normal 3 2 3 4 3 2 3 5" xfId="29785" xr:uid="{3F642890-B933-43AA-9AC2-77BC4C5E7895}"/>
    <cellStyle name="Normal 3 2 3 4 3 2 3 6" xfId="44669" xr:uid="{A42B7CD9-40C9-4C54-9CA5-53E0086FAE04}"/>
    <cellStyle name="Normal 3 2 3 4 3 2 4" xfId="10959" xr:uid="{DC26191C-BAAA-436F-9138-7E9965014227}"/>
    <cellStyle name="Normal 3 2 3 4 3 2 4 2" xfId="24649" xr:uid="{940256A8-BFDB-46AE-8C3D-5D982D1169A9}"/>
    <cellStyle name="Normal 3 2 3 4 3 2 4 2 2" xfId="38341" xr:uid="{25DF8452-6922-454B-A213-2020274C36D6}"/>
    <cellStyle name="Normal 3 2 3 4 3 2 4 2 3" xfId="53225" xr:uid="{6BFAA1BF-038F-40E7-95BC-16CF781EE997}"/>
    <cellStyle name="Normal 3 2 3 4 3 2 4 3" xfId="17805" xr:uid="{739F5A8C-02DB-4CBF-9EF8-C29DBF4FB7C0}"/>
    <cellStyle name="Normal 3 2 3 4 3 2 4 4" xfId="31495" xr:uid="{A0DB102C-4F9B-4DFC-91A7-E8D87D2D592E}"/>
    <cellStyle name="Normal 3 2 3 4 3 2 4 5" xfId="46379" xr:uid="{5ACAFAAE-D40D-4A9A-AC70-735C042B9D12}"/>
    <cellStyle name="Normal 3 2 3 4 3 2 5" xfId="21227" xr:uid="{34095138-9D2B-429C-9659-3AD0A79186BD}"/>
    <cellStyle name="Normal 3 2 3 4 3 2 5 2" xfId="34919" xr:uid="{AED60B48-D269-4101-874A-6A0FDAA24762}"/>
    <cellStyle name="Normal 3 2 3 4 3 2 5 3" xfId="49803" xr:uid="{8C839FA3-52A9-4DEA-BF45-03C1BF58C3A8}"/>
    <cellStyle name="Normal 3 2 3 4 3 2 6" xfId="14383" xr:uid="{6D4CA170-A4AD-4B8C-8532-5C1F05018D53}"/>
    <cellStyle name="Normal 3 2 3 4 3 2 7" xfId="28073" xr:uid="{6EA1A1AB-9DCD-4F30-9A5D-D81A798ABDC8}"/>
    <cellStyle name="Normal 3 2 3 4 3 2 8" xfId="42957" xr:uid="{36B54AE4-03BA-4FD0-A749-157C84A7D4F9}"/>
    <cellStyle name="Normal 3 2 3 4 3 3" xfId="7538" xr:uid="{93EE383F-4AF0-480D-BE08-40A9907FB13B}"/>
    <cellStyle name="Normal 3 2 3 4 3 3 2" xfId="9251" xr:uid="{ACEFB42A-D6F7-466D-B3D8-626094494ADD}"/>
    <cellStyle name="Normal 3 2 3 4 3 3 2 2" xfId="12673" xr:uid="{F5D3DF85-1862-4AE1-89F5-B015FD50FBD9}"/>
    <cellStyle name="Normal 3 2 3 4 3 3 2 2 2" xfId="26363" xr:uid="{D6607F15-4A7B-42B2-8170-480B1C7EBAA0}"/>
    <cellStyle name="Normal 3 2 3 4 3 3 2 2 2 2" xfId="40055" xr:uid="{E5CDC2A8-3A67-42FA-96BC-893EA9B12178}"/>
    <cellStyle name="Normal 3 2 3 4 3 3 2 2 2 3" xfId="54939" xr:uid="{67A6C048-E63C-4253-852C-D88DAE92162C}"/>
    <cellStyle name="Normal 3 2 3 4 3 3 2 2 3" xfId="19519" xr:uid="{FDCFC334-1D36-4BEF-B266-065F5924EE42}"/>
    <cellStyle name="Normal 3 2 3 4 3 3 2 2 4" xfId="33209" xr:uid="{8A1E5196-BBF4-4EE8-912F-5F41D76F74C1}"/>
    <cellStyle name="Normal 3 2 3 4 3 3 2 2 5" xfId="48093" xr:uid="{1519B4AA-CD21-4A35-A6B7-4D693923B395}"/>
    <cellStyle name="Normal 3 2 3 4 3 3 2 3" xfId="22941" xr:uid="{FC75DB11-3B05-43C1-BBE8-6215DD540F9F}"/>
    <cellStyle name="Normal 3 2 3 4 3 3 2 3 2" xfId="36633" xr:uid="{075D4D80-19F9-45A6-B2F4-279B9D552EA7}"/>
    <cellStyle name="Normal 3 2 3 4 3 3 2 3 3" xfId="51517" xr:uid="{6C495F16-2F1A-48A2-A4EB-0ED0B584ED12}"/>
    <cellStyle name="Normal 3 2 3 4 3 3 2 4" xfId="16097" xr:uid="{7476FD8E-4BA4-4ACE-AD27-CE2021B6D7B4}"/>
    <cellStyle name="Normal 3 2 3 4 3 3 2 5" xfId="29787" xr:uid="{BE69ED25-2196-4556-983E-D414F8439A88}"/>
    <cellStyle name="Normal 3 2 3 4 3 3 2 6" xfId="44671" xr:uid="{EB73484A-8389-403B-A188-CEA3398F4652}"/>
    <cellStyle name="Normal 3 2 3 4 3 3 3" xfId="10961" xr:uid="{28033F36-275C-48F3-8C4B-4FD91BE13C1D}"/>
    <cellStyle name="Normal 3 2 3 4 3 3 3 2" xfId="24651" xr:uid="{17194F32-36E4-4549-9546-DBCD5D4FD807}"/>
    <cellStyle name="Normal 3 2 3 4 3 3 3 2 2" xfId="38343" xr:uid="{1FC14FAB-9E77-4558-9C66-4F6D1A5700DB}"/>
    <cellStyle name="Normal 3 2 3 4 3 3 3 2 3" xfId="53227" xr:uid="{C01A2FD2-6736-4C0D-BA42-349B4ADB5FAC}"/>
    <cellStyle name="Normal 3 2 3 4 3 3 3 3" xfId="17807" xr:uid="{FE3C17B3-611D-4D80-9C5F-713A586C086E}"/>
    <cellStyle name="Normal 3 2 3 4 3 3 3 4" xfId="31497" xr:uid="{5FC04ACC-48D0-45E8-8000-B96226138396}"/>
    <cellStyle name="Normal 3 2 3 4 3 3 3 5" xfId="46381" xr:uid="{BD1DF447-A29C-4073-93A9-23612B4B08EF}"/>
    <cellStyle name="Normal 3 2 3 4 3 3 4" xfId="21229" xr:uid="{12EC2572-FC1D-4BED-8062-F8A632F8FB36}"/>
    <cellStyle name="Normal 3 2 3 4 3 3 4 2" xfId="34921" xr:uid="{44189123-628B-4EF7-A2BB-10E659A7BC9C}"/>
    <cellStyle name="Normal 3 2 3 4 3 3 4 3" xfId="49805" xr:uid="{CBBD33D2-6738-4EC7-B5DE-2D98D19D6DB7}"/>
    <cellStyle name="Normal 3 2 3 4 3 3 5" xfId="14385" xr:uid="{892AD2FA-7FBB-4C95-8955-ED35AD3F7E58}"/>
    <cellStyle name="Normal 3 2 3 4 3 3 6" xfId="28075" xr:uid="{3B6146CF-7895-445A-9AC7-412BBC60D56B}"/>
    <cellStyle name="Normal 3 2 3 4 3 3 7" xfId="42959" xr:uid="{73C540C0-3018-499F-B136-031F442B7250}"/>
    <cellStyle name="Normal 3 2 3 4 3 4" xfId="7539" xr:uid="{F734F43D-2328-448D-BD30-0FFEDFE2F134}"/>
    <cellStyle name="Normal 3 2 3 4 3 4 2" xfId="9252" xr:uid="{929480D5-1A92-4FE8-AC73-49EACDC6364D}"/>
    <cellStyle name="Normal 3 2 3 4 3 4 2 2" xfId="12674" xr:uid="{9C8F217E-D350-4B19-B834-8D907966F09B}"/>
    <cellStyle name="Normal 3 2 3 4 3 4 2 2 2" xfId="26364" xr:uid="{3BA877AA-7F9A-4601-A82A-D0916EE74E6C}"/>
    <cellStyle name="Normal 3 2 3 4 3 4 2 2 2 2" xfId="40056" xr:uid="{11E0C62D-6695-40F4-9984-EF7D040BA3C1}"/>
    <cellStyle name="Normal 3 2 3 4 3 4 2 2 2 3" xfId="54940" xr:uid="{B012F4D2-4EBD-4826-BE29-B439F42F2263}"/>
    <cellStyle name="Normal 3 2 3 4 3 4 2 2 3" xfId="19520" xr:uid="{209BBFF1-4652-4C8C-BCA0-9CBD93258F6F}"/>
    <cellStyle name="Normal 3 2 3 4 3 4 2 2 4" xfId="33210" xr:uid="{070BD459-FA69-4CAC-B240-21B7723B4A5C}"/>
    <cellStyle name="Normal 3 2 3 4 3 4 2 2 5" xfId="48094" xr:uid="{C8CB7693-DE59-4F6E-B85E-BA0BC3797D13}"/>
    <cellStyle name="Normal 3 2 3 4 3 4 2 3" xfId="22942" xr:uid="{0FBF3657-0283-4E91-8622-7DD658987091}"/>
    <cellStyle name="Normal 3 2 3 4 3 4 2 3 2" xfId="36634" xr:uid="{3EDA18F2-952A-41CE-9DFD-3DC06402ED88}"/>
    <cellStyle name="Normal 3 2 3 4 3 4 2 3 3" xfId="51518" xr:uid="{F1337BCB-062A-4A0D-959E-8DD829FB7C0E}"/>
    <cellStyle name="Normal 3 2 3 4 3 4 2 4" xfId="16098" xr:uid="{191E16C2-D4B5-407B-A62E-959FC08D115B}"/>
    <cellStyle name="Normal 3 2 3 4 3 4 2 5" xfId="29788" xr:uid="{55973E4C-D8EA-4EB0-A9B0-568E900DB7C2}"/>
    <cellStyle name="Normal 3 2 3 4 3 4 2 6" xfId="44672" xr:uid="{0F515A92-E28A-40C5-9F8A-DED0A6A8E427}"/>
    <cellStyle name="Normal 3 2 3 4 3 4 3" xfId="10962" xr:uid="{ECFA34A2-C397-4C23-A08C-8AF9495D402A}"/>
    <cellStyle name="Normal 3 2 3 4 3 4 3 2" xfId="24652" xr:uid="{CA93DE6F-4CC1-4B11-BAA4-31786A0123E3}"/>
    <cellStyle name="Normal 3 2 3 4 3 4 3 2 2" xfId="38344" xr:uid="{9D419D35-7172-4346-B760-679575CF9D7E}"/>
    <cellStyle name="Normal 3 2 3 4 3 4 3 2 3" xfId="53228" xr:uid="{C89BD286-523A-48AE-88E1-62BD67A1A2B5}"/>
    <cellStyle name="Normal 3 2 3 4 3 4 3 3" xfId="17808" xr:uid="{CD652E8A-D232-43AE-A448-59C98D9C38FC}"/>
    <cellStyle name="Normal 3 2 3 4 3 4 3 4" xfId="31498" xr:uid="{E4A04BE5-A7DC-44B9-A651-6D1A6F92C074}"/>
    <cellStyle name="Normal 3 2 3 4 3 4 3 5" xfId="46382" xr:uid="{9943AD0C-4EDB-4CB9-8FDA-D2611D6710CB}"/>
    <cellStyle name="Normal 3 2 3 4 3 4 4" xfId="21230" xr:uid="{173B60AE-544F-4040-9238-0727E69E5961}"/>
    <cellStyle name="Normal 3 2 3 4 3 4 4 2" xfId="34922" xr:uid="{03142876-E2C0-45CA-B1F0-1FF72503D44E}"/>
    <cellStyle name="Normal 3 2 3 4 3 4 4 3" xfId="49806" xr:uid="{B3DFA077-4358-478E-AEA2-B9CDF24CA8F2}"/>
    <cellStyle name="Normal 3 2 3 4 3 4 5" xfId="14386" xr:uid="{3A275127-A44F-4AA3-882C-0A78807516D9}"/>
    <cellStyle name="Normal 3 2 3 4 3 4 6" xfId="28076" xr:uid="{8CF062C1-09B5-49FF-BA4C-6481CEC17574}"/>
    <cellStyle name="Normal 3 2 3 4 3 4 7" xfId="42960" xr:uid="{526E8CA4-CED3-49CA-9021-2C9C10FB9670}"/>
    <cellStyle name="Normal 3 2 3 4 3 5" xfId="9248" xr:uid="{2CD543CA-EC34-4BE3-9B74-198B52F07952}"/>
    <cellStyle name="Normal 3 2 3 4 3 5 2" xfId="12670" xr:uid="{E4F26783-5C44-4FDD-9F94-5F8FA3D2AAE5}"/>
    <cellStyle name="Normal 3 2 3 4 3 5 2 2" xfId="26360" xr:uid="{78A7CF6B-67F5-440B-8F35-7790326AC7BF}"/>
    <cellStyle name="Normal 3 2 3 4 3 5 2 2 2" xfId="40052" xr:uid="{7ECFF009-E131-4E29-A776-4D955F5BF75C}"/>
    <cellStyle name="Normal 3 2 3 4 3 5 2 2 3" xfId="54936" xr:uid="{020A74D1-DAC8-4FB5-9933-9683E1DA9850}"/>
    <cellStyle name="Normal 3 2 3 4 3 5 2 3" xfId="19516" xr:uid="{3F10A06A-25AA-44DB-98CB-4FF71D65A044}"/>
    <cellStyle name="Normal 3 2 3 4 3 5 2 4" xfId="33206" xr:uid="{B12085AF-0EE6-4DCC-BA63-B551BCFAF83A}"/>
    <cellStyle name="Normal 3 2 3 4 3 5 2 5" xfId="48090" xr:uid="{2EAA9706-ABC0-44A1-B8F6-0F360CA01B10}"/>
    <cellStyle name="Normal 3 2 3 4 3 5 3" xfId="22938" xr:uid="{39C0FF10-81F6-4827-AF95-58AD6BCB1A0A}"/>
    <cellStyle name="Normal 3 2 3 4 3 5 3 2" xfId="36630" xr:uid="{8AB78EE3-3F9B-4788-99B1-06C79003A0C9}"/>
    <cellStyle name="Normal 3 2 3 4 3 5 3 3" xfId="51514" xr:uid="{628E5EEB-9AC6-4FC4-84D1-169B3265BF6B}"/>
    <cellStyle name="Normal 3 2 3 4 3 5 4" xfId="16094" xr:uid="{0D033C82-4378-4C36-B0AE-7A882D43D4AD}"/>
    <cellStyle name="Normal 3 2 3 4 3 5 5" xfId="29784" xr:uid="{F09B22CD-B6EF-45AA-A563-9DBB79303C56}"/>
    <cellStyle name="Normal 3 2 3 4 3 5 6" xfId="44668" xr:uid="{35DB6285-F27A-4A32-8979-609279269282}"/>
    <cellStyle name="Normal 3 2 3 4 3 6" xfId="10958" xr:uid="{14D2601B-5A5E-427C-96E0-B8F4D60CF12F}"/>
    <cellStyle name="Normal 3 2 3 4 3 6 2" xfId="24648" xr:uid="{61B128C5-7135-44FA-80A7-CD62A04EF74E}"/>
    <cellStyle name="Normal 3 2 3 4 3 6 2 2" xfId="38340" xr:uid="{4D39DB30-A962-425A-A565-9FCBB905CD35}"/>
    <cellStyle name="Normal 3 2 3 4 3 6 2 3" xfId="53224" xr:uid="{9AA410EA-F277-40C3-93F7-6C34382E7A59}"/>
    <cellStyle name="Normal 3 2 3 4 3 6 3" xfId="17804" xr:uid="{67FF4AC5-1E67-4CD1-B645-28199EE629AA}"/>
    <cellStyle name="Normal 3 2 3 4 3 6 4" xfId="31494" xr:uid="{51EAA490-7280-427F-BAB3-13E0EE7EC5D9}"/>
    <cellStyle name="Normal 3 2 3 4 3 6 5" xfId="46378" xr:uid="{D39E7B24-E475-4AE4-A01B-86C5875C74F5}"/>
    <cellStyle name="Normal 3 2 3 4 3 7" xfId="21226" xr:uid="{1197943F-97AC-4487-9938-7CC4A274FBF7}"/>
    <cellStyle name="Normal 3 2 3 4 3 7 2" xfId="34918" xr:uid="{6BE54940-9A18-4BBE-ADB8-2A563416296A}"/>
    <cellStyle name="Normal 3 2 3 4 3 7 3" xfId="49802" xr:uid="{EE5DE28A-F71A-49AB-B704-20ADCE284C2A}"/>
    <cellStyle name="Normal 3 2 3 4 3 8" xfId="14382" xr:uid="{63BE1A58-7A18-4326-AC7D-B10D7100CC19}"/>
    <cellStyle name="Normal 3 2 3 4 3 9" xfId="28072" xr:uid="{4BD0C5D0-D3DE-41CD-BF08-DE137E7DE656}"/>
    <cellStyle name="Normal 3 2 3 4 4" xfId="7540" xr:uid="{191F216C-C152-4E14-9AA3-417499D6274C}"/>
    <cellStyle name="Normal 3 2 3 4 4 2" xfId="7541" xr:uid="{B9EB1F5C-BE95-464E-9F61-17D6FCFCEDD3}"/>
    <cellStyle name="Normal 3 2 3 4 4 2 2" xfId="9254" xr:uid="{0C55F868-816E-4D3A-B250-324735A3F832}"/>
    <cellStyle name="Normal 3 2 3 4 4 2 2 2" xfId="12676" xr:uid="{88AD1540-9C80-47F1-AE31-C86B52AEFB76}"/>
    <cellStyle name="Normal 3 2 3 4 4 2 2 2 2" xfId="26366" xr:uid="{45C8597E-86AD-4B21-9F9A-573893D892C9}"/>
    <cellStyle name="Normal 3 2 3 4 4 2 2 2 2 2" xfId="40058" xr:uid="{B00F4722-ACC9-4764-90C3-49DE51BFB789}"/>
    <cellStyle name="Normal 3 2 3 4 4 2 2 2 2 3" xfId="54942" xr:uid="{92B1679F-1576-402E-B454-FF936C76DFA2}"/>
    <cellStyle name="Normal 3 2 3 4 4 2 2 2 3" xfId="19522" xr:uid="{9C2AEC5B-CC43-47C5-BBAE-55BB2787C174}"/>
    <cellStyle name="Normal 3 2 3 4 4 2 2 2 4" xfId="33212" xr:uid="{B38958EC-A4B6-4A94-889B-169D2CB4C033}"/>
    <cellStyle name="Normal 3 2 3 4 4 2 2 2 5" xfId="48096" xr:uid="{0CDA03A9-CCB3-4571-AB8D-5A7B358187F1}"/>
    <cellStyle name="Normal 3 2 3 4 4 2 2 3" xfId="22944" xr:uid="{3636253E-2981-4D45-8EBF-1149BF19B3B5}"/>
    <cellStyle name="Normal 3 2 3 4 4 2 2 3 2" xfId="36636" xr:uid="{10B76053-8519-4EE9-9459-B20C713D21D8}"/>
    <cellStyle name="Normal 3 2 3 4 4 2 2 3 3" xfId="51520" xr:uid="{C86649F4-C5C7-41FA-932D-7F7660FC0527}"/>
    <cellStyle name="Normal 3 2 3 4 4 2 2 4" xfId="16100" xr:uid="{02230FD7-327B-4B4A-89D0-43E066FB6952}"/>
    <cellStyle name="Normal 3 2 3 4 4 2 2 5" xfId="29790" xr:uid="{0EBAC60B-261F-45F8-B43B-981FA71FA42B}"/>
    <cellStyle name="Normal 3 2 3 4 4 2 2 6" xfId="44674" xr:uid="{28607FC4-6AD6-4EB2-8EBC-BED936D53A00}"/>
    <cellStyle name="Normal 3 2 3 4 4 2 3" xfId="10964" xr:uid="{ADB8034C-3498-4CD3-9C8F-FD031F505DC2}"/>
    <cellStyle name="Normal 3 2 3 4 4 2 3 2" xfId="24654" xr:uid="{E5001B92-39B0-4864-8062-C06B92EE4D9A}"/>
    <cellStyle name="Normal 3 2 3 4 4 2 3 2 2" xfId="38346" xr:uid="{777C4102-727D-413B-A242-069CD414459F}"/>
    <cellStyle name="Normal 3 2 3 4 4 2 3 2 3" xfId="53230" xr:uid="{FE2A03EF-D874-4722-B4C8-9F56904B7E05}"/>
    <cellStyle name="Normal 3 2 3 4 4 2 3 3" xfId="17810" xr:uid="{EE44E746-F760-476F-B68F-CB474602775D}"/>
    <cellStyle name="Normal 3 2 3 4 4 2 3 4" xfId="31500" xr:uid="{4309C07F-117F-40A0-AD5C-9E01A5A611A3}"/>
    <cellStyle name="Normal 3 2 3 4 4 2 3 5" xfId="46384" xr:uid="{6438651A-9790-4843-B2B2-39972DFFEFEB}"/>
    <cellStyle name="Normal 3 2 3 4 4 2 4" xfId="21232" xr:uid="{8C6AFDF0-4EBF-4B76-92FB-5AD13B76BF19}"/>
    <cellStyle name="Normal 3 2 3 4 4 2 4 2" xfId="34924" xr:uid="{1101EE2E-A43B-4E31-B05F-60B137B4E15C}"/>
    <cellStyle name="Normal 3 2 3 4 4 2 4 3" xfId="49808" xr:uid="{9C6D2F46-73F2-4A7C-9C1C-3E7BF7C1539B}"/>
    <cellStyle name="Normal 3 2 3 4 4 2 5" xfId="14388" xr:uid="{B2DE8357-6616-43E5-9404-F0E2FEB1E734}"/>
    <cellStyle name="Normal 3 2 3 4 4 2 6" xfId="28078" xr:uid="{F10E4470-F872-4A11-8420-552795246A7E}"/>
    <cellStyle name="Normal 3 2 3 4 4 2 7" xfId="42962" xr:uid="{5F92BD27-2AD4-4C33-92E1-3301EDC5C886}"/>
    <cellStyle name="Normal 3 2 3 4 4 3" xfId="9253" xr:uid="{80584C36-4CD6-4167-93F4-F9F436C84346}"/>
    <cellStyle name="Normal 3 2 3 4 4 3 2" xfId="12675" xr:uid="{410D9638-C67C-4928-AC5B-E2CF914CF217}"/>
    <cellStyle name="Normal 3 2 3 4 4 3 2 2" xfId="26365" xr:uid="{FA55F83D-C3FC-408C-A99C-6A4C4143986F}"/>
    <cellStyle name="Normal 3 2 3 4 4 3 2 2 2" xfId="40057" xr:uid="{A54D73CD-2949-4044-9DBB-21014C230486}"/>
    <cellStyle name="Normal 3 2 3 4 4 3 2 2 3" xfId="54941" xr:uid="{40620133-7AD6-43C0-A142-318A5B33E391}"/>
    <cellStyle name="Normal 3 2 3 4 4 3 2 3" xfId="19521" xr:uid="{5D238363-3E6B-4204-B1AA-B194924DDC9A}"/>
    <cellStyle name="Normal 3 2 3 4 4 3 2 4" xfId="33211" xr:uid="{769E780F-008E-42BA-9775-277D52D973AE}"/>
    <cellStyle name="Normal 3 2 3 4 4 3 2 5" xfId="48095" xr:uid="{642BA0C3-2345-428A-B608-E47657EAF0D3}"/>
    <cellStyle name="Normal 3 2 3 4 4 3 3" xfId="22943" xr:uid="{8BE82985-0889-4989-B476-6A6716F9E3A2}"/>
    <cellStyle name="Normal 3 2 3 4 4 3 3 2" xfId="36635" xr:uid="{F1C4EF50-9022-447A-8F72-166F7FBAA4CC}"/>
    <cellStyle name="Normal 3 2 3 4 4 3 3 3" xfId="51519" xr:uid="{703600F3-A9E6-4B39-98E8-606BAA5DCD52}"/>
    <cellStyle name="Normal 3 2 3 4 4 3 4" xfId="16099" xr:uid="{DAAE8D7B-3DBE-4DBE-A714-C88A3F4E63D9}"/>
    <cellStyle name="Normal 3 2 3 4 4 3 5" xfId="29789" xr:uid="{14164413-8EB0-4250-A934-F4626214CAD1}"/>
    <cellStyle name="Normal 3 2 3 4 4 3 6" xfId="44673" xr:uid="{01897387-BE28-4778-9245-E0B11B74B8AE}"/>
    <cellStyle name="Normal 3 2 3 4 4 4" xfId="10963" xr:uid="{D466D9C5-D267-42F0-B051-7ADE8E38CB1D}"/>
    <cellStyle name="Normal 3 2 3 4 4 4 2" xfId="24653" xr:uid="{04BE134C-3EC6-4B0F-ABA4-43AE9F96E907}"/>
    <cellStyle name="Normal 3 2 3 4 4 4 2 2" xfId="38345" xr:uid="{444052BC-9E7B-4F87-B99A-ECAF93E75FC0}"/>
    <cellStyle name="Normal 3 2 3 4 4 4 2 3" xfId="53229" xr:uid="{5E3E4709-93DC-4D74-8FBA-753ECBF9C38A}"/>
    <cellStyle name="Normal 3 2 3 4 4 4 3" xfId="17809" xr:uid="{818657BC-66DC-4260-9AB3-0CD920793D50}"/>
    <cellStyle name="Normal 3 2 3 4 4 4 4" xfId="31499" xr:uid="{45B28A85-0EB5-4BFF-8959-DDF7A8B8ED31}"/>
    <cellStyle name="Normal 3 2 3 4 4 4 5" xfId="46383" xr:uid="{62713C23-D3D7-449C-8BDB-2CE9151932E1}"/>
    <cellStyle name="Normal 3 2 3 4 4 5" xfId="21231" xr:uid="{FF6F5410-8DCC-4581-8788-18455B4A5DF2}"/>
    <cellStyle name="Normal 3 2 3 4 4 5 2" xfId="34923" xr:uid="{CAF5482A-ACD7-407F-84E0-5AECF2FA8B4A}"/>
    <cellStyle name="Normal 3 2 3 4 4 5 3" xfId="49807" xr:uid="{0423E0E1-F8F9-4273-B46D-E79B4116B14A}"/>
    <cellStyle name="Normal 3 2 3 4 4 6" xfId="14387" xr:uid="{71B5B943-9720-423E-992A-2F221EE17094}"/>
    <cellStyle name="Normal 3 2 3 4 4 7" xfId="28077" xr:uid="{742C5550-C9D0-4D7B-9B7C-2BF4AB483B92}"/>
    <cellStyle name="Normal 3 2 3 4 4 8" xfId="42961" xr:uid="{E6D82FE5-15EE-4F36-BC57-FDF67A5B472C}"/>
    <cellStyle name="Normal 3 2 3 4 5" xfId="7542" xr:uid="{88396FDA-BBA5-423E-802D-B0961A17ABA7}"/>
    <cellStyle name="Normal 3 2 3 4 5 2" xfId="9255" xr:uid="{855D32B7-91E4-4E1E-B39B-2FA5F08A852F}"/>
    <cellStyle name="Normal 3 2 3 4 5 2 2" xfId="12677" xr:uid="{ECA4406F-2198-4AF4-A7D7-E3701E0AB123}"/>
    <cellStyle name="Normal 3 2 3 4 5 2 2 2" xfId="26367" xr:uid="{103F810D-75F8-49F2-A373-670292F6785F}"/>
    <cellStyle name="Normal 3 2 3 4 5 2 2 2 2" xfId="40059" xr:uid="{2D9BAFBE-0A4B-47B1-BA85-C347252606CE}"/>
    <cellStyle name="Normal 3 2 3 4 5 2 2 2 3" xfId="54943" xr:uid="{0BBDA2DB-AF35-4693-8A2B-AAD22B8BE041}"/>
    <cellStyle name="Normal 3 2 3 4 5 2 2 3" xfId="19523" xr:uid="{578835D5-D2E9-4A9A-B5A6-4E3DC9D155C8}"/>
    <cellStyle name="Normal 3 2 3 4 5 2 2 4" xfId="33213" xr:uid="{06D6EF91-E0C9-41C0-B501-532E0C25FC6F}"/>
    <cellStyle name="Normal 3 2 3 4 5 2 2 5" xfId="48097" xr:uid="{E2E1F57F-FDCD-4814-984F-731C95F9058C}"/>
    <cellStyle name="Normal 3 2 3 4 5 2 3" xfId="22945" xr:uid="{CB30DD64-0BDA-43D1-92C5-9C64F969A83F}"/>
    <cellStyle name="Normal 3 2 3 4 5 2 3 2" xfId="36637" xr:uid="{E169488E-368C-4DC7-BA8B-1E1910807DCF}"/>
    <cellStyle name="Normal 3 2 3 4 5 2 3 3" xfId="51521" xr:uid="{D866C6EB-5784-4157-A789-9ACAC1B20312}"/>
    <cellStyle name="Normal 3 2 3 4 5 2 4" xfId="16101" xr:uid="{DDDFEEF6-3B17-4F3C-9987-DF2F1AC112BF}"/>
    <cellStyle name="Normal 3 2 3 4 5 2 5" xfId="29791" xr:uid="{25A704C7-58E0-41E3-BEA0-1577280FDF5E}"/>
    <cellStyle name="Normal 3 2 3 4 5 2 6" xfId="44675" xr:uid="{5F5A1951-F63B-4C47-8315-2E7FA60AD630}"/>
    <cellStyle name="Normal 3 2 3 4 5 3" xfId="10965" xr:uid="{D82D1CD7-5487-456C-A0B2-94B8557207C0}"/>
    <cellStyle name="Normal 3 2 3 4 5 3 2" xfId="24655" xr:uid="{495E3560-FB71-4D8F-8C2A-903BCF3C67A1}"/>
    <cellStyle name="Normal 3 2 3 4 5 3 2 2" xfId="38347" xr:uid="{6D61A207-F6D8-44D6-8A72-4EC035E25C42}"/>
    <cellStyle name="Normal 3 2 3 4 5 3 2 3" xfId="53231" xr:uid="{67DADB64-F157-444B-AAE4-C3517EFAC448}"/>
    <cellStyle name="Normal 3 2 3 4 5 3 3" xfId="17811" xr:uid="{D62902C3-9419-45BA-BE9F-0AE3F2D7963E}"/>
    <cellStyle name="Normal 3 2 3 4 5 3 4" xfId="31501" xr:uid="{5023FBC4-C8F1-490E-BAA6-2E0E701B06E3}"/>
    <cellStyle name="Normal 3 2 3 4 5 3 5" xfId="46385" xr:uid="{CCD6825E-6B0A-498F-BC45-C5B42CFA6C34}"/>
    <cellStyle name="Normal 3 2 3 4 5 4" xfId="21233" xr:uid="{556C1173-D6F3-4580-B644-7F3869BF0D30}"/>
    <cellStyle name="Normal 3 2 3 4 5 4 2" xfId="34925" xr:uid="{0D022B51-8444-4C19-BDA2-5B3214773068}"/>
    <cellStyle name="Normal 3 2 3 4 5 4 3" xfId="49809" xr:uid="{2AF5F2BC-BD8B-4809-8696-1793214BD8BD}"/>
    <cellStyle name="Normal 3 2 3 4 5 5" xfId="14389" xr:uid="{AD403C71-3E3D-42BD-9BD5-28EA94056932}"/>
    <cellStyle name="Normal 3 2 3 4 5 6" xfId="28079" xr:uid="{5ABE8A64-6C75-4BEB-A015-BBCD3BB7D60A}"/>
    <cellStyle name="Normal 3 2 3 4 5 7" xfId="42963" xr:uid="{96CA1447-6E79-4D34-891A-81F03F1AF7C5}"/>
    <cellStyle name="Normal 3 2 3 4 6" xfId="7543" xr:uid="{85399832-BB95-4D5F-A70C-D79203744CFA}"/>
    <cellStyle name="Normal 3 2 3 4 6 2" xfId="9256" xr:uid="{8FFBDAE2-AE08-41B4-9B19-BFAF32994F18}"/>
    <cellStyle name="Normal 3 2 3 4 6 2 2" xfId="12678" xr:uid="{617B81EA-982D-4987-809C-C5FF4E6C8767}"/>
    <cellStyle name="Normal 3 2 3 4 6 2 2 2" xfId="26368" xr:uid="{3377CA7D-FEEB-4A1F-9458-C8753D44AEEE}"/>
    <cellStyle name="Normal 3 2 3 4 6 2 2 2 2" xfId="40060" xr:uid="{91D8A245-F703-4286-A6F6-B05630AD0232}"/>
    <cellStyle name="Normal 3 2 3 4 6 2 2 2 3" xfId="54944" xr:uid="{33D72B66-4ACA-449F-9C2D-0890A13B010C}"/>
    <cellStyle name="Normal 3 2 3 4 6 2 2 3" xfId="19524" xr:uid="{98F2657E-DC8D-4046-9B10-DF401015B0A7}"/>
    <cellStyle name="Normal 3 2 3 4 6 2 2 4" xfId="33214" xr:uid="{5526A3D7-6502-45E8-BDDF-EA853FB6C5A8}"/>
    <cellStyle name="Normal 3 2 3 4 6 2 2 5" xfId="48098" xr:uid="{8769C42A-5837-42A8-9161-97E2EFD16AEC}"/>
    <cellStyle name="Normal 3 2 3 4 6 2 3" xfId="22946" xr:uid="{24D72523-FD60-4BFE-B922-E528FD41E514}"/>
    <cellStyle name="Normal 3 2 3 4 6 2 3 2" xfId="36638" xr:uid="{D7AF6DF8-8C4E-412C-8D22-B549EB9893B2}"/>
    <cellStyle name="Normal 3 2 3 4 6 2 3 3" xfId="51522" xr:uid="{BB478AE2-8E28-4B0D-B862-CA7DA9EF0D00}"/>
    <cellStyle name="Normal 3 2 3 4 6 2 4" xfId="16102" xr:uid="{3198C82A-AB3A-4F94-9240-080C0DAD52B6}"/>
    <cellStyle name="Normal 3 2 3 4 6 2 5" xfId="29792" xr:uid="{1A16CC1C-19F8-4ACC-B0CB-65618BF5621C}"/>
    <cellStyle name="Normal 3 2 3 4 6 2 6" xfId="44676" xr:uid="{694CC821-2DF5-47A8-9918-2A8F3B21BF38}"/>
    <cellStyle name="Normal 3 2 3 4 6 3" xfId="10966" xr:uid="{929EC2DB-76D0-4EEA-A67B-ADEA7486E3B5}"/>
    <cellStyle name="Normal 3 2 3 4 6 3 2" xfId="24656" xr:uid="{BEB217C0-720B-42EE-A03B-6A82E8D777A4}"/>
    <cellStyle name="Normal 3 2 3 4 6 3 2 2" xfId="38348" xr:uid="{BDF60AB4-9494-4EF8-B8B2-3EB7DA91B7C0}"/>
    <cellStyle name="Normal 3 2 3 4 6 3 2 3" xfId="53232" xr:uid="{4532BE4C-B74F-428E-BF9A-14024C8AA1CE}"/>
    <cellStyle name="Normal 3 2 3 4 6 3 3" xfId="17812" xr:uid="{D93D977F-1DFE-4C06-AAAE-ECE1137F02D8}"/>
    <cellStyle name="Normal 3 2 3 4 6 3 4" xfId="31502" xr:uid="{7FBDF77A-D881-4719-8E01-286DA22A487A}"/>
    <cellStyle name="Normal 3 2 3 4 6 3 5" xfId="46386" xr:uid="{1041831B-75DD-4A77-8903-0EB51D09313C}"/>
    <cellStyle name="Normal 3 2 3 4 6 4" xfId="21234" xr:uid="{771386DE-CC1D-4326-AF19-54F2004DF931}"/>
    <cellStyle name="Normal 3 2 3 4 6 4 2" xfId="34926" xr:uid="{FB38B33C-BA2D-4D0B-9DC9-B8A61D1E717C}"/>
    <cellStyle name="Normal 3 2 3 4 6 4 3" xfId="49810" xr:uid="{DAE292C0-BD77-4EF1-880C-37870C91F73F}"/>
    <cellStyle name="Normal 3 2 3 4 6 5" xfId="14390" xr:uid="{64607B31-91BD-4733-B8EA-F784A982DE55}"/>
    <cellStyle name="Normal 3 2 3 4 6 6" xfId="28080" xr:uid="{D13A5170-0CD8-415C-BA64-46C0F342B7D5}"/>
    <cellStyle name="Normal 3 2 3 4 6 7" xfId="42964" xr:uid="{77C9A619-63CB-4A16-BCA8-8DC024FDB8F2}"/>
    <cellStyle name="Normal 3 2 3 4 7" xfId="9242" xr:uid="{7F9630F9-CEAA-4DC1-8854-BF3C481DC113}"/>
    <cellStyle name="Normal 3 2 3 4 7 2" xfId="12664" xr:uid="{AB31E38E-532B-433D-B10A-61C77B7E12C1}"/>
    <cellStyle name="Normal 3 2 3 4 7 2 2" xfId="26354" xr:uid="{30EC27E3-31E2-4486-90B8-931471E004F8}"/>
    <cellStyle name="Normal 3 2 3 4 7 2 2 2" xfId="40046" xr:uid="{7ED10C2E-D12A-44BE-A5E2-1219E2FC2403}"/>
    <cellStyle name="Normal 3 2 3 4 7 2 2 3" xfId="54930" xr:uid="{B33137C5-AFFC-4149-83B6-93CF5749A060}"/>
    <cellStyle name="Normal 3 2 3 4 7 2 3" xfId="19510" xr:uid="{75DA9278-C5A6-469F-9EF4-F94FB6CA22E7}"/>
    <cellStyle name="Normal 3 2 3 4 7 2 4" xfId="33200" xr:uid="{D217CFD5-CD3B-4ECB-A787-782984C65713}"/>
    <cellStyle name="Normal 3 2 3 4 7 2 5" xfId="48084" xr:uid="{4DF13185-A889-49E6-83ED-36A2BD1AD0F1}"/>
    <cellStyle name="Normal 3 2 3 4 7 3" xfId="22932" xr:uid="{9419083E-F894-4076-B86B-E8932EA26197}"/>
    <cellStyle name="Normal 3 2 3 4 7 3 2" xfId="36624" xr:uid="{9D684A08-371A-4110-9F30-80BF391FECC6}"/>
    <cellStyle name="Normal 3 2 3 4 7 3 3" xfId="51508" xr:uid="{5528FCAA-976F-4C5D-9CB0-EEA1ACDA7575}"/>
    <cellStyle name="Normal 3 2 3 4 7 4" xfId="16088" xr:uid="{3DF0E370-2DB3-406B-8850-5E3E97057E3A}"/>
    <cellStyle name="Normal 3 2 3 4 7 5" xfId="29778" xr:uid="{3C6E0F19-DAB2-4DB0-B32D-4798827D3C2A}"/>
    <cellStyle name="Normal 3 2 3 4 7 6" xfId="44662" xr:uid="{C210982D-311E-4C49-9A6C-03E9F25C71A9}"/>
    <cellStyle name="Normal 3 2 3 4 8" xfId="10952" xr:uid="{E4FA588F-B310-428B-8B84-B47BEDD23B6B}"/>
    <cellStyle name="Normal 3 2 3 4 8 2" xfId="24642" xr:uid="{1E93630A-6579-43D4-BA29-7175B611C54D}"/>
    <cellStyle name="Normal 3 2 3 4 8 2 2" xfId="38334" xr:uid="{5ACF04A2-ADAB-478D-9D89-58EBF334AE70}"/>
    <cellStyle name="Normal 3 2 3 4 8 2 3" xfId="53218" xr:uid="{35951E69-4301-43AE-98FD-4DB468B95F90}"/>
    <cellStyle name="Normal 3 2 3 4 8 3" xfId="17798" xr:uid="{6E0F9AAD-86ED-4734-8E58-6AB984D8A757}"/>
    <cellStyle name="Normal 3 2 3 4 8 4" xfId="31488" xr:uid="{B8006A68-32C9-428B-86AB-2A57BBC5692B}"/>
    <cellStyle name="Normal 3 2 3 4 8 5" xfId="46372" xr:uid="{CE6EF2AB-E823-4F19-9E82-F6863B73AAE3}"/>
    <cellStyle name="Normal 3 2 3 4 9" xfId="21220" xr:uid="{9708068A-B4B2-47C1-8BF1-190354BFC461}"/>
    <cellStyle name="Normal 3 2 3 4 9 2" xfId="34912" xr:uid="{7B2ED4F7-8A6D-4A2E-B684-E26D53C81365}"/>
    <cellStyle name="Normal 3 2 3 4 9 3" xfId="49796" xr:uid="{1EBD32E3-E23E-40A4-87E7-B0A4635F164B}"/>
    <cellStyle name="Normal 3 2 3 5" xfId="7544" xr:uid="{BB8CC080-E8A0-405F-B9D1-C01EADB57D36}"/>
    <cellStyle name="Normal 3 2 3 5 10" xfId="14391" xr:uid="{E35C39AB-1E69-4571-B222-F0B4A0A66F4B}"/>
    <cellStyle name="Normal 3 2 3 5 11" xfId="28081" xr:uid="{37793339-E668-4AB4-BDB5-771E09D26811}"/>
    <cellStyle name="Normal 3 2 3 5 12" xfId="42965" xr:uid="{56B5F721-71B4-42E0-8E35-5C800532857D}"/>
    <cellStyle name="Normal 3 2 3 5 2" xfId="7545" xr:uid="{8059D9AF-343B-4FCC-9A12-9F2A97165845}"/>
    <cellStyle name="Normal 3 2 3 5 2 10" xfId="42966" xr:uid="{2F794161-E2CF-4CAF-A5D5-CFC41D35CDAE}"/>
    <cellStyle name="Normal 3 2 3 5 2 2" xfId="7546" xr:uid="{332C8FDA-F714-46D6-9055-7E7F2E1BF92D}"/>
    <cellStyle name="Normal 3 2 3 5 2 2 2" xfId="7547" xr:uid="{3A376800-1D8C-498B-A302-3950C4763883}"/>
    <cellStyle name="Normal 3 2 3 5 2 2 2 2" xfId="9260" xr:uid="{4C367700-A36A-4FCB-B898-1EC41CB58851}"/>
    <cellStyle name="Normal 3 2 3 5 2 2 2 2 2" xfId="12682" xr:uid="{E4BF168B-A5B1-4D24-A390-4729A300D275}"/>
    <cellStyle name="Normal 3 2 3 5 2 2 2 2 2 2" xfId="26372" xr:uid="{E27B26DC-A75F-45C7-8B0F-B9DFF5A28678}"/>
    <cellStyle name="Normal 3 2 3 5 2 2 2 2 2 2 2" xfId="40064" xr:uid="{273CC693-7B5F-48FD-B5AD-54164A2B86CA}"/>
    <cellStyle name="Normal 3 2 3 5 2 2 2 2 2 2 3" xfId="54948" xr:uid="{A703F188-3DE8-4823-924D-8527014E9D29}"/>
    <cellStyle name="Normal 3 2 3 5 2 2 2 2 2 3" xfId="19528" xr:uid="{C2DF17E9-E314-44A6-8E3A-536C52BB7942}"/>
    <cellStyle name="Normal 3 2 3 5 2 2 2 2 2 4" xfId="33218" xr:uid="{03DCBABD-4794-4206-8F62-6C639E73E265}"/>
    <cellStyle name="Normal 3 2 3 5 2 2 2 2 2 5" xfId="48102" xr:uid="{B44E3BDE-0524-47E5-8972-F9870D1FD7EE}"/>
    <cellStyle name="Normal 3 2 3 5 2 2 2 2 3" xfId="22950" xr:uid="{D4F768A3-C18B-4A67-B46E-86A9D66FC4F5}"/>
    <cellStyle name="Normal 3 2 3 5 2 2 2 2 3 2" xfId="36642" xr:uid="{E0096F46-A2F1-4CB1-BA5D-C9895D3CA1BB}"/>
    <cellStyle name="Normal 3 2 3 5 2 2 2 2 3 3" xfId="51526" xr:uid="{D14BA570-416D-4DD3-AEB2-28EC8C87B209}"/>
    <cellStyle name="Normal 3 2 3 5 2 2 2 2 4" xfId="16106" xr:uid="{F09B7A8E-34A4-4C15-A8C5-3F202FBEF97B}"/>
    <cellStyle name="Normal 3 2 3 5 2 2 2 2 5" xfId="29796" xr:uid="{CDA7BD80-63ED-471E-BB0C-E6A555D65C9C}"/>
    <cellStyle name="Normal 3 2 3 5 2 2 2 2 6" xfId="44680" xr:uid="{2482B5D2-ABBE-4DD2-8A6E-57A0DF366B81}"/>
    <cellStyle name="Normal 3 2 3 5 2 2 2 3" xfId="10970" xr:uid="{F65E1921-EB1F-4829-9025-5BA066E97A63}"/>
    <cellStyle name="Normal 3 2 3 5 2 2 2 3 2" xfId="24660" xr:uid="{0D4FEA43-ED06-42C2-91D8-7F02420F075D}"/>
    <cellStyle name="Normal 3 2 3 5 2 2 2 3 2 2" xfId="38352" xr:uid="{962152B3-12A0-485F-8EC4-14D0C9F1E019}"/>
    <cellStyle name="Normal 3 2 3 5 2 2 2 3 2 3" xfId="53236" xr:uid="{3FC7C995-BB60-40DD-B8DE-3696E82F84F5}"/>
    <cellStyle name="Normal 3 2 3 5 2 2 2 3 3" xfId="17816" xr:uid="{D3B3F017-068C-467F-9AB6-238E778CE1BC}"/>
    <cellStyle name="Normal 3 2 3 5 2 2 2 3 4" xfId="31506" xr:uid="{EB3FF524-8456-4A00-9DF6-674786564313}"/>
    <cellStyle name="Normal 3 2 3 5 2 2 2 3 5" xfId="46390" xr:uid="{778BAE7F-0D34-40C8-B80C-6D784FA304CC}"/>
    <cellStyle name="Normal 3 2 3 5 2 2 2 4" xfId="21238" xr:uid="{D208F8DF-FDAD-41D9-966D-1F1182F135B1}"/>
    <cellStyle name="Normal 3 2 3 5 2 2 2 4 2" xfId="34930" xr:uid="{88DA3201-0173-4398-8289-C827577AB556}"/>
    <cellStyle name="Normal 3 2 3 5 2 2 2 4 3" xfId="49814" xr:uid="{B37AACD5-AE9B-4186-AA5F-346287A1656D}"/>
    <cellStyle name="Normal 3 2 3 5 2 2 2 5" xfId="14394" xr:uid="{4D2DD41E-3AF7-4025-B2C4-FD43F89C8AF5}"/>
    <cellStyle name="Normal 3 2 3 5 2 2 2 6" xfId="28084" xr:uid="{612A9283-2346-4016-9582-2DFDE22C457B}"/>
    <cellStyle name="Normal 3 2 3 5 2 2 2 7" xfId="42968" xr:uid="{2E70648E-57B4-4811-8693-60E21DD55796}"/>
    <cellStyle name="Normal 3 2 3 5 2 2 3" xfId="9259" xr:uid="{4DEB26F4-4AD9-46F9-814F-8C3D46FE5496}"/>
    <cellStyle name="Normal 3 2 3 5 2 2 3 2" xfId="12681" xr:uid="{D3C18505-4E14-4214-81CA-51EC79DE377E}"/>
    <cellStyle name="Normal 3 2 3 5 2 2 3 2 2" xfId="26371" xr:uid="{D0D32B24-F702-40E6-B22B-AB585AB3C28F}"/>
    <cellStyle name="Normal 3 2 3 5 2 2 3 2 2 2" xfId="40063" xr:uid="{1B52C07F-237B-4AA6-A81C-0D38D2CF97C9}"/>
    <cellStyle name="Normal 3 2 3 5 2 2 3 2 2 3" xfId="54947" xr:uid="{AD6BB9D4-513C-4259-B5AD-ECAE189C5C51}"/>
    <cellStyle name="Normal 3 2 3 5 2 2 3 2 3" xfId="19527" xr:uid="{06AD4B47-1DBD-44A0-BE93-ABE0F6DF2186}"/>
    <cellStyle name="Normal 3 2 3 5 2 2 3 2 4" xfId="33217" xr:uid="{4AB77C49-F89D-41E4-99BE-0997EBDE65A7}"/>
    <cellStyle name="Normal 3 2 3 5 2 2 3 2 5" xfId="48101" xr:uid="{54DB4B82-4473-4F59-B14D-47CD9D9D5B44}"/>
    <cellStyle name="Normal 3 2 3 5 2 2 3 3" xfId="22949" xr:uid="{37A9923B-D3B5-40FA-BE64-C9747BFD4348}"/>
    <cellStyle name="Normal 3 2 3 5 2 2 3 3 2" xfId="36641" xr:uid="{BDE462D0-567C-4709-BA59-CAD6F286459D}"/>
    <cellStyle name="Normal 3 2 3 5 2 2 3 3 3" xfId="51525" xr:uid="{34668D53-82BD-4A42-9225-4752FCB1749F}"/>
    <cellStyle name="Normal 3 2 3 5 2 2 3 4" xfId="16105" xr:uid="{D974A266-0387-4D6F-BBF0-3ABB7B414C4E}"/>
    <cellStyle name="Normal 3 2 3 5 2 2 3 5" xfId="29795" xr:uid="{01252A6E-EBDB-4D9A-B602-131D3B710273}"/>
    <cellStyle name="Normal 3 2 3 5 2 2 3 6" xfId="44679" xr:uid="{AA4061C3-88F9-45B6-9C74-B98C6DB16595}"/>
    <cellStyle name="Normal 3 2 3 5 2 2 4" xfId="10969" xr:uid="{64E6D534-C755-4904-9AD6-029859E30BDB}"/>
    <cellStyle name="Normal 3 2 3 5 2 2 4 2" xfId="24659" xr:uid="{CC768A4A-7CDE-462A-B5C9-89D8D8DB9713}"/>
    <cellStyle name="Normal 3 2 3 5 2 2 4 2 2" xfId="38351" xr:uid="{8D365F4D-D7B7-4FFA-9127-6B59C4130100}"/>
    <cellStyle name="Normal 3 2 3 5 2 2 4 2 3" xfId="53235" xr:uid="{2B5C23EA-0147-4E8B-A9E1-9887339EC7F6}"/>
    <cellStyle name="Normal 3 2 3 5 2 2 4 3" xfId="17815" xr:uid="{A833EC45-0B93-4848-8F7E-A36D546FAB93}"/>
    <cellStyle name="Normal 3 2 3 5 2 2 4 4" xfId="31505" xr:uid="{C8DC5F6B-28FB-4CF4-8E1E-171959BE5392}"/>
    <cellStyle name="Normal 3 2 3 5 2 2 4 5" xfId="46389" xr:uid="{6BEBE0D5-8937-402C-B316-1D12EF46890C}"/>
    <cellStyle name="Normal 3 2 3 5 2 2 5" xfId="21237" xr:uid="{B6CB211E-3F71-444A-9BAC-EC1B5FB983DE}"/>
    <cellStyle name="Normal 3 2 3 5 2 2 5 2" xfId="34929" xr:uid="{A0C8230E-4108-4702-A79A-ABD423702C7C}"/>
    <cellStyle name="Normal 3 2 3 5 2 2 5 3" xfId="49813" xr:uid="{BA39B9CF-B49A-4B8F-B9D9-96DF4C29335B}"/>
    <cellStyle name="Normal 3 2 3 5 2 2 6" xfId="14393" xr:uid="{A88B621D-7FEC-46CF-8BD7-8794A0ACED08}"/>
    <cellStyle name="Normal 3 2 3 5 2 2 7" xfId="28083" xr:uid="{EB77144B-06E2-4563-85CB-9C527BA548BF}"/>
    <cellStyle name="Normal 3 2 3 5 2 2 8" xfId="42967" xr:uid="{3CA02D01-7213-47DC-9AD4-F5666DF45773}"/>
    <cellStyle name="Normal 3 2 3 5 2 3" xfId="7548" xr:uid="{BE367591-F111-47AB-B02D-7D88A3A2FD95}"/>
    <cellStyle name="Normal 3 2 3 5 2 3 2" xfId="9261" xr:uid="{21833E5F-53F6-4137-8E43-4E7F80EDF8E0}"/>
    <cellStyle name="Normal 3 2 3 5 2 3 2 2" xfId="12683" xr:uid="{05F27091-744A-4C5D-B52D-3884620BC2FE}"/>
    <cellStyle name="Normal 3 2 3 5 2 3 2 2 2" xfId="26373" xr:uid="{79C95DD8-088E-4F5A-A4EE-29E42080B988}"/>
    <cellStyle name="Normal 3 2 3 5 2 3 2 2 2 2" xfId="40065" xr:uid="{E7D86A6F-3BDC-4178-9A65-7CA55A8940EA}"/>
    <cellStyle name="Normal 3 2 3 5 2 3 2 2 2 3" xfId="54949" xr:uid="{E1A614A8-1D95-40C9-B2A0-8D541E8468CA}"/>
    <cellStyle name="Normal 3 2 3 5 2 3 2 2 3" xfId="19529" xr:uid="{E0F29CB5-EAD2-4F19-BD1E-A377C5340314}"/>
    <cellStyle name="Normal 3 2 3 5 2 3 2 2 4" xfId="33219" xr:uid="{1B448E99-4C50-4CB1-84CA-3CA2BEC27D5C}"/>
    <cellStyle name="Normal 3 2 3 5 2 3 2 2 5" xfId="48103" xr:uid="{38E51E74-D429-402D-9D49-44CB92590F1F}"/>
    <cellStyle name="Normal 3 2 3 5 2 3 2 3" xfId="22951" xr:uid="{A0C986A5-D45E-4794-AC8A-D8024DE27BFF}"/>
    <cellStyle name="Normal 3 2 3 5 2 3 2 3 2" xfId="36643" xr:uid="{68B1E45E-608C-44BB-9F6B-F65D36ED5B80}"/>
    <cellStyle name="Normal 3 2 3 5 2 3 2 3 3" xfId="51527" xr:uid="{C8D7281F-A11A-4218-965F-745AD0CA0215}"/>
    <cellStyle name="Normal 3 2 3 5 2 3 2 4" xfId="16107" xr:uid="{A702682D-BBE2-4DEE-8E49-D48327D6A9BF}"/>
    <cellStyle name="Normal 3 2 3 5 2 3 2 5" xfId="29797" xr:uid="{C83C021D-86BE-4FEE-A112-8D5E121BAE57}"/>
    <cellStyle name="Normal 3 2 3 5 2 3 2 6" xfId="44681" xr:uid="{C5FD766B-A2FC-4AAA-B976-4FBB1EFD5C05}"/>
    <cellStyle name="Normal 3 2 3 5 2 3 3" xfId="10971" xr:uid="{839D0A15-745D-4F14-A14C-CFA94B5F22BD}"/>
    <cellStyle name="Normal 3 2 3 5 2 3 3 2" xfId="24661" xr:uid="{D5D7AF3D-356E-4DFB-97E5-D5550854BC63}"/>
    <cellStyle name="Normal 3 2 3 5 2 3 3 2 2" xfId="38353" xr:uid="{60A111F6-2048-440F-9EB0-15C1ECEBFD2E}"/>
    <cellStyle name="Normal 3 2 3 5 2 3 3 2 3" xfId="53237" xr:uid="{8E8ADFBA-DCB7-44CF-917E-7E2F15B81426}"/>
    <cellStyle name="Normal 3 2 3 5 2 3 3 3" xfId="17817" xr:uid="{1F518B12-0CDE-4A84-9755-4F30E7F5387A}"/>
    <cellStyle name="Normal 3 2 3 5 2 3 3 4" xfId="31507" xr:uid="{ED0B7BED-FD48-49DB-AFA2-086917DFB9CA}"/>
    <cellStyle name="Normal 3 2 3 5 2 3 3 5" xfId="46391" xr:uid="{4E59C87B-AD4B-459D-9283-79E04A92C48A}"/>
    <cellStyle name="Normal 3 2 3 5 2 3 4" xfId="21239" xr:uid="{9FE4150D-FF6B-49CB-B1F6-5E92EF86409D}"/>
    <cellStyle name="Normal 3 2 3 5 2 3 4 2" xfId="34931" xr:uid="{350B58EC-3910-450F-A928-73B09C74A3B8}"/>
    <cellStyle name="Normal 3 2 3 5 2 3 4 3" xfId="49815" xr:uid="{A5B05A19-5CDA-450C-A84A-78290EF394B4}"/>
    <cellStyle name="Normal 3 2 3 5 2 3 5" xfId="14395" xr:uid="{2C9D7A15-38BF-4D80-9A5C-383D44684AA9}"/>
    <cellStyle name="Normal 3 2 3 5 2 3 6" xfId="28085" xr:uid="{4A6FF4F9-CF4B-45D5-91FE-308F77F41BD2}"/>
    <cellStyle name="Normal 3 2 3 5 2 3 7" xfId="42969" xr:uid="{8CD67673-DB0D-4201-8606-9044B1CD5B93}"/>
    <cellStyle name="Normal 3 2 3 5 2 4" xfId="7549" xr:uid="{757FD605-3153-4F7C-8F42-5C85A7052240}"/>
    <cellStyle name="Normal 3 2 3 5 2 4 2" xfId="9262" xr:uid="{92A45896-C06B-4028-BF20-BA3D9F5D8D48}"/>
    <cellStyle name="Normal 3 2 3 5 2 4 2 2" xfId="12684" xr:uid="{3DA65713-F6FA-4752-97A8-4CD4C736B1FE}"/>
    <cellStyle name="Normal 3 2 3 5 2 4 2 2 2" xfId="26374" xr:uid="{A4CAB1EB-929F-4430-8E92-E15B7084E03A}"/>
    <cellStyle name="Normal 3 2 3 5 2 4 2 2 2 2" xfId="40066" xr:uid="{D7C91D61-10C1-4C92-8762-CEA081F1DB1B}"/>
    <cellStyle name="Normal 3 2 3 5 2 4 2 2 2 3" xfId="54950" xr:uid="{A5EA8957-5D3C-4140-BC57-AFAEAF3158A4}"/>
    <cellStyle name="Normal 3 2 3 5 2 4 2 2 3" xfId="19530" xr:uid="{6C317EEA-6E13-4240-8A4B-C65BA9D3B57A}"/>
    <cellStyle name="Normal 3 2 3 5 2 4 2 2 4" xfId="33220" xr:uid="{FB0E145D-0DBA-4E83-92D6-C1EAC08E06F2}"/>
    <cellStyle name="Normal 3 2 3 5 2 4 2 2 5" xfId="48104" xr:uid="{60B8C63A-2095-4CC7-9262-CFB0B0928B2F}"/>
    <cellStyle name="Normal 3 2 3 5 2 4 2 3" xfId="22952" xr:uid="{499B9DF2-57B6-498D-BC9B-E96246AC5954}"/>
    <cellStyle name="Normal 3 2 3 5 2 4 2 3 2" xfId="36644" xr:uid="{F7AB53EE-AE78-4859-92EA-BF73AA3F8777}"/>
    <cellStyle name="Normal 3 2 3 5 2 4 2 3 3" xfId="51528" xr:uid="{11426863-E1F6-4A50-A6DD-CF6925DD2600}"/>
    <cellStyle name="Normal 3 2 3 5 2 4 2 4" xfId="16108" xr:uid="{8CFA4E19-06D7-40A4-9529-670EACDC740E}"/>
    <cellStyle name="Normal 3 2 3 5 2 4 2 5" xfId="29798" xr:uid="{C9B42833-5EF8-4247-90D8-54E109552D4E}"/>
    <cellStyle name="Normal 3 2 3 5 2 4 2 6" xfId="44682" xr:uid="{F22C03CC-B458-4B8D-92AD-118FB80AF5BF}"/>
    <cellStyle name="Normal 3 2 3 5 2 4 3" xfId="10972" xr:uid="{5DD5EF13-6194-4756-A3F1-1FC8911C9429}"/>
    <cellStyle name="Normal 3 2 3 5 2 4 3 2" xfId="24662" xr:uid="{509D6606-2883-43FB-B02C-C2AA6784D4A5}"/>
    <cellStyle name="Normal 3 2 3 5 2 4 3 2 2" xfId="38354" xr:uid="{A14CB411-F61C-4FE6-9794-6C69206604CD}"/>
    <cellStyle name="Normal 3 2 3 5 2 4 3 2 3" xfId="53238" xr:uid="{029C182A-C4AF-4D4F-BAB0-5A865681C94C}"/>
    <cellStyle name="Normal 3 2 3 5 2 4 3 3" xfId="17818" xr:uid="{CD082AA7-B2DD-4ADA-8F75-5BDC34E550D8}"/>
    <cellStyle name="Normal 3 2 3 5 2 4 3 4" xfId="31508" xr:uid="{751A706B-EF7A-4592-817D-34381C206379}"/>
    <cellStyle name="Normal 3 2 3 5 2 4 3 5" xfId="46392" xr:uid="{914E3C5E-F950-429D-8020-19169A8769B1}"/>
    <cellStyle name="Normal 3 2 3 5 2 4 4" xfId="21240" xr:uid="{3BD360A3-FE9C-49FB-BBA9-F26653E57ADA}"/>
    <cellStyle name="Normal 3 2 3 5 2 4 4 2" xfId="34932" xr:uid="{D7272E83-1AA1-4514-8E7C-6F7A8BB27D5C}"/>
    <cellStyle name="Normal 3 2 3 5 2 4 4 3" xfId="49816" xr:uid="{3302C598-6A5B-4812-998D-89879950845A}"/>
    <cellStyle name="Normal 3 2 3 5 2 4 5" xfId="14396" xr:uid="{9BC40C8A-6290-41AF-8389-CF528F64CFBF}"/>
    <cellStyle name="Normal 3 2 3 5 2 4 6" xfId="28086" xr:uid="{2E4A56EA-43B7-4575-8D48-2A6D92E42B85}"/>
    <cellStyle name="Normal 3 2 3 5 2 4 7" xfId="42970" xr:uid="{2D308445-3812-4898-A958-28D489C0ED0C}"/>
    <cellStyle name="Normal 3 2 3 5 2 5" xfId="9258" xr:uid="{7174DE43-8B80-4699-8587-F899E239D82C}"/>
    <cellStyle name="Normal 3 2 3 5 2 5 2" xfId="12680" xr:uid="{2265B5A8-FB21-4800-835D-62FF4FB1D67B}"/>
    <cellStyle name="Normal 3 2 3 5 2 5 2 2" xfId="26370" xr:uid="{D5D0CF52-770E-4282-A62E-A2BF5C42E8FE}"/>
    <cellStyle name="Normal 3 2 3 5 2 5 2 2 2" xfId="40062" xr:uid="{03CA03B0-E7C1-47A4-BCC6-66DF13C09087}"/>
    <cellStyle name="Normal 3 2 3 5 2 5 2 2 3" xfId="54946" xr:uid="{E189E337-E00B-452D-BFB9-6DABAB5948D8}"/>
    <cellStyle name="Normal 3 2 3 5 2 5 2 3" xfId="19526" xr:uid="{060AC905-2675-4C6A-A03B-0506170E91EA}"/>
    <cellStyle name="Normal 3 2 3 5 2 5 2 4" xfId="33216" xr:uid="{6F066FEE-EA70-40D7-83E4-6DF261DED6EB}"/>
    <cellStyle name="Normal 3 2 3 5 2 5 2 5" xfId="48100" xr:uid="{8898044C-A365-4D69-8394-446CDFB1BD35}"/>
    <cellStyle name="Normal 3 2 3 5 2 5 3" xfId="22948" xr:uid="{E6DB9C33-D7EE-4934-8285-8FB4B5EC91DD}"/>
    <cellStyle name="Normal 3 2 3 5 2 5 3 2" xfId="36640" xr:uid="{729EEABF-088D-4646-82A5-FDE5ACF3479A}"/>
    <cellStyle name="Normal 3 2 3 5 2 5 3 3" xfId="51524" xr:uid="{53DC3BDA-9DF8-406F-B4B6-F63A6FF39445}"/>
    <cellStyle name="Normal 3 2 3 5 2 5 4" xfId="16104" xr:uid="{62844A0F-2FAD-4314-8A7D-2D880EA69BFD}"/>
    <cellStyle name="Normal 3 2 3 5 2 5 5" xfId="29794" xr:uid="{7CAAE8C5-5CC0-42BA-AD71-E99A08D8F814}"/>
    <cellStyle name="Normal 3 2 3 5 2 5 6" xfId="44678" xr:uid="{4ACD1A04-CDF0-49E1-8868-9F61C81DCB99}"/>
    <cellStyle name="Normal 3 2 3 5 2 6" xfId="10968" xr:uid="{A340FAB1-7FB4-40AA-AB68-F481453C8A8D}"/>
    <cellStyle name="Normal 3 2 3 5 2 6 2" xfId="24658" xr:uid="{B15C4D3B-F7AC-49BA-81A7-BC3ED85583BB}"/>
    <cellStyle name="Normal 3 2 3 5 2 6 2 2" xfId="38350" xr:uid="{090A1AD2-A229-4C7C-948F-848EB6A714BE}"/>
    <cellStyle name="Normal 3 2 3 5 2 6 2 3" xfId="53234" xr:uid="{1E3D25EB-3B97-4516-AEFA-B6B4B086BFD1}"/>
    <cellStyle name="Normal 3 2 3 5 2 6 3" xfId="17814" xr:uid="{7EE352BD-2471-4DA0-9E0D-5F77E1DD9ACB}"/>
    <cellStyle name="Normal 3 2 3 5 2 6 4" xfId="31504" xr:uid="{5468F0CC-F02B-4B1F-99AD-6C37D3A64C60}"/>
    <cellStyle name="Normal 3 2 3 5 2 6 5" xfId="46388" xr:uid="{18CB854E-F064-43FE-8E02-BCA388E000EE}"/>
    <cellStyle name="Normal 3 2 3 5 2 7" xfId="21236" xr:uid="{340BCB34-9E18-4B36-AD06-E84726E40149}"/>
    <cellStyle name="Normal 3 2 3 5 2 7 2" xfId="34928" xr:uid="{B9D7FF1E-7166-43F9-A3E3-E740C5143763}"/>
    <cellStyle name="Normal 3 2 3 5 2 7 3" xfId="49812" xr:uid="{A659D5AC-DF12-47F0-9E2F-D7E1070E5015}"/>
    <cellStyle name="Normal 3 2 3 5 2 8" xfId="14392" xr:uid="{52904914-E23B-4CC8-B387-F20DA5AAE1CA}"/>
    <cellStyle name="Normal 3 2 3 5 2 9" xfId="28082" xr:uid="{6E9EAF0A-F8CE-4325-AC96-B56375FF129A}"/>
    <cellStyle name="Normal 3 2 3 5 3" xfId="7550" xr:uid="{AC950407-8B25-43A9-8CCF-C35CDE4661DE}"/>
    <cellStyle name="Normal 3 2 3 5 3 10" xfId="42971" xr:uid="{2BB14241-F52B-4117-841F-7C42A5AC8CF8}"/>
    <cellStyle name="Normal 3 2 3 5 3 2" xfId="7551" xr:uid="{090D7973-864E-4BBD-9E92-13043CBDB9ED}"/>
    <cellStyle name="Normal 3 2 3 5 3 2 2" xfId="7552" xr:uid="{4D463115-8A7B-4363-A1A1-0D9A0C468CC1}"/>
    <cellStyle name="Normal 3 2 3 5 3 2 2 2" xfId="9265" xr:uid="{A535BC04-D71F-403D-B822-73B4FEC27F5F}"/>
    <cellStyle name="Normal 3 2 3 5 3 2 2 2 2" xfId="12687" xr:uid="{AD586543-8F6B-409A-AD5A-FD899D9989F4}"/>
    <cellStyle name="Normal 3 2 3 5 3 2 2 2 2 2" xfId="26377" xr:uid="{B1DB93CD-8FEE-470C-8A68-C292C6ECC03E}"/>
    <cellStyle name="Normal 3 2 3 5 3 2 2 2 2 2 2" xfId="40069" xr:uid="{3691DA1E-1F55-4166-A5CB-7B54A8514B85}"/>
    <cellStyle name="Normal 3 2 3 5 3 2 2 2 2 2 3" xfId="54953" xr:uid="{1A3B5182-78E1-46F9-B62B-5B80E43F9B23}"/>
    <cellStyle name="Normal 3 2 3 5 3 2 2 2 2 3" xfId="19533" xr:uid="{942184EF-E3A9-4A44-96A4-8005F0FDB78E}"/>
    <cellStyle name="Normal 3 2 3 5 3 2 2 2 2 4" xfId="33223" xr:uid="{47D7ED8B-FB04-4CA4-938F-6A8A900885DF}"/>
    <cellStyle name="Normal 3 2 3 5 3 2 2 2 2 5" xfId="48107" xr:uid="{46A4D14C-B3A5-4BA4-82A9-942E4621826A}"/>
    <cellStyle name="Normal 3 2 3 5 3 2 2 2 3" xfId="22955" xr:uid="{15DA0F9D-B66F-46B9-B874-C8274B266985}"/>
    <cellStyle name="Normal 3 2 3 5 3 2 2 2 3 2" xfId="36647" xr:uid="{DA703FEA-1C19-4B8B-B934-8E7FC827D5E4}"/>
    <cellStyle name="Normal 3 2 3 5 3 2 2 2 3 3" xfId="51531" xr:uid="{C8B6E066-2814-4871-A5CD-DDE527DC315B}"/>
    <cellStyle name="Normal 3 2 3 5 3 2 2 2 4" xfId="16111" xr:uid="{3292C6C7-3DF5-4E79-BBFA-EA8604A45348}"/>
    <cellStyle name="Normal 3 2 3 5 3 2 2 2 5" xfId="29801" xr:uid="{274D6930-A9B4-472B-BF5E-86A637B9BD65}"/>
    <cellStyle name="Normal 3 2 3 5 3 2 2 2 6" xfId="44685" xr:uid="{CF837D9C-52EE-449C-B6C4-E4C94444F9FA}"/>
    <cellStyle name="Normal 3 2 3 5 3 2 2 3" xfId="10975" xr:uid="{21119B33-9F8B-4348-B0BB-B65676DC15B6}"/>
    <cellStyle name="Normal 3 2 3 5 3 2 2 3 2" xfId="24665" xr:uid="{34ABC139-BF18-4871-AE36-1B07F4F6F10C}"/>
    <cellStyle name="Normal 3 2 3 5 3 2 2 3 2 2" xfId="38357" xr:uid="{0E3E4AD9-F8FF-43FC-B97B-2EB75239F60B}"/>
    <cellStyle name="Normal 3 2 3 5 3 2 2 3 2 3" xfId="53241" xr:uid="{47ACD03A-39D2-4623-9018-29FFBE2E3C70}"/>
    <cellStyle name="Normal 3 2 3 5 3 2 2 3 3" xfId="17821" xr:uid="{415DA3C1-B4C6-46E7-BB55-BB7334ACD3BE}"/>
    <cellStyle name="Normal 3 2 3 5 3 2 2 3 4" xfId="31511" xr:uid="{01C93716-DBCA-4E23-BF93-4E4F0E9FB5DD}"/>
    <cellStyle name="Normal 3 2 3 5 3 2 2 3 5" xfId="46395" xr:uid="{14F0C554-B84D-4EA6-BFC5-4CBF1F475F9B}"/>
    <cellStyle name="Normal 3 2 3 5 3 2 2 4" xfId="21243" xr:uid="{85FE8E5F-E438-47B7-BE78-5245DE081E8B}"/>
    <cellStyle name="Normal 3 2 3 5 3 2 2 4 2" xfId="34935" xr:uid="{A0505865-C539-4878-9C6D-C0D066498ACE}"/>
    <cellStyle name="Normal 3 2 3 5 3 2 2 4 3" xfId="49819" xr:uid="{74E34871-7A76-4D86-943E-758DE3B42FA7}"/>
    <cellStyle name="Normal 3 2 3 5 3 2 2 5" xfId="14399" xr:uid="{E9F28E25-DC4A-4254-80ED-359E79B0F04F}"/>
    <cellStyle name="Normal 3 2 3 5 3 2 2 6" xfId="28089" xr:uid="{2E09A941-6E90-41F7-8C39-F00850480023}"/>
    <cellStyle name="Normal 3 2 3 5 3 2 2 7" xfId="42973" xr:uid="{EDD1B3CA-8AD6-4801-AE1A-CDE10FF4D3E5}"/>
    <cellStyle name="Normal 3 2 3 5 3 2 3" xfId="9264" xr:uid="{BFDBD4CC-EEAC-401F-96CD-A3C5AFE0727E}"/>
    <cellStyle name="Normal 3 2 3 5 3 2 3 2" xfId="12686" xr:uid="{61594504-FEA5-4051-A931-7AC9DAEC7518}"/>
    <cellStyle name="Normal 3 2 3 5 3 2 3 2 2" xfId="26376" xr:uid="{2E25C003-3F56-4F7B-B5C1-DA7DD9E6A5FA}"/>
    <cellStyle name="Normal 3 2 3 5 3 2 3 2 2 2" xfId="40068" xr:uid="{59EB8E9D-55A9-420A-B633-2014B7925F26}"/>
    <cellStyle name="Normal 3 2 3 5 3 2 3 2 2 3" xfId="54952" xr:uid="{FBF7B57B-417D-4D96-AD9F-06742F88027F}"/>
    <cellStyle name="Normal 3 2 3 5 3 2 3 2 3" xfId="19532" xr:uid="{062B4170-A69F-4E22-8419-D97DF0586E2C}"/>
    <cellStyle name="Normal 3 2 3 5 3 2 3 2 4" xfId="33222" xr:uid="{4A15564A-4FAE-4CC9-9804-A8FF6036113F}"/>
    <cellStyle name="Normal 3 2 3 5 3 2 3 2 5" xfId="48106" xr:uid="{8B42A232-D0B3-4218-83D1-E30F1A0C5C12}"/>
    <cellStyle name="Normal 3 2 3 5 3 2 3 3" xfId="22954" xr:uid="{D945059E-D023-4274-9537-A56BDA137067}"/>
    <cellStyle name="Normal 3 2 3 5 3 2 3 3 2" xfId="36646" xr:uid="{3A4AD6BF-000C-41ED-98AA-0DFBF000A65D}"/>
    <cellStyle name="Normal 3 2 3 5 3 2 3 3 3" xfId="51530" xr:uid="{17F77476-E262-4C36-B8E6-656D3E354682}"/>
    <cellStyle name="Normal 3 2 3 5 3 2 3 4" xfId="16110" xr:uid="{6F19B6D4-1F45-4758-BF48-546D20161244}"/>
    <cellStyle name="Normal 3 2 3 5 3 2 3 5" xfId="29800" xr:uid="{A0A56927-754A-45A6-98B3-A490B6741081}"/>
    <cellStyle name="Normal 3 2 3 5 3 2 3 6" xfId="44684" xr:uid="{C7ABFBA3-7056-42E0-82C8-FA712341D442}"/>
    <cellStyle name="Normal 3 2 3 5 3 2 4" xfId="10974" xr:uid="{6CA19836-05C1-4615-A961-B0ECB83F4A85}"/>
    <cellStyle name="Normal 3 2 3 5 3 2 4 2" xfId="24664" xr:uid="{6F503E2C-8829-4853-80F0-1AFB1A607393}"/>
    <cellStyle name="Normal 3 2 3 5 3 2 4 2 2" xfId="38356" xr:uid="{C71FB42D-1FC7-4A50-89F3-8BBB17F3D631}"/>
    <cellStyle name="Normal 3 2 3 5 3 2 4 2 3" xfId="53240" xr:uid="{4515548C-7445-46AF-944D-89ED2603EB07}"/>
    <cellStyle name="Normal 3 2 3 5 3 2 4 3" xfId="17820" xr:uid="{5EC0C4A2-8504-49B8-A65F-A35DF3528F10}"/>
    <cellStyle name="Normal 3 2 3 5 3 2 4 4" xfId="31510" xr:uid="{DEAE0948-82E0-4ADF-A897-678E41D969AB}"/>
    <cellStyle name="Normal 3 2 3 5 3 2 4 5" xfId="46394" xr:uid="{A0D19E5D-82EE-420D-B238-10CAA8A21BA5}"/>
    <cellStyle name="Normal 3 2 3 5 3 2 5" xfId="21242" xr:uid="{E132B818-30F1-445F-8BC6-95C8E9713AF8}"/>
    <cellStyle name="Normal 3 2 3 5 3 2 5 2" xfId="34934" xr:uid="{D8234B2F-55B4-49C6-ADBE-1F920C6CC948}"/>
    <cellStyle name="Normal 3 2 3 5 3 2 5 3" xfId="49818" xr:uid="{0E247A9E-6D82-4186-8B98-B96987CAF5A9}"/>
    <cellStyle name="Normal 3 2 3 5 3 2 6" xfId="14398" xr:uid="{866ACF10-F252-4EB0-BA17-305907EC8E48}"/>
    <cellStyle name="Normal 3 2 3 5 3 2 7" xfId="28088" xr:uid="{B77C3933-3BD3-4D3C-B96A-5FFAAD9AF5FE}"/>
    <cellStyle name="Normal 3 2 3 5 3 2 8" xfId="42972" xr:uid="{F1390C1E-C5A3-49DC-B08B-8D7AAE2553A7}"/>
    <cellStyle name="Normal 3 2 3 5 3 3" xfId="7553" xr:uid="{C74A2573-A424-4648-83D5-3B1ABC3ADA1A}"/>
    <cellStyle name="Normal 3 2 3 5 3 3 2" xfId="9266" xr:uid="{1CDA1766-2FB0-455F-AD36-BF5EF7C602EC}"/>
    <cellStyle name="Normal 3 2 3 5 3 3 2 2" xfId="12688" xr:uid="{08F5904D-2D9A-409C-BB7C-732DABF31AA0}"/>
    <cellStyle name="Normal 3 2 3 5 3 3 2 2 2" xfId="26378" xr:uid="{AB6F5DD7-0439-4B83-9904-A90BA6302691}"/>
    <cellStyle name="Normal 3 2 3 5 3 3 2 2 2 2" xfId="40070" xr:uid="{DFD88CA6-9F0B-414B-9D60-3BB69DBA8785}"/>
    <cellStyle name="Normal 3 2 3 5 3 3 2 2 2 3" xfId="54954" xr:uid="{FAA57181-D021-4EC8-B444-92E336E28C73}"/>
    <cellStyle name="Normal 3 2 3 5 3 3 2 2 3" xfId="19534" xr:uid="{12D9F254-2034-4205-A1DB-13F2CDDC67ED}"/>
    <cellStyle name="Normal 3 2 3 5 3 3 2 2 4" xfId="33224" xr:uid="{8A2E18D3-F9EF-4D10-8BA4-F60C320ED2FE}"/>
    <cellStyle name="Normal 3 2 3 5 3 3 2 2 5" xfId="48108" xr:uid="{DCC60FD3-618C-4979-B896-2CC466BFC031}"/>
    <cellStyle name="Normal 3 2 3 5 3 3 2 3" xfId="22956" xr:uid="{8E6ED776-9917-4492-8108-FD7FC8B92116}"/>
    <cellStyle name="Normal 3 2 3 5 3 3 2 3 2" xfId="36648" xr:uid="{11B98266-1AEB-4B74-9A5A-4D0460AE960A}"/>
    <cellStyle name="Normal 3 2 3 5 3 3 2 3 3" xfId="51532" xr:uid="{6F406128-AA6A-4669-AC34-37C1CA7A9129}"/>
    <cellStyle name="Normal 3 2 3 5 3 3 2 4" xfId="16112" xr:uid="{66F2313E-4A77-4C6A-BF37-86417BDA8EB8}"/>
    <cellStyle name="Normal 3 2 3 5 3 3 2 5" xfId="29802" xr:uid="{8E187015-D42E-4BD7-9240-C9986B04AE03}"/>
    <cellStyle name="Normal 3 2 3 5 3 3 2 6" xfId="44686" xr:uid="{F17AF51E-BFFB-4C8A-A19A-AB8236D586F5}"/>
    <cellStyle name="Normal 3 2 3 5 3 3 3" xfId="10976" xr:uid="{3BDD4053-E983-47E0-92E8-0F96801F5206}"/>
    <cellStyle name="Normal 3 2 3 5 3 3 3 2" xfId="24666" xr:uid="{23F78730-6299-429A-A045-D9D5B4D75BE8}"/>
    <cellStyle name="Normal 3 2 3 5 3 3 3 2 2" xfId="38358" xr:uid="{496C5E4C-25C3-410A-BEE3-1E565765F6F9}"/>
    <cellStyle name="Normal 3 2 3 5 3 3 3 2 3" xfId="53242" xr:uid="{F888B6D0-53EE-4E8E-902A-9F56E512CB7B}"/>
    <cellStyle name="Normal 3 2 3 5 3 3 3 3" xfId="17822" xr:uid="{75E1721B-DC63-4332-BD40-C1EF30FF8B08}"/>
    <cellStyle name="Normal 3 2 3 5 3 3 3 4" xfId="31512" xr:uid="{1754DF3B-F991-42F0-A08E-4835303781F3}"/>
    <cellStyle name="Normal 3 2 3 5 3 3 3 5" xfId="46396" xr:uid="{C6CA8136-434E-467C-86D4-E02F390B302C}"/>
    <cellStyle name="Normal 3 2 3 5 3 3 4" xfId="21244" xr:uid="{8A2696C1-7448-41D4-BEAD-9D7C333A8317}"/>
    <cellStyle name="Normal 3 2 3 5 3 3 4 2" xfId="34936" xr:uid="{E54B9B16-9065-4C4D-BF27-FD8ECC247B99}"/>
    <cellStyle name="Normal 3 2 3 5 3 3 4 3" xfId="49820" xr:uid="{FB8DE770-B0DE-4CEA-BA96-5EE3F39D723A}"/>
    <cellStyle name="Normal 3 2 3 5 3 3 5" xfId="14400" xr:uid="{2CFCB4E9-3653-4DFD-9C06-BC05FDBA4B7D}"/>
    <cellStyle name="Normal 3 2 3 5 3 3 6" xfId="28090" xr:uid="{522879BF-005B-4483-8713-5ED73460BF50}"/>
    <cellStyle name="Normal 3 2 3 5 3 3 7" xfId="42974" xr:uid="{B342DADB-F994-411F-BD56-84947D60229E}"/>
    <cellStyle name="Normal 3 2 3 5 3 4" xfId="7554" xr:uid="{A1242364-F056-43F9-8820-F51C7FAF5F14}"/>
    <cellStyle name="Normal 3 2 3 5 3 4 2" xfId="9267" xr:uid="{45D035D6-C581-43D8-B35B-23077D936009}"/>
    <cellStyle name="Normal 3 2 3 5 3 4 2 2" xfId="12689" xr:uid="{810E13DD-FC12-466C-8236-87FC9766317E}"/>
    <cellStyle name="Normal 3 2 3 5 3 4 2 2 2" xfId="26379" xr:uid="{6CBD0A96-7420-4214-B683-2FB4F3E1EA3F}"/>
    <cellStyle name="Normal 3 2 3 5 3 4 2 2 2 2" xfId="40071" xr:uid="{449E1BC4-CC35-4433-8943-322D9B70EC8C}"/>
    <cellStyle name="Normal 3 2 3 5 3 4 2 2 2 3" xfId="54955" xr:uid="{201F09E3-2637-439B-8881-E9148D6CB2B9}"/>
    <cellStyle name="Normal 3 2 3 5 3 4 2 2 3" xfId="19535" xr:uid="{7795A4E0-6DF1-4B00-8FB1-9F5CCB5CA985}"/>
    <cellStyle name="Normal 3 2 3 5 3 4 2 2 4" xfId="33225" xr:uid="{575031B6-2082-48C8-9511-643AEC355E78}"/>
    <cellStyle name="Normal 3 2 3 5 3 4 2 2 5" xfId="48109" xr:uid="{AD0DC260-916E-4F24-9873-57401ECFC9BF}"/>
    <cellStyle name="Normal 3 2 3 5 3 4 2 3" xfId="22957" xr:uid="{9B72F6AC-807E-4628-8C77-211AFEA7EC22}"/>
    <cellStyle name="Normal 3 2 3 5 3 4 2 3 2" xfId="36649" xr:uid="{B0E31461-E481-4E6F-89EA-436C86409924}"/>
    <cellStyle name="Normal 3 2 3 5 3 4 2 3 3" xfId="51533" xr:uid="{BE713588-AF3C-42A4-B8CE-6970B189B230}"/>
    <cellStyle name="Normal 3 2 3 5 3 4 2 4" xfId="16113" xr:uid="{DBDE4B1F-0CAD-4953-8739-FA709EFEBB6F}"/>
    <cellStyle name="Normal 3 2 3 5 3 4 2 5" xfId="29803" xr:uid="{270665F8-ADA9-48FC-ACA6-564E671B0F01}"/>
    <cellStyle name="Normal 3 2 3 5 3 4 2 6" xfId="44687" xr:uid="{323D1411-D863-4940-90B8-90673B917F02}"/>
    <cellStyle name="Normal 3 2 3 5 3 4 3" xfId="10977" xr:uid="{DA8715ED-7397-443F-9D6E-947FE3B54883}"/>
    <cellStyle name="Normal 3 2 3 5 3 4 3 2" xfId="24667" xr:uid="{630830F2-49BC-47F5-9D51-AD8746B22055}"/>
    <cellStyle name="Normal 3 2 3 5 3 4 3 2 2" xfId="38359" xr:uid="{1CD9C8B0-1296-4812-9DEA-474210FDDE4B}"/>
    <cellStyle name="Normal 3 2 3 5 3 4 3 2 3" xfId="53243" xr:uid="{6EBB7ADB-AB18-4DD9-ADC9-5001DEFE8445}"/>
    <cellStyle name="Normal 3 2 3 5 3 4 3 3" xfId="17823" xr:uid="{DCB0919F-676F-4381-9F72-3E17DB7417A3}"/>
    <cellStyle name="Normal 3 2 3 5 3 4 3 4" xfId="31513" xr:uid="{D67900A8-276C-4145-9316-8FC16E8EA3FD}"/>
    <cellStyle name="Normal 3 2 3 5 3 4 3 5" xfId="46397" xr:uid="{6AC9E0A7-6261-4D8F-AE92-577BFD511407}"/>
    <cellStyle name="Normal 3 2 3 5 3 4 4" xfId="21245" xr:uid="{43927DBF-A488-41C4-85AC-BA407450E3EA}"/>
    <cellStyle name="Normal 3 2 3 5 3 4 4 2" xfId="34937" xr:uid="{881C69FB-54D8-460F-8F1B-AEEDA4A20532}"/>
    <cellStyle name="Normal 3 2 3 5 3 4 4 3" xfId="49821" xr:uid="{956DA9ED-FB19-45E3-8374-EABD126AE44B}"/>
    <cellStyle name="Normal 3 2 3 5 3 4 5" xfId="14401" xr:uid="{11E24BE8-DB77-474F-8062-FF2DC1734638}"/>
    <cellStyle name="Normal 3 2 3 5 3 4 6" xfId="28091" xr:uid="{3DD044C8-9CDC-49DF-88F2-EE9AF6466633}"/>
    <cellStyle name="Normal 3 2 3 5 3 4 7" xfId="42975" xr:uid="{72B2DFA2-B07E-4B27-93BF-7FC59FD3D416}"/>
    <cellStyle name="Normal 3 2 3 5 3 5" xfId="9263" xr:uid="{9392D771-1B39-47CC-96A5-142F2B93190E}"/>
    <cellStyle name="Normal 3 2 3 5 3 5 2" xfId="12685" xr:uid="{2152FF76-F421-4A9F-B8FC-78B93AAA0CB7}"/>
    <cellStyle name="Normal 3 2 3 5 3 5 2 2" xfId="26375" xr:uid="{733F2D01-77BB-4354-A1D4-BE89AB57F20C}"/>
    <cellStyle name="Normal 3 2 3 5 3 5 2 2 2" xfId="40067" xr:uid="{8DB83495-F8CD-49E6-ABFA-49AA9BCD37C5}"/>
    <cellStyle name="Normal 3 2 3 5 3 5 2 2 3" xfId="54951" xr:uid="{1BC3A6B0-6681-408C-B67C-598BBC8D43B6}"/>
    <cellStyle name="Normal 3 2 3 5 3 5 2 3" xfId="19531" xr:uid="{92026DBE-992B-4E70-B4A5-5479CEFC8751}"/>
    <cellStyle name="Normal 3 2 3 5 3 5 2 4" xfId="33221" xr:uid="{83C1BF0F-C68F-4599-BDD3-823970932BB0}"/>
    <cellStyle name="Normal 3 2 3 5 3 5 2 5" xfId="48105" xr:uid="{EF3CE007-9991-4641-AE2E-55898D3EAE41}"/>
    <cellStyle name="Normal 3 2 3 5 3 5 3" xfId="22953" xr:uid="{F016F30B-40E1-4271-A3D3-081B91035D1D}"/>
    <cellStyle name="Normal 3 2 3 5 3 5 3 2" xfId="36645" xr:uid="{E7DC35D7-647B-4647-80A6-8B882C5A90A1}"/>
    <cellStyle name="Normal 3 2 3 5 3 5 3 3" xfId="51529" xr:uid="{C5022CF9-CAB4-4ACD-B519-68861DF7E58A}"/>
    <cellStyle name="Normal 3 2 3 5 3 5 4" xfId="16109" xr:uid="{C21EDD39-1227-4C6C-A857-10A0815FC56D}"/>
    <cellStyle name="Normal 3 2 3 5 3 5 5" xfId="29799" xr:uid="{4C8754F7-1001-45A7-BDED-33BDEABEEAB7}"/>
    <cellStyle name="Normal 3 2 3 5 3 5 6" xfId="44683" xr:uid="{0A7D1E77-5F06-4708-B49C-B70ED1DFF803}"/>
    <cellStyle name="Normal 3 2 3 5 3 6" xfId="10973" xr:uid="{A3AC5295-1C87-4FF2-8AC1-4794D1D3D33C}"/>
    <cellStyle name="Normal 3 2 3 5 3 6 2" xfId="24663" xr:uid="{B6A23D93-CAAE-4674-8DA0-9A8CBD5C8510}"/>
    <cellStyle name="Normal 3 2 3 5 3 6 2 2" xfId="38355" xr:uid="{F964A9E7-703D-4486-A4F8-9D4F48CBF765}"/>
    <cellStyle name="Normal 3 2 3 5 3 6 2 3" xfId="53239" xr:uid="{4565179E-256E-4F06-BD00-0D38DE5DEEA8}"/>
    <cellStyle name="Normal 3 2 3 5 3 6 3" xfId="17819" xr:uid="{5126F12A-9278-4E29-8C24-DDFCC3766501}"/>
    <cellStyle name="Normal 3 2 3 5 3 6 4" xfId="31509" xr:uid="{CBDFCD3E-7D8A-4C4D-8256-0ADEE9C156C4}"/>
    <cellStyle name="Normal 3 2 3 5 3 6 5" xfId="46393" xr:uid="{073587CA-DF39-40EA-B0FB-4CEC4F80D741}"/>
    <cellStyle name="Normal 3 2 3 5 3 7" xfId="21241" xr:uid="{89EB5444-462B-4770-A8C8-EC371214EAEA}"/>
    <cellStyle name="Normal 3 2 3 5 3 7 2" xfId="34933" xr:uid="{0A7A85A1-4219-4F21-941D-ED59D9451C56}"/>
    <cellStyle name="Normal 3 2 3 5 3 7 3" xfId="49817" xr:uid="{31F5F73E-2CF5-4C34-B60C-3C3B5E0802DC}"/>
    <cellStyle name="Normal 3 2 3 5 3 8" xfId="14397" xr:uid="{A08847DC-FA46-44F7-89CC-0C726BCBCAF6}"/>
    <cellStyle name="Normal 3 2 3 5 3 9" xfId="28087" xr:uid="{0A8F6C92-0873-4785-BF78-364DE4E6C696}"/>
    <cellStyle name="Normal 3 2 3 5 4" xfId="7555" xr:uid="{CAE7F064-6E56-4453-984B-8A431F26D736}"/>
    <cellStyle name="Normal 3 2 3 5 4 2" xfId="7556" xr:uid="{2BF47254-0BA2-463D-BF0F-12C927A0DC63}"/>
    <cellStyle name="Normal 3 2 3 5 4 2 2" xfId="9269" xr:uid="{B1999A06-AD06-404B-99C5-56FC09AE277D}"/>
    <cellStyle name="Normal 3 2 3 5 4 2 2 2" xfId="12691" xr:uid="{ACAA0FFC-CEDE-481C-9B4A-A627AF3352D7}"/>
    <cellStyle name="Normal 3 2 3 5 4 2 2 2 2" xfId="26381" xr:uid="{729A3E32-FB1B-473E-A862-876CDF6E9E72}"/>
    <cellStyle name="Normal 3 2 3 5 4 2 2 2 2 2" xfId="40073" xr:uid="{2BDDEAC7-0CA0-4A69-BCA1-8D4469988916}"/>
    <cellStyle name="Normal 3 2 3 5 4 2 2 2 2 3" xfId="54957" xr:uid="{BDFB0650-18C5-41C1-BF6C-E40477701667}"/>
    <cellStyle name="Normal 3 2 3 5 4 2 2 2 3" xfId="19537" xr:uid="{66773660-F736-451F-AE1B-D4903ADE1949}"/>
    <cellStyle name="Normal 3 2 3 5 4 2 2 2 4" xfId="33227" xr:uid="{86F5171F-879A-4BA6-9D38-1336461C10B3}"/>
    <cellStyle name="Normal 3 2 3 5 4 2 2 2 5" xfId="48111" xr:uid="{E6267F40-1880-43EE-88C3-799AE7F56934}"/>
    <cellStyle name="Normal 3 2 3 5 4 2 2 3" xfId="22959" xr:uid="{6D1B60BE-31DC-46B4-878E-98506B8AC799}"/>
    <cellStyle name="Normal 3 2 3 5 4 2 2 3 2" xfId="36651" xr:uid="{574B94AB-D181-4754-86A5-4736EACD3028}"/>
    <cellStyle name="Normal 3 2 3 5 4 2 2 3 3" xfId="51535" xr:uid="{721E0D83-4798-41D1-86F3-D303F54ACD04}"/>
    <cellStyle name="Normal 3 2 3 5 4 2 2 4" xfId="16115" xr:uid="{798F2853-C8BF-4DD6-A534-4B814AD67BAB}"/>
    <cellStyle name="Normal 3 2 3 5 4 2 2 5" xfId="29805" xr:uid="{78A752C4-8CC9-444F-9D45-548F997112A7}"/>
    <cellStyle name="Normal 3 2 3 5 4 2 2 6" xfId="44689" xr:uid="{D71A260B-476A-42AA-A00C-DDADEAFC53AC}"/>
    <cellStyle name="Normal 3 2 3 5 4 2 3" xfId="10979" xr:uid="{6BE663F2-43E9-43BB-BB50-70FE9D1DF1AB}"/>
    <cellStyle name="Normal 3 2 3 5 4 2 3 2" xfId="24669" xr:uid="{3C95D3C4-46F0-45DD-8763-2BA34027D29F}"/>
    <cellStyle name="Normal 3 2 3 5 4 2 3 2 2" xfId="38361" xr:uid="{963E9BE7-4C1F-4122-B23A-06DBC17C9924}"/>
    <cellStyle name="Normal 3 2 3 5 4 2 3 2 3" xfId="53245" xr:uid="{2E786165-3773-4CAB-B11C-4A8936D3E071}"/>
    <cellStyle name="Normal 3 2 3 5 4 2 3 3" xfId="17825" xr:uid="{17BA0D3C-032D-414F-B556-B7DDF478DB7A}"/>
    <cellStyle name="Normal 3 2 3 5 4 2 3 4" xfId="31515" xr:uid="{B473980B-C5C3-4BD1-B7A6-0C91F2424963}"/>
    <cellStyle name="Normal 3 2 3 5 4 2 3 5" xfId="46399" xr:uid="{BB06D38D-BCB9-468E-B1ED-334D065034F9}"/>
    <cellStyle name="Normal 3 2 3 5 4 2 4" xfId="21247" xr:uid="{4A12D9AD-E80A-4346-9FEF-B71532106F3C}"/>
    <cellStyle name="Normal 3 2 3 5 4 2 4 2" xfId="34939" xr:uid="{E42CE0B6-E4B4-419E-B658-FBA3BD71C145}"/>
    <cellStyle name="Normal 3 2 3 5 4 2 4 3" xfId="49823" xr:uid="{F16CF8A7-D28C-46A1-96AB-C97E1AC054F2}"/>
    <cellStyle name="Normal 3 2 3 5 4 2 5" xfId="14403" xr:uid="{0100A17B-CE7E-453A-82DE-BA68FC6C3315}"/>
    <cellStyle name="Normal 3 2 3 5 4 2 6" xfId="28093" xr:uid="{AF3026B8-D3BF-4DED-B818-5C9AF134E4A4}"/>
    <cellStyle name="Normal 3 2 3 5 4 2 7" xfId="42977" xr:uid="{BE062282-604B-4AC5-8DB5-7DE14CCD9FFC}"/>
    <cellStyle name="Normal 3 2 3 5 4 3" xfId="9268" xr:uid="{B407DAB3-9154-41A1-AC7C-2184141144ED}"/>
    <cellStyle name="Normal 3 2 3 5 4 3 2" xfId="12690" xr:uid="{75C4BE56-6042-48E8-869F-CDE044DC77DA}"/>
    <cellStyle name="Normal 3 2 3 5 4 3 2 2" xfId="26380" xr:uid="{4A917209-5D11-4B11-8F1A-FA1594AD639F}"/>
    <cellStyle name="Normal 3 2 3 5 4 3 2 2 2" xfId="40072" xr:uid="{DB86A7AF-1D83-4CA1-9EA2-8564F12380A0}"/>
    <cellStyle name="Normal 3 2 3 5 4 3 2 2 3" xfId="54956" xr:uid="{45FD6E3F-C82A-4DB0-8703-8FE327CAB730}"/>
    <cellStyle name="Normal 3 2 3 5 4 3 2 3" xfId="19536" xr:uid="{D25F16C2-CC53-4087-86A0-4FEFAA72B970}"/>
    <cellStyle name="Normal 3 2 3 5 4 3 2 4" xfId="33226" xr:uid="{08E5689D-7C93-4A0A-BCBF-BADBFE800C2F}"/>
    <cellStyle name="Normal 3 2 3 5 4 3 2 5" xfId="48110" xr:uid="{ED8BA2C8-11EA-4CD8-9798-C670F3674F79}"/>
    <cellStyle name="Normal 3 2 3 5 4 3 3" xfId="22958" xr:uid="{81B612D5-66CB-4371-A052-37190EB43762}"/>
    <cellStyle name="Normal 3 2 3 5 4 3 3 2" xfId="36650" xr:uid="{2D11B1B3-6641-4F1F-99A4-C634A321740E}"/>
    <cellStyle name="Normal 3 2 3 5 4 3 3 3" xfId="51534" xr:uid="{96DF4C55-0EFF-41C6-91E3-DD5B137AE800}"/>
    <cellStyle name="Normal 3 2 3 5 4 3 4" xfId="16114" xr:uid="{754EDA91-7A37-49D6-A320-0C6A4BAD196E}"/>
    <cellStyle name="Normal 3 2 3 5 4 3 5" xfId="29804" xr:uid="{AAC99AC7-CF86-41F0-9F9B-281D22AD9101}"/>
    <cellStyle name="Normal 3 2 3 5 4 3 6" xfId="44688" xr:uid="{9A8B2358-F77C-425E-9EB3-ADFDA78869F6}"/>
    <cellStyle name="Normal 3 2 3 5 4 4" xfId="10978" xr:uid="{C821833A-1CA3-4E68-ABAF-2669FA79628A}"/>
    <cellStyle name="Normal 3 2 3 5 4 4 2" xfId="24668" xr:uid="{73BEA7E5-BA26-4435-B147-F7AA98A7903B}"/>
    <cellStyle name="Normal 3 2 3 5 4 4 2 2" xfId="38360" xr:uid="{2BA95D9B-C0C6-4A4C-8AD5-5AFBE5428E80}"/>
    <cellStyle name="Normal 3 2 3 5 4 4 2 3" xfId="53244" xr:uid="{5F424993-C2F4-474A-8098-E50CB7F32F9C}"/>
    <cellStyle name="Normal 3 2 3 5 4 4 3" xfId="17824" xr:uid="{FF4D53A7-DE7F-43AE-B9D9-B7C741E90C70}"/>
    <cellStyle name="Normal 3 2 3 5 4 4 4" xfId="31514" xr:uid="{7E694CFA-2A80-4F5B-9DEB-E956A578695B}"/>
    <cellStyle name="Normal 3 2 3 5 4 4 5" xfId="46398" xr:uid="{77C431A3-564A-4DB9-BC05-20F393DEB00B}"/>
    <cellStyle name="Normal 3 2 3 5 4 5" xfId="21246" xr:uid="{0E221A10-FEE3-4AEA-ABA4-1A19A44A248C}"/>
    <cellStyle name="Normal 3 2 3 5 4 5 2" xfId="34938" xr:uid="{B33C8A73-AAE0-4E02-A9F6-EB6FD250F027}"/>
    <cellStyle name="Normal 3 2 3 5 4 5 3" xfId="49822" xr:uid="{905D4FAF-BE16-45B9-84D1-8B923CC5D5E9}"/>
    <cellStyle name="Normal 3 2 3 5 4 6" xfId="14402" xr:uid="{FBDB9793-B1EC-4281-A629-4B710A203009}"/>
    <cellStyle name="Normal 3 2 3 5 4 7" xfId="28092" xr:uid="{37966629-0D0F-4CDF-B104-55879A181723}"/>
    <cellStyle name="Normal 3 2 3 5 4 8" xfId="42976" xr:uid="{25ED076B-66B7-4F10-910B-12CAC8728062}"/>
    <cellStyle name="Normal 3 2 3 5 5" xfId="7557" xr:uid="{6D77765C-B646-4946-8172-5DC2DCCF276E}"/>
    <cellStyle name="Normal 3 2 3 5 5 2" xfId="9270" xr:uid="{D10A7B61-3A72-4548-A07D-D8927B8F6339}"/>
    <cellStyle name="Normal 3 2 3 5 5 2 2" xfId="12692" xr:uid="{C098320B-4E60-412B-8FEC-120EEDF08255}"/>
    <cellStyle name="Normal 3 2 3 5 5 2 2 2" xfId="26382" xr:uid="{D45CE63F-4159-413A-A72D-AB501265BFD4}"/>
    <cellStyle name="Normal 3 2 3 5 5 2 2 2 2" xfId="40074" xr:uid="{6B8EE353-C4DC-40B4-A0CF-EB1C45FAD611}"/>
    <cellStyle name="Normal 3 2 3 5 5 2 2 2 3" xfId="54958" xr:uid="{A85154DD-78D4-458E-BFC1-C1532EA798B8}"/>
    <cellStyle name="Normal 3 2 3 5 5 2 2 3" xfId="19538" xr:uid="{B7337D71-EDFA-42D2-B7CD-288F0D49876C}"/>
    <cellStyle name="Normal 3 2 3 5 5 2 2 4" xfId="33228" xr:uid="{1AC035F4-DC1C-4E2C-B315-2106ECD16DAA}"/>
    <cellStyle name="Normal 3 2 3 5 5 2 2 5" xfId="48112" xr:uid="{452BD12D-B2B5-46EC-9413-9F933C88D614}"/>
    <cellStyle name="Normal 3 2 3 5 5 2 3" xfId="22960" xr:uid="{8D8C38F9-AEE8-48F7-B04F-FB6880673F53}"/>
    <cellStyle name="Normal 3 2 3 5 5 2 3 2" xfId="36652" xr:uid="{649973D4-2FA7-46C8-B6B6-C33A05B85562}"/>
    <cellStyle name="Normal 3 2 3 5 5 2 3 3" xfId="51536" xr:uid="{C0D3E6CE-86DB-4539-AF1D-21925D561028}"/>
    <cellStyle name="Normal 3 2 3 5 5 2 4" xfId="16116" xr:uid="{A01CA502-304D-4AA2-BF02-297DD7237EBB}"/>
    <cellStyle name="Normal 3 2 3 5 5 2 5" xfId="29806" xr:uid="{695A6CC4-3016-4E5D-9AD8-6623D6D2C41C}"/>
    <cellStyle name="Normal 3 2 3 5 5 2 6" xfId="44690" xr:uid="{B7E64CAC-36C3-490D-B27E-4D31ABA1C1FC}"/>
    <cellStyle name="Normal 3 2 3 5 5 3" xfId="10980" xr:uid="{0E85DE7E-0322-4E53-A4DD-911355A41A38}"/>
    <cellStyle name="Normal 3 2 3 5 5 3 2" xfId="24670" xr:uid="{5188445A-8204-4A4E-9F22-36DB4751AA39}"/>
    <cellStyle name="Normal 3 2 3 5 5 3 2 2" xfId="38362" xr:uid="{46B9A1A8-E47E-44D2-8CC9-30B63C21CAB4}"/>
    <cellStyle name="Normal 3 2 3 5 5 3 2 3" xfId="53246" xr:uid="{12D99AFF-97C6-43E6-B032-474135DB9BED}"/>
    <cellStyle name="Normal 3 2 3 5 5 3 3" xfId="17826" xr:uid="{19C5A166-A07B-4B5F-A5B9-3FB1304DD29D}"/>
    <cellStyle name="Normal 3 2 3 5 5 3 4" xfId="31516" xr:uid="{A0636C5A-95DB-4181-8D42-4861A2158EC9}"/>
    <cellStyle name="Normal 3 2 3 5 5 3 5" xfId="46400" xr:uid="{13F0277F-1E45-42CD-86A0-B0E0ABCFF056}"/>
    <cellStyle name="Normal 3 2 3 5 5 4" xfId="21248" xr:uid="{9C1BFFB1-6A84-4743-A9A8-D513BFAB2B85}"/>
    <cellStyle name="Normal 3 2 3 5 5 4 2" xfId="34940" xr:uid="{5D3DDCAA-4CE7-4558-9474-DACB3F9EEFC7}"/>
    <cellStyle name="Normal 3 2 3 5 5 4 3" xfId="49824" xr:uid="{1CE72C4E-7E89-4DCD-BF95-915C86F32897}"/>
    <cellStyle name="Normal 3 2 3 5 5 5" xfId="14404" xr:uid="{E5403F49-96CA-42D0-A78E-57480E2AF6D1}"/>
    <cellStyle name="Normal 3 2 3 5 5 6" xfId="28094" xr:uid="{59170F26-6163-4B06-B573-68771D751537}"/>
    <cellStyle name="Normal 3 2 3 5 5 7" xfId="42978" xr:uid="{90FACAC4-B32F-426F-8728-4633BCFEDC55}"/>
    <cellStyle name="Normal 3 2 3 5 6" xfId="7558" xr:uid="{34BA185C-6D65-4727-987E-5F17A870B689}"/>
    <cellStyle name="Normal 3 2 3 5 6 2" xfId="9271" xr:uid="{5B7ACB6F-B46A-4F00-A482-F6E16BA3C640}"/>
    <cellStyle name="Normal 3 2 3 5 6 2 2" xfId="12693" xr:uid="{D785A135-5573-4B60-948D-614030E559C3}"/>
    <cellStyle name="Normal 3 2 3 5 6 2 2 2" xfId="26383" xr:uid="{B13A210A-566B-41F5-9B1A-5365330B9830}"/>
    <cellStyle name="Normal 3 2 3 5 6 2 2 2 2" xfId="40075" xr:uid="{1C697E74-A2D8-4D16-A92D-10F1D6B2B3B6}"/>
    <cellStyle name="Normal 3 2 3 5 6 2 2 2 3" xfId="54959" xr:uid="{4A387215-1131-4038-B25F-B24AC101DCAE}"/>
    <cellStyle name="Normal 3 2 3 5 6 2 2 3" xfId="19539" xr:uid="{7AE195F3-670A-43AF-B036-EEDB1A0B12B0}"/>
    <cellStyle name="Normal 3 2 3 5 6 2 2 4" xfId="33229" xr:uid="{12F441CC-FB59-4E0D-83BE-AEBAF31B8AD9}"/>
    <cellStyle name="Normal 3 2 3 5 6 2 2 5" xfId="48113" xr:uid="{A59B3653-B3B9-4C27-A2C5-4BE0ABB68BDB}"/>
    <cellStyle name="Normal 3 2 3 5 6 2 3" xfId="22961" xr:uid="{B80467BE-AC3C-49FD-9084-9738370DC9DB}"/>
    <cellStyle name="Normal 3 2 3 5 6 2 3 2" xfId="36653" xr:uid="{31324012-F667-4716-A103-28EF4C3DDED2}"/>
    <cellStyle name="Normal 3 2 3 5 6 2 3 3" xfId="51537" xr:uid="{C1B2C61C-09E1-454E-B248-64B71998E00F}"/>
    <cellStyle name="Normal 3 2 3 5 6 2 4" xfId="16117" xr:uid="{A18D7DBD-6F97-4FE4-9B70-D2AE53E294CB}"/>
    <cellStyle name="Normal 3 2 3 5 6 2 5" xfId="29807" xr:uid="{F3770228-6B1B-43F9-816F-556AB9DA7C31}"/>
    <cellStyle name="Normal 3 2 3 5 6 2 6" xfId="44691" xr:uid="{2B97F690-A31B-4523-9812-CCEEF057BE92}"/>
    <cellStyle name="Normal 3 2 3 5 6 3" xfId="10981" xr:uid="{04B360AF-7E48-46F9-A9F8-F6E953411C35}"/>
    <cellStyle name="Normal 3 2 3 5 6 3 2" xfId="24671" xr:uid="{FBE1B9C8-D9CF-49ED-B17D-0CB9B95542B4}"/>
    <cellStyle name="Normal 3 2 3 5 6 3 2 2" xfId="38363" xr:uid="{7443B3CF-B805-442E-BC5D-B24461776DC8}"/>
    <cellStyle name="Normal 3 2 3 5 6 3 2 3" xfId="53247" xr:uid="{F0623AFA-84C4-4767-8174-E57C56EDE055}"/>
    <cellStyle name="Normal 3 2 3 5 6 3 3" xfId="17827" xr:uid="{D5AD5D23-8DBF-4732-8099-24237E567656}"/>
    <cellStyle name="Normal 3 2 3 5 6 3 4" xfId="31517" xr:uid="{5D792A8A-AC17-4AC3-8E83-075F2D1ECFC6}"/>
    <cellStyle name="Normal 3 2 3 5 6 3 5" xfId="46401" xr:uid="{1F324635-8D24-4044-B413-9467838626ED}"/>
    <cellStyle name="Normal 3 2 3 5 6 4" xfId="21249" xr:uid="{ABAFF37C-59F3-4788-B337-60B56BC8D4AC}"/>
    <cellStyle name="Normal 3 2 3 5 6 4 2" xfId="34941" xr:uid="{5EB84DB3-B80E-4008-8CBE-477E772E5AAA}"/>
    <cellStyle name="Normal 3 2 3 5 6 4 3" xfId="49825" xr:uid="{5FDC7E1F-57ED-4EB8-880F-C29A258760F8}"/>
    <cellStyle name="Normal 3 2 3 5 6 5" xfId="14405" xr:uid="{6936E69F-980A-40F0-A36F-CD29B39EF7BD}"/>
    <cellStyle name="Normal 3 2 3 5 6 6" xfId="28095" xr:uid="{8C797CF4-C4C6-4A3A-BF8B-D69969D6835E}"/>
    <cellStyle name="Normal 3 2 3 5 6 7" xfId="42979" xr:uid="{C5D8D1EE-2B20-44F5-B43E-3FF1504CC02E}"/>
    <cellStyle name="Normal 3 2 3 5 7" xfId="9257" xr:uid="{A35B141F-B3FE-495C-9361-DB1C45CA69F9}"/>
    <cellStyle name="Normal 3 2 3 5 7 2" xfId="12679" xr:uid="{E1D18D6E-AFB2-4665-90B8-92A06415C6A4}"/>
    <cellStyle name="Normal 3 2 3 5 7 2 2" xfId="26369" xr:uid="{CB927664-6C7E-42A2-B70F-DBB18E474746}"/>
    <cellStyle name="Normal 3 2 3 5 7 2 2 2" xfId="40061" xr:uid="{D80084C7-A8AD-404D-BCF0-0841AD1029BF}"/>
    <cellStyle name="Normal 3 2 3 5 7 2 2 3" xfId="54945" xr:uid="{7540347A-AD59-414C-B044-293BAC9D95E3}"/>
    <cellStyle name="Normal 3 2 3 5 7 2 3" xfId="19525" xr:uid="{3157CDC2-204C-4B28-B513-CE3BDAE93C70}"/>
    <cellStyle name="Normal 3 2 3 5 7 2 4" xfId="33215" xr:uid="{7224BE02-8400-483B-9B97-2F7DDF322AA2}"/>
    <cellStyle name="Normal 3 2 3 5 7 2 5" xfId="48099" xr:uid="{AD92D584-9F74-4CB8-A93A-2B1D4E0F5155}"/>
    <cellStyle name="Normal 3 2 3 5 7 3" xfId="22947" xr:uid="{21355788-DBAA-4057-8947-0BA58D39BEAA}"/>
    <cellStyle name="Normal 3 2 3 5 7 3 2" xfId="36639" xr:uid="{3B62A6E3-88A6-4CAD-9320-F64569D25494}"/>
    <cellStyle name="Normal 3 2 3 5 7 3 3" xfId="51523" xr:uid="{C0EAF3F4-A38C-40A8-9BC2-41DEA0E2A42B}"/>
    <cellStyle name="Normal 3 2 3 5 7 4" xfId="16103" xr:uid="{527A7043-94CF-4409-8EDE-839D0774AEAA}"/>
    <cellStyle name="Normal 3 2 3 5 7 5" xfId="29793" xr:uid="{AE043CAB-4FFE-4A38-96B8-99A16EC721A8}"/>
    <cellStyle name="Normal 3 2 3 5 7 6" xfId="44677" xr:uid="{56BBA115-597A-42E7-936C-FED6EAEB28AE}"/>
    <cellStyle name="Normal 3 2 3 5 8" xfId="10967" xr:uid="{C24DCEEE-2438-49AC-9BA5-66BB3955FC40}"/>
    <cellStyle name="Normal 3 2 3 5 8 2" xfId="24657" xr:uid="{8D319741-A3B6-48FD-8342-792D1F17CB25}"/>
    <cellStyle name="Normal 3 2 3 5 8 2 2" xfId="38349" xr:uid="{26EFCC6C-F065-4D0C-B056-6FFEC480637A}"/>
    <cellStyle name="Normal 3 2 3 5 8 2 3" xfId="53233" xr:uid="{2C0FA4CC-7CDF-4B76-B626-C47786498FAC}"/>
    <cellStyle name="Normal 3 2 3 5 8 3" xfId="17813" xr:uid="{D030BD44-853B-4089-BAAC-B7801EE62362}"/>
    <cellStyle name="Normal 3 2 3 5 8 4" xfId="31503" xr:uid="{79888B00-57B4-4C60-95BA-C918B7C9BD6A}"/>
    <cellStyle name="Normal 3 2 3 5 8 5" xfId="46387" xr:uid="{F6C35373-4162-4E4B-9705-7080E6C6B1A2}"/>
    <cellStyle name="Normal 3 2 3 5 9" xfId="21235" xr:uid="{7208CE3F-FB1A-4DE0-8E69-FC0BF96F9E23}"/>
    <cellStyle name="Normal 3 2 3 5 9 2" xfId="34927" xr:uid="{0E3DAD78-4A9D-4260-93F3-A9AFFEF59B4A}"/>
    <cellStyle name="Normal 3 2 3 5 9 3" xfId="49811" xr:uid="{E4A7E78C-3751-4AE0-B439-8A3AA1CB62EB}"/>
    <cellStyle name="Normal 3 2 3 6" xfId="7559" xr:uid="{CC9BBD2A-284A-4F45-985F-77FACFC408A5}"/>
    <cellStyle name="Normal 3 2 3 6 10" xfId="42980" xr:uid="{831AEF06-A9DA-4A04-972F-A50463A31A2C}"/>
    <cellStyle name="Normal 3 2 3 6 2" xfId="7560" xr:uid="{B7A89727-C65E-4AAD-AE52-66CF9DF558DE}"/>
    <cellStyle name="Normal 3 2 3 6 2 2" xfId="7561" xr:uid="{B86D8742-0309-4351-A9B9-6AE329D98380}"/>
    <cellStyle name="Normal 3 2 3 6 2 2 2" xfId="9274" xr:uid="{B0445CB5-8807-4E32-840B-ABEDD811E5E0}"/>
    <cellStyle name="Normal 3 2 3 6 2 2 2 2" xfId="12696" xr:uid="{47A19C97-4D71-422D-900E-F1CC49357B2C}"/>
    <cellStyle name="Normal 3 2 3 6 2 2 2 2 2" xfId="26386" xr:uid="{F2DC860C-DF09-4FB4-964E-2456B8675D37}"/>
    <cellStyle name="Normal 3 2 3 6 2 2 2 2 2 2" xfId="40078" xr:uid="{5044C6AC-3CEB-4CFF-AA5E-9BB32D2E2C09}"/>
    <cellStyle name="Normal 3 2 3 6 2 2 2 2 2 3" xfId="54962" xr:uid="{2D310C4C-95DC-481B-88D2-5B30A8F37F86}"/>
    <cellStyle name="Normal 3 2 3 6 2 2 2 2 3" xfId="19542" xr:uid="{A96E7227-5E88-4F48-95A1-6D301A8ACEEF}"/>
    <cellStyle name="Normal 3 2 3 6 2 2 2 2 4" xfId="33232" xr:uid="{246E8D8E-5208-4821-BFB2-D03E6D5DC715}"/>
    <cellStyle name="Normal 3 2 3 6 2 2 2 2 5" xfId="48116" xr:uid="{98F2A09A-5AFA-4864-8565-52C168AB1FA7}"/>
    <cellStyle name="Normal 3 2 3 6 2 2 2 3" xfId="22964" xr:uid="{AD696C7D-9AE1-4D0E-99D7-164C0802BA2F}"/>
    <cellStyle name="Normal 3 2 3 6 2 2 2 3 2" xfId="36656" xr:uid="{D81DB4D8-F8BE-42A6-8855-7BB6DECF1478}"/>
    <cellStyle name="Normal 3 2 3 6 2 2 2 3 3" xfId="51540" xr:uid="{52B8088F-7990-4DDA-8786-405555C18E6F}"/>
    <cellStyle name="Normal 3 2 3 6 2 2 2 4" xfId="16120" xr:uid="{7DB1F7E0-69A6-4CF2-A96F-AED835041552}"/>
    <cellStyle name="Normal 3 2 3 6 2 2 2 5" xfId="29810" xr:uid="{371E1326-883E-4DDC-AA73-B1C2AD88771F}"/>
    <cellStyle name="Normal 3 2 3 6 2 2 2 6" xfId="44694" xr:uid="{FA71E8D2-6C4E-4F19-979E-935C4DD548AB}"/>
    <cellStyle name="Normal 3 2 3 6 2 2 3" xfId="10984" xr:uid="{E713B609-5B6B-4601-B47E-A68DBB748F0E}"/>
    <cellStyle name="Normal 3 2 3 6 2 2 3 2" xfId="24674" xr:uid="{86134E35-A0F4-472C-8518-EB8B7E64DE6D}"/>
    <cellStyle name="Normal 3 2 3 6 2 2 3 2 2" xfId="38366" xr:uid="{B40F77DB-FB27-4931-BF9D-DCDF48482D8F}"/>
    <cellStyle name="Normal 3 2 3 6 2 2 3 2 3" xfId="53250" xr:uid="{1CEA1B0B-8A8D-4376-945E-98CA80D2B1AF}"/>
    <cellStyle name="Normal 3 2 3 6 2 2 3 3" xfId="17830" xr:uid="{81D825C7-088C-4C44-BC9B-CA8BEFBBCC04}"/>
    <cellStyle name="Normal 3 2 3 6 2 2 3 4" xfId="31520" xr:uid="{CCCC5ABA-91FA-4CE3-BF92-D36A446DAAC6}"/>
    <cellStyle name="Normal 3 2 3 6 2 2 3 5" xfId="46404" xr:uid="{D309124C-5C90-48F2-9649-3257B5780724}"/>
    <cellStyle name="Normal 3 2 3 6 2 2 4" xfId="21252" xr:uid="{12BAEA9C-76F5-4892-B608-ED7C21EAF76C}"/>
    <cellStyle name="Normal 3 2 3 6 2 2 4 2" xfId="34944" xr:uid="{7F2F8B19-F880-4195-B53E-C1168F121101}"/>
    <cellStyle name="Normal 3 2 3 6 2 2 4 3" xfId="49828" xr:uid="{D3A8E9D4-2D69-4827-AE5E-219DE0768292}"/>
    <cellStyle name="Normal 3 2 3 6 2 2 5" xfId="14408" xr:uid="{6D40E670-C53F-46AF-A698-1E8F0F5FCEF5}"/>
    <cellStyle name="Normal 3 2 3 6 2 2 6" xfId="28098" xr:uid="{96B6A337-648B-45B2-957E-9AA95A90DD36}"/>
    <cellStyle name="Normal 3 2 3 6 2 2 7" xfId="42982" xr:uid="{7CB4E362-72B9-4E9A-9348-344C74EDDAFD}"/>
    <cellStyle name="Normal 3 2 3 6 2 3" xfId="9273" xr:uid="{4827A5E3-98A9-4B90-A5B1-10C133EEBAB7}"/>
    <cellStyle name="Normal 3 2 3 6 2 3 2" xfId="12695" xr:uid="{FC3E9CD4-2870-4F20-AD64-B3471C6A114E}"/>
    <cellStyle name="Normal 3 2 3 6 2 3 2 2" xfId="26385" xr:uid="{411DB129-F8E7-434C-854E-8E991A1B4A73}"/>
    <cellStyle name="Normal 3 2 3 6 2 3 2 2 2" xfId="40077" xr:uid="{C5C02E2F-DF8B-4378-94C6-ABC42ECFBB5B}"/>
    <cellStyle name="Normal 3 2 3 6 2 3 2 2 3" xfId="54961" xr:uid="{9F29AF2B-94D8-46C0-A09E-7DF69B4D0ACF}"/>
    <cellStyle name="Normal 3 2 3 6 2 3 2 3" xfId="19541" xr:uid="{0FF5A2F4-1530-4F27-8BF7-D0E089EB1233}"/>
    <cellStyle name="Normal 3 2 3 6 2 3 2 4" xfId="33231" xr:uid="{F3B0071E-1533-4E39-89A7-9BC897476212}"/>
    <cellStyle name="Normal 3 2 3 6 2 3 2 5" xfId="48115" xr:uid="{4BEAAD66-26CD-49D6-A7F4-C7B461B04511}"/>
    <cellStyle name="Normal 3 2 3 6 2 3 3" xfId="22963" xr:uid="{59FA62EB-163D-4F6E-8F8D-AC86D371C0B7}"/>
    <cellStyle name="Normal 3 2 3 6 2 3 3 2" xfId="36655" xr:uid="{6794C540-4AA1-48C5-8B4E-38B163F14E85}"/>
    <cellStyle name="Normal 3 2 3 6 2 3 3 3" xfId="51539" xr:uid="{0ADC5644-48C0-409F-BCFD-C3131BD56115}"/>
    <cellStyle name="Normal 3 2 3 6 2 3 4" xfId="16119" xr:uid="{C4F68010-06A6-45D9-9BB9-6755363AE99F}"/>
    <cellStyle name="Normal 3 2 3 6 2 3 5" xfId="29809" xr:uid="{898F1714-05C5-4A27-A5B7-B7E3CEB13D22}"/>
    <cellStyle name="Normal 3 2 3 6 2 3 6" xfId="44693" xr:uid="{CF29CB03-D3AA-47CE-ACC6-9BD6FFCBBCF1}"/>
    <cellStyle name="Normal 3 2 3 6 2 4" xfId="10983" xr:uid="{8821AF47-36B2-47DE-AAAB-67E0A7C85447}"/>
    <cellStyle name="Normal 3 2 3 6 2 4 2" xfId="24673" xr:uid="{F0B48634-5906-4AF5-B0AD-09104800792E}"/>
    <cellStyle name="Normal 3 2 3 6 2 4 2 2" xfId="38365" xr:uid="{B116678E-DD86-467B-90B2-1F14DF9D0F5B}"/>
    <cellStyle name="Normal 3 2 3 6 2 4 2 3" xfId="53249" xr:uid="{4BB6D241-C683-4052-8424-8EC71AA80811}"/>
    <cellStyle name="Normal 3 2 3 6 2 4 3" xfId="17829" xr:uid="{E221328D-FC53-45F3-A8A5-6EBA0943D693}"/>
    <cellStyle name="Normal 3 2 3 6 2 4 4" xfId="31519" xr:uid="{24F90CB8-1FB7-46A8-AC27-B5B0C288DF2C}"/>
    <cellStyle name="Normal 3 2 3 6 2 4 5" xfId="46403" xr:uid="{DAB7E963-C051-4326-9FB3-A82ACE440A13}"/>
    <cellStyle name="Normal 3 2 3 6 2 5" xfId="21251" xr:uid="{64CB6673-D122-427C-AA8F-1B81E4A39D47}"/>
    <cellStyle name="Normal 3 2 3 6 2 5 2" xfId="34943" xr:uid="{D18BF7E4-0191-48D9-8900-C7E19FFD6BF2}"/>
    <cellStyle name="Normal 3 2 3 6 2 5 3" xfId="49827" xr:uid="{74B20151-D5C1-477D-A00A-F8F648892154}"/>
    <cellStyle name="Normal 3 2 3 6 2 6" xfId="14407" xr:uid="{0EE9B87F-7463-4766-BBF7-137EC80C99C1}"/>
    <cellStyle name="Normal 3 2 3 6 2 7" xfId="28097" xr:uid="{2D34E0FD-82FA-42F6-91DC-93BBA9111AAE}"/>
    <cellStyle name="Normal 3 2 3 6 2 8" xfId="42981" xr:uid="{7E1EC8CB-445E-482C-8E4C-A7949B3BAE15}"/>
    <cellStyle name="Normal 3 2 3 6 3" xfId="7562" xr:uid="{70C02357-35C9-4510-9A09-1A90C4FBDF53}"/>
    <cellStyle name="Normal 3 2 3 6 3 2" xfId="9275" xr:uid="{825C9D70-DE3A-4B5A-B421-A2C676D3C06E}"/>
    <cellStyle name="Normal 3 2 3 6 3 2 2" xfId="12697" xr:uid="{9E432B07-2763-40FE-9BAF-CBA40AAF308D}"/>
    <cellStyle name="Normal 3 2 3 6 3 2 2 2" xfId="26387" xr:uid="{8543F8A7-3F6A-40A3-ABFB-33EF5C80DCD6}"/>
    <cellStyle name="Normal 3 2 3 6 3 2 2 2 2" xfId="40079" xr:uid="{A8942F13-1CB8-4A0B-8888-5F4EE7C93D7E}"/>
    <cellStyle name="Normal 3 2 3 6 3 2 2 2 3" xfId="54963" xr:uid="{37EB4729-7026-4DAE-A113-034494B81D99}"/>
    <cellStyle name="Normal 3 2 3 6 3 2 2 3" xfId="19543" xr:uid="{51C21C55-07C8-4D0B-A262-22D65991732F}"/>
    <cellStyle name="Normal 3 2 3 6 3 2 2 4" xfId="33233" xr:uid="{1E66C780-A55D-4719-9914-45676ADCF151}"/>
    <cellStyle name="Normal 3 2 3 6 3 2 2 5" xfId="48117" xr:uid="{CCBA97CB-EC0B-4D03-AD1F-45E03733FCDF}"/>
    <cellStyle name="Normal 3 2 3 6 3 2 3" xfId="22965" xr:uid="{A3CBBF07-3234-4005-B6DD-9C6707AD031B}"/>
    <cellStyle name="Normal 3 2 3 6 3 2 3 2" xfId="36657" xr:uid="{B6EF1F13-6952-466A-99B0-A77B486C7ACA}"/>
    <cellStyle name="Normal 3 2 3 6 3 2 3 3" xfId="51541" xr:uid="{ADDF7437-A652-4FEB-BCCB-D1E6FAF165C2}"/>
    <cellStyle name="Normal 3 2 3 6 3 2 4" xfId="16121" xr:uid="{38457AD5-34F2-4882-A2EB-1F3B3D4A2D32}"/>
    <cellStyle name="Normal 3 2 3 6 3 2 5" xfId="29811" xr:uid="{3E2F48F9-5A10-4D4E-B8BC-A387A618C11A}"/>
    <cellStyle name="Normal 3 2 3 6 3 2 6" xfId="44695" xr:uid="{A6772127-99D8-4803-8866-C071DAADC342}"/>
    <cellStyle name="Normal 3 2 3 6 3 3" xfId="10985" xr:uid="{082A191F-9CDE-4E11-B97F-6C520E4FB785}"/>
    <cellStyle name="Normal 3 2 3 6 3 3 2" xfId="24675" xr:uid="{21B5FA1B-F3BE-45F5-879C-FAD80549876B}"/>
    <cellStyle name="Normal 3 2 3 6 3 3 2 2" xfId="38367" xr:uid="{45182621-DEE2-473C-BB0D-FA4B2B82767B}"/>
    <cellStyle name="Normal 3 2 3 6 3 3 2 3" xfId="53251" xr:uid="{0DC4D7B5-E6AE-453E-A2CC-A8B53517CF41}"/>
    <cellStyle name="Normal 3 2 3 6 3 3 3" xfId="17831" xr:uid="{9E848239-F3FD-4954-B49E-E23BF79D7053}"/>
    <cellStyle name="Normal 3 2 3 6 3 3 4" xfId="31521" xr:uid="{9677BCBE-BCED-4346-96AA-9DB4E5AB4871}"/>
    <cellStyle name="Normal 3 2 3 6 3 3 5" xfId="46405" xr:uid="{0C2040E6-4E45-4518-867C-83B95DDEB32E}"/>
    <cellStyle name="Normal 3 2 3 6 3 4" xfId="21253" xr:uid="{535F5F0B-7757-47C0-AF15-E82C00D336DB}"/>
    <cellStyle name="Normal 3 2 3 6 3 4 2" xfId="34945" xr:uid="{8F8CAB33-0056-4227-89B0-89865DCC296D}"/>
    <cellStyle name="Normal 3 2 3 6 3 4 3" xfId="49829" xr:uid="{B569BDFF-66FB-4DE0-A8F2-2C5029B1BD36}"/>
    <cellStyle name="Normal 3 2 3 6 3 5" xfId="14409" xr:uid="{92124477-7990-4D3A-97F6-DFEB80DB6FB5}"/>
    <cellStyle name="Normal 3 2 3 6 3 6" xfId="28099" xr:uid="{6F5BCFD9-F7E0-4A73-A8A7-F00BE3AFDB0E}"/>
    <cellStyle name="Normal 3 2 3 6 3 7" xfId="42983" xr:uid="{E3D585E9-FCFC-4CF7-B2C2-5196E8100247}"/>
    <cellStyle name="Normal 3 2 3 6 4" xfId="7563" xr:uid="{FC618B2F-8D3B-4BA9-A038-8B6E69EC0E5B}"/>
    <cellStyle name="Normal 3 2 3 6 4 2" xfId="9276" xr:uid="{2C6616F3-D65C-4D6D-9423-5102AE23D32A}"/>
    <cellStyle name="Normal 3 2 3 6 4 2 2" xfId="12698" xr:uid="{28FF4F2B-04EC-4A79-8223-2CF41FB22E06}"/>
    <cellStyle name="Normal 3 2 3 6 4 2 2 2" xfId="26388" xr:uid="{CCE6FF82-BAA5-43FD-8457-CEFFD6246A3E}"/>
    <cellStyle name="Normal 3 2 3 6 4 2 2 2 2" xfId="40080" xr:uid="{184C7D2D-9F33-438D-A422-622693E9855F}"/>
    <cellStyle name="Normal 3 2 3 6 4 2 2 2 3" xfId="54964" xr:uid="{EACC4C9F-3C9F-4FDC-8CBD-8CD063F42165}"/>
    <cellStyle name="Normal 3 2 3 6 4 2 2 3" xfId="19544" xr:uid="{7A2993AA-4289-48C4-B7F0-58A260D62564}"/>
    <cellStyle name="Normal 3 2 3 6 4 2 2 4" xfId="33234" xr:uid="{78372E25-5B28-4D46-825E-1EBA53C45380}"/>
    <cellStyle name="Normal 3 2 3 6 4 2 2 5" xfId="48118" xr:uid="{57053BC5-9BE0-43B1-97DF-4F1B18BB1705}"/>
    <cellStyle name="Normal 3 2 3 6 4 2 3" xfId="22966" xr:uid="{987F3655-E7FB-4A80-9A2A-289D59DC73BE}"/>
    <cellStyle name="Normal 3 2 3 6 4 2 3 2" xfId="36658" xr:uid="{0708235C-06A2-4EEA-9994-5F8023246AF8}"/>
    <cellStyle name="Normal 3 2 3 6 4 2 3 3" xfId="51542" xr:uid="{D1A01961-16B6-4C56-9CA1-A2E72452C2D8}"/>
    <cellStyle name="Normal 3 2 3 6 4 2 4" xfId="16122" xr:uid="{59F7C718-026D-4695-A32E-C6C37C44F9D2}"/>
    <cellStyle name="Normal 3 2 3 6 4 2 5" xfId="29812" xr:uid="{F889626A-AAA1-44FC-95D5-6E017AB9470E}"/>
    <cellStyle name="Normal 3 2 3 6 4 2 6" xfId="44696" xr:uid="{CBAAE3DE-5859-4134-965C-6C6581FF073E}"/>
    <cellStyle name="Normal 3 2 3 6 4 3" xfId="10986" xr:uid="{ACB61AA5-22AB-47E9-A002-3665D321DE8A}"/>
    <cellStyle name="Normal 3 2 3 6 4 3 2" xfId="24676" xr:uid="{B933C4F9-8249-4530-A831-65F91244A402}"/>
    <cellStyle name="Normal 3 2 3 6 4 3 2 2" xfId="38368" xr:uid="{70232BDB-3636-495B-89D0-F95C6A5ECBF0}"/>
    <cellStyle name="Normal 3 2 3 6 4 3 2 3" xfId="53252" xr:uid="{F3A54775-846C-42D6-A6B0-9F34C514228B}"/>
    <cellStyle name="Normal 3 2 3 6 4 3 3" xfId="17832" xr:uid="{EC385F5C-466A-4FDF-97C7-63373969B658}"/>
    <cellStyle name="Normal 3 2 3 6 4 3 4" xfId="31522" xr:uid="{3593308C-9465-4111-AC01-DFDFBCC0FED4}"/>
    <cellStyle name="Normal 3 2 3 6 4 3 5" xfId="46406" xr:uid="{A8904617-8C99-4D91-932E-F4AB2A1B39DF}"/>
    <cellStyle name="Normal 3 2 3 6 4 4" xfId="21254" xr:uid="{5BD7868F-B505-4FCD-9D19-EDA1709BDD06}"/>
    <cellStyle name="Normal 3 2 3 6 4 4 2" xfId="34946" xr:uid="{A7D96123-F90B-47F5-A1D1-F3F23455DA3E}"/>
    <cellStyle name="Normal 3 2 3 6 4 4 3" xfId="49830" xr:uid="{ACE100C9-9239-48F2-A35D-07D8D5984D0B}"/>
    <cellStyle name="Normal 3 2 3 6 4 5" xfId="14410" xr:uid="{04B8FEFF-769F-40BC-85B9-B3254F9CA3F0}"/>
    <cellStyle name="Normal 3 2 3 6 4 6" xfId="28100" xr:uid="{33BA093B-5183-4751-9350-B596D3448A0B}"/>
    <cellStyle name="Normal 3 2 3 6 4 7" xfId="42984" xr:uid="{B5EC8027-53C2-4654-BECC-A4CD121A164D}"/>
    <cellStyle name="Normal 3 2 3 6 5" xfId="9272" xr:uid="{932E9F96-C8F8-4467-9FF7-99B78A306158}"/>
    <cellStyle name="Normal 3 2 3 6 5 2" xfId="12694" xr:uid="{D433C5CF-7B64-4468-9EBC-15E6C872A573}"/>
    <cellStyle name="Normal 3 2 3 6 5 2 2" xfId="26384" xr:uid="{A9CB1EAA-FDCE-4839-800D-47825FAD0CE0}"/>
    <cellStyle name="Normal 3 2 3 6 5 2 2 2" xfId="40076" xr:uid="{A48E955A-2FFE-4510-8031-0EAF1589A257}"/>
    <cellStyle name="Normal 3 2 3 6 5 2 2 3" xfId="54960" xr:uid="{A7E69327-002E-44AA-9862-2DAE96AB398A}"/>
    <cellStyle name="Normal 3 2 3 6 5 2 3" xfId="19540" xr:uid="{C8D68AF6-77C5-454B-91C7-1B0FE462DB16}"/>
    <cellStyle name="Normal 3 2 3 6 5 2 4" xfId="33230" xr:uid="{B59209A6-9815-4C67-9468-1B0C46057C61}"/>
    <cellStyle name="Normal 3 2 3 6 5 2 5" xfId="48114" xr:uid="{E7129DBB-BBE1-469E-AC92-4C30E47AF8C2}"/>
    <cellStyle name="Normal 3 2 3 6 5 3" xfId="22962" xr:uid="{7B6FFA79-D7AF-4A5C-B12B-152345C19DE4}"/>
    <cellStyle name="Normal 3 2 3 6 5 3 2" xfId="36654" xr:uid="{6777EC65-89B8-4490-A587-7B4400DC091F}"/>
    <cellStyle name="Normal 3 2 3 6 5 3 3" xfId="51538" xr:uid="{4ED28D35-D9BF-451C-A3C4-3B954A5B0BC7}"/>
    <cellStyle name="Normal 3 2 3 6 5 4" xfId="16118" xr:uid="{761B8C5F-9733-4977-86EC-83C26DB332D3}"/>
    <cellStyle name="Normal 3 2 3 6 5 5" xfId="29808" xr:uid="{08E3E120-8F36-409D-A975-53ABF0703C9D}"/>
    <cellStyle name="Normal 3 2 3 6 5 6" xfId="44692" xr:uid="{615EBFE3-9E3F-4CBF-A1CC-84C3F22144D6}"/>
    <cellStyle name="Normal 3 2 3 6 6" xfId="10982" xr:uid="{62666ED4-B67A-420B-BFB1-B75F7CDFCF68}"/>
    <cellStyle name="Normal 3 2 3 6 6 2" xfId="24672" xr:uid="{4B46B73D-C280-450B-93F4-438E55291B96}"/>
    <cellStyle name="Normal 3 2 3 6 6 2 2" xfId="38364" xr:uid="{CA347820-082C-47AE-A01F-06A2B800A8EE}"/>
    <cellStyle name="Normal 3 2 3 6 6 2 3" xfId="53248" xr:uid="{395D0327-8EDD-4307-8502-7AA02A2F5A7B}"/>
    <cellStyle name="Normal 3 2 3 6 6 3" xfId="17828" xr:uid="{62A8539F-9447-4043-8388-85F447486827}"/>
    <cellStyle name="Normal 3 2 3 6 6 4" xfId="31518" xr:uid="{5B4E7D56-6CF4-4F86-AF31-D138C763E858}"/>
    <cellStyle name="Normal 3 2 3 6 6 5" xfId="46402" xr:uid="{BDFB47F7-04F2-49C5-8A63-77250F3ADC49}"/>
    <cellStyle name="Normal 3 2 3 6 7" xfId="21250" xr:uid="{638A1B04-0E57-4641-B3B4-FF232157785C}"/>
    <cellStyle name="Normal 3 2 3 6 7 2" xfId="34942" xr:uid="{6AF3FB73-60D9-48AA-8ABA-9C754F2C3E04}"/>
    <cellStyle name="Normal 3 2 3 6 7 3" xfId="49826" xr:uid="{D17700DE-C911-43D1-A1F2-E4C2C9A17AD8}"/>
    <cellStyle name="Normal 3 2 3 6 8" xfId="14406" xr:uid="{44A12CBE-3FF6-4DC5-8324-84365ADB4F67}"/>
    <cellStyle name="Normal 3 2 3 6 9" xfId="28096" xr:uid="{68A59093-363F-433B-A539-432A60833795}"/>
    <cellStyle name="Normal 3 2 3 7" xfId="7564" xr:uid="{1B1554F0-3F75-431D-8EDD-1E8B3C332CFA}"/>
    <cellStyle name="Normal 3 2 3 7 10" xfId="42985" xr:uid="{F52C5FFB-0E91-4868-B3EB-D3B47D98D365}"/>
    <cellStyle name="Normal 3 2 3 7 2" xfId="7565" xr:uid="{0C9DB461-FC23-4B11-8AE7-7E53F9051172}"/>
    <cellStyle name="Normal 3 2 3 7 2 2" xfId="7566" xr:uid="{728002F8-82F7-4D18-8DDF-20FCB1603CA3}"/>
    <cellStyle name="Normal 3 2 3 7 2 2 2" xfId="9279" xr:uid="{BE5D47C2-0EF7-402E-89DA-D1E8FD86D29C}"/>
    <cellStyle name="Normal 3 2 3 7 2 2 2 2" xfId="12701" xr:uid="{27EDECA4-2253-48D5-A121-FE1E7A77ADDB}"/>
    <cellStyle name="Normal 3 2 3 7 2 2 2 2 2" xfId="26391" xr:uid="{30E5DA24-64D5-4259-A772-21307B3D5963}"/>
    <cellStyle name="Normal 3 2 3 7 2 2 2 2 2 2" xfId="40083" xr:uid="{9BF666D6-1DB4-47E3-9965-281C0897CBED}"/>
    <cellStyle name="Normal 3 2 3 7 2 2 2 2 2 3" xfId="54967" xr:uid="{E607D257-7E5E-45F9-A6D7-82A2B3D87E7B}"/>
    <cellStyle name="Normal 3 2 3 7 2 2 2 2 3" xfId="19547" xr:uid="{3D304210-B108-4CEB-AEA6-D98718B4B81F}"/>
    <cellStyle name="Normal 3 2 3 7 2 2 2 2 4" xfId="33237" xr:uid="{6936F0D2-8A90-4964-81E8-4C8E1CD1AB75}"/>
    <cellStyle name="Normal 3 2 3 7 2 2 2 2 5" xfId="48121" xr:uid="{3091F155-3BD3-49D7-9C95-887B29B84B9C}"/>
    <cellStyle name="Normal 3 2 3 7 2 2 2 3" xfId="22969" xr:uid="{09C435CA-4ED2-498E-B6BC-5DCD2E9F6481}"/>
    <cellStyle name="Normal 3 2 3 7 2 2 2 3 2" xfId="36661" xr:uid="{3CB618F2-9E27-499F-B139-C808D4915E73}"/>
    <cellStyle name="Normal 3 2 3 7 2 2 2 3 3" xfId="51545" xr:uid="{E28A1845-6BB7-4665-AF45-44BAF4060D21}"/>
    <cellStyle name="Normal 3 2 3 7 2 2 2 4" xfId="16125" xr:uid="{833EC31C-83D9-43F8-B47D-4678BD59C05C}"/>
    <cellStyle name="Normal 3 2 3 7 2 2 2 5" xfId="29815" xr:uid="{AD543822-1604-4CCA-A9F5-EC48E646CD79}"/>
    <cellStyle name="Normal 3 2 3 7 2 2 2 6" xfId="44699" xr:uid="{06FCD3BD-5301-4BCD-BE32-86B2151570E6}"/>
    <cellStyle name="Normal 3 2 3 7 2 2 3" xfId="10989" xr:uid="{AD06B4FC-1454-452C-AAED-C982ECD2F634}"/>
    <cellStyle name="Normal 3 2 3 7 2 2 3 2" xfId="24679" xr:uid="{BE1F7946-ADDE-488A-8D02-998845C9A741}"/>
    <cellStyle name="Normal 3 2 3 7 2 2 3 2 2" xfId="38371" xr:uid="{5E1CC522-ED9E-4C35-8339-9FB579870FD9}"/>
    <cellStyle name="Normal 3 2 3 7 2 2 3 2 3" xfId="53255" xr:uid="{3BEDD9AB-277D-42CB-92CD-ABAB01D75C18}"/>
    <cellStyle name="Normal 3 2 3 7 2 2 3 3" xfId="17835" xr:uid="{7496B9AF-9B29-43E2-A689-EBDC3B0815DA}"/>
    <cellStyle name="Normal 3 2 3 7 2 2 3 4" xfId="31525" xr:uid="{B6F685E9-1D0A-4B22-A18F-5C1F50F7CF14}"/>
    <cellStyle name="Normal 3 2 3 7 2 2 3 5" xfId="46409" xr:uid="{6D02C266-5FED-4888-8252-EA45A6C5DED1}"/>
    <cellStyle name="Normal 3 2 3 7 2 2 4" xfId="21257" xr:uid="{30D1F660-54A1-46D8-9CB0-7D1C98843047}"/>
    <cellStyle name="Normal 3 2 3 7 2 2 4 2" xfId="34949" xr:uid="{EB33CF05-45A2-4D1B-8F1F-1599441FD52E}"/>
    <cellStyle name="Normal 3 2 3 7 2 2 4 3" xfId="49833" xr:uid="{5372DB4C-A0B0-469A-8C1A-2E33DDB943BA}"/>
    <cellStyle name="Normal 3 2 3 7 2 2 5" xfId="14413" xr:uid="{E59D383A-88C6-4866-B6EB-250EA85C3EA6}"/>
    <cellStyle name="Normal 3 2 3 7 2 2 6" xfId="28103" xr:uid="{69695FD1-2E83-491E-AB6E-E4B34D502937}"/>
    <cellStyle name="Normal 3 2 3 7 2 2 7" xfId="42987" xr:uid="{B6CA6F79-E0BA-4F09-B582-C712E5A9E9B2}"/>
    <cellStyle name="Normal 3 2 3 7 2 3" xfId="9278" xr:uid="{5E163A6A-AE78-4E57-8773-7CC586930EEF}"/>
    <cellStyle name="Normal 3 2 3 7 2 3 2" xfId="12700" xr:uid="{F474FDE2-123B-4691-B7AF-5398F1913FCB}"/>
    <cellStyle name="Normal 3 2 3 7 2 3 2 2" xfId="26390" xr:uid="{363C6B8E-CCAD-43BD-AAEB-71D338524FF3}"/>
    <cellStyle name="Normal 3 2 3 7 2 3 2 2 2" xfId="40082" xr:uid="{AD008655-4F5B-4714-B3C8-2F4909C2CBDA}"/>
    <cellStyle name="Normal 3 2 3 7 2 3 2 2 3" xfId="54966" xr:uid="{A99CA3D1-C35A-4384-968A-1C287CA2F48C}"/>
    <cellStyle name="Normal 3 2 3 7 2 3 2 3" xfId="19546" xr:uid="{78FCB57B-5252-48AE-A6D9-F9A998B9F3BE}"/>
    <cellStyle name="Normal 3 2 3 7 2 3 2 4" xfId="33236" xr:uid="{B348D7FB-7237-406E-A4B3-FEBD9A68BFC2}"/>
    <cellStyle name="Normal 3 2 3 7 2 3 2 5" xfId="48120" xr:uid="{6B645BB6-3BEB-415A-B756-D2C0E14B7A01}"/>
    <cellStyle name="Normal 3 2 3 7 2 3 3" xfId="22968" xr:uid="{85ABF11D-1627-40E9-A025-2EFDA927366F}"/>
    <cellStyle name="Normal 3 2 3 7 2 3 3 2" xfId="36660" xr:uid="{9BE60569-2163-4E59-89EF-5E27DD9F8515}"/>
    <cellStyle name="Normal 3 2 3 7 2 3 3 3" xfId="51544" xr:uid="{97116976-0AAD-44AA-91D0-F76490B58876}"/>
    <cellStyle name="Normal 3 2 3 7 2 3 4" xfId="16124" xr:uid="{FA6D91D1-BA3C-4D4F-946E-AB9E4E73E3A6}"/>
    <cellStyle name="Normal 3 2 3 7 2 3 5" xfId="29814" xr:uid="{1CF7BAC4-7C80-4EA4-9D42-C2680ACAAEF2}"/>
    <cellStyle name="Normal 3 2 3 7 2 3 6" xfId="44698" xr:uid="{14835C5C-8FE2-4264-9025-97D1B4F8570B}"/>
    <cellStyle name="Normal 3 2 3 7 2 4" xfId="10988" xr:uid="{D2C46E93-7B4F-439A-93B3-B66AC75289F4}"/>
    <cellStyle name="Normal 3 2 3 7 2 4 2" xfId="24678" xr:uid="{1BE09BA0-8027-454F-97FD-70E0BFCAF259}"/>
    <cellStyle name="Normal 3 2 3 7 2 4 2 2" xfId="38370" xr:uid="{E35C30B4-F7FE-406A-BAC9-5793770FB072}"/>
    <cellStyle name="Normal 3 2 3 7 2 4 2 3" xfId="53254" xr:uid="{7119E30B-FA93-4B19-9E37-13550F10EADD}"/>
    <cellStyle name="Normal 3 2 3 7 2 4 3" xfId="17834" xr:uid="{35C0775B-87A8-4431-A12D-14615D17C3E6}"/>
    <cellStyle name="Normal 3 2 3 7 2 4 4" xfId="31524" xr:uid="{296DDBA0-8BB2-48AB-8C9A-60B38426F391}"/>
    <cellStyle name="Normal 3 2 3 7 2 4 5" xfId="46408" xr:uid="{1696A93C-5C77-40E8-A37A-D3FD76AE7361}"/>
    <cellStyle name="Normal 3 2 3 7 2 5" xfId="21256" xr:uid="{C487F9D9-D290-4500-962F-8A35790BE075}"/>
    <cellStyle name="Normal 3 2 3 7 2 5 2" xfId="34948" xr:uid="{940A34BE-6B9E-4C8D-AEF6-8FFFAC0C17D0}"/>
    <cellStyle name="Normal 3 2 3 7 2 5 3" xfId="49832" xr:uid="{606CA99C-0F3A-4672-A45B-551E4E87EB8C}"/>
    <cellStyle name="Normal 3 2 3 7 2 6" xfId="14412" xr:uid="{823B5C70-DAE6-4F7B-B6E9-3ADD27B338FA}"/>
    <cellStyle name="Normal 3 2 3 7 2 7" xfId="28102" xr:uid="{9045A867-210B-48D9-B3FF-801AF68A873C}"/>
    <cellStyle name="Normal 3 2 3 7 2 8" xfId="42986" xr:uid="{D13D6839-D56E-4E01-8BD9-32A35D4F187F}"/>
    <cellStyle name="Normal 3 2 3 7 3" xfId="7567" xr:uid="{ACA359A3-8919-4259-8154-FED36F5B6F5D}"/>
    <cellStyle name="Normal 3 2 3 7 3 2" xfId="9280" xr:uid="{622BD359-C710-42B1-B379-3B2DB9E60A6D}"/>
    <cellStyle name="Normal 3 2 3 7 3 2 2" xfId="12702" xr:uid="{790BCB7F-7569-465B-B24A-8DE584F2F517}"/>
    <cellStyle name="Normal 3 2 3 7 3 2 2 2" xfId="26392" xr:uid="{CA31DF7D-5642-403B-A7A7-DE516F6D3816}"/>
    <cellStyle name="Normal 3 2 3 7 3 2 2 2 2" xfId="40084" xr:uid="{DA546ADB-1A30-419B-A992-E073DEE4C66A}"/>
    <cellStyle name="Normal 3 2 3 7 3 2 2 2 3" xfId="54968" xr:uid="{C9A65E2A-CB8B-4A38-968E-C765A1AFB4D0}"/>
    <cellStyle name="Normal 3 2 3 7 3 2 2 3" xfId="19548" xr:uid="{1B6D861E-0A12-4103-A82F-5A89F44D3373}"/>
    <cellStyle name="Normal 3 2 3 7 3 2 2 4" xfId="33238" xr:uid="{6CF62B99-74F6-4656-8F37-238076D5D4F0}"/>
    <cellStyle name="Normal 3 2 3 7 3 2 2 5" xfId="48122" xr:uid="{1ED89876-902D-4359-9DCE-7516244DADCF}"/>
    <cellStyle name="Normal 3 2 3 7 3 2 3" xfId="22970" xr:uid="{8D10DB74-BEE3-4944-9CDE-49865AF40A5B}"/>
    <cellStyle name="Normal 3 2 3 7 3 2 3 2" xfId="36662" xr:uid="{619F130D-8628-4CC8-8D80-8F02E4BB5460}"/>
    <cellStyle name="Normal 3 2 3 7 3 2 3 3" xfId="51546" xr:uid="{C715265D-4FD0-4B42-BF3F-056F74A7EFD5}"/>
    <cellStyle name="Normal 3 2 3 7 3 2 4" xfId="16126" xr:uid="{DCB2B8CC-5506-4E8F-984F-36588580DCC3}"/>
    <cellStyle name="Normal 3 2 3 7 3 2 5" xfId="29816" xr:uid="{0DC2EC7C-0155-450A-94A9-5B5121D3695A}"/>
    <cellStyle name="Normal 3 2 3 7 3 2 6" xfId="44700" xr:uid="{00995B04-462F-45CF-A820-3D01A145C0BD}"/>
    <cellStyle name="Normal 3 2 3 7 3 3" xfId="10990" xr:uid="{52C65907-EF93-4450-9A10-29BE798AB755}"/>
    <cellStyle name="Normal 3 2 3 7 3 3 2" xfId="24680" xr:uid="{DB6248C0-EC9E-4D66-9FC1-04CB8A387FF3}"/>
    <cellStyle name="Normal 3 2 3 7 3 3 2 2" xfId="38372" xr:uid="{C5FF2929-F1D6-434E-964E-F9246F41C0A8}"/>
    <cellStyle name="Normal 3 2 3 7 3 3 2 3" xfId="53256" xr:uid="{1B67D116-DD65-41DC-9586-C61BF68E4484}"/>
    <cellStyle name="Normal 3 2 3 7 3 3 3" xfId="17836" xr:uid="{10BAD4A4-8BC8-4C3B-85EF-463A5569E69D}"/>
    <cellStyle name="Normal 3 2 3 7 3 3 4" xfId="31526" xr:uid="{438F1EBB-AC5A-486E-BAF7-5D40E954AC8E}"/>
    <cellStyle name="Normal 3 2 3 7 3 3 5" xfId="46410" xr:uid="{B3BE9E9B-EA54-4145-ACC9-A776A6E4FF26}"/>
    <cellStyle name="Normal 3 2 3 7 3 4" xfId="21258" xr:uid="{1977ACBA-CEC6-4D98-815B-A466AB4682B9}"/>
    <cellStyle name="Normal 3 2 3 7 3 4 2" xfId="34950" xr:uid="{AFE2F455-0625-472A-8B01-FF8F690B2CAD}"/>
    <cellStyle name="Normal 3 2 3 7 3 4 3" xfId="49834" xr:uid="{AC79C10E-9284-4051-8F51-57D9D5AF721D}"/>
    <cellStyle name="Normal 3 2 3 7 3 5" xfId="14414" xr:uid="{1228AB4A-C734-4406-A2B1-BF71EC67954E}"/>
    <cellStyle name="Normal 3 2 3 7 3 6" xfId="28104" xr:uid="{B0726892-CB96-4E63-B5CD-AA11D41F22B5}"/>
    <cellStyle name="Normal 3 2 3 7 3 7" xfId="42988" xr:uid="{FF43D92D-3F96-45B2-A44F-E8E27B678648}"/>
    <cellStyle name="Normal 3 2 3 7 4" xfId="7568" xr:uid="{D6E69E53-353A-4FEF-A0BD-6B2AC4C4565C}"/>
    <cellStyle name="Normal 3 2 3 7 4 2" xfId="9281" xr:uid="{B098A836-6757-4FF0-BB43-C9ED0077B2ED}"/>
    <cellStyle name="Normal 3 2 3 7 4 2 2" xfId="12703" xr:uid="{F98714C2-D473-4415-8068-7839590FE8C2}"/>
    <cellStyle name="Normal 3 2 3 7 4 2 2 2" xfId="26393" xr:uid="{F77C4194-D670-4F9C-AFB6-FE5AAFD26668}"/>
    <cellStyle name="Normal 3 2 3 7 4 2 2 2 2" xfId="40085" xr:uid="{C73ED3A4-74F7-4578-AD60-FA4EF3191466}"/>
    <cellStyle name="Normal 3 2 3 7 4 2 2 2 3" xfId="54969" xr:uid="{6D043DCC-BAC4-4ADE-BF2F-594527142409}"/>
    <cellStyle name="Normal 3 2 3 7 4 2 2 3" xfId="19549" xr:uid="{A856E4BE-559B-46F8-8C2D-F40FF0731CA3}"/>
    <cellStyle name="Normal 3 2 3 7 4 2 2 4" xfId="33239" xr:uid="{30B40670-346B-4DB9-9695-880EA530DCE5}"/>
    <cellStyle name="Normal 3 2 3 7 4 2 2 5" xfId="48123" xr:uid="{17831C7E-2101-40DD-A575-A6D91D7F798A}"/>
    <cellStyle name="Normal 3 2 3 7 4 2 3" xfId="22971" xr:uid="{A89FFD8C-4AB3-4AA0-A373-FA33AE1C1914}"/>
    <cellStyle name="Normal 3 2 3 7 4 2 3 2" xfId="36663" xr:uid="{42D57B9B-7E2A-486E-858A-9A36E701A50B}"/>
    <cellStyle name="Normal 3 2 3 7 4 2 3 3" xfId="51547" xr:uid="{3D2DA833-B68B-4326-A8FF-737457E0F73C}"/>
    <cellStyle name="Normal 3 2 3 7 4 2 4" xfId="16127" xr:uid="{CD3A02E0-FAA7-4711-9FF8-D31B86556D49}"/>
    <cellStyle name="Normal 3 2 3 7 4 2 5" xfId="29817" xr:uid="{E318ABD3-6E7D-4E7F-940F-BD699A96EAAA}"/>
    <cellStyle name="Normal 3 2 3 7 4 2 6" xfId="44701" xr:uid="{92430B31-4C23-47F4-A8A1-5D8DC74058B5}"/>
    <cellStyle name="Normal 3 2 3 7 4 3" xfId="10991" xr:uid="{756DDDB4-F0B8-4162-ABDB-588055E594BC}"/>
    <cellStyle name="Normal 3 2 3 7 4 3 2" xfId="24681" xr:uid="{F06FA47E-83FE-450C-ADD3-2A9DD8E89EA0}"/>
    <cellStyle name="Normal 3 2 3 7 4 3 2 2" xfId="38373" xr:uid="{BC52589E-5322-4297-881D-2FF8A40DBB8A}"/>
    <cellStyle name="Normal 3 2 3 7 4 3 2 3" xfId="53257" xr:uid="{DF783F42-46C2-4AD7-BCAC-BEC331B3248A}"/>
    <cellStyle name="Normal 3 2 3 7 4 3 3" xfId="17837" xr:uid="{55C94AC2-DE5A-4A76-A0F9-1BE2ED23043A}"/>
    <cellStyle name="Normal 3 2 3 7 4 3 4" xfId="31527" xr:uid="{0F822847-5ED9-4463-ABFC-7B195F20D9BD}"/>
    <cellStyle name="Normal 3 2 3 7 4 3 5" xfId="46411" xr:uid="{72F02919-C487-41BD-AB6C-89605BF0BB05}"/>
    <cellStyle name="Normal 3 2 3 7 4 4" xfId="21259" xr:uid="{2BE24A12-14A5-4F29-992B-73D2A33F56CE}"/>
    <cellStyle name="Normal 3 2 3 7 4 4 2" xfId="34951" xr:uid="{E4218995-E6E0-4F44-B9E5-5C0869696CD8}"/>
    <cellStyle name="Normal 3 2 3 7 4 4 3" xfId="49835" xr:uid="{F251C3DF-8F7C-4B78-9904-2907C61B20B1}"/>
    <cellStyle name="Normal 3 2 3 7 4 5" xfId="14415" xr:uid="{BD8352D3-0286-480A-BF0A-2C6B28985317}"/>
    <cellStyle name="Normal 3 2 3 7 4 6" xfId="28105" xr:uid="{ED2E7EA0-B4F1-4BEB-9FCF-EE914BCAD969}"/>
    <cellStyle name="Normal 3 2 3 7 4 7" xfId="42989" xr:uid="{8E7D068B-2FD1-4982-B45C-8CF5DEDD713F}"/>
    <cellStyle name="Normal 3 2 3 7 5" xfId="9277" xr:uid="{35AC883B-62D0-4E64-9AE0-61227C6904AF}"/>
    <cellStyle name="Normal 3 2 3 7 5 2" xfId="12699" xr:uid="{0FD77D6A-509A-4009-B5F0-DC0271286AD9}"/>
    <cellStyle name="Normal 3 2 3 7 5 2 2" xfId="26389" xr:uid="{D02A5EC6-DF71-4C8D-8F82-626524836C3D}"/>
    <cellStyle name="Normal 3 2 3 7 5 2 2 2" xfId="40081" xr:uid="{82FAB10A-3805-4ADD-8FAA-323734E810C4}"/>
    <cellStyle name="Normal 3 2 3 7 5 2 2 3" xfId="54965" xr:uid="{33A3F427-9034-442F-8DA4-9A5792B5BDF9}"/>
    <cellStyle name="Normal 3 2 3 7 5 2 3" xfId="19545" xr:uid="{35786104-3EEF-42D0-BEE6-633BC95EF7D2}"/>
    <cellStyle name="Normal 3 2 3 7 5 2 4" xfId="33235" xr:uid="{A875FDAA-E583-45B9-A597-CEA6F598EA05}"/>
    <cellStyle name="Normal 3 2 3 7 5 2 5" xfId="48119" xr:uid="{53AE45D0-0FA7-4346-A54E-001463D59277}"/>
    <cellStyle name="Normal 3 2 3 7 5 3" xfId="22967" xr:uid="{39513739-DA31-4452-B8A0-A410899BA392}"/>
    <cellStyle name="Normal 3 2 3 7 5 3 2" xfId="36659" xr:uid="{21EAF195-A541-494F-B41B-2C1879DF5C59}"/>
    <cellStyle name="Normal 3 2 3 7 5 3 3" xfId="51543" xr:uid="{8F7DDBD9-32B1-419C-9174-A784CEF9B521}"/>
    <cellStyle name="Normal 3 2 3 7 5 4" xfId="16123" xr:uid="{E4E70CE5-BB0F-4482-B407-209E9A86B14F}"/>
    <cellStyle name="Normal 3 2 3 7 5 5" xfId="29813" xr:uid="{4A73D4EE-2222-451F-B85A-B3A802B166E0}"/>
    <cellStyle name="Normal 3 2 3 7 5 6" xfId="44697" xr:uid="{9D55F831-2E3B-4EE8-9158-96527AB4E68C}"/>
    <cellStyle name="Normal 3 2 3 7 6" xfId="10987" xr:uid="{29DB9B72-54EC-4E8A-AF54-77FFC6EED7DE}"/>
    <cellStyle name="Normal 3 2 3 7 6 2" xfId="24677" xr:uid="{CBA0542C-8015-4043-B8D6-1973D268E802}"/>
    <cellStyle name="Normal 3 2 3 7 6 2 2" xfId="38369" xr:uid="{08BD43EB-3EF1-4045-B769-E80F8F85FC21}"/>
    <cellStyle name="Normal 3 2 3 7 6 2 3" xfId="53253" xr:uid="{B5D5A85D-2956-47F2-9642-187784564C06}"/>
    <cellStyle name="Normal 3 2 3 7 6 3" xfId="17833" xr:uid="{D461B5DA-C486-4C1E-9D7C-03F93E143908}"/>
    <cellStyle name="Normal 3 2 3 7 6 4" xfId="31523" xr:uid="{A40A41C7-87EC-4F77-ABD4-31E03251BC63}"/>
    <cellStyle name="Normal 3 2 3 7 6 5" xfId="46407" xr:uid="{73135097-5921-4889-8395-56E24C585AC7}"/>
    <cellStyle name="Normal 3 2 3 7 7" xfId="21255" xr:uid="{B23A7ED8-C207-4996-B2DE-A961B0266C6B}"/>
    <cellStyle name="Normal 3 2 3 7 7 2" xfId="34947" xr:uid="{AF996408-12E0-455F-BA3B-5973D0D7A6DF}"/>
    <cellStyle name="Normal 3 2 3 7 7 3" xfId="49831" xr:uid="{7851D1F3-DF5C-4F60-8048-1DDF15A1E8B0}"/>
    <cellStyle name="Normal 3 2 3 7 8" xfId="14411" xr:uid="{788A539D-3F80-4199-B1C6-46E0DB24F56E}"/>
    <cellStyle name="Normal 3 2 3 7 9" xfId="28101" xr:uid="{93FFCBCE-C8E5-4B66-A1F0-9296A322D972}"/>
    <cellStyle name="Normal 3 2 3 8" xfId="7569" xr:uid="{89AA826B-870F-4F3E-9170-728D077FF598}"/>
    <cellStyle name="Normal 3 2 3 8 2" xfId="7570" xr:uid="{94851D36-2993-4CB5-AFD5-457FEBF91C0D}"/>
    <cellStyle name="Normal 3 2 3 8 2 2" xfId="9283" xr:uid="{20CBFB33-1A14-436E-B1BF-578A03B28304}"/>
    <cellStyle name="Normal 3 2 3 8 2 2 2" xfId="12705" xr:uid="{6CF510F3-D01E-4803-A695-32BDC58D833E}"/>
    <cellStyle name="Normal 3 2 3 8 2 2 2 2" xfId="26395" xr:uid="{F7847ECA-CBBB-4B3C-A274-1C1B7C30F547}"/>
    <cellStyle name="Normal 3 2 3 8 2 2 2 2 2" xfId="40087" xr:uid="{57D003F0-9779-4F8D-A454-16CC3E04B189}"/>
    <cellStyle name="Normal 3 2 3 8 2 2 2 2 3" xfId="54971" xr:uid="{ACCABE71-0C4F-44B2-9AFF-ADC2E1F191A3}"/>
    <cellStyle name="Normal 3 2 3 8 2 2 2 3" xfId="19551" xr:uid="{D60E2E92-22B3-4874-BCC7-AD1F2AC9378A}"/>
    <cellStyle name="Normal 3 2 3 8 2 2 2 4" xfId="33241" xr:uid="{B0FA075C-1DC2-4B9B-A564-DC2C13B16C6B}"/>
    <cellStyle name="Normal 3 2 3 8 2 2 2 5" xfId="48125" xr:uid="{9D0C2846-0170-491B-8917-893A20471712}"/>
    <cellStyle name="Normal 3 2 3 8 2 2 3" xfId="22973" xr:uid="{DD9BFC11-44B1-4D9C-A01E-0CDEFA9A9A12}"/>
    <cellStyle name="Normal 3 2 3 8 2 2 3 2" xfId="36665" xr:uid="{D76CC3F0-E4F1-4A18-AB21-E14F2043AC14}"/>
    <cellStyle name="Normal 3 2 3 8 2 2 3 3" xfId="51549" xr:uid="{91990CBD-3C0B-4AB9-B7EB-62F504DA73A0}"/>
    <cellStyle name="Normal 3 2 3 8 2 2 4" xfId="16129" xr:uid="{1B36A1F5-C69F-4472-9A25-F531712834A9}"/>
    <cellStyle name="Normal 3 2 3 8 2 2 5" xfId="29819" xr:uid="{F7B12C45-B2DD-41DA-86AE-330F29E66BC9}"/>
    <cellStyle name="Normal 3 2 3 8 2 2 6" xfId="44703" xr:uid="{1DB4966C-915C-44F8-8AEF-CD48DE0982FB}"/>
    <cellStyle name="Normal 3 2 3 8 2 3" xfId="10993" xr:uid="{FE281E08-8505-4D86-A869-ED3C402C9F29}"/>
    <cellStyle name="Normal 3 2 3 8 2 3 2" xfId="24683" xr:uid="{1C633C41-0466-40B3-960F-BE2400BB56CC}"/>
    <cellStyle name="Normal 3 2 3 8 2 3 2 2" xfId="38375" xr:uid="{F63FB078-CEF9-4BB1-85B1-6EF4148D7E84}"/>
    <cellStyle name="Normal 3 2 3 8 2 3 2 3" xfId="53259" xr:uid="{3AE12D34-8B1C-4130-8E6D-7C41DC93B3F4}"/>
    <cellStyle name="Normal 3 2 3 8 2 3 3" xfId="17839" xr:uid="{15FE58B1-9A0C-4FA6-B9E6-5A32D47935ED}"/>
    <cellStyle name="Normal 3 2 3 8 2 3 4" xfId="31529" xr:uid="{803B1A2A-D701-4DC7-B053-ADC137D34377}"/>
    <cellStyle name="Normal 3 2 3 8 2 3 5" xfId="46413" xr:uid="{E8E22345-3488-41BE-8FE3-A6528028095F}"/>
    <cellStyle name="Normal 3 2 3 8 2 4" xfId="21261" xr:uid="{44F5AB5E-5767-4EBF-AA98-6458BE50B62E}"/>
    <cellStyle name="Normal 3 2 3 8 2 4 2" xfId="34953" xr:uid="{98BD1251-5D67-436F-92A9-8B8816ADF140}"/>
    <cellStyle name="Normal 3 2 3 8 2 4 3" xfId="49837" xr:uid="{0BF12719-2175-48A8-AC94-1544608AFFE3}"/>
    <cellStyle name="Normal 3 2 3 8 2 5" xfId="14417" xr:uid="{F830AF15-E7CD-49BC-AF7E-E0478604076F}"/>
    <cellStyle name="Normal 3 2 3 8 2 6" xfId="28107" xr:uid="{A7DF8F82-DB3B-45EB-9D86-541DD3E92D98}"/>
    <cellStyle name="Normal 3 2 3 8 2 7" xfId="42991" xr:uid="{829362D3-9841-43C5-B532-B3FD8F6895A7}"/>
    <cellStyle name="Normal 3 2 3 8 3" xfId="9282" xr:uid="{CC85E3AA-2BAC-49C0-946F-78A33081B7DF}"/>
    <cellStyle name="Normal 3 2 3 8 3 2" xfId="12704" xr:uid="{45E24DBF-0052-4B6E-9338-16FF74529193}"/>
    <cellStyle name="Normal 3 2 3 8 3 2 2" xfId="26394" xr:uid="{9D2E8FE6-8981-4015-9E01-3F67E4D96536}"/>
    <cellStyle name="Normal 3 2 3 8 3 2 2 2" xfId="40086" xr:uid="{3BFFF24A-33CE-4E1D-ABD4-B4FFF8C8BE2C}"/>
    <cellStyle name="Normal 3 2 3 8 3 2 2 3" xfId="54970" xr:uid="{DF15C15D-F666-438F-9772-92C63C5E9F20}"/>
    <cellStyle name="Normal 3 2 3 8 3 2 3" xfId="19550" xr:uid="{9F2FCAF9-419B-47E3-B359-68AD9D228A95}"/>
    <cellStyle name="Normal 3 2 3 8 3 2 4" xfId="33240" xr:uid="{1C8AFA38-3AA4-4CDF-AC0A-3794B2F98026}"/>
    <cellStyle name="Normal 3 2 3 8 3 2 5" xfId="48124" xr:uid="{5CCD9AB4-1FA4-49D9-9B16-7346349EE45B}"/>
    <cellStyle name="Normal 3 2 3 8 3 3" xfId="22972" xr:uid="{43FB17B5-CE2F-4A13-B263-15450766447E}"/>
    <cellStyle name="Normal 3 2 3 8 3 3 2" xfId="36664" xr:uid="{0D826CEF-BF49-4EF8-8735-0A9CE0E1F87F}"/>
    <cellStyle name="Normal 3 2 3 8 3 3 3" xfId="51548" xr:uid="{E992ECAB-5C1C-430D-970A-AE55DF5D122A}"/>
    <cellStyle name="Normal 3 2 3 8 3 4" xfId="16128" xr:uid="{D2BF82CB-FC83-4401-B91C-4314EB2633CD}"/>
    <cellStyle name="Normal 3 2 3 8 3 5" xfId="29818" xr:uid="{0336E4D8-8AB3-4345-ADEA-AB06951C5F71}"/>
    <cellStyle name="Normal 3 2 3 8 3 6" xfId="44702" xr:uid="{071C96E4-04C3-4331-858F-A73D7C55AAD1}"/>
    <cellStyle name="Normal 3 2 3 8 4" xfId="10992" xr:uid="{03D5E6CF-CA5B-4BB6-B207-46D2BDA7DCF3}"/>
    <cellStyle name="Normal 3 2 3 8 4 2" xfId="24682" xr:uid="{F5BADFCE-7685-4A80-8CB9-6A291FF8D6CB}"/>
    <cellStyle name="Normal 3 2 3 8 4 2 2" xfId="38374" xr:uid="{32EF65C3-ADA0-4F6B-ABF8-B96F2B87D255}"/>
    <cellStyle name="Normal 3 2 3 8 4 2 3" xfId="53258" xr:uid="{9F4082FD-D3FD-4C4D-A6CB-C8406CA1B3B7}"/>
    <cellStyle name="Normal 3 2 3 8 4 3" xfId="17838" xr:uid="{5DC659EC-2E17-41F3-B452-671919665FAA}"/>
    <cellStyle name="Normal 3 2 3 8 4 4" xfId="31528" xr:uid="{86AAD2CF-EC66-47C9-90A9-3EEFBCB55E35}"/>
    <cellStyle name="Normal 3 2 3 8 4 5" xfId="46412" xr:uid="{0668E0BF-9E39-448A-B0EA-6CACA1346312}"/>
    <cellStyle name="Normal 3 2 3 8 5" xfId="21260" xr:uid="{817E53A0-934F-484D-BA8F-A89D68D670EC}"/>
    <cellStyle name="Normal 3 2 3 8 5 2" xfId="34952" xr:uid="{65C650BA-4464-4824-8FCA-5E6E79BB174D}"/>
    <cellStyle name="Normal 3 2 3 8 5 3" xfId="49836" xr:uid="{C0BDEDB3-9BCD-40D9-8B15-E41BAEC08EB4}"/>
    <cellStyle name="Normal 3 2 3 8 6" xfId="14416" xr:uid="{94E9300A-638F-40DD-817E-B04AEA22864D}"/>
    <cellStyle name="Normal 3 2 3 8 7" xfId="28106" xr:uid="{71CBBD91-8E78-457F-8474-82BDF2E94D6C}"/>
    <cellStyle name="Normal 3 2 3 8 8" xfId="42990" xr:uid="{60D6A0CB-1D84-47DB-8F58-6524E3418AA1}"/>
    <cellStyle name="Normal 3 2 3 9" xfId="7571" xr:uid="{1E5DF392-5D4A-4711-B2BF-B48766CF6F9A}"/>
    <cellStyle name="Normal 3 2 3 9 2" xfId="9284" xr:uid="{A21DC520-6D36-4AAD-9F84-10F8B17A282D}"/>
    <cellStyle name="Normal 3 2 3 9 2 2" xfId="12706" xr:uid="{48303711-C2B4-4783-99A1-B2F22D3AA5DE}"/>
    <cellStyle name="Normal 3 2 3 9 2 2 2" xfId="26396" xr:uid="{98188954-0FF4-4929-B675-7C6A8ABD667E}"/>
    <cellStyle name="Normal 3 2 3 9 2 2 2 2" xfId="40088" xr:uid="{CA34B95B-4752-448C-ABBA-E440F33DB82C}"/>
    <cellStyle name="Normal 3 2 3 9 2 2 2 3" xfId="54972" xr:uid="{41338023-51EB-4958-A4C4-546E78DC7913}"/>
    <cellStyle name="Normal 3 2 3 9 2 2 3" xfId="19552" xr:uid="{54D305F0-AA6C-45B6-A154-E53E3599D49D}"/>
    <cellStyle name="Normal 3 2 3 9 2 2 4" xfId="33242" xr:uid="{3AA70E10-41A1-4DF2-A3DA-620555FF90D0}"/>
    <cellStyle name="Normal 3 2 3 9 2 2 5" xfId="48126" xr:uid="{5BA38791-4CAC-4B04-8611-D6C0D151AEB6}"/>
    <cellStyle name="Normal 3 2 3 9 2 3" xfId="22974" xr:uid="{D55F20AE-E5AD-4C1A-B919-B71B42AA77CC}"/>
    <cellStyle name="Normal 3 2 3 9 2 3 2" xfId="36666" xr:uid="{A94AFF75-3CAA-4229-89F0-F4EC4EA595C3}"/>
    <cellStyle name="Normal 3 2 3 9 2 3 3" xfId="51550" xr:uid="{F126FE71-75E5-41F2-9A7E-2BAE34FBD2C8}"/>
    <cellStyle name="Normal 3 2 3 9 2 4" xfId="16130" xr:uid="{F6E91F4E-A9F4-40CD-82B2-CBB3EA660CB1}"/>
    <cellStyle name="Normal 3 2 3 9 2 5" xfId="29820" xr:uid="{B8289AFB-2601-44D1-B41A-162E9FCE9811}"/>
    <cellStyle name="Normal 3 2 3 9 2 6" xfId="44704" xr:uid="{F7321BC6-5AE2-473B-A8A5-852728283748}"/>
    <cellStyle name="Normal 3 2 3 9 3" xfId="10994" xr:uid="{8C584FA0-D9FD-44EA-9237-5FEBA9FC1416}"/>
    <cellStyle name="Normal 3 2 3 9 3 2" xfId="24684" xr:uid="{5F9CE6DE-3FA9-43F4-A8A1-4AB93C74A2DE}"/>
    <cellStyle name="Normal 3 2 3 9 3 2 2" xfId="38376" xr:uid="{6A257515-751F-48BF-A9EB-DA12BBECE18F}"/>
    <cellStyle name="Normal 3 2 3 9 3 2 3" xfId="53260" xr:uid="{DD2B046E-37BA-4A96-B226-20FD988DD74F}"/>
    <cellStyle name="Normal 3 2 3 9 3 3" xfId="17840" xr:uid="{35D58CE9-7C0F-41D0-A3B5-9C6789F53487}"/>
    <cellStyle name="Normal 3 2 3 9 3 4" xfId="31530" xr:uid="{E2517710-DAE8-42F5-A9E3-5CD697E2E011}"/>
    <cellStyle name="Normal 3 2 3 9 3 5" xfId="46414" xr:uid="{05D56BBF-ED60-45C2-9122-2B619D6F4F77}"/>
    <cellStyle name="Normal 3 2 3 9 4" xfId="21262" xr:uid="{901C7CBF-A25B-41C1-8A3A-41CFC6E4BB4D}"/>
    <cellStyle name="Normal 3 2 3 9 4 2" xfId="34954" xr:uid="{059F46C8-23A4-48B9-853A-33B04DA10B7D}"/>
    <cellStyle name="Normal 3 2 3 9 4 3" xfId="49838" xr:uid="{3CFEAF85-D220-41C3-8D5D-B7FFBA62B46C}"/>
    <cellStyle name="Normal 3 2 3 9 5" xfId="14418" xr:uid="{C43342F1-FF1F-4425-9569-C46B8A14BE7E}"/>
    <cellStyle name="Normal 3 2 3 9 6" xfId="28108" xr:uid="{E9742270-47A9-4E3A-A708-F7E9A50998A1}"/>
    <cellStyle name="Normal 3 2 3 9 7" xfId="42992" xr:uid="{3E6DDA5F-7BE7-4C3E-887D-47AF7ACEDB4E}"/>
    <cellStyle name="Normal 3 2 4" xfId="293" xr:uid="{EB9C2F79-79B9-4991-A2D4-1EDCB3F29CA6}"/>
    <cellStyle name="Normal 3 2 4 10" xfId="9285" xr:uid="{B4DF3591-DDBD-4740-8384-286B68A30C5E}"/>
    <cellStyle name="Normal 3 2 4 10 2" xfId="12707" xr:uid="{D1869D4C-9B49-470F-A64E-AD7A8DF2C560}"/>
    <cellStyle name="Normal 3 2 4 10 2 2" xfId="26397" xr:uid="{4D2E2B6B-8EBF-4B7B-B28A-FFDF5A611C40}"/>
    <cellStyle name="Normal 3 2 4 10 2 2 2" xfId="40089" xr:uid="{B223CF7D-A457-4632-A370-0746E00C0B50}"/>
    <cellStyle name="Normal 3 2 4 10 2 2 3" xfId="54973" xr:uid="{0BFC18C1-6243-495C-B440-D55155F7E1F2}"/>
    <cellStyle name="Normal 3 2 4 10 2 3" xfId="19553" xr:uid="{1521E298-BE9C-42E2-8081-239D439C17DB}"/>
    <cellStyle name="Normal 3 2 4 10 2 4" xfId="33243" xr:uid="{1D539501-E2E1-4A14-9A67-1BDF764834B7}"/>
    <cellStyle name="Normal 3 2 4 10 2 5" xfId="48127" xr:uid="{444610D9-1094-4170-99B8-AD84DAA55CDE}"/>
    <cellStyle name="Normal 3 2 4 10 3" xfId="22975" xr:uid="{37B97A2F-F5CB-4463-AF2F-4570A1D5390E}"/>
    <cellStyle name="Normal 3 2 4 10 3 2" xfId="36667" xr:uid="{E3CFA6B7-71F4-4FCA-B0A0-D1822187243D}"/>
    <cellStyle name="Normal 3 2 4 10 3 3" xfId="51551" xr:uid="{D7F9AF92-027D-4F15-A853-A3A9420E708C}"/>
    <cellStyle name="Normal 3 2 4 10 4" xfId="16131" xr:uid="{13A757D0-5E57-4BAE-BF0D-3C75F3414739}"/>
    <cellStyle name="Normal 3 2 4 10 5" xfId="29821" xr:uid="{2764D4B2-05D7-4C1D-B1B0-6435A713834A}"/>
    <cellStyle name="Normal 3 2 4 10 6" xfId="44705" xr:uid="{ABB2CC7B-03FA-4669-B498-50F6A5658AB9}"/>
    <cellStyle name="Normal 3 2 4 11" xfId="10995" xr:uid="{913D27B6-C696-4B89-B175-129ECDBBDEAC}"/>
    <cellStyle name="Normal 3 2 4 11 2" xfId="24685" xr:uid="{2DEB6F2E-58C7-4A40-AF27-0ACF1CC6490D}"/>
    <cellStyle name="Normal 3 2 4 11 2 2" xfId="38377" xr:uid="{172AC4D4-8633-40A8-AACE-659A8AA688FE}"/>
    <cellStyle name="Normal 3 2 4 11 2 3" xfId="53261" xr:uid="{D8B7EAA7-C1BD-42A7-9E68-39B908BBD6D7}"/>
    <cellStyle name="Normal 3 2 4 11 3" xfId="17841" xr:uid="{E6B0A2BC-FCDD-4E67-822E-06AE52186BF2}"/>
    <cellStyle name="Normal 3 2 4 11 4" xfId="31531" xr:uid="{55C314CF-A143-4830-8153-91F03CEC080B}"/>
    <cellStyle name="Normal 3 2 4 11 5" xfId="46415" xr:uid="{1BCD8C1B-13B4-4CD9-83B3-E63D7A62C6B6}"/>
    <cellStyle name="Normal 3 2 4 12" xfId="21263" xr:uid="{C12B1DE6-5F38-47BC-B24B-9ADA1BF6D368}"/>
    <cellStyle name="Normal 3 2 4 12 2" xfId="34955" xr:uid="{4261057D-EE58-4D99-B1F2-E0252FDFB6CE}"/>
    <cellStyle name="Normal 3 2 4 12 3" xfId="49839" xr:uid="{CA9B550B-D8A6-4F96-A365-A815316A205E}"/>
    <cellStyle name="Normal 3 2 4 13" xfId="14419" xr:uid="{E2E10880-43B8-4ED5-A279-BBB7357D9E1D}"/>
    <cellStyle name="Normal 3 2 4 13 2" xfId="40778" xr:uid="{A11AFE1A-13D1-464E-B8DF-42DB65547CF1}"/>
    <cellStyle name="Normal 3 2 4 14" xfId="28109" xr:uid="{F3475BE2-9DE1-4316-A8A5-F156703C2701}"/>
    <cellStyle name="Normal 3 2 4 15" xfId="42993" xr:uid="{D4D36063-4902-4FD5-9DE0-044831464C24}"/>
    <cellStyle name="Normal 3 2 4 16" xfId="7572" xr:uid="{68AC6B32-A854-4290-99DA-5FFE780CD098}"/>
    <cellStyle name="Normal 3 2 4 2" xfId="4669" xr:uid="{6FA9B5F7-0296-49F7-AB0F-D6962F4B52DC}"/>
    <cellStyle name="Normal 3 2 4 2 10" xfId="21264" xr:uid="{624C9876-D6D5-47BB-8497-85A96E251693}"/>
    <cellStyle name="Normal 3 2 4 2 10 2" xfId="34956" xr:uid="{5F7B5EB1-7FF2-4033-8DF3-B8BCED6E3398}"/>
    <cellStyle name="Normal 3 2 4 2 10 3" xfId="49840" xr:uid="{9AD43CDD-959E-4B18-B01E-C9EF6A5CCC1B}"/>
    <cellStyle name="Normal 3 2 4 2 11" xfId="14420" xr:uid="{68CACDD8-D049-4122-B5CF-31BBBF86DD3E}"/>
    <cellStyle name="Normal 3 2 4 2 11 2" xfId="41373" xr:uid="{53B934A7-DAB2-4ACE-AD4E-0CE3C84F566A}"/>
    <cellStyle name="Normal 3 2 4 2 12" xfId="28110" xr:uid="{2CDF5D8D-5AA3-45BD-A382-B28BC49CDAAE}"/>
    <cellStyle name="Normal 3 2 4 2 13" xfId="42994" xr:uid="{C4E5AD43-8D04-41C6-9A2C-2B719275845E}"/>
    <cellStyle name="Normal 3 2 4 2 14" xfId="7573" xr:uid="{8F076407-5934-4BE9-BE50-6A51A6A0CEB1}"/>
    <cellStyle name="Normal 3 2 4 2 2" xfId="7574" xr:uid="{5AE30B7D-20AD-419F-A336-204720357A59}"/>
    <cellStyle name="Normal 3 2 4 2 2 10" xfId="14421" xr:uid="{6EA56889-2B43-4171-8EC2-C809819F30D9}"/>
    <cellStyle name="Normal 3 2 4 2 2 11" xfId="28111" xr:uid="{24017A56-5ADB-4966-A788-3D80D6D7FD75}"/>
    <cellStyle name="Normal 3 2 4 2 2 12" xfId="42995" xr:uid="{F66E49DB-28AC-4A52-8B63-EC01DE72081B}"/>
    <cellStyle name="Normal 3 2 4 2 2 2" xfId="7575" xr:uid="{09B5FA3F-18C9-43AE-8FC4-C8F3EF835399}"/>
    <cellStyle name="Normal 3 2 4 2 2 2 10" xfId="42996" xr:uid="{BE8930B3-B518-41DA-819A-8645BA7806C0}"/>
    <cellStyle name="Normal 3 2 4 2 2 2 2" xfId="7576" xr:uid="{0EAEE1CD-BCE8-40A1-8761-B6D2B8E0633D}"/>
    <cellStyle name="Normal 3 2 4 2 2 2 2 2" xfId="7577" xr:uid="{E626DF0C-0777-447B-953A-9956D7FE3520}"/>
    <cellStyle name="Normal 3 2 4 2 2 2 2 2 2" xfId="9290" xr:uid="{A62067EC-0BAA-4787-BAB9-BFFDC1C69DBB}"/>
    <cellStyle name="Normal 3 2 4 2 2 2 2 2 2 2" xfId="12712" xr:uid="{11891D5E-6346-472B-BCFB-7076715AB682}"/>
    <cellStyle name="Normal 3 2 4 2 2 2 2 2 2 2 2" xfId="26402" xr:uid="{5EE9D1ED-2F3F-46E0-BFDA-1098B6A205DF}"/>
    <cellStyle name="Normal 3 2 4 2 2 2 2 2 2 2 2 2" xfId="40094" xr:uid="{FE96F109-EE93-4E62-ABDA-1B8282209BF7}"/>
    <cellStyle name="Normal 3 2 4 2 2 2 2 2 2 2 2 3" xfId="54978" xr:uid="{633AAAE4-F88E-4DCD-B667-146059C978F0}"/>
    <cellStyle name="Normal 3 2 4 2 2 2 2 2 2 2 3" xfId="19558" xr:uid="{0C652403-F8CC-42A3-AFB0-0B694025795F}"/>
    <cellStyle name="Normal 3 2 4 2 2 2 2 2 2 2 4" xfId="33248" xr:uid="{618E02FC-159B-4301-816D-BDC165EA91C7}"/>
    <cellStyle name="Normal 3 2 4 2 2 2 2 2 2 2 5" xfId="48132" xr:uid="{E1D44B47-A8B9-4EE9-92DB-21DD6A75858A}"/>
    <cellStyle name="Normal 3 2 4 2 2 2 2 2 2 3" xfId="22980" xr:uid="{B292ABF3-3D21-4D2B-88AD-517C634F058F}"/>
    <cellStyle name="Normal 3 2 4 2 2 2 2 2 2 3 2" xfId="36672" xr:uid="{74C5785C-6B0B-4DEB-887A-D1900AA832CB}"/>
    <cellStyle name="Normal 3 2 4 2 2 2 2 2 2 3 3" xfId="51556" xr:uid="{49778553-21D5-48C6-8E1B-0E9EAC2547B5}"/>
    <cellStyle name="Normal 3 2 4 2 2 2 2 2 2 4" xfId="16136" xr:uid="{88413CFE-BB69-43F2-B793-2011859B90C9}"/>
    <cellStyle name="Normal 3 2 4 2 2 2 2 2 2 5" xfId="29826" xr:uid="{934AA033-D194-4986-842B-C6C3C47B6F6B}"/>
    <cellStyle name="Normal 3 2 4 2 2 2 2 2 2 6" xfId="44710" xr:uid="{5D9D11C0-CB3D-4E20-A395-111A804D3BFB}"/>
    <cellStyle name="Normal 3 2 4 2 2 2 2 2 3" xfId="11000" xr:uid="{7DCE5CC2-FFFD-4913-B416-253DE62F6437}"/>
    <cellStyle name="Normal 3 2 4 2 2 2 2 2 3 2" xfId="24690" xr:uid="{7939443A-5F33-4D38-9672-5E88227EB7CA}"/>
    <cellStyle name="Normal 3 2 4 2 2 2 2 2 3 2 2" xfId="38382" xr:uid="{4704E888-6223-42FF-95EB-4C7E1493C254}"/>
    <cellStyle name="Normal 3 2 4 2 2 2 2 2 3 2 3" xfId="53266" xr:uid="{D70EC608-900C-4287-A2E8-EABECB327BBA}"/>
    <cellStyle name="Normal 3 2 4 2 2 2 2 2 3 3" xfId="17846" xr:uid="{9719F311-9D66-4330-8E78-B746C85BF25F}"/>
    <cellStyle name="Normal 3 2 4 2 2 2 2 2 3 4" xfId="31536" xr:uid="{D858FD6E-DD8B-4C23-8591-AAE2E18466C8}"/>
    <cellStyle name="Normal 3 2 4 2 2 2 2 2 3 5" xfId="46420" xr:uid="{81616BAA-707C-46D5-8FD0-063CC4E26D9E}"/>
    <cellStyle name="Normal 3 2 4 2 2 2 2 2 4" xfId="21268" xr:uid="{ABEDE3C9-E34C-4D34-94AA-D4D59089E5EA}"/>
    <cellStyle name="Normal 3 2 4 2 2 2 2 2 4 2" xfId="34960" xr:uid="{8524CC7F-CD48-4C2B-9719-A84536B2AE94}"/>
    <cellStyle name="Normal 3 2 4 2 2 2 2 2 4 3" xfId="49844" xr:uid="{9A012B4A-FB7A-4BF1-9085-09BE2180BA5F}"/>
    <cellStyle name="Normal 3 2 4 2 2 2 2 2 5" xfId="14424" xr:uid="{CC405F61-C052-4C17-A26E-C3C0F8B0D00D}"/>
    <cellStyle name="Normal 3 2 4 2 2 2 2 2 6" xfId="28114" xr:uid="{AB543BAC-DE80-44B5-807D-4FE4085CF642}"/>
    <cellStyle name="Normal 3 2 4 2 2 2 2 2 7" xfId="42998" xr:uid="{0CF9BF20-C2F0-40DC-9378-1564A530841F}"/>
    <cellStyle name="Normal 3 2 4 2 2 2 2 3" xfId="9289" xr:uid="{C1F06E85-2217-4E65-ADC9-8192AEC9B22A}"/>
    <cellStyle name="Normal 3 2 4 2 2 2 2 3 2" xfId="12711" xr:uid="{AC732D7C-7063-4E15-BB0D-C52880627BF8}"/>
    <cellStyle name="Normal 3 2 4 2 2 2 2 3 2 2" xfId="26401" xr:uid="{BDA52F36-2510-4D8D-A112-B1B1FD66F3AE}"/>
    <cellStyle name="Normal 3 2 4 2 2 2 2 3 2 2 2" xfId="40093" xr:uid="{C71E4A7A-A83D-49AE-B327-AEF82D9D11E3}"/>
    <cellStyle name="Normal 3 2 4 2 2 2 2 3 2 2 3" xfId="54977" xr:uid="{4AA72477-CC26-4B6F-A784-CB0C1500B7E7}"/>
    <cellStyle name="Normal 3 2 4 2 2 2 2 3 2 3" xfId="19557" xr:uid="{781C6AD6-E926-460E-9071-741C8FF46448}"/>
    <cellStyle name="Normal 3 2 4 2 2 2 2 3 2 4" xfId="33247" xr:uid="{05959B7E-732F-4F2E-9705-B5B82B32CEC9}"/>
    <cellStyle name="Normal 3 2 4 2 2 2 2 3 2 5" xfId="48131" xr:uid="{1CF5AC31-6EAA-4C33-82A4-030F899A61EC}"/>
    <cellStyle name="Normal 3 2 4 2 2 2 2 3 3" xfId="22979" xr:uid="{0B738827-0868-4014-83D6-0C131C63BB3E}"/>
    <cellStyle name="Normal 3 2 4 2 2 2 2 3 3 2" xfId="36671" xr:uid="{323AE47C-6369-4D71-8BB2-64E20959B6DE}"/>
    <cellStyle name="Normal 3 2 4 2 2 2 2 3 3 3" xfId="51555" xr:uid="{B1E9FADF-F086-44D9-8C10-778E8F09F8BC}"/>
    <cellStyle name="Normal 3 2 4 2 2 2 2 3 4" xfId="16135" xr:uid="{A4A28D03-3E06-46B1-AD0D-ABEBE2532040}"/>
    <cellStyle name="Normal 3 2 4 2 2 2 2 3 5" xfId="29825" xr:uid="{D357C393-E8CA-4C6D-AEA9-1CB75CCDB92F}"/>
    <cellStyle name="Normal 3 2 4 2 2 2 2 3 6" xfId="44709" xr:uid="{7C399F9D-0BBD-4CEC-B2F1-DBE9A066C475}"/>
    <cellStyle name="Normal 3 2 4 2 2 2 2 4" xfId="10999" xr:uid="{94154D1B-9889-4E61-9C7A-318CFF7A3311}"/>
    <cellStyle name="Normal 3 2 4 2 2 2 2 4 2" xfId="24689" xr:uid="{39AD7999-DFCB-4B54-8E36-FE10DCCEC11E}"/>
    <cellStyle name="Normal 3 2 4 2 2 2 2 4 2 2" xfId="38381" xr:uid="{4D74ABB6-4E26-4BD6-9378-F6AC51C8C6A4}"/>
    <cellStyle name="Normal 3 2 4 2 2 2 2 4 2 3" xfId="53265" xr:uid="{6FBEBB27-84E2-40A9-AC01-7DC131BE4CA9}"/>
    <cellStyle name="Normal 3 2 4 2 2 2 2 4 3" xfId="17845" xr:uid="{2E2C2F0E-75A6-4FE8-B95A-068073C35CBB}"/>
    <cellStyle name="Normal 3 2 4 2 2 2 2 4 4" xfId="31535" xr:uid="{62201F65-6C38-4D9F-A623-2C64B1B49447}"/>
    <cellStyle name="Normal 3 2 4 2 2 2 2 4 5" xfId="46419" xr:uid="{D48AEE79-EC67-44F4-B7AC-A29A086226A6}"/>
    <cellStyle name="Normal 3 2 4 2 2 2 2 5" xfId="21267" xr:uid="{06D15224-6C50-452B-A765-9FB3C18CF003}"/>
    <cellStyle name="Normal 3 2 4 2 2 2 2 5 2" xfId="34959" xr:uid="{C48DE0F5-CD87-4344-8913-4D7C9D292FB2}"/>
    <cellStyle name="Normal 3 2 4 2 2 2 2 5 3" xfId="49843" xr:uid="{85BFBFA7-33B3-43E3-A549-31A1DD0F40E2}"/>
    <cellStyle name="Normal 3 2 4 2 2 2 2 6" xfId="14423" xr:uid="{DE8B61A9-6A03-4194-B0DD-A133554A03F8}"/>
    <cellStyle name="Normal 3 2 4 2 2 2 2 7" xfId="28113" xr:uid="{ED8FB2C9-A5FD-4635-BF20-65BB90EB3B30}"/>
    <cellStyle name="Normal 3 2 4 2 2 2 2 8" xfId="42997" xr:uid="{1A7FAD75-CF57-464F-BE42-7343B3C06022}"/>
    <cellStyle name="Normal 3 2 4 2 2 2 3" xfId="7578" xr:uid="{6372270B-53FA-42CE-A107-B15A212C480B}"/>
    <cellStyle name="Normal 3 2 4 2 2 2 3 2" xfId="9291" xr:uid="{F93BB5F6-4E17-4B92-9AA9-4F1E10AD93B1}"/>
    <cellStyle name="Normal 3 2 4 2 2 2 3 2 2" xfId="12713" xr:uid="{C13231B3-4D61-4EC2-8C93-F7835DB63F36}"/>
    <cellStyle name="Normal 3 2 4 2 2 2 3 2 2 2" xfId="26403" xr:uid="{FC860131-AED4-483C-A0C3-B65CEADA18DD}"/>
    <cellStyle name="Normal 3 2 4 2 2 2 3 2 2 2 2" xfId="40095" xr:uid="{E27E7187-B2BE-4626-AABC-FC85091FCC08}"/>
    <cellStyle name="Normal 3 2 4 2 2 2 3 2 2 2 3" xfId="54979" xr:uid="{63550012-7554-4E5C-9132-721F6E3AE898}"/>
    <cellStyle name="Normal 3 2 4 2 2 2 3 2 2 3" xfId="19559" xr:uid="{F7FD4FF6-64AE-40C2-88FE-3B1BA08C5D66}"/>
    <cellStyle name="Normal 3 2 4 2 2 2 3 2 2 4" xfId="33249" xr:uid="{4B36997A-32C4-44A9-A523-447643819E3A}"/>
    <cellStyle name="Normal 3 2 4 2 2 2 3 2 2 5" xfId="48133" xr:uid="{F4061446-B8F0-473A-97C1-B32AD43F1A7E}"/>
    <cellStyle name="Normal 3 2 4 2 2 2 3 2 3" xfId="22981" xr:uid="{A981BE9C-0E91-442D-A487-CB87F85D4D54}"/>
    <cellStyle name="Normal 3 2 4 2 2 2 3 2 3 2" xfId="36673" xr:uid="{FF2A73DC-16D7-47F2-942E-A900332AB5C3}"/>
    <cellStyle name="Normal 3 2 4 2 2 2 3 2 3 3" xfId="51557" xr:uid="{8DBE5B0E-FF63-443C-9224-56605127AFB8}"/>
    <cellStyle name="Normal 3 2 4 2 2 2 3 2 4" xfId="16137" xr:uid="{6665B81D-0B85-4DBF-BCFF-C88FB56BE78B}"/>
    <cellStyle name="Normal 3 2 4 2 2 2 3 2 5" xfId="29827" xr:uid="{F67ED6A1-666A-45C6-ADB9-76CFBB903424}"/>
    <cellStyle name="Normal 3 2 4 2 2 2 3 2 6" xfId="44711" xr:uid="{304FE8BB-2AFC-4BAD-9411-D7069EAF9B6E}"/>
    <cellStyle name="Normal 3 2 4 2 2 2 3 3" xfId="11001" xr:uid="{5D4611FE-5871-497C-AB38-B561FE1EF758}"/>
    <cellStyle name="Normal 3 2 4 2 2 2 3 3 2" xfId="24691" xr:uid="{FA568C14-F8DE-4D47-ADF3-685BED3DE8AC}"/>
    <cellStyle name="Normal 3 2 4 2 2 2 3 3 2 2" xfId="38383" xr:uid="{021C830A-A575-48D0-9754-B5D643A485A7}"/>
    <cellStyle name="Normal 3 2 4 2 2 2 3 3 2 3" xfId="53267" xr:uid="{C49D6738-5E66-4A67-BA45-0ACBEDD94742}"/>
    <cellStyle name="Normal 3 2 4 2 2 2 3 3 3" xfId="17847" xr:uid="{8E83C367-2170-435E-9875-D72C0AD3C447}"/>
    <cellStyle name="Normal 3 2 4 2 2 2 3 3 4" xfId="31537" xr:uid="{B1411744-FE9B-432B-8AC8-82AA4334C91C}"/>
    <cellStyle name="Normal 3 2 4 2 2 2 3 3 5" xfId="46421" xr:uid="{019148EC-8244-42D7-9F86-0CA0AE74EB7B}"/>
    <cellStyle name="Normal 3 2 4 2 2 2 3 4" xfId="21269" xr:uid="{5C9D8E41-780F-4456-8094-1F232370CA9A}"/>
    <cellStyle name="Normal 3 2 4 2 2 2 3 4 2" xfId="34961" xr:uid="{198BE23F-6803-4B26-8754-0A8D98E83615}"/>
    <cellStyle name="Normal 3 2 4 2 2 2 3 4 3" xfId="49845" xr:uid="{599F2B02-534E-43E0-A610-C6B6B80E634E}"/>
    <cellStyle name="Normal 3 2 4 2 2 2 3 5" xfId="14425" xr:uid="{EDBC5F62-0C80-4CBB-8715-E2B9685FA652}"/>
    <cellStyle name="Normal 3 2 4 2 2 2 3 6" xfId="28115" xr:uid="{D5CC0ED1-4AA1-47B8-ABDB-3B3F08550D13}"/>
    <cellStyle name="Normal 3 2 4 2 2 2 3 7" xfId="42999" xr:uid="{BEF27681-03CB-4601-9BF8-78D820F814C3}"/>
    <cellStyle name="Normal 3 2 4 2 2 2 4" xfId="7579" xr:uid="{131D4701-6878-4D52-80D3-C7C56E8883CF}"/>
    <cellStyle name="Normal 3 2 4 2 2 2 4 2" xfId="9292" xr:uid="{DD34239E-1D1C-4577-864B-4B13C4728FAF}"/>
    <cellStyle name="Normal 3 2 4 2 2 2 4 2 2" xfId="12714" xr:uid="{56437388-E0B2-45AD-BC14-B3CB9EB1DDC1}"/>
    <cellStyle name="Normal 3 2 4 2 2 2 4 2 2 2" xfId="26404" xr:uid="{899C4E7F-9B2D-4C16-AB4D-306674BE7353}"/>
    <cellStyle name="Normal 3 2 4 2 2 2 4 2 2 2 2" xfId="40096" xr:uid="{FC91B8CD-E333-49CF-8829-D2D9074258EB}"/>
    <cellStyle name="Normal 3 2 4 2 2 2 4 2 2 2 3" xfId="54980" xr:uid="{60CB1E99-18A2-4085-A9CD-63187AEA2DE6}"/>
    <cellStyle name="Normal 3 2 4 2 2 2 4 2 2 3" xfId="19560" xr:uid="{2E6A5B76-F01F-4EF3-8B77-36A421151336}"/>
    <cellStyle name="Normal 3 2 4 2 2 2 4 2 2 4" xfId="33250" xr:uid="{9F6314FE-FAA0-4BC9-826C-46DD1059D5F9}"/>
    <cellStyle name="Normal 3 2 4 2 2 2 4 2 2 5" xfId="48134" xr:uid="{72D7645F-DD38-4CA1-98DD-DD04681F559C}"/>
    <cellStyle name="Normal 3 2 4 2 2 2 4 2 3" xfId="22982" xr:uid="{F70B083C-1FB3-4C35-84A5-1C3927E2F85B}"/>
    <cellStyle name="Normal 3 2 4 2 2 2 4 2 3 2" xfId="36674" xr:uid="{EB663010-A799-4123-B6D6-421BE607CBCD}"/>
    <cellStyle name="Normal 3 2 4 2 2 2 4 2 3 3" xfId="51558" xr:uid="{371881D2-089E-4A21-9A1A-96DF06D793DB}"/>
    <cellStyle name="Normal 3 2 4 2 2 2 4 2 4" xfId="16138" xr:uid="{00CA81A7-14DC-44AE-8839-B9F1716B4D3C}"/>
    <cellStyle name="Normal 3 2 4 2 2 2 4 2 5" xfId="29828" xr:uid="{FEF17D6B-4FE5-4717-9E18-BBB5A53C7DD8}"/>
    <cellStyle name="Normal 3 2 4 2 2 2 4 2 6" xfId="44712" xr:uid="{B6036ED6-6A96-42A7-BAB2-F5BEAC04BB4B}"/>
    <cellStyle name="Normal 3 2 4 2 2 2 4 3" xfId="11002" xr:uid="{B9794FB6-09A5-42FD-B38D-AA003D6F50CD}"/>
    <cellStyle name="Normal 3 2 4 2 2 2 4 3 2" xfId="24692" xr:uid="{9E4E79C3-8463-4EF6-A2A1-78D3B116EF66}"/>
    <cellStyle name="Normal 3 2 4 2 2 2 4 3 2 2" xfId="38384" xr:uid="{5660C9CC-6EE1-41A7-8DC2-F41A4AC71AF6}"/>
    <cellStyle name="Normal 3 2 4 2 2 2 4 3 2 3" xfId="53268" xr:uid="{927E5C6B-1BA2-455B-9DDD-91058BBE3F3E}"/>
    <cellStyle name="Normal 3 2 4 2 2 2 4 3 3" xfId="17848" xr:uid="{30984A85-D457-4A67-88F1-EC1A32673357}"/>
    <cellStyle name="Normal 3 2 4 2 2 2 4 3 4" xfId="31538" xr:uid="{F414E54A-F88A-47AC-A103-A03E96A739CD}"/>
    <cellStyle name="Normal 3 2 4 2 2 2 4 3 5" xfId="46422" xr:uid="{2ED34172-981E-4AF8-9EAF-A0CDB8EE1B2A}"/>
    <cellStyle name="Normal 3 2 4 2 2 2 4 4" xfId="21270" xr:uid="{5F84C7AA-72FB-4AEA-A40A-E2FF8B0FB4E0}"/>
    <cellStyle name="Normal 3 2 4 2 2 2 4 4 2" xfId="34962" xr:uid="{FBBB3B73-FC29-45EF-A8BC-27B7E827ED78}"/>
    <cellStyle name="Normal 3 2 4 2 2 2 4 4 3" xfId="49846" xr:uid="{F7374BAB-9581-4221-8F74-AA94DE5E1872}"/>
    <cellStyle name="Normal 3 2 4 2 2 2 4 5" xfId="14426" xr:uid="{FAF0C592-BC9D-488A-BC46-84B09DC76276}"/>
    <cellStyle name="Normal 3 2 4 2 2 2 4 6" xfId="28116" xr:uid="{2FFB1DDF-896E-4923-BF58-E5A172831069}"/>
    <cellStyle name="Normal 3 2 4 2 2 2 4 7" xfId="43000" xr:uid="{146365F9-E069-4E75-8F06-D396CA7E1D1B}"/>
    <cellStyle name="Normal 3 2 4 2 2 2 5" xfId="9288" xr:uid="{9116D7CD-45E1-47EE-B127-757C0F8BDC56}"/>
    <cellStyle name="Normal 3 2 4 2 2 2 5 2" xfId="12710" xr:uid="{B57CB8CB-F608-4C3C-AE61-D60E2E0A3A55}"/>
    <cellStyle name="Normal 3 2 4 2 2 2 5 2 2" xfId="26400" xr:uid="{5EF014A4-5841-4566-AD2D-BDF8B6B5743E}"/>
    <cellStyle name="Normal 3 2 4 2 2 2 5 2 2 2" xfId="40092" xr:uid="{EA164EE8-4351-4C65-AA0F-7F8B909B931C}"/>
    <cellStyle name="Normal 3 2 4 2 2 2 5 2 2 3" xfId="54976" xr:uid="{134A01E1-3F8D-4F4D-B4B6-D41C3DDFA09C}"/>
    <cellStyle name="Normal 3 2 4 2 2 2 5 2 3" xfId="19556" xr:uid="{76B9A399-21DD-4B2B-A43B-77D1E56E5A0D}"/>
    <cellStyle name="Normal 3 2 4 2 2 2 5 2 4" xfId="33246" xr:uid="{C9FE1A06-E448-41D6-9F43-024F8C99A6AD}"/>
    <cellStyle name="Normal 3 2 4 2 2 2 5 2 5" xfId="48130" xr:uid="{ACA7AB58-D19F-4A33-A82A-509D0409D7B9}"/>
    <cellStyle name="Normal 3 2 4 2 2 2 5 3" xfId="22978" xr:uid="{C7EE3F72-14B2-4CC3-A03A-BCE073640051}"/>
    <cellStyle name="Normal 3 2 4 2 2 2 5 3 2" xfId="36670" xr:uid="{3F2D84AD-DFD7-4725-A8D8-123EF8564E47}"/>
    <cellStyle name="Normal 3 2 4 2 2 2 5 3 3" xfId="51554" xr:uid="{D0E825DD-6E20-468D-A27C-CC4DDD66A41E}"/>
    <cellStyle name="Normal 3 2 4 2 2 2 5 4" xfId="16134" xr:uid="{7EDF6E5D-4451-4CA5-894A-F5D7CEC03680}"/>
    <cellStyle name="Normal 3 2 4 2 2 2 5 5" xfId="29824" xr:uid="{CF099030-32DB-4A7F-A3E0-0263667F0EBA}"/>
    <cellStyle name="Normal 3 2 4 2 2 2 5 6" xfId="44708" xr:uid="{297C54F1-4144-4960-B611-A16C8F6ABC2E}"/>
    <cellStyle name="Normal 3 2 4 2 2 2 6" xfId="10998" xr:uid="{F6560F19-7EA7-4480-BD37-90D0CC04A8E4}"/>
    <cellStyle name="Normal 3 2 4 2 2 2 6 2" xfId="24688" xr:uid="{B0333A81-CF86-4FD8-AB77-18338A5A71A4}"/>
    <cellStyle name="Normal 3 2 4 2 2 2 6 2 2" xfId="38380" xr:uid="{43F306FA-F102-4AD2-8B49-989E1397CED1}"/>
    <cellStyle name="Normal 3 2 4 2 2 2 6 2 3" xfId="53264" xr:uid="{ED2FE533-565B-4990-86EE-EF09C7F114D2}"/>
    <cellStyle name="Normal 3 2 4 2 2 2 6 3" xfId="17844" xr:uid="{F9E8B6A5-327B-49EA-B9EF-58C9F179C95D}"/>
    <cellStyle name="Normal 3 2 4 2 2 2 6 4" xfId="31534" xr:uid="{1A22A05C-DFA1-4309-ABCD-6A2D79A3E978}"/>
    <cellStyle name="Normal 3 2 4 2 2 2 6 5" xfId="46418" xr:uid="{AC7E561F-F934-435A-8470-7048F73BCE70}"/>
    <cellStyle name="Normal 3 2 4 2 2 2 7" xfId="21266" xr:uid="{CD20CBA8-43C9-421E-85B6-06A8BCE2C63A}"/>
    <cellStyle name="Normal 3 2 4 2 2 2 7 2" xfId="34958" xr:uid="{F379199A-574A-4E0E-A63B-ECB5C5FA330A}"/>
    <cellStyle name="Normal 3 2 4 2 2 2 7 3" xfId="49842" xr:uid="{E9B663A0-06C2-4970-B82B-E77FADDADAAB}"/>
    <cellStyle name="Normal 3 2 4 2 2 2 8" xfId="14422" xr:uid="{9F6BD6C3-A9B2-43BD-90E4-E3BD5BAD4A82}"/>
    <cellStyle name="Normal 3 2 4 2 2 2 9" xfId="28112" xr:uid="{B31CE443-F3F1-4C5C-A558-6C0D47594E2A}"/>
    <cellStyle name="Normal 3 2 4 2 2 3" xfId="7580" xr:uid="{8E8B4B2F-070A-40E6-9514-1594D9AE8BCD}"/>
    <cellStyle name="Normal 3 2 4 2 2 3 10" xfId="43001" xr:uid="{71DF7ABD-D75B-4B98-8ABE-7320CB1BD63A}"/>
    <cellStyle name="Normal 3 2 4 2 2 3 2" xfId="7581" xr:uid="{922CD2DD-66FD-4527-BBD0-A3D4C88318D8}"/>
    <cellStyle name="Normal 3 2 4 2 2 3 2 2" xfId="7582" xr:uid="{B41A7C29-EB08-437F-8F5D-DEBD1F54DB32}"/>
    <cellStyle name="Normal 3 2 4 2 2 3 2 2 2" xfId="9295" xr:uid="{5BB140BE-3D47-43C2-9CE3-388F9012677F}"/>
    <cellStyle name="Normal 3 2 4 2 2 3 2 2 2 2" xfId="12717" xr:uid="{0DC4BE0B-D545-4C54-88F7-CBE7562EE479}"/>
    <cellStyle name="Normal 3 2 4 2 2 3 2 2 2 2 2" xfId="26407" xr:uid="{FCDFABBE-BDA0-408A-BBA8-98023D7B0443}"/>
    <cellStyle name="Normal 3 2 4 2 2 3 2 2 2 2 2 2" xfId="40099" xr:uid="{BCB6EED9-EC42-4240-9A38-890F5E5AECDE}"/>
    <cellStyle name="Normal 3 2 4 2 2 3 2 2 2 2 2 3" xfId="54983" xr:uid="{630AFAE1-1704-47A1-904E-2E37FC5C5DCE}"/>
    <cellStyle name="Normal 3 2 4 2 2 3 2 2 2 2 3" xfId="19563" xr:uid="{65C76834-4262-44F7-96D4-CF1C5CA48BA4}"/>
    <cellStyle name="Normal 3 2 4 2 2 3 2 2 2 2 4" xfId="33253" xr:uid="{57DCD14A-ED76-4B60-A02D-3B0BB5207AB9}"/>
    <cellStyle name="Normal 3 2 4 2 2 3 2 2 2 2 5" xfId="48137" xr:uid="{2E5D7BDE-CA55-4E3A-A81F-8D0BFFF8FAD6}"/>
    <cellStyle name="Normal 3 2 4 2 2 3 2 2 2 3" xfId="22985" xr:uid="{F0205B9C-8AD7-4BDB-A43C-19280AFFAFBC}"/>
    <cellStyle name="Normal 3 2 4 2 2 3 2 2 2 3 2" xfId="36677" xr:uid="{36B67AC7-6A57-4060-9F23-53279E56FCC0}"/>
    <cellStyle name="Normal 3 2 4 2 2 3 2 2 2 3 3" xfId="51561" xr:uid="{FC4ADBFC-23F6-4B89-9205-388A3793E614}"/>
    <cellStyle name="Normal 3 2 4 2 2 3 2 2 2 4" xfId="16141" xr:uid="{8E6073B5-3E79-4139-9F8D-6636DA27B043}"/>
    <cellStyle name="Normal 3 2 4 2 2 3 2 2 2 5" xfId="29831" xr:uid="{0BB89439-CD1D-4252-905A-6B0D00FBCFB3}"/>
    <cellStyle name="Normal 3 2 4 2 2 3 2 2 2 6" xfId="44715" xr:uid="{0347A3EB-DFF9-43F4-A523-3A993D9EAB07}"/>
    <cellStyle name="Normal 3 2 4 2 2 3 2 2 3" xfId="11005" xr:uid="{313FCB67-A1E0-487C-8F4E-9739A14381BA}"/>
    <cellStyle name="Normal 3 2 4 2 2 3 2 2 3 2" xfId="24695" xr:uid="{B797CDCE-0D6C-4651-B418-3725BBA1FC78}"/>
    <cellStyle name="Normal 3 2 4 2 2 3 2 2 3 2 2" xfId="38387" xr:uid="{049BB8A8-8A60-4CB9-9CC3-A908CB217952}"/>
    <cellStyle name="Normal 3 2 4 2 2 3 2 2 3 2 3" xfId="53271" xr:uid="{DA5B6376-0260-44E9-A7DE-DF5285136ED4}"/>
    <cellStyle name="Normal 3 2 4 2 2 3 2 2 3 3" xfId="17851" xr:uid="{108ED2DC-828C-4593-BE2E-76773C8E592B}"/>
    <cellStyle name="Normal 3 2 4 2 2 3 2 2 3 4" xfId="31541" xr:uid="{C712FF8E-F4B6-40CA-BEC9-51C44E2B408A}"/>
    <cellStyle name="Normal 3 2 4 2 2 3 2 2 3 5" xfId="46425" xr:uid="{037EAB5A-725A-4852-8A58-2E61E830622D}"/>
    <cellStyle name="Normal 3 2 4 2 2 3 2 2 4" xfId="21273" xr:uid="{6DFE25C2-6240-4CDA-B411-672192D89058}"/>
    <cellStyle name="Normal 3 2 4 2 2 3 2 2 4 2" xfId="34965" xr:uid="{D96CD402-E59A-45E1-B54E-3E1975DB3AFA}"/>
    <cellStyle name="Normal 3 2 4 2 2 3 2 2 4 3" xfId="49849" xr:uid="{7AB0E174-4D72-4CDD-A246-D1B8E3DDA600}"/>
    <cellStyle name="Normal 3 2 4 2 2 3 2 2 5" xfId="14429" xr:uid="{1C3D8EBA-3F0C-4C00-AEB6-1745B344365A}"/>
    <cellStyle name="Normal 3 2 4 2 2 3 2 2 6" xfId="28119" xr:uid="{422BCE3A-F7D1-4EF0-97E9-9C7E1530D837}"/>
    <cellStyle name="Normal 3 2 4 2 2 3 2 2 7" xfId="43003" xr:uid="{889DCBAB-F71C-40C9-9782-510E1C527A8D}"/>
    <cellStyle name="Normal 3 2 4 2 2 3 2 3" xfId="9294" xr:uid="{2C3FF052-3177-428D-8A11-43DDB5B2B363}"/>
    <cellStyle name="Normal 3 2 4 2 2 3 2 3 2" xfId="12716" xr:uid="{6BAE6AEE-BFB0-44F5-B8BD-09356895FE19}"/>
    <cellStyle name="Normal 3 2 4 2 2 3 2 3 2 2" xfId="26406" xr:uid="{8B4FE437-E11D-4CC0-AA47-39DFC3458928}"/>
    <cellStyle name="Normal 3 2 4 2 2 3 2 3 2 2 2" xfId="40098" xr:uid="{868B9414-3E46-4FF1-9411-4D3D320A90B8}"/>
    <cellStyle name="Normal 3 2 4 2 2 3 2 3 2 2 3" xfId="54982" xr:uid="{DE3BE69F-22E8-4F53-8130-E91EEECC55DC}"/>
    <cellStyle name="Normal 3 2 4 2 2 3 2 3 2 3" xfId="19562" xr:uid="{34811E27-ED08-40E4-AC69-9007ACAF984C}"/>
    <cellStyle name="Normal 3 2 4 2 2 3 2 3 2 4" xfId="33252" xr:uid="{7E38FA45-762D-4A3C-9554-F48F92B55D8E}"/>
    <cellStyle name="Normal 3 2 4 2 2 3 2 3 2 5" xfId="48136" xr:uid="{D219E6A2-A4A4-4B70-8C24-B4FABFB02A4B}"/>
    <cellStyle name="Normal 3 2 4 2 2 3 2 3 3" xfId="22984" xr:uid="{C9998972-2414-4E93-90CA-A707AD3E832E}"/>
    <cellStyle name="Normal 3 2 4 2 2 3 2 3 3 2" xfId="36676" xr:uid="{FFD3B089-C4E6-4451-8DD0-CFE0E4A42591}"/>
    <cellStyle name="Normal 3 2 4 2 2 3 2 3 3 3" xfId="51560" xr:uid="{07F8967D-AA28-471E-9779-5AA8BBF3C06D}"/>
    <cellStyle name="Normal 3 2 4 2 2 3 2 3 4" xfId="16140" xr:uid="{F6263444-DF29-4321-86E6-8233D80AFE29}"/>
    <cellStyle name="Normal 3 2 4 2 2 3 2 3 5" xfId="29830" xr:uid="{BF3A9BFB-DD21-434B-AD4D-FD789160ED67}"/>
    <cellStyle name="Normal 3 2 4 2 2 3 2 3 6" xfId="44714" xr:uid="{DAD55E51-7D0D-463B-86AC-EDCC22703353}"/>
    <cellStyle name="Normal 3 2 4 2 2 3 2 4" xfId="11004" xr:uid="{CB270F7B-FD5C-4C9C-BD42-9D62EE42BC05}"/>
    <cellStyle name="Normal 3 2 4 2 2 3 2 4 2" xfId="24694" xr:uid="{65BBB8B5-B928-4B52-9E17-AE1AA160C3D9}"/>
    <cellStyle name="Normal 3 2 4 2 2 3 2 4 2 2" xfId="38386" xr:uid="{2D8C3D5C-DDEE-4615-AF42-EE7926BE54F9}"/>
    <cellStyle name="Normal 3 2 4 2 2 3 2 4 2 3" xfId="53270" xr:uid="{C462AB95-807C-48FE-8268-A9A83E761947}"/>
    <cellStyle name="Normal 3 2 4 2 2 3 2 4 3" xfId="17850" xr:uid="{148AE140-664D-4A8F-859E-E34C680EEF27}"/>
    <cellStyle name="Normal 3 2 4 2 2 3 2 4 4" xfId="31540" xr:uid="{C8CE0D23-CECF-41F7-BEA0-3F4D1D21DEAF}"/>
    <cellStyle name="Normal 3 2 4 2 2 3 2 4 5" xfId="46424" xr:uid="{1BE8FA5A-0018-4AF4-A8FF-A7A936CEEE0D}"/>
    <cellStyle name="Normal 3 2 4 2 2 3 2 5" xfId="21272" xr:uid="{EFF1DB7E-7A9C-4CEC-8D83-4417C6983BD0}"/>
    <cellStyle name="Normal 3 2 4 2 2 3 2 5 2" xfId="34964" xr:uid="{4E9D3C1B-E64A-4D77-B910-C2DCC2EBE7B2}"/>
    <cellStyle name="Normal 3 2 4 2 2 3 2 5 3" xfId="49848" xr:uid="{9CFD84B3-B85A-4836-ACCB-536081B24657}"/>
    <cellStyle name="Normal 3 2 4 2 2 3 2 6" xfId="14428" xr:uid="{1965E41A-EA1A-410E-BDE0-90BF61DF666C}"/>
    <cellStyle name="Normal 3 2 4 2 2 3 2 7" xfId="28118" xr:uid="{02E2E8A3-25BA-4A6B-BC3C-DD922C7731BE}"/>
    <cellStyle name="Normal 3 2 4 2 2 3 2 8" xfId="43002" xr:uid="{55CFB7E8-AED0-4B04-A7CE-2174B8EC8130}"/>
    <cellStyle name="Normal 3 2 4 2 2 3 3" xfId="7583" xr:uid="{123D74FB-2F07-4749-8DE5-F481509CC63C}"/>
    <cellStyle name="Normal 3 2 4 2 2 3 3 2" xfId="9296" xr:uid="{AEA43ABA-4172-4AEB-8694-4CDD54A72F69}"/>
    <cellStyle name="Normal 3 2 4 2 2 3 3 2 2" xfId="12718" xr:uid="{BDC4C860-7271-4414-B9C4-4EF00BA42B6F}"/>
    <cellStyle name="Normal 3 2 4 2 2 3 3 2 2 2" xfId="26408" xr:uid="{F31C36EE-A3DD-4B0A-A542-ACD3DABBB728}"/>
    <cellStyle name="Normal 3 2 4 2 2 3 3 2 2 2 2" xfId="40100" xr:uid="{24507A54-9AB6-42D6-A853-B727B857A9B6}"/>
    <cellStyle name="Normal 3 2 4 2 2 3 3 2 2 2 3" xfId="54984" xr:uid="{6B7819EC-4BD2-439F-8165-FE3D17634C84}"/>
    <cellStyle name="Normal 3 2 4 2 2 3 3 2 2 3" xfId="19564" xr:uid="{0343B86A-D6CD-41D0-97EC-74FE7288F585}"/>
    <cellStyle name="Normal 3 2 4 2 2 3 3 2 2 4" xfId="33254" xr:uid="{22994CBC-8A57-4D37-8547-8E347A6C7EE6}"/>
    <cellStyle name="Normal 3 2 4 2 2 3 3 2 2 5" xfId="48138" xr:uid="{52C078D4-E6E9-4FDF-BD99-82239E9D1F68}"/>
    <cellStyle name="Normal 3 2 4 2 2 3 3 2 3" xfId="22986" xr:uid="{124D7F08-869B-4D94-80DF-7EF7AC4AE654}"/>
    <cellStyle name="Normal 3 2 4 2 2 3 3 2 3 2" xfId="36678" xr:uid="{C0B42CAF-108F-418B-B988-3BE8F9C120E8}"/>
    <cellStyle name="Normal 3 2 4 2 2 3 3 2 3 3" xfId="51562" xr:uid="{FFFC7BF1-4AA0-44C0-864B-F64342FEC3A4}"/>
    <cellStyle name="Normal 3 2 4 2 2 3 3 2 4" xfId="16142" xr:uid="{CCFFFB0E-1052-476B-9DE4-FA012A74A599}"/>
    <cellStyle name="Normal 3 2 4 2 2 3 3 2 5" xfId="29832" xr:uid="{457D43CA-967A-4720-9E6D-A9F75A64DE88}"/>
    <cellStyle name="Normal 3 2 4 2 2 3 3 2 6" xfId="44716" xr:uid="{E41591F1-1DFA-4F26-A3BE-D56D2B7E466E}"/>
    <cellStyle name="Normal 3 2 4 2 2 3 3 3" xfId="11006" xr:uid="{A23018D0-4D05-43DE-B221-6038A0F3E7EF}"/>
    <cellStyle name="Normal 3 2 4 2 2 3 3 3 2" xfId="24696" xr:uid="{5AC6732C-387A-42C0-8860-734F27451FB3}"/>
    <cellStyle name="Normal 3 2 4 2 2 3 3 3 2 2" xfId="38388" xr:uid="{97A63388-E729-4C44-942F-EC302B4BDEBD}"/>
    <cellStyle name="Normal 3 2 4 2 2 3 3 3 2 3" xfId="53272" xr:uid="{1B5C99B7-3398-4DB0-AA8B-75145582558D}"/>
    <cellStyle name="Normal 3 2 4 2 2 3 3 3 3" xfId="17852" xr:uid="{35D10E50-9A47-4F22-A40D-6C4760A5D085}"/>
    <cellStyle name="Normal 3 2 4 2 2 3 3 3 4" xfId="31542" xr:uid="{2D0BCA50-B4B4-4360-8A87-ACCD8C1593B7}"/>
    <cellStyle name="Normal 3 2 4 2 2 3 3 3 5" xfId="46426" xr:uid="{4A000FB1-D46A-4F1C-AA69-023A8EB588E9}"/>
    <cellStyle name="Normal 3 2 4 2 2 3 3 4" xfId="21274" xr:uid="{868A8361-92D9-4148-B9A7-B3A5AA032387}"/>
    <cellStyle name="Normal 3 2 4 2 2 3 3 4 2" xfId="34966" xr:uid="{9166F698-D0F0-464C-99EA-91CD615DD215}"/>
    <cellStyle name="Normal 3 2 4 2 2 3 3 4 3" xfId="49850" xr:uid="{1A1B1CA6-4B59-4F36-B6BD-DF93E270B090}"/>
    <cellStyle name="Normal 3 2 4 2 2 3 3 5" xfId="14430" xr:uid="{1776A96F-8B8A-4767-895D-81F5841CE6C7}"/>
    <cellStyle name="Normal 3 2 4 2 2 3 3 6" xfId="28120" xr:uid="{5091BBF2-C2E4-4FE1-A1ED-D0EF08A3235C}"/>
    <cellStyle name="Normal 3 2 4 2 2 3 3 7" xfId="43004" xr:uid="{AD7EB015-4117-497C-8361-F5D015A4E9AB}"/>
    <cellStyle name="Normal 3 2 4 2 2 3 4" xfId="7584" xr:uid="{3C559C54-D7BA-483A-9906-6B9710CB56F8}"/>
    <cellStyle name="Normal 3 2 4 2 2 3 4 2" xfId="9297" xr:uid="{1C5C9761-1B20-4EA6-A20C-09A6DB16B487}"/>
    <cellStyle name="Normal 3 2 4 2 2 3 4 2 2" xfId="12719" xr:uid="{8986F712-06C3-4B3E-8751-2290A5E437D9}"/>
    <cellStyle name="Normal 3 2 4 2 2 3 4 2 2 2" xfId="26409" xr:uid="{6863CC6A-E68B-4E53-BB5D-BBDB1C710683}"/>
    <cellStyle name="Normal 3 2 4 2 2 3 4 2 2 2 2" xfId="40101" xr:uid="{A6EBC33C-FA99-4373-B8E7-C1D15FEF9B0D}"/>
    <cellStyle name="Normal 3 2 4 2 2 3 4 2 2 2 3" xfId="54985" xr:uid="{E5D129B1-A4C8-412B-B88B-581F7D1B5BF2}"/>
    <cellStyle name="Normal 3 2 4 2 2 3 4 2 2 3" xfId="19565" xr:uid="{9E106AF1-0B7B-43FE-85D3-5C1A89C8A2A6}"/>
    <cellStyle name="Normal 3 2 4 2 2 3 4 2 2 4" xfId="33255" xr:uid="{285E2836-5655-4644-A24E-2B79F5AFDC8B}"/>
    <cellStyle name="Normal 3 2 4 2 2 3 4 2 2 5" xfId="48139" xr:uid="{238AFD99-15B5-4C08-9AB1-B15A2CDF7247}"/>
    <cellStyle name="Normal 3 2 4 2 2 3 4 2 3" xfId="22987" xr:uid="{F96A24AE-170D-4AF0-8DA6-62BD22433D86}"/>
    <cellStyle name="Normal 3 2 4 2 2 3 4 2 3 2" xfId="36679" xr:uid="{27BA8820-04A7-41D9-8B81-F954DCD35D29}"/>
    <cellStyle name="Normal 3 2 4 2 2 3 4 2 3 3" xfId="51563" xr:uid="{9987A991-7DFC-4CBB-98CC-DABBE93B1A69}"/>
    <cellStyle name="Normal 3 2 4 2 2 3 4 2 4" xfId="16143" xr:uid="{6AA18A3D-CE2E-4740-884C-9F7591C0521B}"/>
    <cellStyle name="Normal 3 2 4 2 2 3 4 2 5" xfId="29833" xr:uid="{BC1A7029-A593-4804-A35F-76E36EAB092A}"/>
    <cellStyle name="Normal 3 2 4 2 2 3 4 2 6" xfId="44717" xr:uid="{29121F26-01B7-43BF-A9F7-20A328F23833}"/>
    <cellStyle name="Normal 3 2 4 2 2 3 4 3" xfId="11007" xr:uid="{EF0D2E63-2161-400E-BD6C-01F0A0F7CF9D}"/>
    <cellStyle name="Normal 3 2 4 2 2 3 4 3 2" xfId="24697" xr:uid="{8DD8F0F0-6ACC-41CD-B800-657050874970}"/>
    <cellStyle name="Normal 3 2 4 2 2 3 4 3 2 2" xfId="38389" xr:uid="{D5C3BD21-543B-490E-A8FB-1AB5CC2AF30B}"/>
    <cellStyle name="Normal 3 2 4 2 2 3 4 3 2 3" xfId="53273" xr:uid="{104E79DF-1FF2-4555-839B-8590E41D058E}"/>
    <cellStyle name="Normal 3 2 4 2 2 3 4 3 3" xfId="17853" xr:uid="{02C66A52-62EB-43CB-9935-9A68552603CA}"/>
    <cellStyle name="Normal 3 2 4 2 2 3 4 3 4" xfId="31543" xr:uid="{6A6542BD-ECF7-46CB-87BB-EDC4D76C8325}"/>
    <cellStyle name="Normal 3 2 4 2 2 3 4 3 5" xfId="46427" xr:uid="{56C2719B-F75C-45BC-8F84-2B988AF5F1D2}"/>
    <cellStyle name="Normal 3 2 4 2 2 3 4 4" xfId="21275" xr:uid="{DCC621C7-D5A4-4B02-809C-C06247C684F9}"/>
    <cellStyle name="Normal 3 2 4 2 2 3 4 4 2" xfId="34967" xr:uid="{E30AD5B2-4C40-4E4E-9A11-591FEA302EE8}"/>
    <cellStyle name="Normal 3 2 4 2 2 3 4 4 3" xfId="49851" xr:uid="{944C609C-1D2F-47AE-8EF4-029A83F60F9C}"/>
    <cellStyle name="Normal 3 2 4 2 2 3 4 5" xfId="14431" xr:uid="{90AB26E1-93A8-4E65-8AFD-4CA989821B41}"/>
    <cellStyle name="Normal 3 2 4 2 2 3 4 6" xfId="28121" xr:uid="{0FF1D008-6398-4AF4-9663-470B2E29F874}"/>
    <cellStyle name="Normal 3 2 4 2 2 3 4 7" xfId="43005" xr:uid="{C61F3CD5-9FF7-494B-A27B-79545C47874C}"/>
    <cellStyle name="Normal 3 2 4 2 2 3 5" xfId="9293" xr:uid="{45A129CF-AE6A-494A-9DDF-F7DD7E626D16}"/>
    <cellStyle name="Normal 3 2 4 2 2 3 5 2" xfId="12715" xr:uid="{B7A09177-45B1-4F8C-B783-593DC0F0A390}"/>
    <cellStyle name="Normal 3 2 4 2 2 3 5 2 2" xfId="26405" xr:uid="{F126A111-7173-4549-88FE-0C34FD0A9D89}"/>
    <cellStyle name="Normal 3 2 4 2 2 3 5 2 2 2" xfId="40097" xr:uid="{136A7906-4508-4687-8B6C-A0677EDF2248}"/>
    <cellStyle name="Normal 3 2 4 2 2 3 5 2 2 3" xfId="54981" xr:uid="{CFDF01AA-3DED-4C6A-A197-F8263886AB8F}"/>
    <cellStyle name="Normal 3 2 4 2 2 3 5 2 3" xfId="19561" xr:uid="{99D83381-B8B8-4C76-8622-57D9FC4FD68E}"/>
    <cellStyle name="Normal 3 2 4 2 2 3 5 2 4" xfId="33251" xr:uid="{81645E40-B9D0-4652-AE4D-EDC68BD034FA}"/>
    <cellStyle name="Normal 3 2 4 2 2 3 5 2 5" xfId="48135" xr:uid="{C068D0FB-064F-4EC2-9494-89C91DAD5EA3}"/>
    <cellStyle name="Normal 3 2 4 2 2 3 5 3" xfId="22983" xr:uid="{FB79FA01-1734-4FAE-B33C-FBDDA689FCBC}"/>
    <cellStyle name="Normal 3 2 4 2 2 3 5 3 2" xfId="36675" xr:uid="{8E52F899-4339-4101-B1D7-1AF71252ABB7}"/>
    <cellStyle name="Normal 3 2 4 2 2 3 5 3 3" xfId="51559" xr:uid="{DC3D4115-295C-4FE3-9B69-08D8C98CF184}"/>
    <cellStyle name="Normal 3 2 4 2 2 3 5 4" xfId="16139" xr:uid="{8A8A69FF-042F-4877-B082-E1F4BBDED8D3}"/>
    <cellStyle name="Normal 3 2 4 2 2 3 5 5" xfId="29829" xr:uid="{9B6E61E3-E80F-43B0-B31D-419EA6286799}"/>
    <cellStyle name="Normal 3 2 4 2 2 3 5 6" xfId="44713" xr:uid="{6BC724A5-F6DB-4906-8F2A-F11CFFA13DD1}"/>
    <cellStyle name="Normal 3 2 4 2 2 3 6" xfId="11003" xr:uid="{C45E518A-E154-487D-AC11-36CEE9EAC2D4}"/>
    <cellStyle name="Normal 3 2 4 2 2 3 6 2" xfId="24693" xr:uid="{14EC7473-25FC-4F9B-8B4A-848D8B8E65FF}"/>
    <cellStyle name="Normal 3 2 4 2 2 3 6 2 2" xfId="38385" xr:uid="{45E2678D-4333-43ED-9851-B7A6D94E6968}"/>
    <cellStyle name="Normal 3 2 4 2 2 3 6 2 3" xfId="53269" xr:uid="{FD2D09CD-DA80-4DF2-B519-16F7A7189A72}"/>
    <cellStyle name="Normal 3 2 4 2 2 3 6 3" xfId="17849" xr:uid="{CFC7B1F5-F071-43EB-8362-CA92C98B9A5F}"/>
    <cellStyle name="Normal 3 2 4 2 2 3 6 4" xfId="31539" xr:uid="{1F49325C-6655-424C-B833-2899C9F7179B}"/>
    <cellStyle name="Normal 3 2 4 2 2 3 6 5" xfId="46423" xr:uid="{F30E7C93-4466-4A0A-A95D-743E1AF4CB69}"/>
    <cellStyle name="Normal 3 2 4 2 2 3 7" xfId="21271" xr:uid="{1DE96B7B-CB61-4F5D-910F-F86CD3D75F85}"/>
    <cellStyle name="Normal 3 2 4 2 2 3 7 2" xfId="34963" xr:uid="{A9038DB8-FE32-4E60-B30A-4ACEBE0B2CB1}"/>
    <cellStyle name="Normal 3 2 4 2 2 3 7 3" xfId="49847" xr:uid="{803AE9F8-7A83-44D6-BABF-BE52E68C4A69}"/>
    <cellStyle name="Normal 3 2 4 2 2 3 8" xfId="14427" xr:uid="{330EC8FA-87BC-45A7-BDE6-669159D7D01C}"/>
    <cellStyle name="Normal 3 2 4 2 2 3 9" xfId="28117" xr:uid="{E76A46BE-C4FB-48BC-A0E2-EA9903A19146}"/>
    <cellStyle name="Normal 3 2 4 2 2 4" xfId="7585" xr:uid="{2F52B201-044E-4BBD-A5A8-8BD8CCF2D04F}"/>
    <cellStyle name="Normal 3 2 4 2 2 4 2" xfId="7586" xr:uid="{A5F838F9-CEFD-4F75-91A2-A00A76072EB8}"/>
    <cellStyle name="Normal 3 2 4 2 2 4 2 2" xfId="9299" xr:uid="{D52A174F-5DCE-434A-81CA-A9F06529693B}"/>
    <cellStyle name="Normal 3 2 4 2 2 4 2 2 2" xfId="12721" xr:uid="{CA45CBE6-2D7C-4E4C-8EE1-207919EEC8D7}"/>
    <cellStyle name="Normal 3 2 4 2 2 4 2 2 2 2" xfId="26411" xr:uid="{8429B07F-E0B0-49D4-9CFF-A6F54D53F7D4}"/>
    <cellStyle name="Normal 3 2 4 2 2 4 2 2 2 2 2" xfId="40103" xr:uid="{F266DCF7-820D-4E53-B426-3624566EDC06}"/>
    <cellStyle name="Normal 3 2 4 2 2 4 2 2 2 2 3" xfId="54987" xr:uid="{0B2143E7-0EE4-4A7A-A008-1ABE4EE3A659}"/>
    <cellStyle name="Normal 3 2 4 2 2 4 2 2 2 3" xfId="19567" xr:uid="{207441EA-3A3D-4BE9-BB2D-5A638F65E4C0}"/>
    <cellStyle name="Normal 3 2 4 2 2 4 2 2 2 4" xfId="33257" xr:uid="{1105CA57-4DF0-4C5B-8081-4DE98482CDD9}"/>
    <cellStyle name="Normal 3 2 4 2 2 4 2 2 2 5" xfId="48141" xr:uid="{09C9CFA2-207D-4BF3-B3DC-6525536E8E78}"/>
    <cellStyle name="Normal 3 2 4 2 2 4 2 2 3" xfId="22989" xr:uid="{17525413-F7FB-4044-A322-BDBBD38A61E4}"/>
    <cellStyle name="Normal 3 2 4 2 2 4 2 2 3 2" xfId="36681" xr:uid="{3439C418-C2E7-4F15-936C-C3B26BA77DBD}"/>
    <cellStyle name="Normal 3 2 4 2 2 4 2 2 3 3" xfId="51565" xr:uid="{76768AE1-F629-40FF-8FA4-889045A6A0C8}"/>
    <cellStyle name="Normal 3 2 4 2 2 4 2 2 4" xfId="16145" xr:uid="{AC4FC4F3-7D5A-45A5-B178-C8402BAC281D}"/>
    <cellStyle name="Normal 3 2 4 2 2 4 2 2 5" xfId="29835" xr:uid="{6219521D-28E6-4AA9-A13C-E85975B442E1}"/>
    <cellStyle name="Normal 3 2 4 2 2 4 2 2 6" xfId="44719" xr:uid="{C2ABF38D-988C-4441-A160-DB24C3A36369}"/>
    <cellStyle name="Normal 3 2 4 2 2 4 2 3" xfId="11009" xr:uid="{B7EEDC0B-162E-4BE5-8DDD-1DBF4FEEB034}"/>
    <cellStyle name="Normal 3 2 4 2 2 4 2 3 2" xfId="24699" xr:uid="{C0C3AC50-3185-4C6E-8A6D-D524B1046D2D}"/>
    <cellStyle name="Normal 3 2 4 2 2 4 2 3 2 2" xfId="38391" xr:uid="{5EED0C39-D11F-4E38-938A-B433BA694155}"/>
    <cellStyle name="Normal 3 2 4 2 2 4 2 3 2 3" xfId="53275" xr:uid="{0D05418D-B85C-489D-9C8F-17EED050F586}"/>
    <cellStyle name="Normal 3 2 4 2 2 4 2 3 3" xfId="17855" xr:uid="{B8D11A85-F870-41D3-9CF6-3DD3B35F8E53}"/>
    <cellStyle name="Normal 3 2 4 2 2 4 2 3 4" xfId="31545" xr:uid="{97AACD79-1262-41B6-8812-E49A0EEF0AAB}"/>
    <cellStyle name="Normal 3 2 4 2 2 4 2 3 5" xfId="46429" xr:uid="{CAF6F16D-8D55-4542-BD9F-42A4DB81A1D4}"/>
    <cellStyle name="Normal 3 2 4 2 2 4 2 4" xfId="21277" xr:uid="{1A206491-7A7A-4A14-AD54-082EF99A44DA}"/>
    <cellStyle name="Normal 3 2 4 2 2 4 2 4 2" xfId="34969" xr:uid="{328C46DB-24AD-4339-9F08-64570D1A454F}"/>
    <cellStyle name="Normal 3 2 4 2 2 4 2 4 3" xfId="49853" xr:uid="{92E0774C-B358-41A6-9066-5CEA1F77AE62}"/>
    <cellStyle name="Normal 3 2 4 2 2 4 2 5" xfId="14433" xr:uid="{F3FF3FAE-A466-4BDE-A197-6006ECBCAE7A}"/>
    <cellStyle name="Normal 3 2 4 2 2 4 2 6" xfId="28123" xr:uid="{74CB5493-0D89-414F-99E6-4E3D8876636F}"/>
    <cellStyle name="Normal 3 2 4 2 2 4 2 7" xfId="43007" xr:uid="{D1687BF7-5B0A-49A4-9E92-1687DE0AD6D0}"/>
    <cellStyle name="Normal 3 2 4 2 2 4 3" xfId="9298" xr:uid="{655AB57C-F449-44A9-BCA3-60F503D42058}"/>
    <cellStyle name="Normal 3 2 4 2 2 4 3 2" xfId="12720" xr:uid="{BE8E97FB-2C5C-4F37-91A0-502018B04B96}"/>
    <cellStyle name="Normal 3 2 4 2 2 4 3 2 2" xfId="26410" xr:uid="{CA1FD08F-3C1A-4486-A2E9-165344011518}"/>
    <cellStyle name="Normal 3 2 4 2 2 4 3 2 2 2" xfId="40102" xr:uid="{936E21D6-1DAD-4281-9E00-2454FDCCFBE3}"/>
    <cellStyle name="Normal 3 2 4 2 2 4 3 2 2 3" xfId="54986" xr:uid="{8A5A4DF8-CE92-4E1F-A41E-6E7920CAAD5F}"/>
    <cellStyle name="Normal 3 2 4 2 2 4 3 2 3" xfId="19566" xr:uid="{23F3FD99-9907-428C-9D87-94298CC25C8C}"/>
    <cellStyle name="Normal 3 2 4 2 2 4 3 2 4" xfId="33256" xr:uid="{B13ACEDE-42B0-419A-A5B3-C4BA85EEDF82}"/>
    <cellStyle name="Normal 3 2 4 2 2 4 3 2 5" xfId="48140" xr:uid="{393A23A9-BC1B-432D-AB82-E8684DCDAAD9}"/>
    <cellStyle name="Normal 3 2 4 2 2 4 3 3" xfId="22988" xr:uid="{ACAF09A4-805B-4C8F-8F64-32217314C7AE}"/>
    <cellStyle name="Normal 3 2 4 2 2 4 3 3 2" xfId="36680" xr:uid="{5AA1CC38-A2C9-4A2E-A4D4-58FE178DD68F}"/>
    <cellStyle name="Normal 3 2 4 2 2 4 3 3 3" xfId="51564" xr:uid="{DAE5A9A2-D457-43E2-AC6E-7AE3CB881115}"/>
    <cellStyle name="Normal 3 2 4 2 2 4 3 4" xfId="16144" xr:uid="{C1963666-129F-414B-9F81-1C837455514E}"/>
    <cellStyle name="Normal 3 2 4 2 2 4 3 5" xfId="29834" xr:uid="{9B6900B7-8D5C-4745-BA61-4DBCDFA5A241}"/>
    <cellStyle name="Normal 3 2 4 2 2 4 3 6" xfId="44718" xr:uid="{29BFFC9C-8F07-41A7-99B4-EB016DF07A12}"/>
    <cellStyle name="Normal 3 2 4 2 2 4 4" xfId="11008" xr:uid="{7483E377-E6EE-483C-9639-EFDDF2BC9C25}"/>
    <cellStyle name="Normal 3 2 4 2 2 4 4 2" xfId="24698" xr:uid="{951B9A4D-881D-4EC7-8F62-34A3E0DB651A}"/>
    <cellStyle name="Normal 3 2 4 2 2 4 4 2 2" xfId="38390" xr:uid="{97F1779C-0A53-4F05-B123-4500AF2CD737}"/>
    <cellStyle name="Normal 3 2 4 2 2 4 4 2 3" xfId="53274" xr:uid="{3C7555E7-B0FF-4A36-9660-2657FD900780}"/>
    <cellStyle name="Normal 3 2 4 2 2 4 4 3" xfId="17854" xr:uid="{408478CF-923B-4423-84C5-F6D21F982635}"/>
    <cellStyle name="Normal 3 2 4 2 2 4 4 4" xfId="31544" xr:uid="{4C43AC35-3B84-42D0-ACB2-52ACCAA75C68}"/>
    <cellStyle name="Normal 3 2 4 2 2 4 4 5" xfId="46428" xr:uid="{908DBD0A-B376-42F6-A066-A7EC99EA8BAC}"/>
    <cellStyle name="Normal 3 2 4 2 2 4 5" xfId="21276" xr:uid="{2B84403A-B68E-4B83-856B-CE709DFBC5C9}"/>
    <cellStyle name="Normal 3 2 4 2 2 4 5 2" xfId="34968" xr:uid="{FC680106-9860-4C72-B03F-89FD6BE06555}"/>
    <cellStyle name="Normal 3 2 4 2 2 4 5 3" xfId="49852" xr:uid="{B3798CD0-DDAA-43B2-9ECE-56BFECE858E1}"/>
    <cellStyle name="Normal 3 2 4 2 2 4 6" xfId="14432" xr:uid="{24910CC0-1040-46F2-9512-05A7B403612A}"/>
    <cellStyle name="Normal 3 2 4 2 2 4 7" xfId="28122" xr:uid="{C29D3821-C8B5-48A2-A6F7-56D844226637}"/>
    <cellStyle name="Normal 3 2 4 2 2 4 8" xfId="43006" xr:uid="{7A423B15-B2C7-436F-8A86-85523E9718D4}"/>
    <cellStyle name="Normal 3 2 4 2 2 5" xfId="7587" xr:uid="{D995A773-E471-46D3-9880-3A23B3DBE27B}"/>
    <cellStyle name="Normal 3 2 4 2 2 5 2" xfId="9300" xr:uid="{BC24F94C-CBD4-4B78-9562-409C6A060A35}"/>
    <cellStyle name="Normal 3 2 4 2 2 5 2 2" xfId="12722" xr:uid="{E9E75E1A-2728-4C99-B6B4-4CD7BD7E3C69}"/>
    <cellStyle name="Normal 3 2 4 2 2 5 2 2 2" xfId="26412" xr:uid="{AFAE0627-DAFF-4C39-A69F-FACD16F513E2}"/>
    <cellStyle name="Normal 3 2 4 2 2 5 2 2 2 2" xfId="40104" xr:uid="{48D6A29E-4413-4DBD-8EE3-BF421A1128C0}"/>
    <cellStyle name="Normal 3 2 4 2 2 5 2 2 2 3" xfId="54988" xr:uid="{2B5D9CA1-E137-4351-A3CC-44307637D632}"/>
    <cellStyle name="Normal 3 2 4 2 2 5 2 2 3" xfId="19568" xr:uid="{F527E57D-52A5-4DA2-A631-DF50CBFAE579}"/>
    <cellStyle name="Normal 3 2 4 2 2 5 2 2 4" xfId="33258" xr:uid="{96B3A5A7-879C-4D82-A30C-4470DEBE518B}"/>
    <cellStyle name="Normal 3 2 4 2 2 5 2 2 5" xfId="48142" xr:uid="{866098C3-1394-427C-919A-FF6DEF2BA03A}"/>
    <cellStyle name="Normal 3 2 4 2 2 5 2 3" xfId="22990" xr:uid="{24655AEE-B2A7-4D05-870E-635262C8D40D}"/>
    <cellStyle name="Normal 3 2 4 2 2 5 2 3 2" xfId="36682" xr:uid="{6C16B5E0-DC21-45B4-AB87-EC07A905C581}"/>
    <cellStyle name="Normal 3 2 4 2 2 5 2 3 3" xfId="51566" xr:uid="{9B24F334-6C6A-48B8-B69A-F0737327D597}"/>
    <cellStyle name="Normal 3 2 4 2 2 5 2 4" xfId="16146" xr:uid="{3CA826A1-60E8-4BF3-851D-00A8F0CE19D7}"/>
    <cellStyle name="Normal 3 2 4 2 2 5 2 5" xfId="29836" xr:uid="{DF84521D-079A-4845-9C59-0280CCCE7892}"/>
    <cellStyle name="Normal 3 2 4 2 2 5 2 6" xfId="44720" xr:uid="{3E0F3698-4903-4D8A-B4E3-13D12A44EED1}"/>
    <cellStyle name="Normal 3 2 4 2 2 5 3" xfId="11010" xr:uid="{E6415EE5-1048-489B-9F75-94CD4863FF27}"/>
    <cellStyle name="Normal 3 2 4 2 2 5 3 2" xfId="24700" xr:uid="{A2ADEC80-2EA5-42D7-943B-8F806E338CAE}"/>
    <cellStyle name="Normal 3 2 4 2 2 5 3 2 2" xfId="38392" xr:uid="{331A95EC-9C4A-4DE5-9CB7-89649035BB15}"/>
    <cellStyle name="Normal 3 2 4 2 2 5 3 2 3" xfId="53276" xr:uid="{25384E79-7699-446F-AC64-63A7DFFB02C9}"/>
    <cellStyle name="Normal 3 2 4 2 2 5 3 3" xfId="17856" xr:uid="{0E7EE5CB-60AF-48EA-861C-6B3814A6EEFA}"/>
    <cellStyle name="Normal 3 2 4 2 2 5 3 4" xfId="31546" xr:uid="{EB71A464-9F87-4B1C-9D2C-9E1287BBCFD9}"/>
    <cellStyle name="Normal 3 2 4 2 2 5 3 5" xfId="46430" xr:uid="{1B9502B9-CB31-41D8-B757-7F2600C220D6}"/>
    <cellStyle name="Normal 3 2 4 2 2 5 4" xfId="21278" xr:uid="{012EDBF6-53E3-4DE9-B172-949D717F43A0}"/>
    <cellStyle name="Normal 3 2 4 2 2 5 4 2" xfId="34970" xr:uid="{98BEF9BF-FD40-4B7E-9E94-AD66999BFA3F}"/>
    <cellStyle name="Normal 3 2 4 2 2 5 4 3" xfId="49854" xr:uid="{BEFCC825-08AC-4FB1-803A-C1F65C994812}"/>
    <cellStyle name="Normal 3 2 4 2 2 5 5" xfId="14434" xr:uid="{8DB9F023-56B4-49B4-923F-06E9E9F61D95}"/>
    <cellStyle name="Normal 3 2 4 2 2 5 6" xfId="28124" xr:uid="{D3183D9C-8D4C-4CED-B6A5-5301990A5CA5}"/>
    <cellStyle name="Normal 3 2 4 2 2 5 7" xfId="43008" xr:uid="{670D14F0-EF5C-4D49-B68A-CA427EDDB52C}"/>
    <cellStyle name="Normal 3 2 4 2 2 6" xfId="7588" xr:uid="{CCE0C4DD-00D4-49B9-B5DA-A1FC3E19994C}"/>
    <cellStyle name="Normal 3 2 4 2 2 6 2" xfId="9301" xr:uid="{88D2C69A-F95F-460F-A93D-EE680A628863}"/>
    <cellStyle name="Normal 3 2 4 2 2 6 2 2" xfId="12723" xr:uid="{20506A42-0889-42FC-89CA-18E9DAD38F49}"/>
    <cellStyle name="Normal 3 2 4 2 2 6 2 2 2" xfId="26413" xr:uid="{3BD35DF3-230C-48A4-8B41-7FFF7CCE1EB9}"/>
    <cellStyle name="Normal 3 2 4 2 2 6 2 2 2 2" xfId="40105" xr:uid="{93310E2C-43F1-4D27-B450-1842B893B543}"/>
    <cellStyle name="Normal 3 2 4 2 2 6 2 2 2 3" xfId="54989" xr:uid="{FB1DB386-42C5-447D-9E6D-BD095FFB7FC4}"/>
    <cellStyle name="Normal 3 2 4 2 2 6 2 2 3" xfId="19569" xr:uid="{D4ADFC09-69B1-443A-9465-49FFFA222CBE}"/>
    <cellStyle name="Normal 3 2 4 2 2 6 2 2 4" xfId="33259" xr:uid="{C0E00458-5CA8-491A-A9E8-71E31C7BCF3D}"/>
    <cellStyle name="Normal 3 2 4 2 2 6 2 2 5" xfId="48143" xr:uid="{37EEC85B-695A-4419-B043-6F29E54140CA}"/>
    <cellStyle name="Normal 3 2 4 2 2 6 2 3" xfId="22991" xr:uid="{6CBE0C94-1DFB-48C8-82E2-24DA6CFA0B02}"/>
    <cellStyle name="Normal 3 2 4 2 2 6 2 3 2" xfId="36683" xr:uid="{B1E92363-4BB3-4B12-BCB0-D9BF338E7D3E}"/>
    <cellStyle name="Normal 3 2 4 2 2 6 2 3 3" xfId="51567" xr:uid="{419681B2-1F33-4A8A-9286-76D1E9C3D8F5}"/>
    <cellStyle name="Normal 3 2 4 2 2 6 2 4" xfId="16147" xr:uid="{114F9BE4-36E0-48F8-8A3E-91803E1967FE}"/>
    <cellStyle name="Normal 3 2 4 2 2 6 2 5" xfId="29837" xr:uid="{CE2AB09A-2628-4A0E-A624-0AC410C408BC}"/>
    <cellStyle name="Normal 3 2 4 2 2 6 2 6" xfId="44721" xr:uid="{36ACEF29-4EBC-4A63-AAD9-A448B115AFA3}"/>
    <cellStyle name="Normal 3 2 4 2 2 6 3" xfId="11011" xr:uid="{AB35FB18-C832-4710-87AD-9CAA1AF9EB42}"/>
    <cellStyle name="Normal 3 2 4 2 2 6 3 2" xfId="24701" xr:uid="{388782E4-10A4-4C71-954F-E6A074648FEA}"/>
    <cellStyle name="Normal 3 2 4 2 2 6 3 2 2" xfId="38393" xr:uid="{F054A0F1-122C-4BA1-BFA1-CFC367653229}"/>
    <cellStyle name="Normal 3 2 4 2 2 6 3 2 3" xfId="53277" xr:uid="{803CF71B-FF76-4C1B-A374-FEB7A8FC928A}"/>
    <cellStyle name="Normal 3 2 4 2 2 6 3 3" xfId="17857" xr:uid="{9886357B-EFDD-40BA-819A-768D31AB6419}"/>
    <cellStyle name="Normal 3 2 4 2 2 6 3 4" xfId="31547" xr:uid="{8FEE09AF-D10F-4921-9FBF-09BA30AD58F6}"/>
    <cellStyle name="Normal 3 2 4 2 2 6 3 5" xfId="46431" xr:uid="{79673C68-B696-479A-A213-FC36C682B1F0}"/>
    <cellStyle name="Normal 3 2 4 2 2 6 4" xfId="21279" xr:uid="{392DA567-64CF-4151-8E59-D417866C37F2}"/>
    <cellStyle name="Normal 3 2 4 2 2 6 4 2" xfId="34971" xr:uid="{393E740B-D01F-434A-A5B3-40B9256EBD73}"/>
    <cellStyle name="Normal 3 2 4 2 2 6 4 3" xfId="49855" xr:uid="{F3417402-737E-4978-97E6-0F87F6A8039A}"/>
    <cellStyle name="Normal 3 2 4 2 2 6 5" xfId="14435" xr:uid="{77F8216C-8515-43C0-AD9E-6E7B60E559F2}"/>
    <cellStyle name="Normal 3 2 4 2 2 6 6" xfId="28125" xr:uid="{0A8D7A2B-7D20-4528-AE73-CF9B251469BB}"/>
    <cellStyle name="Normal 3 2 4 2 2 6 7" xfId="43009" xr:uid="{1A0A86A8-DED5-499E-A3B0-350B0C0582EB}"/>
    <cellStyle name="Normal 3 2 4 2 2 7" xfId="9287" xr:uid="{141D4D67-B9BF-46FB-8029-E898FEACF9AF}"/>
    <cellStyle name="Normal 3 2 4 2 2 7 2" xfId="12709" xr:uid="{8A51264D-075C-4A14-9079-623DA7679035}"/>
    <cellStyle name="Normal 3 2 4 2 2 7 2 2" xfId="26399" xr:uid="{1B08FF8A-1873-4E11-AE9C-78E4DDB5AF44}"/>
    <cellStyle name="Normal 3 2 4 2 2 7 2 2 2" xfId="40091" xr:uid="{D5DC0624-FC86-4F2B-A567-35D74AEB4248}"/>
    <cellStyle name="Normal 3 2 4 2 2 7 2 2 3" xfId="54975" xr:uid="{EDBED95D-5C4D-4C01-84D7-193D006D1AB8}"/>
    <cellStyle name="Normal 3 2 4 2 2 7 2 3" xfId="19555" xr:uid="{40662C5F-E9D3-467A-9C1B-2B9F295DDBE1}"/>
    <cellStyle name="Normal 3 2 4 2 2 7 2 4" xfId="33245" xr:uid="{1D511DCA-9A8E-4871-B317-A90B5456F009}"/>
    <cellStyle name="Normal 3 2 4 2 2 7 2 5" xfId="48129" xr:uid="{555AEA86-4936-4D4D-8E94-F74FDF9ACB53}"/>
    <cellStyle name="Normal 3 2 4 2 2 7 3" xfId="22977" xr:uid="{8EF7B4AA-982E-4E27-9533-389E38E16B04}"/>
    <cellStyle name="Normal 3 2 4 2 2 7 3 2" xfId="36669" xr:uid="{92932424-5FFE-4806-A77D-1C4E168F7588}"/>
    <cellStyle name="Normal 3 2 4 2 2 7 3 3" xfId="51553" xr:uid="{24167BE5-7449-41D9-9F5B-84924EBB42A1}"/>
    <cellStyle name="Normal 3 2 4 2 2 7 4" xfId="16133" xr:uid="{F259638C-5B46-4232-B8F6-E38C5591C70E}"/>
    <cellStyle name="Normal 3 2 4 2 2 7 5" xfId="29823" xr:uid="{E4DE144A-C5E0-45F7-BE11-991C3B370FA4}"/>
    <cellStyle name="Normal 3 2 4 2 2 7 6" xfId="44707" xr:uid="{84AC129E-3301-4C88-B7CF-D5C5C1D698F7}"/>
    <cellStyle name="Normal 3 2 4 2 2 8" xfId="10997" xr:uid="{781187E5-75E3-4FF2-9584-1671F5328B91}"/>
    <cellStyle name="Normal 3 2 4 2 2 8 2" xfId="24687" xr:uid="{24282BE0-4662-48FF-82EF-3F43C7244902}"/>
    <cellStyle name="Normal 3 2 4 2 2 8 2 2" xfId="38379" xr:uid="{A63E1BD6-FDD7-45DC-8FCC-0F11CF867737}"/>
    <cellStyle name="Normal 3 2 4 2 2 8 2 3" xfId="53263" xr:uid="{9537B228-BD83-416A-932B-7EDE2B62FA3A}"/>
    <cellStyle name="Normal 3 2 4 2 2 8 3" xfId="17843" xr:uid="{8419D00D-D798-41F4-ABEE-0976D3B6C64F}"/>
    <cellStyle name="Normal 3 2 4 2 2 8 4" xfId="31533" xr:uid="{06915A8D-AFF9-4728-BE2E-C81D3BDCF2D8}"/>
    <cellStyle name="Normal 3 2 4 2 2 8 5" xfId="46417" xr:uid="{7D8AF702-6921-4DBB-998E-36F61F9C9134}"/>
    <cellStyle name="Normal 3 2 4 2 2 9" xfId="21265" xr:uid="{8AD5BB9D-A7C5-4984-9377-90A7130E0D95}"/>
    <cellStyle name="Normal 3 2 4 2 2 9 2" xfId="34957" xr:uid="{F0E70BDA-26F6-47FB-A5B7-183027FC6AD1}"/>
    <cellStyle name="Normal 3 2 4 2 2 9 3" xfId="49841" xr:uid="{3BC61DBE-0757-430D-B8EF-36253E3C8869}"/>
    <cellStyle name="Normal 3 2 4 2 3" xfId="7589" xr:uid="{E39FC541-3FCE-478A-86B1-62A96B08CFA0}"/>
    <cellStyle name="Normal 3 2 4 2 3 10" xfId="43010" xr:uid="{93FC21D6-CD27-4CDF-B4EB-3191A9F82F43}"/>
    <cellStyle name="Normal 3 2 4 2 3 2" xfId="7590" xr:uid="{21AF4F40-42C2-425E-8CE4-6147EC7AA176}"/>
    <cellStyle name="Normal 3 2 4 2 3 2 2" xfId="7591" xr:uid="{E67B325B-C9E6-4FE0-AF05-43B4E678F0A7}"/>
    <cellStyle name="Normal 3 2 4 2 3 2 2 2" xfId="9304" xr:uid="{722B8F93-9E3B-4817-AEF4-0150C96F18ED}"/>
    <cellStyle name="Normal 3 2 4 2 3 2 2 2 2" xfId="12726" xr:uid="{B50BB80C-04A6-49DE-BEA6-1333D699D6E7}"/>
    <cellStyle name="Normal 3 2 4 2 3 2 2 2 2 2" xfId="26416" xr:uid="{A8E48865-4ECF-4DA3-AE22-F50F2C249A71}"/>
    <cellStyle name="Normal 3 2 4 2 3 2 2 2 2 2 2" xfId="40108" xr:uid="{73F68AA9-42C1-419E-828E-AA6407E65D63}"/>
    <cellStyle name="Normal 3 2 4 2 3 2 2 2 2 2 3" xfId="54992" xr:uid="{36AF68A6-5C2B-496D-94FF-2FA902B68977}"/>
    <cellStyle name="Normal 3 2 4 2 3 2 2 2 2 3" xfId="19572" xr:uid="{BB8749C5-E7D1-4ADB-ACE5-29E3E1F6DEC2}"/>
    <cellStyle name="Normal 3 2 4 2 3 2 2 2 2 4" xfId="33262" xr:uid="{71FE6F4A-08C5-455F-A1EA-C02765B806D1}"/>
    <cellStyle name="Normal 3 2 4 2 3 2 2 2 2 5" xfId="48146" xr:uid="{8A4EEF81-1E3E-4509-A398-DC5D79112941}"/>
    <cellStyle name="Normal 3 2 4 2 3 2 2 2 3" xfId="22994" xr:uid="{B642FD72-7038-4E1C-98A3-6611108338AB}"/>
    <cellStyle name="Normal 3 2 4 2 3 2 2 2 3 2" xfId="36686" xr:uid="{47EDE7F9-4412-41D1-8B3D-062368ABA079}"/>
    <cellStyle name="Normal 3 2 4 2 3 2 2 2 3 3" xfId="51570" xr:uid="{79AE4DDE-56FA-4A99-ACE6-52D83F91E7A8}"/>
    <cellStyle name="Normal 3 2 4 2 3 2 2 2 4" xfId="16150" xr:uid="{EB289BAA-3625-4121-9947-11857A3ADE4B}"/>
    <cellStyle name="Normal 3 2 4 2 3 2 2 2 5" xfId="29840" xr:uid="{B5C6FC86-AAA5-4D3C-A66C-E4DA7DF96A6B}"/>
    <cellStyle name="Normal 3 2 4 2 3 2 2 2 6" xfId="44724" xr:uid="{289010C4-6241-496C-9AA6-42D8569601D5}"/>
    <cellStyle name="Normal 3 2 4 2 3 2 2 3" xfId="11014" xr:uid="{C2006E2B-3C6B-4106-96D2-D7CFCD77D7C4}"/>
    <cellStyle name="Normal 3 2 4 2 3 2 2 3 2" xfId="24704" xr:uid="{B31FABEF-AA69-4084-ABAF-40497F4561C1}"/>
    <cellStyle name="Normal 3 2 4 2 3 2 2 3 2 2" xfId="38396" xr:uid="{7CEA30DE-ADDD-463C-801D-660CEC0AFB27}"/>
    <cellStyle name="Normal 3 2 4 2 3 2 2 3 2 3" xfId="53280" xr:uid="{76A12847-D68B-4FAB-94B4-4FF877CEA264}"/>
    <cellStyle name="Normal 3 2 4 2 3 2 2 3 3" xfId="17860" xr:uid="{CA284E52-5442-4D13-98AF-EF3C3700F613}"/>
    <cellStyle name="Normal 3 2 4 2 3 2 2 3 4" xfId="31550" xr:uid="{829B7479-5C8E-4213-9501-AE3121C7F8F1}"/>
    <cellStyle name="Normal 3 2 4 2 3 2 2 3 5" xfId="46434" xr:uid="{DDD952F7-F95C-48B4-BCCF-5E2D0D843D21}"/>
    <cellStyle name="Normal 3 2 4 2 3 2 2 4" xfId="21282" xr:uid="{159E2106-5E26-4A84-BFD8-246C167EEB8C}"/>
    <cellStyle name="Normal 3 2 4 2 3 2 2 4 2" xfId="34974" xr:uid="{A4C0C671-6D38-4F93-84EB-B84B602A6157}"/>
    <cellStyle name="Normal 3 2 4 2 3 2 2 4 3" xfId="49858" xr:uid="{D3CC384C-5E78-4EB1-BFFC-5478C8DEB965}"/>
    <cellStyle name="Normal 3 2 4 2 3 2 2 5" xfId="14438" xr:uid="{662ABB4A-B0F1-4EB4-837A-D83B44C24232}"/>
    <cellStyle name="Normal 3 2 4 2 3 2 2 6" xfId="28128" xr:uid="{FE22756A-7D8D-4EE3-BABD-58A7760169DC}"/>
    <cellStyle name="Normal 3 2 4 2 3 2 2 7" xfId="43012" xr:uid="{6876F225-4042-43C3-BD4A-47B262951488}"/>
    <cellStyle name="Normal 3 2 4 2 3 2 3" xfId="9303" xr:uid="{920D748E-C25A-4E38-944F-30F56A22C5B2}"/>
    <cellStyle name="Normal 3 2 4 2 3 2 3 2" xfId="12725" xr:uid="{C7134157-EF64-441C-87FA-EB68377B91ED}"/>
    <cellStyle name="Normal 3 2 4 2 3 2 3 2 2" xfId="26415" xr:uid="{3DA4AF6F-6AEE-4528-B40A-C428BA7B3C91}"/>
    <cellStyle name="Normal 3 2 4 2 3 2 3 2 2 2" xfId="40107" xr:uid="{A998B4C2-5717-4C01-9788-856A0E6A3539}"/>
    <cellStyle name="Normal 3 2 4 2 3 2 3 2 2 3" xfId="54991" xr:uid="{AB744216-8CC7-4427-B334-05075E814261}"/>
    <cellStyle name="Normal 3 2 4 2 3 2 3 2 3" xfId="19571" xr:uid="{4315B78F-9DAC-41E3-A69A-654AC27C1810}"/>
    <cellStyle name="Normal 3 2 4 2 3 2 3 2 4" xfId="33261" xr:uid="{6085D47F-D09C-46B9-8AC4-2545DE723DFE}"/>
    <cellStyle name="Normal 3 2 4 2 3 2 3 2 5" xfId="48145" xr:uid="{1D66E618-D894-41C5-893B-4577D63E4B56}"/>
    <cellStyle name="Normal 3 2 4 2 3 2 3 3" xfId="22993" xr:uid="{E466B8C6-553C-42BD-B9E2-F1E7B3C1108A}"/>
    <cellStyle name="Normal 3 2 4 2 3 2 3 3 2" xfId="36685" xr:uid="{DEB2AE81-47C1-4704-A603-0509423BD6E9}"/>
    <cellStyle name="Normal 3 2 4 2 3 2 3 3 3" xfId="51569" xr:uid="{64019F47-479D-4B67-BE02-8F29377ADD40}"/>
    <cellStyle name="Normal 3 2 4 2 3 2 3 4" xfId="16149" xr:uid="{C16FF820-BE80-4578-A815-BA51276D4139}"/>
    <cellStyle name="Normal 3 2 4 2 3 2 3 5" xfId="29839" xr:uid="{C527FBA4-1362-4D4E-8D53-D8E1156E9A22}"/>
    <cellStyle name="Normal 3 2 4 2 3 2 3 6" xfId="44723" xr:uid="{DE1A78E3-31EC-4660-9828-741A2B9656E7}"/>
    <cellStyle name="Normal 3 2 4 2 3 2 4" xfId="11013" xr:uid="{A2B05453-7A73-4664-882B-11FCB6F2324C}"/>
    <cellStyle name="Normal 3 2 4 2 3 2 4 2" xfId="24703" xr:uid="{8E31A6BF-2365-4AE2-91E3-9D2A83BC862F}"/>
    <cellStyle name="Normal 3 2 4 2 3 2 4 2 2" xfId="38395" xr:uid="{0122EBA2-7088-47E9-B4CC-81D0C067E5F8}"/>
    <cellStyle name="Normal 3 2 4 2 3 2 4 2 3" xfId="53279" xr:uid="{9CC815D3-0F16-4FD1-84E9-F09A7AD1662D}"/>
    <cellStyle name="Normal 3 2 4 2 3 2 4 3" xfId="17859" xr:uid="{A7A9097F-4FFB-48CF-8C70-679093B722E3}"/>
    <cellStyle name="Normal 3 2 4 2 3 2 4 4" xfId="31549" xr:uid="{81E7437E-7452-4CEC-B4B3-9707990991B0}"/>
    <cellStyle name="Normal 3 2 4 2 3 2 4 5" xfId="46433" xr:uid="{583897B0-B1F9-474D-BBB9-A0BD49970AB0}"/>
    <cellStyle name="Normal 3 2 4 2 3 2 5" xfId="21281" xr:uid="{414939CE-267B-4C7F-B179-08B6DFB46007}"/>
    <cellStyle name="Normal 3 2 4 2 3 2 5 2" xfId="34973" xr:uid="{F2578528-13A2-4CA5-A377-119D59535803}"/>
    <cellStyle name="Normal 3 2 4 2 3 2 5 3" xfId="49857" xr:uid="{0DC2AD28-9494-41A7-B40B-74506D6AA516}"/>
    <cellStyle name="Normal 3 2 4 2 3 2 6" xfId="14437" xr:uid="{056D69CF-790D-47C5-9B18-999FF44E27CD}"/>
    <cellStyle name="Normal 3 2 4 2 3 2 7" xfId="28127" xr:uid="{72E001C7-4BFC-4E9F-BCCC-8C015258C4AB}"/>
    <cellStyle name="Normal 3 2 4 2 3 2 8" xfId="43011" xr:uid="{ECAE9132-198A-4F3B-B21D-0A02F6C34284}"/>
    <cellStyle name="Normal 3 2 4 2 3 3" xfId="7592" xr:uid="{E79034B0-8592-4686-A6DD-7532DC80BE8A}"/>
    <cellStyle name="Normal 3 2 4 2 3 3 2" xfId="9305" xr:uid="{D94D2CE8-7B2B-4BB7-B8F2-A4D24EC0972D}"/>
    <cellStyle name="Normal 3 2 4 2 3 3 2 2" xfId="12727" xr:uid="{BB2BBCF3-201C-4B87-8531-45A49CA37C6F}"/>
    <cellStyle name="Normal 3 2 4 2 3 3 2 2 2" xfId="26417" xr:uid="{8DDC070F-894C-48ED-90D4-9F2EBF36778D}"/>
    <cellStyle name="Normal 3 2 4 2 3 3 2 2 2 2" xfId="40109" xr:uid="{878B6637-BE29-4068-B654-DF84F59CC0FC}"/>
    <cellStyle name="Normal 3 2 4 2 3 3 2 2 2 3" xfId="54993" xr:uid="{24E9CADD-7F35-41B5-93E9-40BB39832F58}"/>
    <cellStyle name="Normal 3 2 4 2 3 3 2 2 3" xfId="19573" xr:uid="{EFB0AB7A-1B2A-4B5B-9354-98134BB8EBA9}"/>
    <cellStyle name="Normal 3 2 4 2 3 3 2 2 4" xfId="33263" xr:uid="{34695D95-8845-4960-8A89-6CAC1DE3538B}"/>
    <cellStyle name="Normal 3 2 4 2 3 3 2 2 5" xfId="48147" xr:uid="{A4293362-582A-40EE-A750-4D6651340208}"/>
    <cellStyle name="Normal 3 2 4 2 3 3 2 3" xfId="22995" xr:uid="{66138174-E853-49F2-8DFC-28B9F9D3C2B0}"/>
    <cellStyle name="Normal 3 2 4 2 3 3 2 3 2" xfId="36687" xr:uid="{C8D7CA8E-3E32-4532-9DD3-B79464633489}"/>
    <cellStyle name="Normal 3 2 4 2 3 3 2 3 3" xfId="51571" xr:uid="{B0AF5CD1-796B-44E5-8FB2-3B5598FD8D8E}"/>
    <cellStyle name="Normal 3 2 4 2 3 3 2 4" xfId="16151" xr:uid="{648169DF-25E3-4AF9-8000-748BF6A4DE64}"/>
    <cellStyle name="Normal 3 2 4 2 3 3 2 5" xfId="29841" xr:uid="{562319EB-9908-4050-A29C-BA0A5BD83995}"/>
    <cellStyle name="Normal 3 2 4 2 3 3 2 6" xfId="44725" xr:uid="{FBC0DEC0-11AF-4627-B8AB-D8EEC6C398E9}"/>
    <cellStyle name="Normal 3 2 4 2 3 3 3" xfId="11015" xr:uid="{5A2F2705-0229-4D28-8FEA-57BF98D49946}"/>
    <cellStyle name="Normal 3 2 4 2 3 3 3 2" xfId="24705" xr:uid="{8414EFA3-C62C-4941-9493-4192FC7050E9}"/>
    <cellStyle name="Normal 3 2 4 2 3 3 3 2 2" xfId="38397" xr:uid="{DF34FE9A-1E1D-4290-A3AF-62DA12B8A346}"/>
    <cellStyle name="Normal 3 2 4 2 3 3 3 2 3" xfId="53281" xr:uid="{D804E101-FF0A-4B74-BE76-EA1E84DFEEE2}"/>
    <cellStyle name="Normal 3 2 4 2 3 3 3 3" xfId="17861" xr:uid="{21B513A6-683C-4762-B616-F30440FF963F}"/>
    <cellStyle name="Normal 3 2 4 2 3 3 3 4" xfId="31551" xr:uid="{D400354D-5EF7-4E53-8200-D20BB7092630}"/>
    <cellStyle name="Normal 3 2 4 2 3 3 3 5" xfId="46435" xr:uid="{2CF917BC-6A59-4AFF-B09F-4E3D42ADB423}"/>
    <cellStyle name="Normal 3 2 4 2 3 3 4" xfId="21283" xr:uid="{F98B381C-6E5D-4330-931B-0A95B10BAC5C}"/>
    <cellStyle name="Normal 3 2 4 2 3 3 4 2" xfId="34975" xr:uid="{4A0D0B4F-9511-4A22-B5E4-EDC02FC9CD8B}"/>
    <cellStyle name="Normal 3 2 4 2 3 3 4 3" xfId="49859" xr:uid="{A77C8A8D-9DFE-4C13-B6DD-7FD5F03782A1}"/>
    <cellStyle name="Normal 3 2 4 2 3 3 5" xfId="14439" xr:uid="{43CAAAD1-B507-4458-B106-89E57B0280A8}"/>
    <cellStyle name="Normal 3 2 4 2 3 3 6" xfId="28129" xr:uid="{09F1D7ED-547A-4859-B52F-E27C0240F107}"/>
    <cellStyle name="Normal 3 2 4 2 3 3 7" xfId="43013" xr:uid="{F981B1FB-5ECA-4DAB-A1CA-D0BFA2AFC464}"/>
    <cellStyle name="Normal 3 2 4 2 3 4" xfId="7593" xr:uid="{C942535A-2795-4402-B9A2-F58F123503E8}"/>
    <cellStyle name="Normal 3 2 4 2 3 4 2" xfId="9306" xr:uid="{5B8F68EC-44F2-40F3-9A72-4841C96A9901}"/>
    <cellStyle name="Normal 3 2 4 2 3 4 2 2" xfId="12728" xr:uid="{F9290D30-238B-48C6-8DB4-C06A0680913B}"/>
    <cellStyle name="Normal 3 2 4 2 3 4 2 2 2" xfId="26418" xr:uid="{2F3AB599-10D1-4133-974D-962FE7388799}"/>
    <cellStyle name="Normal 3 2 4 2 3 4 2 2 2 2" xfId="40110" xr:uid="{B14E9184-8DB8-43D4-ABB5-D1EA54697595}"/>
    <cellStyle name="Normal 3 2 4 2 3 4 2 2 2 3" xfId="54994" xr:uid="{4C8F610D-889A-47F8-9981-B1D5FD697260}"/>
    <cellStyle name="Normal 3 2 4 2 3 4 2 2 3" xfId="19574" xr:uid="{4D09E051-1F8A-4E3E-A1B3-FB78CBE3ECB3}"/>
    <cellStyle name="Normal 3 2 4 2 3 4 2 2 4" xfId="33264" xr:uid="{0B0687A3-D0C1-409E-8233-0D631D64C7C0}"/>
    <cellStyle name="Normal 3 2 4 2 3 4 2 2 5" xfId="48148" xr:uid="{AC625FEA-8436-41FD-9930-6743EE477999}"/>
    <cellStyle name="Normal 3 2 4 2 3 4 2 3" xfId="22996" xr:uid="{03AC1E96-4FFD-4CD3-8900-128C680BCAD2}"/>
    <cellStyle name="Normal 3 2 4 2 3 4 2 3 2" xfId="36688" xr:uid="{A0356255-A878-4C6E-8EA4-6A1580F68CE2}"/>
    <cellStyle name="Normal 3 2 4 2 3 4 2 3 3" xfId="51572" xr:uid="{8DA641BF-11CC-4E71-A7B8-4B74CAAB036E}"/>
    <cellStyle name="Normal 3 2 4 2 3 4 2 4" xfId="16152" xr:uid="{22ECC99E-1702-4296-A1F6-0262B2A866C2}"/>
    <cellStyle name="Normal 3 2 4 2 3 4 2 5" xfId="29842" xr:uid="{C7164A04-0A98-460F-9B85-21ED27DC994F}"/>
    <cellStyle name="Normal 3 2 4 2 3 4 2 6" xfId="44726" xr:uid="{651DB5D1-9B1A-49C3-8E69-784FB427DA00}"/>
    <cellStyle name="Normal 3 2 4 2 3 4 3" xfId="11016" xr:uid="{03FBC351-8992-4A50-A70C-B888311C4017}"/>
    <cellStyle name="Normal 3 2 4 2 3 4 3 2" xfId="24706" xr:uid="{4A8FF93D-BF8F-44FD-88F7-8F0E7A6D1047}"/>
    <cellStyle name="Normal 3 2 4 2 3 4 3 2 2" xfId="38398" xr:uid="{72D334C0-FF95-4A1D-BC3B-348920BCAB8F}"/>
    <cellStyle name="Normal 3 2 4 2 3 4 3 2 3" xfId="53282" xr:uid="{B7BD69F2-1F16-409C-9F00-AB8197FADB9B}"/>
    <cellStyle name="Normal 3 2 4 2 3 4 3 3" xfId="17862" xr:uid="{850519C0-D7E1-44CA-9149-DAB8A3035DB9}"/>
    <cellStyle name="Normal 3 2 4 2 3 4 3 4" xfId="31552" xr:uid="{BA77034F-3817-4C2B-95ED-31D15F2F9B6F}"/>
    <cellStyle name="Normal 3 2 4 2 3 4 3 5" xfId="46436" xr:uid="{6EDE8F08-03E5-45DF-8282-A9170627622A}"/>
    <cellStyle name="Normal 3 2 4 2 3 4 4" xfId="21284" xr:uid="{2CB26E33-B501-41CC-89CD-2E2408771B0B}"/>
    <cellStyle name="Normal 3 2 4 2 3 4 4 2" xfId="34976" xr:uid="{326B8A7F-1BED-4726-94CC-87860C3E3EF5}"/>
    <cellStyle name="Normal 3 2 4 2 3 4 4 3" xfId="49860" xr:uid="{D8D64403-5FF6-4D5B-A347-0601E261F253}"/>
    <cellStyle name="Normal 3 2 4 2 3 4 5" xfId="14440" xr:uid="{02F6D91F-963E-4B22-84CD-2959E998864E}"/>
    <cellStyle name="Normal 3 2 4 2 3 4 6" xfId="28130" xr:uid="{B76E45C8-C337-4E7B-9B9B-3D30C57ABA07}"/>
    <cellStyle name="Normal 3 2 4 2 3 4 7" xfId="43014" xr:uid="{5B1D4C02-9ED5-4E49-87A7-07242F9FF839}"/>
    <cellStyle name="Normal 3 2 4 2 3 5" xfId="9302" xr:uid="{91EDF582-9400-4321-8DAB-8BEC918DEEFA}"/>
    <cellStyle name="Normal 3 2 4 2 3 5 2" xfId="12724" xr:uid="{9F40FBA0-0E64-4BB1-872E-9C15F8E50F8F}"/>
    <cellStyle name="Normal 3 2 4 2 3 5 2 2" xfId="26414" xr:uid="{1732DB1B-A44C-4256-BBE3-D4CD46390493}"/>
    <cellStyle name="Normal 3 2 4 2 3 5 2 2 2" xfId="40106" xr:uid="{020468A9-BBEA-49D1-ACEE-C0FE9BC14499}"/>
    <cellStyle name="Normal 3 2 4 2 3 5 2 2 3" xfId="54990" xr:uid="{A7DB58F8-66CE-4C62-89B5-888992D4EF9C}"/>
    <cellStyle name="Normal 3 2 4 2 3 5 2 3" xfId="19570" xr:uid="{46AF3C03-9CE7-4F82-AA5D-AF513B928800}"/>
    <cellStyle name="Normal 3 2 4 2 3 5 2 4" xfId="33260" xr:uid="{A6DE1C05-1610-4ECB-9DAC-2F0DCDEC2178}"/>
    <cellStyle name="Normal 3 2 4 2 3 5 2 5" xfId="48144" xr:uid="{62EA96A6-AD67-4A29-8577-0E0F1D1A4FD1}"/>
    <cellStyle name="Normal 3 2 4 2 3 5 3" xfId="22992" xr:uid="{3840DA36-2A72-4679-BFDA-8CF64D0EBB60}"/>
    <cellStyle name="Normal 3 2 4 2 3 5 3 2" xfId="36684" xr:uid="{EDF73F00-18A5-4D62-A1C2-E2514E0AD80A}"/>
    <cellStyle name="Normal 3 2 4 2 3 5 3 3" xfId="51568" xr:uid="{45C83DA5-DA9D-4C32-B3B8-E0436FD04E3A}"/>
    <cellStyle name="Normal 3 2 4 2 3 5 4" xfId="16148" xr:uid="{F01FC4B3-8575-4619-8F64-16A3EC7563D9}"/>
    <cellStyle name="Normal 3 2 4 2 3 5 5" xfId="29838" xr:uid="{656D08F3-AEE5-4C7D-B51E-433FA3DC5BA1}"/>
    <cellStyle name="Normal 3 2 4 2 3 5 6" xfId="44722" xr:uid="{94731AC3-EB1E-4BBF-907D-C5821B507079}"/>
    <cellStyle name="Normal 3 2 4 2 3 6" xfId="11012" xr:uid="{EFE22819-D19C-4760-9DFA-5ADCE11AF93A}"/>
    <cellStyle name="Normal 3 2 4 2 3 6 2" xfId="24702" xr:uid="{DB05A531-688E-41B7-8916-6A4D9C1EC8BA}"/>
    <cellStyle name="Normal 3 2 4 2 3 6 2 2" xfId="38394" xr:uid="{9EE7B73C-9C21-4F9B-BE84-182804656937}"/>
    <cellStyle name="Normal 3 2 4 2 3 6 2 3" xfId="53278" xr:uid="{298CAA9F-7413-4AB6-9271-CC89AF76A354}"/>
    <cellStyle name="Normal 3 2 4 2 3 6 3" xfId="17858" xr:uid="{2C1D3A00-18F9-450F-B020-493251F649D9}"/>
    <cellStyle name="Normal 3 2 4 2 3 6 4" xfId="31548" xr:uid="{1B75860A-DC05-4189-AFE8-346ACA9003D9}"/>
    <cellStyle name="Normal 3 2 4 2 3 6 5" xfId="46432" xr:uid="{80C75ABB-57F6-448C-A119-00CFBB75332F}"/>
    <cellStyle name="Normal 3 2 4 2 3 7" xfId="21280" xr:uid="{5D3A62A0-C271-42EE-91C4-E7C0E4D0C03E}"/>
    <cellStyle name="Normal 3 2 4 2 3 7 2" xfId="34972" xr:uid="{4E92F10E-2E8F-49D5-A8FC-903D1BE4A213}"/>
    <cellStyle name="Normal 3 2 4 2 3 7 3" xfId="49856" xr:uid="{F9BD8084-7800-4E6B-9132-725F2075A6F8}"/>
    <cellStyle name="Normal 3 2 4 2 3 8" xfId="14436" xr:uid="{F1F4D1EE-CE4A-4FD3-9445-37D34AD3037F}"/>
    <cellStyle name="Normal 3 2 4 2 3 9" xfId="28126" xr:uid="{6EC9F069-0921-4056-B297-2E2A30A32016}"/>
    <cellStyle name="Normal 3 2 4 2 4" xfId="7594" xr:uid="{65827A06-29D6-47B3-ABC6-D234843013E5}"/>
    <cellStyle name="Normal 3 2 4 2 4 10" xfId="43015" xr:uid="{C7159B4E-0D0F-47A4-8D3C-D9FF53A4EE78}"/>
    <cellStyle name="Normal 3 2 4 2 4 2" xfId="7595" xr:uid="{CA17CF22-E3E2-4FFB-A287-2D7A62CAF38E}"/>
    <cellStyle name="Normal 3 2 4 2 4 2 2" xfId="7596" xr:uid="{BB287472-3493-453D-888D-21C388755DC1}"/>
    <cellStyle name="Normal 3 2 4 2 4 2 2 2" xfId="9309" xr:uid="{B570AC48-574E-4FE4-B7FB-2047929384B6}"/>
    <cellStyle name="Normal 3 2 4 2 4 2 2 2 2" xfId="12731" xr:uid="{9E93735C-89E0-4FFE-81E6-23132554E5F8}"/>
    <cellStyle name="Normal 3 2 4 2 4 2 2 2 2 2" xfId="26421" xr:uid="{BCB54237-9411-4BAA-B428-AE71C6406C0C}"/>
    <cellStyle name="Normal 3 2 4 2 4 2 2 2 2 2 2" xfId="40113" xr:uid="{782FE976-0C67-4329-A086-C91F4FEEFADA}"/>
    <cellStyle name="Normal 3 2 4 2 4 2 2 2 2 2 3" xfId="54997" xr:uid="{B490AD83-F9AB-49B6-A7F9-E57C911C1FA9}"/>
    <cellStyle name="Normal 3 2 4 2 4 2 2 2 2 3" xfId="19577" xr:uid="{C4CBB031-D560-4D5A-9D1A-05A08380BFAB}"/>
    <cellStyle name="Normal 3 2 4 2 4 2 2 2 2 4" xfId="33267" xr:uid="{D2196BEB-F7E5-4908-869C-5C539B78C06B}"/>
    <cellStyle name="Normal 3 2 4 2 4 2 2 2 2 5" xfId="48151" xr:uid="{50BE3BA2-4B27-494B-9310-8F3C9E9F109B}"/>
    <cellStyle name="Normal 3 2 4 2 4 2 2 2 3" xfId="22999" xr:uid="{84AAA2E4-4BF7-4663-BB99-D6E6DA82E7A9}"/>
    <cellStyle name="Normal 3 2 4 2 4 2 2 2 3 2" xfId="36691" xr:uid="{DE8BCDA3-F5D2-4D02-8700-FB7DB273DD11}"/>
    <cellStyle name="Normal 3 2 4 2 4 2 2 2 3 3" xfId="51575" xr:uid="{C30C383C-0AB6-4849-BED7-825184F3D62B}"/>
    <cellStyle name="Normal 3 2 4 2 4 2 2 2 4" xfId="16155" xr:uid="{7B0784E7-6BE0-4373-827B-6A13758480D4}"/>
    <cellStyle name="Normal 3 2 4 2 4 2 2 2 5" xfId="29845" xr:uid="{FAEBAFCE-31C3-4FFA-981F-B87844A3D94B}"/>
    <cellStyle name="Normal 3 2 4 2 4 2 2 2 6" xfId="44729" xr:uid="{E034FF8A-D3B1-4E78-887F-B20B6BE2D146}"/>
    <cellStyle name="Normal 3 2 4 2 4 2 2 3" xfId="11019" xr:uid="{5FFF5AC9-F770-4F88-BC5F-EA5F4220A7E0}"/>
    <cellStyle name="Normal 3 2 4 2 4 2 2 3 2" xfId="24709" xr:uid="{9882BDDB-2C33-4900-B778-65F8EF656282}"/>
    <cellStyle name="Normal 3 2 4 2 4 2 2 3 2 2" xfId="38401" xr:uid="{DB912CED-DDF9-414C-8AA3-E0BBE1446CEB}"/>
    <cellStyle name="Normal 3 2 4 2 4 2 2 3 2 3" xfId="53285" xr:uid="{F5FB3E3A-6E60-4DF8-953F-2BB56D5E27C7}"/>
    <cellStyle name="Normal 3 2 4 2 4 2 2 3 3" xfId="17865" xr:uid="{2ECDCEC2-8E34-457F-AE43-A01B21CD3592}"/>
    <cellStyle name="Normal 3 2 4 2 4 2 2 3 4" xfId="31555" xr:uid="{BB49E39D-84B1-425D-A06A-9B8A38545FF8}"/>
    <cellStyle name="Normal 3 2 4 2 4 2 2 3 5" xfId="46439" xr:uid="{E3C39B44-2AE9-450F-92C8-3D4CD5307E0F}"/>
    <cellStyle name="Normal 3 2 4 2 4 2 2 4" xfId="21287" xr:uid="{DE1E51B8-61D2-4F01-8391-042427C7758F}"/>
    <cellStyle name="Normal 3 2 4 2 4 2 2 4 2" xfId="34979" xr:uid="{E2E947A3-2EE7-460B-BB96-E1FBAD8A8C4B}"/>
    <cellStyle name="Normal 3 2 4 2 4 2 2 4 3" xfId="49863" xr:uid="{43A56C69-CF1D-473D-940D-43DEB03593F0}"/>
    <cellStyle name="Normal 3 2 4 2 4 2 2 5" xfId="14443" xr:uid="{88D56E44-9C98-4C4F-9696-0DCC8FB8D8C2}"/>
    <cellStyle name="Normal 3 2 4 2 4 2 2 6" xfId="28133" xr:uid="{C3ABD314-13EF-440A-8FA3-3C6E68676DFA}"/>
    <cellStyle name="Normal 3 2 4 2 4 2 2 7" xfId="43017" xr:uid="{7C5E7F40-1069-491B-9B3C-2A62E7720E72}"/>
    <cellStyle name="Normal 3 2 4 2 4 2 3" xfId="9308" xr:uid="{9D579FAC-D08C-489F-BF4A-4E9DD85C6EB9}"/>
    <cellStyle name="Normal 3 2 4 2 4 2 3 2" xfId="12730" xr:uid="{88E95004-2C12-4727-AA9D-CC8913CE547B}"/>
    <cellStyle name="Normal 3 2 4 2 4 2 3 2 2" xfId="26420" xr:uid="{8DC82F2B-7744-427C-BAEF-C820D53B2368}"/>
    <cellStyle name="Normal 3 2 4 2 4 2 3 2 2 2" xfId="40112" xr:uid="{DD37166D-E27F-44E2-B5F3-4B9E40C199E9}"/>
    <cellStyle name="Normal 3 2 4 2 4 2 3 2 2 3" xfId="54996" xr:uid="{6F6AB4F5-7C73-4203-B912-3D21A977967D}"/>
    <cellStyle name="Normal 3 2 4 2 4 2 3 2 3" xfId="19576" xr:uid="{3BD7756D-08FF-4FF7-A33C-DCECCEB0837E}"/>
    <cellStyle name="Normal 3 2 4 2 4 2 3 2 4" xfId="33266" xr:uid="{9AA82ED3-69CE-41AB-802C-79930E08CBB3}"/>
    <cellStyle name="Normal 3 2 4 2 4 2 3 2 5" xfId="48150" xr:uid="{C88A3E9D-8F24-4B66-A023-0C54843357A1}"/>
    <cellStyle name="Normal 3 2 4 2 4 2 3 3" xfId="22998" xr:uid="{DAC49354-85F3-4B50-9934-382BB27756FB}"/>
    <cellStyle name="Normal 3 2 4 2 4 2 3 3 2" xfId="36690" xr:uid="{BFBC0F2F-9AAB-4258-BD92-B864DEA42725}"/>
    <cellStyle name="Normal 3 2 4 2 4 2 3 3 3" xfId="51574" xr:uid="{69A40FE7-8782-4D58-9464-AF9F0949866C}"/>
    <cellStyle name="Normal 3 2 4 2 4 2 3 4" xfId="16154" xr:uid="{265E070F-0DAB-411B-99EF-B28D1F127AEA}"/>
    <cellStyle name="Normal 3 2 4 2 4 2 3 5" xfId="29844" xr:uid="{F88A5CBB-0FF3-4858-8DCB-31211C678A72}"/>
    <cellStyle name="Normal 3 2 4 2 4 2 3 6" xfId="44728" xr:uid="{22660649-5C6A-41BC-9556-459A5207996D}"/>
    <cellStyle name="Normal 3 2 4 2 4 2 4" xfId="11018" xr:uid="{0947848B-96DA-4CB9-91DC-1D4D7235063D}"/>
    <cellStyle name="Normal 3 2 4 2 4 2 4 2" xfId="24708" xr:uid="{7D76F6DA-1DDC-43D7-97C1-C8732E3B092B}"/>
    <cellStyle name="Normal 3 2 4 2 4 2 4 2 2" xfId="38400" xr:uid="{7A26DFE1-5AC9-40A6-B5DF-CC1801F5E73C}"/>
    <cellStyle name="Normal 3 2 4 2 4 2 4 2 3" xfId="53284" xr:uid="{7D4406CA-8DC0-4A86-A178-88201B78DEAC}"/>
    <cellStyle name="Normal 3 2 4 2 4 2 4 3" xfId="17864" xr:uid="{114562AA-975B-4A0A-BE39-0A2D17A18F15}"/>
    <cellStyle name="Normal 3 2 4 2 4 2 4 4" xfId="31554" xr:uid="{0C1021DF-14A0-408E-9361-5111C9C48E80}"/>
    <cellStyle name="Normal 3 2 4 2 4 2 4 5" xfId="46438" xr:uid="{FB77314F-BA33-4256-BB6E-79F2C3CCB9EB}"/>
    <cellStyle name="Normal 3 2 4 2 4 2 5" xfId="21286" xr:uid="{FE2560A3-AF4E-4E78-B8BA-BF558D49DCCB}"/>
    <cellStyle name="Normal 3 2 4 2 4 2 5 2" xfId="34978" xr:uid="{ADED388B-E689-4087-B261-BE33312CDA95}"/>
    <cellStyle name="Normal 3 2 4 2 4 2 5 3" xfId="49862" xr:uid="{8D40B99D-8F42-4B6F-9589-A95C1E348D26}"/>
    <cellStyle name="Normal 3 2 4 2 4 2 6" xfId="14442" xr:uid="{7CBFC3CA-BA69-4A7F-BF60-AEDE30D6FBEE}"/>
    <cellStyle name="Normal 3 2 4 2 4 2 7" xfId="28132" xr:uid="{A8EBBC60-5232-4BF4-9DDD-5ABD7169060A}"/>
    <cellStyle name="Normal 3 2 4 2 4 2 8" xfId="43016" xr:uid="{D98B60CA-4582-4CEB-BD47-39AC69AAFF6B}"/>
    <cellStyle name="Normal 3 2 4 2 4 3" xfId="7597" xr:uid="{E0CC88CD-27A0-43AB-B62C-3EF5CD38950A}"/>
    <cellStyle name="Normal 3 2 4 2 4 3 2" xfId="9310" xr:uid="{EE1246F7-5D96-4104-BF5C-2DCEDB39B966}"/>
    <cellStyle name="Normal 3 2 4 2 4 3 2 2" xfId="12732" xr:uid="{A3DA06FD-8941-478C-8C0D-16DC3568A691}"/>
    <cellStyle name="Normal 3 2 4 2 4 3 2 2 2" xfId="26422" xr:uid="{2F3FE075-C663-4087-A8CD-D3B9C2EB793B}"/>
    <cellStyle name="Normal 3 2 4 2 4 3 2 2 2 2" xfId="40114" xr:uid="{F7AD58B6-87FD-4944-BBFA-663203C6A2C1}"/>
    <cellStyle name="Normal 3 2 4 2 4 3 2 2 2 3" xfId="54998" xr:uid="{1347B9AF-2D87-4AA2-B875-28E79BDB79CF}"/>
    <cellStyle name="Normal 3 2 4 2 4 3 2 2 3" xfId="19578" xr:uid="{18C7EC35-0DEA-4745-A89D-DE367CA1E763}"/>
    <cellStyle name="Normal 3 2 4 2 4 3 2 2 4" xfId="33268" xr:uid="{BA14D502-E395-4930-8DE7-004A348BACEE}"/>
    <cellStyle name="Normal 3 2 4 2 4 3 2 2 5" xfId="48152" xr:uid="{15A85CB0-E928-40E1-A25B-E6696AAE05E6}"/>
    <cellStyle name="Normal 3 2 4 2 4 3 2 3" xfId="23000" xr:uid="{72FA3E64-3665-4AC2-A40C-4063F6DEBA09}"/>
    <cellStyle name="Normal 3 2 4 2 4 3 2 3 2" xfId="36692" xr:uid="{4E0D00F1-93F7-487D-BA75-7455046EE21C}"/>
    <cellStyle name="Normal 3 2 4 2 4 3 2 3 3" xfId="51576" xr:uid="{7ED49090-1F52-4498-94B9-4045C31D1CE0}"/>
    <cellStyle name="Normal 3 2 4 2 4 3 2 4" xfId="16156" xr:uid="{0E8193AB-EFF2-44DA-8BDF-972365A75561}"/>
    <cellStyle name="Normal 3 2 4 2 4 3 2 5" xfId="29846" xr:uid="{4D21E769-C7CA-40C1-B0CA-A08907D26FD2}"/>
    <cellStyle name="Normal 3 2 4 2 4 3 2 6" xfId="44730" xr:uid="{6F556944-516D-4EDE-873C-99B7F957BD8F}"/>
    <cellStyle name="Normal 3 2 4 2 4 3 3" xfId="11020" xr:uid="{3E76411C-26DB-47DD-A4F2-4430867F9F3E}"/>
    <cellStyle name="Normal 3 2 4 2 4 3 3 2" xfId="24710" xr:uid="{EF0ED556-BB17-480A-9696-163B909E81A5}"/>
    <cellStyle name="Normal 3 2 4 2 4 3 3 2 2" xfId="38402" xr:uid="{0E1192CD-E7E4-4F01-9CC9-27B01A18A3A3}"/>
    <cellStyle name="Normal 3 2 4 2 4 3 3 2 3" xfId="53286" xr:uid="{A7696A8B-B858-4BE0-9589-61F0DA2D2AA5}"/>
    <cellStyle name="Normal 3 2 4 2 4 3 3 3" xfId="17866" xr:uid="{FC5662E5-EBB2-4DE7-B7EF-52BE3C02461D}"/>
    <cellStyle name="Normal 3 2 4 2 4 3 3 4" xfId="31556" xr:uid="{A93DBD82-E198-461E-82BA-175517841765}"/>
    <cellStyle name="Normal 3 2 4 2 4 3 3 5" xfId="46440" xr:uid="{399F437F-520D-469D-A5C4-4B9308B14E27}"/>
    <cellStyle name="Normal 3 2 4 2 4 3 4" xfId="21288" xr:uid="{82E695FA-7D3E-4798-8453-E7C7FC1A8D93}"/>
    <cellStyle name="Normal 3 2 4 2 4 3 4 2" xfId="34980" xr:uid="{22F9EB7C-0016-4D34-BDD0-8E755AF9320F}"/>
    <cellStyle name="Normal 3 2 4 2 4 3 4 3" xfId="49864" xr:uid="{4688CB09-FF62-4491-8ABA-990BE94A182E}"/>
    <cellStyle name="Normal 3 2 4 2 4 3 5" xfId="14444" xr:uid="{0BE1BE53-91B6-430F-BA32-DEE2FC2210C1}"/>
    <cellStyle name="Normal 3 2 4 2 4 3 6" xfId="28134" xr:uid="{EEB33358-3BD6-4AFE-A796-9AA1EDA005F1}"/>
    <cellStyle name="Normal 3 2 4 2 4 3 7" xfId="43018" xr:uid="{272AC0B2-EA38-45B0-B494-1D487EE0FD74}"/>
    <cellStyle name="Normal 3 2 4 2 4 4" xfId="7598" xr:uid="{16FB8BEE-2EF7-42B9-A255-C8507CBE25E4}"/>
    <cellStyle name="Normal 3 2 4 2 4 4 2" xfId="9311" xr:uid="{16B3B5B5-9548-4DEF-AB24-5E112C455E2B}"/>
    <cellStyle name="Normal 3 2 4 2 4 4 2 2" xfId="12733" xr:uid="{FA6D0285-C52B-457B-9A7B-04D65B7A5B14}"/>
    <cellStyle name="Normal 3 2 4 2 4 4 2 2 2" xfId="26423" xr:uid="{14A8FBD8-D084-450A-BF80-194F2C0C1AAB}"/>
    <cellStyle name="Normal 3 2 4 2 4 4 2 2 2 2" xfId="40115" xr:uid="{AE84919B-9F03-4388-AE4E-8E233CAE62CC}"/>
    <cellStyle name="Normal 3 2 4 2 4 4 2 2 2 3" xfId="54999" xr:uid="{2041C38E-FB5D-4C9C-A8CF-454214B16EDC}"/>
    <cellStyle name="Normal 3 2 4 2 4 4 2 2 3" xfId="19579" xr:uid="{5118AFB6-9F39-435A-8973-67D6F4A7F3F8}"/>
    <cellStyle name="Normal 3 2 4 2 4 4 2 2 4" xfId="33269" xr:uid="{F0FDD457-327C-48F0-B0F0-61D7AFAD0BA7}"/>
    <cellStyle name="Normal 3 2 4 2 4 4 2 2 5" xfId="48153" xr:uid="{822406C7-EB0A-486C-B8F0-2560A74F7329}"/>
    <cellStyle name="Normal 3 2 4 2 4 4 2 3" xfId="23001" xr:uid="{57740075-9DD8-478E-8EBE-F3E320E28CDF}"/>
    <cellStyle name="Normal 3 2 4 2 4 4 2 3 2" xfId="36693" xr:uid="{0750F9B3-1B68-4E6C-9A27-C8A37B931153}"/>
    <cellStyle name="Normal 3 2 4 2 4 4 2 3 3" xfId="51577" xr:uid="{A6ED46D6-D90F-435F-A345-26D71A667261}"/>
    <cellStyle name="Normal 3 2 4 2 4 4 2 4" xfId="16157" xr:uid="{609A136B-5A94-4BA7-86BD-0DDF5EB259F2}"/>
    <cellStyle name="Normal 3 2 4 2 4 4 2 5" xfId="29847" xr:uid="{F9F09FB2-A41F-42E6-931B-8F57C5E2F895}"/>
    <cellStyle name="Normal 3 2 4 2 4 4 2 6" xfId="44731" xr:uid="{51A00B4C-0F8A-4773-A2EB-A36C1CAD88BA}"/>
    <cellStyle name="Normal 3 2 4 2 4 4 3" xfId="11021" xr:uid="{2BE8E643-9D58-478E-81AA-78612269C67E}"/>
    <cellStyle name="Normal 3 2 4 2 4 4 3 2" xfId="24711" xr:uid="{FCF00AEC-5790-444D-B3A9-F1F8CC91B45D}"/>
    <cellStyle name="Normal 3 2 4 2 4 4 3 2 2" xfId="38403" xr:uid="{0939B8A2-0FF3-4A19-9E17-E51A9B2293CB}"/>
    <cellStyle name="Normal 3 2 4 2 4 4 3 2 3" xfId="53287" xr:uid="{BC5B658D-6666-45B1-BC27-ABC9EF5727E1}"/>
    <cellStyle name="Normal 3 2 4 2 4 4 3 3" xfId="17867" xr:uid="{44D458CE-9D01-4A4F-A690-BEC5E72CEDD5}"/>
    <cellStyle name="Normal 3 2 4 2 4 4 3 4" xfId="31557" xr:uid="{57BCC945-8C8F-4C48-9483-0F3473A60FFA}"/>
    <cellStyle name="Normal 3 2 4 2 4 4 3 5" xfId="46441" xr:uid="{2231393C-16B9-47DD-A173-E930380B604F}"/>
    <cellStyle name="Normal 3 2 4 2 4 4 4" xfId="21289" xr:uid="{5CB4EFEB-52B7-4BED-A270-748A61F4ACC2}"/>
    <cellStyle name="Normal 3 2 4 2 4 4 4 2" xfId="34981" xr:uid="{6D588350-01F3-48AF-8381-C3D172840A49}"/>
    <cellStyle name="Normal 3 2 4 2 4 4 4 3" xfId="49865" xr:uid="{47E759A6-4535-4D97-99D4-5DCC1A77F1AA}"/>
    <cellStyle name="Normal 3 2 4 2 4 4 5" xfId="14445" xr:uid="{240D6E12-29B6-424A-BC33-5F12CA3A6520}"/>
    <cellStyle name="Normal 3 2 4 2 4 4 6" xfId="28135" xr:uid="{D02063B8-48FA-46BF-A820-090B8B2C694D}"/>
    <cellStyle name="Normal 3 2 4 2 4 4 7" xfId="43019" xr:uid="{941F03AB-80BD-44EB-B901-36AB58BB55DA}"/>
    <cellStyle name="Normal 3 2 4 2 4 5" xfId="9307" xr:uid="{A63CBB80-BD57-4B9A-8766-9FF709BD50D5}"/>
    <cellStyle name="Normal 3 2 4 2 4 5 2" xfId="12729" xr:uid="{BAD6B66A-0D83-4500-971E-D36DBB60FEA9}"/>
    <cellStyle name="Normal 3 2 4 2 4 5 2 2" xfId="26419" xr:uid="{9B113968-4701-4FB3-B1A4-9A036BCC94DD}"/>
    <cellStyle name="Normal 3 2 4 2 4 5 2 2 2" xfId="40111" xr:uid="{4BFF186C-00CA-4E88-AC66-65E6EE68E754}"/>
    <cellStyle name="Normal 3 2 4 2 4 5 2 2 3" xfId="54995" xr:uid="{CB6B0B9E-0BFD-4365-8054-86282F89B87E}"/>
    <cellStyle name="Normal 3 2 4 2 4 5 2 3" xfId="19575" xr:uid="{B3ED31BB-B0ED-4344-A54A-C0B8F4791CA5}"/>
    <cellStyle name="Normal 3 2 4 2 4 5 2 4" xfId="33265" xr:uid="{10B9F346-A4B8-40E0-865C-FE2C7B245F7E}"/>
    <cellStyle name="Normal 3 2 4 2 4 5 2 5" xfId="48149" xr:uid="{DAB19359-BF1A-4552-A345-EAB6FA717D88}"/>
    <cellStyle name="Normal 3 2 4 2 4 5 3" xfId="22997" xr:uid="{1F5CECA6-638C-4700-A9A9-28CC3C1CB2FB}"/>
    <cellStyle name="Normal 3 2 4 2 4 5 3 2" xfId="36689" xr:uid="{A44F4345-BCFB-4A74-86AE-DD1509EBBD66}"/>
    <cellStyle name="Normal 3 2 4 2 4 5 3 3" xfId="51573" xr:uid="{82FAD37F-BA2C-421B-96E9-0B7BFC8F51F7}"/>
    <cellStyle name="Normal 3 2 4 2 4 5 4" xfId="16153" xr:uid="{B9D008FE-4879-45BA-8377-2AB27E34A62E}"/>
    <cellStyle name="Normal 3 2 4 2 4 5 5" xfId="29843" xr:uid="{C2FFB8DF-5BB7-43A8-A117-4E5F221C16CE}"/>
    <cellStyle name="Normal 3 2 4 2 4 5 6" xfId="44727" xr:uid="{4DC93004-2BD6-4C2B-A463-79AEBB004D8A}"/>
    <cellStyle name="Normal 3 2 4 2 4 6" xfId="11017" xr:uid="{B1EEBF56-039D-4452-9FAC-716CD6125467}"/>
    <cellStyle name="Normal 3 2 4 2 4 6 2" xfId="24707" xr:uid="{BDC4D0DA-A835-4AA7-A27A-F886E4D67717}"/>
    <cellStyle name="Normal 3 2 4 2 4 6 2 2" xfId="38399" xr:uid="{A957536C-C189-48EF-91D8-46F22AA09B17}"/>
    <cellStyle name="Normal 3 2 4 2 4 6 2 3" xfId="53283" xr:uid="{D325B35B-21DF-447F-BB8F-B7D3AF5C9217}"/>
    <cellStyle name="Normal 3 2 4 2 4 6 3" xfId="17863" xr:uid="{D8882A93-BF26-4551-B411-26F9B653CE83}"/>
    <cellStyle name="Normal 3 2 4 2 4 6 4" xfId="31553" xr:uid="{BEAAFA84-A592-4721-83DE-3A010744508C}"/>
    <cellStyle name="Normal 3 2 4 2 4 6 5" xfId="46437" xr:uid="{63A87154-D24D-4181-910B-78A7A7400DF0}"/>
    <cellStyle name="Normal 3 2 4 2 4 7" xfId="21285" xr:uid="{67F62995-6580-4F97-BCAE-B09F633B5F06}"/>
    <cellStyle name="Normal 3 2 4 2 4 7 2" xfId="34977" xr:uid="{E4F075C0-9CE8-4123-9E04-49ADAFAC6FD1}"/>
    <cellStyle name="Normal 3 2 4 2 4 7 3" xfId="49861" xr:uid="{A1A6A35C-1CD7-4DD6-A3CA-D37B3A7DA436}"/>
    <cellStyle name="Normal 3 2 4 2 4 8" xfId="14441" xr:uid="{A1058DFC-1AFC-4BA3-990F-9C379F938908}"/>
    <cellStyle name="Normal 3 2 4 2 4 9" xfId="28131" xr:uid="{EE6BB4FE-AEBC-4DD4-A1B8-47F85EC1F4BF}"/>
    <cellStyle name="Normal 3 2 4 2 5" xfId="7599" xr:uid="{B4BE52C2-78B6-4BF0-957D-6DBEE73C559A}"/>
    <cellStyle name="Normal 3 2 4 2 5 2" xfId="7600" xr:uid="{229732FD-1854-4A81-A568-DE9AD4F1B317}"/>
    <cellStyle name="Normal 3 2 4 2 5 2 2" xfId="9313" xr:uid="{6E2C0B12-1C2F-419A-9859-E38C1F5BE467}"/>
    <cellStyle name="Normal 3 2 4 2 5 2 2 2" xfId="12735" xr:uid="{EE618E3C-7468-48A8-B884-0882EEA4A1B8}"/>
    <cellStyle name="Normal 3 2 4 2 5 2 2 2 2" xfId="26425" xr:uid="{712BE873-A5E6-4D6F-9C43-937FF6D6C2EF}"/>
    <cellStyle name="Normal 3 2 4 2 5 2 2 2 2 2" xfId="40117" xr:uid="{63F887B4-B238-4957-AE8D-27566CF1F80E}"/>
    <cellStyle name="Normal 3 2 4 2 5 2 2 2 2 3" xfId="55001" xr:uid="{3FABA20B-3B1D-494D-9F7A-2DA1E1DAAB2B}"/>
    <cellStyle name="Normal 3 2 4 2 5 2 2 2 3" xfId="19581" xr:uid="{E9493F51-2468-4EC7-A8FB-CCEA035597BC}"/>
    <cellStyle name="Normal 3 2 4 2 5 2 2 2 4" xfId="33271" xr:uid="{CDC097BF-0B8F-497B-BEB5-1C00574AFE84}"/>
    <cellStyle name="Normal 3 2 4 2 5 2 2 2 5" xfId="48155" xr:uid="{DEA1471E-45C5-44EA-861A-FDCC4FFF899C}"/>
    <cellStyle name="Normal 3 2 4 2 5 2 2 3" xfId="23003" xr:uid="{3B4BAF4A-EE9A-4A62-9574-0EB8F66C7DBA}"/>
    <cellStyle name="Normal 3 2 4 2 5 2 2 3 2" xfId="36695" xr:uid="{82F483FA-6353-4774-9506-1B70CD5A71C9}"/>
    <cellStyle name="Normal 3 2 4 2 5 2 2 3 3" xfId="51579" xr:uid="{142071A5-F68C-4E74-8B0E-DF3496546712}"/>
    <cellStyle name="Normal 3 2 4 2 5 2 2 4" xfId="16159" xr:uid="{77893319-92D1-4796-A261-9D0E97ABBA23}"/>
    <cellStyle name="Normal 3 2 4 2 5 2 2 5" xfId="29849" xr:uid="{7C82C643-E950-4C1F-A460-B15A084ABD91}"/>
    <cellStyle name="Normal 3 2 4 2 5 2 2 6" xfId="44733" xr:uid="{BA3B974A-5EEF-4EA2-B903-9EBF275A614E}"/>
    <cellStyle name="Normal 3 2 4 2 5 2 3" xfId="11023" xr:uid="{F456CAE1-4AA4-42F3-90E4-468E1EF4D872}"/>
    <cellStyle name="Normal 3 2 4 2 5 2 3 2" xfId="24713" xr:uid="{7EF58802-6200-431D-89C7-1E534509E829}"/>
    <cellStyle name="Normal 3 2 4 2 5 2 3 2 2" xfId="38405" xr:uid="{803D6387-C9B9-4D75-A60F-78C74786F552}"/>
    <cellStyle name="Normal 3 2 4 2 5 2 3 2 3" xfId="53289" xr:uid="{2F1F993A-3B74-4EEB-995E-4D418E365DF1}"/>
    <cellStyle name="Normal 3 2 4 2 5 2 3 3" xfId="17869" xr:uid="{23451533-D1C2-4628-AAD5-534AC3505C97}"/>
    <cellStyle name="Normal 3 2 4 2 5 2 3 4" xfId="31559" xr:uid="{FAEC431B-A058-4710-B846-FB068586C332}"/>
    <cellStyle name="Normal 3 2 4 2 5 2 3 5" xfId="46443" xr:uid="{058BDF14-6301-483F-BBF3-D054AFE4EF37}"/>
    <cellStyle name="Normal 3 2 4 2 5 2 4" xfId="21291" xr:uid="{C1DC24DE-EC58-44E7-8412-C8CFD2322F5B}"/>
    <cellStyle name="Normal 3 2 4 2 5 2 4 2" xfId="34983" xr:uid="{24BE97C2-C2FA-4F58-860C-8D8BFA90C7A5}"/>
    <cellStyle name="Normal 3 2 4 2 5 2 4 3" xfId="49867" xr:uid="{1E219650-3D94-4D0F-B1C5-85E42E6280BB}"/>
    <cellStyle name="Normal 3 2 4 2 5 2 5" xfId="14447" xr:uid="{E60C1F18-3C48-455F-86A1-588EE12E8C8A}"/>
    <cellStyle name="Normal 3 2 4 2 5 2 6" xfId="28137" xr:uid="{BFCCC35E-3342-458F-B211-B80035BAF4E8}"/>
    <cellStyle name="Normal 3 2 4 2 5 2 7" xfId="43021" xr:uid="{043BD53A-CD8D-4E58-995D-3EBA79621A2A}"/>
    <cellStyle name="Normal 3 2 4 2 5 3" xfId="9312" xr:uid="{10F1B433-EC70-4F58-9819-6B1DCBC8BB76}"/>
    <cellStyle name="Normal 3 2 4 2 5 3 2" xfId="12734" xr:uid="{E0ECEAE2-D01D-4DAA-A7CB-B7A39C37FDC4}"/>
    <cellStyle name="Normal 3 2 4 2 5 3 2 2" xfId="26424" xr:uid="{122B6619-570C-442E-8929-DF9E67012A67}"/>
    <cellStyle name="Normal 3 2 4 2 5 3 2 2 2" xfId="40116" xr:uid="{86EE636C-43F9-414F-B19A-CED7A30DD2CA}"/>
    <cellStyle name="Normal 3 2 4 2 5 3 2 2 3" xfId="55000" xr:uid="{D294DF2E-6A4B-4453-9E38-A7FC9BF6B1AE}"/>
    <cellStyle name="Normal 3 2 4 2 5 3 2 3" xfId="19580" xr:uid="{4A500A85-1358-4E5A-B3AC-4B4D25981BCD}"/>
    <cellStyle name="Normal 3 2 4 2 5 3 2 4" xfId="33270" xr:uid="{0B58BCB1-B9D0-4E70-866D-C9B21811812A}"/>
    <cellStyle name="Normal 3 2 4 2 5 3 2 5" xfId="48154" xr:uid="{F4963794-8D1E-4D20-9FBD-4E0ED717EA29}"/>
    <cellStyle name="Normal 3 2 4 2 5 3 3" xfId="23002" xr:uid="{42678C8B-B458-4DE0-A5A1-333322548E73}"/>
    <cellStyle name="Normal 3 2 4 2 5 3 3 2" xfId="36694" xr:uid="{DF5B36FC-A4DE-4AEC-9963-2CBE5DE92C66}"/>
    <cellStyle name="Normal 3 2 4 2 5 3 3 3" xfId="51578" xr:uid="{D05B99F4-013A-4B61-A100-D3E06BDD13C1}"/>
    <cellStyle name="Normal 3 2 4 2 5 3 4" xfId="16158" xr:uid="{67D3CFAD-846D-4B2D-8FA5-0AF8FA4688C2}"/>
    <cellStyle name="Normal 3 2 4 2 5 3 5" xfId="29848" xr:uid="{D76C5C65-29E3-489D-92DF-424F59022D21}"/>
    <cellStyle name="Normal 3 2 4 2 5 3 6" xfId="44732" xr:uid="{1340B8B3-F308-4F67-8C67-0112A272AFC8}"/>
    <cellStyle name="Normal 3 2 4 2 5 4" xfId="11022" xr:uid="{9CCB62A1-E426-4231-9EA4-BC9C003CC4E1}"/>
    <cellStyle name="Normal 3 2 4 2 5 4 2" xfId="24712" xr:uid="{BDCE433D-D0D2-4750-99F5-5EB82F267607}"/>
    <cellStyle name="Normal 3 2 4 2 5 4 2 2" xfId="38404" xr:uid="{0F6480D4-9E53-46A2-B507-244DDB8448CD}"/>
    <cellStyle name="Normal 3 2 4 2 5 4 2 3" xfId="53288" xr:uid="{EFBF5E7C-FB6F-486B-B471-FB71D9B4EB5C}"/>
    <cellStyle name="Normal 3 2 4 2 5 4 3" xfId="17868" xr:uid="{2AEF0771-077E-4394-AF02-C506A8A75CDB}"/>
    <cellStyle name="Normal 3 2 4 2 5 4 4" xfId="31558" xr:uid="{F774CC26-EE98-43EE-A43F-D26525253D23}"/>
    <cellStyle name="Normal 3 2 4 2 5 4 5" xfId="46442" xr:uid="{705085B8-CA3C-48CC-BFFC-F96F963C36CD}"/>
    <cellStyle name="Normal 3 2 4 2 5 5" xfId="21290" xr:uid="{669044C0-4E56-4894-BFED-3931BECCDBC3}"/>
    <cellStyle name="Normal 3 2 4 2 5 5 2" xfId="34982" xr:uid="{F4986B01-2083-4484-93C4-F7B0DB25001B}"/>
    <cellStyle name="Normal 3 2 4 2 5 5 3" xfId="49866" xr:uid="{662EB37A-FA30-4230-ACFB-499656CE7473}"/>
    <cellStyle name="Normal 3 2 4 2 5 6" xfId="14446" xr:uid="{CC5B0CE1-D712-4684-BAC3-D14FF248A377}"/>
    <cellStyle name="Normal 3 2 4 2 5 7" xfId="28136" xr:uid="{5066CDF3-E8E8-493E-9044-E97AFF7927BB}"/>
    <cellStyle name="Normal 3 2 4 2 5 8" xfId="43020" xr:uid="{D247957F-080D-4B38-BBBB-D59F393185BF}"/>
    <cellStyle name="Normal 3 2 4 2 6" xfId="7601" xr:uid="{7E63DB62-1994-41E1-B02D-81FDE8684F39}"/>
    <cellStyle name="Normal 3 2 4 2 6 2" xfId="9314" xr:uid="{0C8AAC53-8091-4973-824E-03105BBAB875}"/>
    <cellStyle name="Normal 3 2 4 2 6 2 2" xfId="12736" xr:uid="{91DABD50-BF5D-4B89-AD6B-6CC9F7A8F062}"/>
    <cellStyle name="Normal 3 2 4 2 6 2 2 2" xfId="26426" xr:uid="{00800225-3834-4D89-9BDD-EF04BFD8CBDA}"/>
    <cellStyle name="Normal 3 2 4 2 6 2 2 2 2" xfId="40118" xr:uid="{D3B1C15A-431C-44DA-BF5A-A14AB71927C5}"/>
    <cellStyle name="Normal 3 2 4 2 6 2 2 2 3" xfId="55002" xr:uid="{5214B3C2-5A0B-45D7-B057-C4D05F0C3B88}"/>
    <cellStyle name="Normal 3 2 4 2 6 2 2 3" xfId="19582" xr:uid="{A7513623-9963-49B9-A61D-34CC68D3BD87}"/>
    <cellStyle name="Normal 3 2 4 2 6 2 2 4" xfId="33272" xr:uid="{57053E87-35C8-4D97-83E8-9600DC3BF59F}"/>
    <cellStyle name="Normal 3 2 4 2 6 2 2 5" xfId="48156" xr:uid="{DC4E81A8-7CE0-4D30-BC2A-BBE2C554E168}"/>
    <cellStyle name="Normal 3 2 4 2 6 2 3" xfId="23004" xr:uid="{296D31C5-FCBA-4253-AC8F-955471074F6A}"/>
    <cellStyle name="Normal 3 2 4 2 6 2 3 2" xfId="36696" xr:uid="{FF748C1E-5C70-4598-82A5-41B6D29E0221}"/>
    <cellStyle name="Normal 3 2 4 2 6 2 3 3" xfId="51580" xr:uid="{66EE73DD-B1BA-4226-9064-2CB35DA76885}"/>
    <cellStyle name="Normal 3 2 4 2 6 2 4" xfId="16160" xr:uid="{C48BFF54-F1EA-499E-ADBA-BCD01D80197D}"/>
    <cellStyle name="Normal 3 2 4 2 6 2 5" xfId="29850" xr:uid="{AE587300-F5F2-4AD1-BB14-DEBF2A8F6E9E}"/>
    <cellStyle name="Normal 3 2 4 2 6 2 6" xfId="44734" xr:uid="{803B8707-4B4F-44C9-8E47-E83C6479C88C}"/>
    <cellStyle name="Normal 3 2 4 2 6 3" xfId="11024" xr:uid="{5A578B6C-C36A-4221-BD5A-06665543AD1D}"/>
    <cellStyle name="Normal 3 2 4 2 6 3 2" xfId="24714" xr:uid="{C3BD27E2-9560-40F1-A690-55E9D757DD53}"/>
    <cellStyle name="Normal 3 2 4 2 6 3 2 2" xfId="38406" xr:uid="{62735512-EEA5-47BD-B16C-BFF56193D70C}"/>
    <cellStyle name="Normal 3 2 4 2 6 3 2 3" xfId="53290" xr:uid="{046C242A-FAA6-48B1-90C0-4904B0801A1F}"/>
    <cellStyle name="Normal 3 2 4 2 6 3 3" xfId="17870" xr:uid="{B3DC59E5-7C79-424F-B079-7CFAC596B867}"/>
    <cellStyle name="Normal 3 2 4 2 6 3 4" xfId="31560" xr:uid="{1BE4CB21-4A7E-47C4-B6B9-62D2859514F2}"/>
    <cellStyle name="Normal 3 2 4 2 6 3 5" xfId="46444" xr:uid="{19661085-F551-4DB1-937A-3F9C0DF1D619}"/>
    <cellStyle name="Normal 3 2 4 2 6 4" xfId="21292" xr:uid="{46E2ACA2-FF0E-4432-95CE-0EC3E38F74D9}"/>
    <cellStyle name="Normal 3 2 4 2 6 4 2" xfId="34984" xr:uid="{04064046-826F-4AAF-8824-05D12B22D5EC}"/>
    <cellStyle name="Normal 3 2 4 2 6 4 3" xfId="49868" xr:uid="{BE709D1D-172A-4464-834D-F9E2DC02811F}"/>
    <cellStyle name="Normal 3 2 4 2 6 5" xfId="14448" xr:uid="{F3A016B6-CAFF-4F75-ADAD-81F2A013182B}"/>
    <cellStyle name="Normal 3 2 4 2 6 6" xfId="28138" xr:uid="{15360F96-2A35-4AAB-B73D-449DFA306F5A}"/>
    <cellStyle name="Normal 3 2 4 2 6 7" xfId="43022" xr:uid="{3C400D60-6BF7-44A7-B24E-EA9CBC3A0911}"/>
    <cellStyle name="Normal 3 2 4 2 7" xfId="7602" xr:uid="{0AAAD6C7-E8A9-421A-98F6-2EE5895DB006}"/>
    <cellStyle name="Normal 3 2 4 2 7 2" xfId="9315" xr:uid="{67AECACD-A7AF-4E5B-84BD-C9AD5DAFB533}"/>
    <cellStyle name="Normal 3 2 4 2 7 2 2" xfId="12737" xr:uid="{90CC6315-BA9B-4CD9-9517-D0FDD3EF8F9B}"/>
    <cellStyle name="Normal 3 2 4 2 7 2 2 2" xfId="26427" xr:uid="{217E0430-5540-4BA0-BE42-B8F231667181}"/>
    <cellStyle name="Normal 3 2 4 2 7 2 2 2 2" xfId="40119" xr:uid="{6DB32EC1-59BF-41DC-BAD0-5A9FC2102E08}"/>
    <cellStyle name="Normal 3 2 4 2 7 2 2 2 3" xfId="55003" xr:uid="{82209122-F3B0-46F9-9C80-D3502B49C24A}"/>
    <cellStyle name="Normal 3 2 4 2 7 2 2 3" xfId="19583" xr:uid="{5D6F2D05-F579-4063-9AF5-3443B3EA4F41}"/>
    <cellStyle name="Normal 3 2 4 2 7 2 2 4" xfId="33273" xr:uid="{05838F86-F564-4965-B815-765E7BEFA930}"/>
    <cellStyle name="Normal 3 2 4 2 7 2 2 5" xfId="48157" xr:uid="{A32B96D8-21BB-4838-8328-AF4AF1B9A280}"/>
    <cellStyle name="Normal 3 2 4 2 7 2 3" xfId="23005" xr:uid="{0FDEE872-2622-45D6-855D-834F8D77088C}"/>
    <cellStyle name="Normal 3 2 4 2 7 2 3 2" xfId="36697" xr:uid="{5346C8F4-9FC5-4867-8C92-72649A7EECF3}"/>
    <cellStyle name="Normal 3 2 4 2 7 2 3 3" xfId="51581" xr:uid="{5CA39B78-A644-460B-9673-36C645F7B3F2}"/>
    <cellStyle name="Normal 3 2 4 2 7 2 4" xfId="16161" xr:uid="{786AF8C1-DA0C-4AE3-95C0-6D7091EE300E}"/>
    <cellStyle name="Normal 3 2 4 2 7 2 5" xfId="29851" xr:uid="{8643193A-DB8D-4C1C-B237-440FBA23A97D}"/>
    <cellStyle name="Normal 3 2 4 2 7 2 6" xfId="44735" xr:uid="{EBFBA428-AABC-4C3A-B32F-398E96786179}"/>
    <cellStyle name="Normal 3 2 4 2 7 3" xfId="11025" xr:uid="{1D28E026-15DD-42B7-A0CD-4D3FA02987BB}"/>
    <cellStyle name="Normal 3 2 4 2 7 3 2" xfId="24715" xr:uid="{9B8A4F31-08EE-49DD-8187-67D169BB6BDA}"/>
    <cellStyle name="Normal 3 2 4 2 7 3 2 2" xfId="38407" xr:uid="{18DB4F92-E12F-4C53-B4A7-D53B84A17E8A}"/>
    <cellStyle name="Normal 3 2 4 2 7 3 2 3" xfId="53291" xr:uid="{EB5A0A21-9F2F-4498-AE87-7229BCE98435}"/>
    <cellStyle name="Normal 3 2 4 2 7 3 3" xfId="17871" xr:uid="{1F1F4013-AE8F-462C-A1A1-E97E0012F3DA}"/>
    <cellStyle name="Normal 3 2 4 2 7 3 4" xfId="31561" xr:uid="{A2843B5A-B0A4-417F-A899-0DE406B17307}"/>
    <cellStyle name="Normal 3 2 4 2 7 3 5" xfId="46445" xr:uid="{B7350AB8-D519-4FCF-84BC-7B0300F57C91}"/>
    <cellStyle name="Normal 3 2 4 2 7 4" xfId="21293" xr:uid="{387525A7-C5AD-4B9D-8DF2-05D77D93DF40}"/>
    <cellStyle name="Normal 3 2 4 2 7 4 2" xfId="34985" xr:uid="{A45BEBAF-51B5-4DDD-A707-7EE9B1AAAB73}"/>
    <cellStyle name="Normal 3 2 4 2 7 4 3" xfId="49869" xr:uid="{FEC23626-B98B-4FFD-8102-0EDABECC642E}"/>
    <cellStyle name="Normal 3 2 4 2 7 5" xfId="14449" xr:uid="{FD31E94B-9366-41DF-B19A-EACB2270B706}"/>
    <cellStyle name="Normal 3 2 4 2 7 6" xfId="28139" xr:uid="{11F4D94C-B7CD-4D99-BC8D-3141BF7E8EB7}"/>
    <cellStyle name="Normal 3 2 4 2 7 7" xfId="43023" xr:uid="{3ADDF470-DB15-4C5F-BAE1-BA8AE84643DA}"/>
    <cellStyle name="Normal 3 2 4 2 8" xfId="9286" xr:uid="{610269D0-71CF-4B56-8ADD-6EBCC64865F2}"/>
    <cellStyle name="Normal 3 2 4 2 8 2" xfId="12708" xr:uid="{BD8C0CDA-CB9D-4D33-AEFF-398613DAB7E6}"/>
    <cellStyle name="Normal 3 2 4 2 8 2 2" xfId="26398" xr:uid="{3795BBE1-C91C-4D46-B3E3-B6A205A3AF48}"/>
    <cellStyle name="Normal 3 2 4 2 8 2 2 2" xfId="40090" xr:uid="{2CBCDA55-AB33-4D47-BE70-7B69AAD4ED75}"/>
    <cellStyle name="Normal 3 2 4 2 8 2 2 3" xfId="54974" xr:uid="{19864D2A-31C7-4441-9A37-D302EB010FF6}"/>
    <cellStyle name="Normal 3 2 4 2 8 2 3" xfId="19554" xr:uid="{1B730A76-DEB8-4BC6-AD50-0BC3BB726CA0}"/>
    <cellStyle name="Normal 3 2 4 2 8 2 4" xfId="33244" xr:uid="{A24DDC9B-6ADD-473C-ACA3-66DE0E71C6B5}"/>
    <cellStyle name="Normal 3 2 4 2 8 2 5" xfId="48128" xr:uid="{AC0A80F6-2CF7-4A34-8830-10054D4D6631}"/>
    <cellStyle name="Normal 3 2 4 2 8 3" xfId="22976" xr:uid="{AFFD48CA-8461-400B-80C9-655CE0B5DFF1}"/>
    <cellStyle name="Normal 3 2 4 2 8 3 2" xfId="36668" xr:uid="{E67DFEA8-C4CE-42D9-8DBC-FD821DF9458C}"/>
    <cellStyle name="Normal 3 2 4 2 8 3 3" xfId="51552" xr:uid="{9925923C-CE0E-4966-ACDD-118DDBF54104}"/>
    <cellStyle name="Normal 3 2 4 2 8 4" xfId="16132" xr:uid="{C0F0B0D0-C386-4F3C-9A26-6B7842F22368}"/>
    <cellStyle name="Normal 3 2 4 2 8 5" xfId="29822" xr:uid="{63853895-6BC9-4FEA-A135-489856E3051C}"/>
    <cellStyle name="Normal 3 2 4 2 8 6" xfId="44706" xr:uid="{7BDFFD4B-945B-4B7E-B6B1-B70ABB9D5C56}"/>
    <cellStyle name="Normal 3 2 4 2 9" xfId="10996" xr:uid="{6B12CE34-C33A-4DC4-8B5A-D5B1C562862F}"/>
    <cellStyle name="Normal 3 2 4 2 9 2" xfId="24686" xr:uid="{666B2135-B5D2-4FEF-95F3-CB869CFC8F13}"/>
    <cellStyle name="Normal 3 2 4 2 9 2 2" xfId="38378" xr:uid="{583DB13F-4115-499A-87C5-FE2A730B9F4B}"/>
    <cellStyle name="Normal 3 2 4 2 9 2 3" xfId="53262" xr:uid="{A6DD7309-A335-4413-8772-A9789EAFDC7F}"/>
    <cellStyle name="Normal 3 2 4 2 9 3" xfId="17842" xr:uid="{685C2BC7-75E1-4AF6-A1A5-C46FFF6CBDE1}"/>
    <cellStyle name="Normal 3 2 4 2 9 4" xfId="31532" xr:uid="{C301F17D-AEE9-44B6-A692-7C388F736209}"/>
    <cellStyle name="Normal 3 2 4 2 9 5" xfId="46416" xr:uid="{94154B25-598C-47D7-8C6F-A4E97377F852}"/>
    <cellStyle name="Normal 3 2 4 3" xfId="7603" xr:uid="{AD53D0EC-4B8C-436E-BBA5-3A432383FF3C}"/>
    <cellStyle name="Normal 3 2 4 3 10" xfId="14450" xr:uid="{732E1305-887E-4018-8C01-BC30C3991907}"/>
    <cellStyle name="Normal 3 2 4 3 11" xfId="28140" xr:uid="{67669FEC-321F-4D16-AC70-AC7AED590B94}"/>
    <cellStyle name="Normal 3 2 4 3 12" xfId="43024" xr:uid="{8BA8CA9E-4401-407B-9234-EF57D877666B}"/>
    <cellStyle name="Normal 3 2 4 3 2" xfId="7604" xr:uid="{2C45A9E0-E924-4454-BD39-D7F9FAF30440}"/>
    <cellStyle name="Normal 3 2 4 3 2 10" xfId="43025" xr:uid="{8C764447-C412-4380-8996-8EBB70E9BC04}"/>
    <cellStyle name="Normal 3 2 4 3 2 2" xfId="7605" xr:uid="{A3B204DB-0D8D-4071-A401-196846A7E84C}"/>
    <cellStyle name="Normal 3 2 4 3 2 2 2" xfId="7606" xr:uid="{FB1E1007-4CA9-4CEF-9E1C-7C6991AA931E}"/>
    <cellStyle name="Normal 3 2 4 3 2 2 2 2" xfId="9319" xr:uid="{55B94E41-66B0-4C69-BB79-AC4757CDBC13}"/>
    <cellStyle name="Normal 3 2 4 3 2 2 2 2 2" xfId="12741" xr:uid="{EE677F89-38EE-499A-A387-875F1AAEEC4E}"/>
    <cellStyle name="Normal 3 2 4 3 2 2 2 2 2 2" xfId="26431" xr:uid="{289D23EB-2BB6-4154-A422-024C937061F8}"/>
    <cellStyle name="Normal 3 2 4 3 2 2 2 2 2 2 2" xfId="40123" xr:uid="{BB535315-7548-4C58-8E2B-70931D7381E3}"/>
    <cellStyle name="Normal 3 2 4 3 2 2 2 2 2 2 3" xfId="55007" xr:uid="{84AD08D3-EB0A-4ED1-881D-C35D1ED429BD}"/>
    <cellStyle name="Normal 3 2 4 3 2 2 2 2 2 3" xfId="19587" xr:uid="{3531E2F9-E38E-4CA2-AF7C-14A63BE808E7}"/>
    <cellStyle name="Normal 3 2 4 3 2 2 2 2 2 4" xfId="33277" xr:uid="{FAC74232-5AFE-4E49-9869-A2FA64574C68}"/>
    <cellStyle name="Normal 3 2 4 3 2 2 2 2 2 5" xfId="48161" xr:uid="{E427E204-D902-49DF-B82C-CF02F23F6529}"/>
    <cellStyle name="Normal 3 2 4 3 2 2 2 2 3" xfId="23009" xr:uid="{9CEC85E5-4E97-499F-B474-12D0E3A925CC}"/>
    <cellStyle name="Normal 3 2 4 3 2 2 2 2 3 2" xfId="36701" xr:uid="{44FE3D1B-EDC9-4B68-8193-304CBEC2CD4C}"/>
    <cellStyle name="Normal 3 2 4 3 2 2 2 2 3 3" xfId="51585" xr:uid="{1C3728FD-10AF-4255-9ADC-5F5A9B8D2383}"/>
    <cellStyle name="Normal 3 2 4 3 2 2 2 2 4" xfId="16165" xr:uid="{3022D5D7-2D44-4830-A47B-579CA40CF411}"/>
    <cellStyle name="Normal 3 2 4 3 2 2 2 2 5" xfId="29855" xr:uid="{5D917EED-E1A2-4E1A-837F-5A60353DF3DC}"/>
    <cellStyle name="Normal 3 2 4 3 2 2 2 2 6" xfId="44739" xr:uid="{98164CC0-FD25-4B71-8C32-32DCF843A43D}"/>
    <cellStyle name="Normal 3 2 4 3 2 2 2 3" xfId="11029" xr:uid="{ECEC4F95-A492-4198-BC1E-6C2039D45D60}"/>
    <cellStyle name="Normal 3 2 4 3 2 2 2 3 2" xfId="24719" xr:uid="{DEB60F38-E848-42FF-988E-C1243A2F18B7}"/>
    <cellStyle name="Normal 3 2 4 3 2 2 2 3 2 2" xfId="38411" xr:uid="{4C8E0743-1714-4483-A9A2-25082122D742}"/>
    <cellStyle name="Normal 3 2 4 3 2 2 2 3 2 3" xfId="53295" xr:uid="{3BFFD0F9-4CE7-41C7-B751-16327B126F88}"/>
    <cellStyle name="Normal 3 2 4 3 2 2 2 3 3" xfId="17875" xr:uid="{7204058E-85A5-4D56-AF7D-BF8DD2737533}"/>
    <cellStyle name="Normal 3 2 4 3 2 2 2 3 4" xfId="31565" xr:uid="{146AC69E-4B1D-48DC-A0D4-1D18B7B0B853}"/>
    <cellStyle name="Normal 3 2 4 3 2 2 2 3 5" xfId="46449" xr:uid="{5C8106F8-6159-4F03-A3B7-1651631F6ABD}"/>
    <cellStyle name="Normal 3 2 4 3 2 2 2 4" xfId="21297" xr:uid="{FBECFD21-BC19-47B0-96A3-DA30A0139C7A}"/>
    <cellStyle name="Normal 3 2 4 3 2 2 2 4 2" xfId="34989" xr:uid="{B35239CC-0E0D-4A6B-8805-6381E07B0981}"/>
    <cellStyle name="Normal 3 2 4 3 2 2 2 4 3" xfId="49873" xr:uid="{14578808-AE52-41BE-9037-7EB2A6F8F8F8}"/>
    <cellStyle name="Normal 3 2 4 3 2 2 2 5" xfId="14453" xr:uid="{DD0E4CBB-5B80-4DFC-9CFF-118DAB20BFD0}"/>
    <cellStyle name="Normal 3 2 4 3 2 2 2 6" xfId="28143" xr:uid="{B3398787-8703-410A-B782-061C66B65C10}"/>
    <cellStyle name="Normal 3 2 4 3 2 2 2 7" xfId="43027" xr:uid="{380DE1AD-558F-426F-90C1-A40C72CE226A}"/>
    <cellStyle name="Normal 3 2 4 3 2 2 3" xfId="9318" xr:uid="{7B30AE5D-155A-4BF2-BD80-9792D3485D91}"/>
    <cellStyle name="Normal 3 2 4 3 2 2 3 2" xfId="12740" xr:uid="{E8A6170A-A5D7-450B-A6BF-1EA6CC11AA52}"/>
    <cellStyle name="Normal 3 2 4 3 2 2 3 2 2" xfId="26430" xr:uid="{3CCCEA85-2991-4025-8E55-A0DFDE169FCE}"/>
    <cellStyle name="Normal 3 2 4 3 2 2 3 2 2 2" xfId="40122" xr:uid="{9EC76017-E277-4341-9C1E-84DAA08E1A4B}"/>
    <cellStyle name="Normal 3 2 4 3 2 2 3 2 2 3" xfId="55006" xr:uid="{39C44468-05B3-4059-BBF9-80657F1044C5}"/>
    <cellStyle name="Normal 3 2 4 3 2 2 3 2 3" xfId="19586" xr:uid="{941F52CF-3754-4476-AC77-E692124BE4C0}"/>
    <cellStyle name="Normal 3 2 4 3 2 2 3 2 4" xfId="33276" xr:uid="{3155C6A2-3C58-4CFB-B71F-077DAF0DEE71}"/>
    <cellStyle name="Normal 3 2 4 3 2 2 3 2 5" xfId="48160" xr:uid="{2CD1734C-8297-4057-946B-08DBEDB18109}"/>
    <cellStyle name="Normal 3 2 4 3 2 2 3 3" xfId="23008" xr:uid="{7B4C8067-5438-4693-A848-D791020A5F56}"/>
    <cellStyle name="Normal 3 2 4 3 2 2 3 3 2" xfId="36700" xr:uid="{A55B03FA-7CE3-44BE-A2FE-F08732FAF97C}"/>
    <cellStyle name="Normal 3 2 4 3 2 2 3 3 3" xfId="51584" xr:uid="{403109CC-29B7-45E0-B99F-40862A6C3B4A}"/>
    <cellStyle name="Normal 3 2 4 3 2 2 3 4" xfId="16164" xr:uid="{8D21D69A-D2C9-463D-BEF8-C2C5B920E15E}"/>
    <cellStyle name="Normal 3 2 4 3 2 2 3 5" xfId="29854" xr:uid="{B9F6DF74-3B08-4F8B-B430-71FCF70ADFC9}"/>
    <cellStyle name="Normal 3 2 4 3 2 2 3 6" xfId="44738" xr:uid="{73AC60E6-D206-45D3-B979-D49D762F2EC8}"/>
    <cellStyle name="Normal 3 2 4 3 2 2 4" xfId="11028" xr:uid="{B8C7F97C-F4B9-4DF8-A3C6-7239202DE0CA}"/>
    <cellStyle name="Normal 3 2 4 3 2 2 4 2" xfId="24718" xr:uid="{C28720BB-6CE0-4736-A967-4AA1753599F0}"/>
    <cellStyle name="Normal 3 2 4 3 2 2 4 2 2" xfId="38410" xr:uid="{0B572E8D-D15C-4EB7-B0CA-44C11E7CA806}"/>
    <cellStyle name="Normal 3 2 4 3 2 2 4 2 3" xfId="53294" xr:uid="{537F9258-606A-41E3-9CAC-ECA71BB10D24}"/>
    <cellStyle name="Normal 3 2 4 3 2 2 4 3" xfId="17874" xr:uid="{549E5839-8F8C-415D-874E-6ABA9F7718B3}"/>
    <cellStyle name="Normal 3 2 4 3 2 2 4 4" xfId="31564" xr:uid="{063F5D3B-6A98-4C54-913B-E3DC95D39B70}"/>
    <cellStyle name="Normal 3 2 4 3 2 2 4 5" xfId="46448" xr:uid="{EBEE8A28-4321-4872-BD3E-DBBB243701B8}"/>
    <cellStyle name="Normal 3 2 4 3 2 2 5" xfId="21296" xr:uid="{7A9ECA91-DEFD-4927-9DEA-F536FEC11E67}"/>
    <cellStyle name="Normal 3 2 4 3 2 2 5 2" xfId="34988" xr:uid="{C0A3ABC1-467C-4989-90E7-82137A8F2466}"/>
    <cellStyle name="Normal 3 2 4 3 2 2 5 3" xfId="49872" xr:uid="{BEE5C8C4-D2E2-4D9E-99FF-1CEB63C066E0}"/>
    <cellStyle name="Normal 3 2 4 3 2 2 6" xfId="14452" xr:uid="{223F6EB0-E833-440D-ABD3-179D175BCFC6}"/>
    <cellStyle name="Normal 3 2 4 3 2 2 7" xfId="28142" xr:uid="{A0134937-7BD1-4AF5-9406-5ABECC4E5495}"/>
    <cellStyle name="Normal 3 2 4 3 2 2 8" xfId="43026" xr:uid="{2763C4FB-37F6-4687-ABDE-A70F0D342BFE}"/>
    <cellStyle name="Normal 3 2 4 3 2 3" xfId="7607" xr:uid="{B762ED59-7F7F-48A4-8FA7-15ECE0E0B7AD}"/>
    <cellStyle name="Normal 3 2 4 3 2 3 2" xfId="9320" xr:uid="{A74BDDA7-E1C8-4014-B304-7FC6BAC9B045}"/>
    <cellStyle name="Normal 3 2 4 3 2 3 2 2" xfId="12742" xr:uid="{66B2B68E-2348-46A0-B3F9-A577AE4FBF13}"/>
    <cellStyle name="Normal 3 2 4 3 2 3 2 2 2" xfId="26432" xr:uid="{686D0211-1A50-4AA5-B914-0FB421FE4C82}"/>
    <cellStyle name="Normal 3 2 4 3 2 3 2 2 2 2" xfId="40124" xr:uid="{5903B044-83C7-4F02-B542-40B41648B8A3}"/>
    <cellStyle name="Normal 3 2 4 3 2 3 2 2 2 3" xfId="55008" xr:uid="{EFA79766-FABF-42E2-A00B-A4A629EAF241}"/>
    <cellStyle name="Normal 3 2 4 3 2 3 2 2 3" xfId="19588" xr:uid="{6792F422-592B-4761-BBF9-E4678A4E307A}"/>
    <cellStyle name="Normal 3 2 4 3 2 3 2 2 4" xfId="33278" xr:uid="{775D952A-C221-48A1-8AEB-8694F02DF507}"/>
    <cellStyle name="Normal 3 2 4 3 2 3 2 2 5" xfId="48162" xr:uid="{05E91401-7A2B-4F4F-8934-E94691E1C5C7}"/>
    <cellStyle name="Normal 3 2 4 3 2 3 2 3" xfId="23010" xr:uid="{8A51826A-F087-4254-A343-A9B9A0E06F7F}"/>
    <cellStyle name="Normal 3 2 4 3 2 3 2 3 2" xfId="36702" xr:uid="{CA446653-5560-4C95-96BC-EF78E69EAE05}"/>
    <cellStyle name="Normal 3 2 4 3 2 3 2 3 3" xfId="51586" xr:uid="{234A612D-3968-4F76-9BCF-59183DE31A2A}"/>
    <cellStyle name="Normal 3 2 4 3 2 3 2 4" xfId="16166" xr:uid="{01777702-408C-4C6D-AAD6-7A460A581716}"/>
    <cellStyle name="Normal 3 2 4 3 2 3 2 5" xfId="29856" xr:uid="{AFA80BE7-E9F7-4C5F-ACA0-BF82919E03B5}"/>
    <cellStyle name="Normal 3 2 4 3 2 3 2 6" xfId="44740" xr:uid="{5A6D48C0-D527-4AD1-AC6F-2FA698F9C748}"/>
    <cellStyle name="Normal 3 2 4 3 2 3 3" xfId="11030" xr:uid="{3856F604-19D4-4671-ABF8-C6A4C562C165}"/>
    <cellStyle name="Normal 3 2 4 3 2 3 3 2" xfId="24720" xr:uid="{72B6B538-906A-4E7E-86E2-070655AFD6F3}"/>
    <cellStyle name="Normal 3 2 4 3 2 3 3 2 2" xfId="38412" xr:uid="{E357F45D-45A6-4701-B6E3-5CCA04FED85A}"/>
    <cellStyle name="Normal 3 2 4 3 2 3 3 2 3" xfId="53296" xr:uid="{9800CBD2-6A4B-4BFE-9F1B-75E9C1D9626E}"/>
    <cellStyle name="Normal 3 2 4 3 2 3 3 3" xfId="17876" xr:uid="{F0F1581D-516A-4FBF-B25B-233B1045E063}"/>
    <cellStyle name="Normal 3 2 4 3 2 3 3 4" xfId="31566" xr:uid="{CD3CEB34-0821-45EA-B177-EFE3E980E44D}"/>
    <cellStyle name="Normal 3 2 4 3 2 3 3 5" xfId="46450" xr:uid="{4CDB3F82-FAEC-4BB8-883E-C682E70A48D0}"/>
    <cellStyle name="Normal 3 2 4 3 2 3 4" xfId="21298" xr:uid="{034194A9-5494-4369-A046-9A6B3E2822B6}"/>
    <cellStyle name="Normal 3 2 4 3 2 3 4 2" xfId="34990" xr:uid="{6B7F4E58-D653-40C9-B4CD-C09266BD524F}"/>
    <cellStyle name="Normal 3 2 4 3 2 3 4 3" xfId="49874" xr:uid="{61BF6C43-E4E7-466E-9CD2-2FA973687434}"/>
    <cellStyle name="Normal 3 2 4 3 2 3 5" xfId="14454" xr:uid="{91D13C26-287A-45A4-8564-9B6588401CB5}"/>
    <cellStyle name="Normal 3 2 4 3 2 3 6" xfId="28144" xr:uid="{8A40AA7D-C0EC-481B-9AD3-E3966BDE79DC}"/>
    <cellStyle name="Normal 3 2 4 3 2 3 7" xfId="43028" xr:uid="{0395439D-94CB-43D0-BC27-6AFB9C928B96}"/>
    <cellStyle name="Normal 3 2 4 3 2 4" xfId="7608" xr:uid="{8A7407F2-CB44-41E7-9D6A-6F8DA7EF5F97}"/>
    <cellStyle name="Normal 3 2 4 3 2 4 2" xfId="9321" xr:uid="{722412CC-7D52-4F47-B701-589ACB552890}"/>
    <cellStyle name="Normal 3 2 4 3 2 4 2 2" xfId="12743" xr:uid="{8E65F1ED-DB36-499E-ADA8-E24C5087011C}"/>
    <cellStyle name="Normal 3 2 4 3 2 4 2 2 2" xfId="26433" xr:uid="{6D0F011D-9809-4645-BB14-07B4841FBD0D}"/>
    <cellStyle name="Normal 3 2 4 3 2 4 2 2 2 2" xfId="40125" xr:uid="{EA4F73A2-C3B0-4C09-A5FA-638908643494}"/>
    <cellStyle name="Normal 3 2 4 3 2 4 2 2 2 3" xfId="55009" xr:uid="{9A708B3D-B9A8-4AFE-B59E-1FDBCDCABB8E}"/>
    <cellStyle name="Normal 3 2 4 3 2 4 2 2 3" xfId="19589" xr:uid="{5655DF06-0BA7-4F36-BCD2-05523106AA9E}"/>
    <cellStyle name="Normal 3 2 4 3 2 4 2 2 4" xfId="33279" xr:uid="{C1E3F0F2-D1B4-4299-9F19-629628E16ED5}"/>
    <cellStyle name="Normal 3 2 4 3 2 4 2 2 5" xfId="48163" xr:uid="{48AA0B38-2C9B-4D1D-8AD3-36A66BFA6E9E}"/>
    <cellStyle name="Normal 3 2 4 3 2 4 2 3" xfId="23011" xr:uid="{95AE4FF8-843F-4BF1-A201-E9874BE03C24}"/>
    <cellStyle name="Normal 3 2 4 3 2 4 2 3 2" xfId="36703" xr:uid="{B7700C4B-D2CC-45CB-9BB1-7F835B9FF33F}"/>
    <cellStyle name="Normal 3 2 4 3 2 4 2 3 3" xfId="51587" xr:uid="{9393B1E1-63B5-4B14-91FA-D13FDA2DFCE0}"/>
    <cellStyle name="Normal 3 2 4 3 2 4 2 4" xfId="16167" xr:uid="{43516ED0-C7A3-4C5C-8CB3-112EAC535419}"/>
    <cellStyle name="Normal 3 2 4 3 2 4 2 5" xfId="29857" xr:uid="{72FDF65D-400B-41C5-A928-DC486A67761C}"/>
    <cellStyle name="Normal 3 2 4 3 2 4 2 6" xfId="44741" xr:uid="{8DECE776-D5CE-4D36-A741-CC5F6A0861C3}"/>
    <cellStyle name="Normal 3 2 4 3 2 4 3" xfId="11031" xr:uid="{6EE2C404-757C-412D-AE10-BD7152EDE12C}"/>
    <cellStyle name="Normal 3 2 4 3 2 4 3 2" xfId="24721" xr:uid="{24199F30-9A60-48A3-B415-C12E6123CE8F}"/>
    <cellStyle name="Normal 3 2 4 3 2 4 3 2 2" xfId="38413" xr:uid="{63B9A51F-75EC-419E-B94A-989AA165477C}"/>
    <cellStyle name="Normal 3 2 4 3 2 4 3 2 3" xfId="53297" xr:uid="{F44EB818-AC85-46E3-BACA-3CA9AD46764C}"/>
    <cellStyle name="Normal 3 2 4 3 2 4 3 3" xfId="17877" xr:uid="{6B84949C-0BC1-4B87-AC96-D8000DC7FBF8}"/>
    <cellStyle name="Normal 3 2 4 3 2 4 3 4" xfId="31567" xr:uid="{899F8F5D-27A6-4B1C-BAF2-1FA74AFCA1C1}"/>
    <cellStyle name="Normal 3 2 4 3 2 4 3 5" xfId="46451" xr:uid="{B4551063-0389-4A92-AD77-7C8C54B2C5C7}"/>
    <cellStyle name="Normal 3 2 4 3 2 4 4" xfId="21299" xr:uid="{7D828109-8A15-4773-8E29-D9C482ADF243}"/>
    <cellStyle name="Normal 3 2 4 3 2 4 4 2" xfId="34991" xr:uid="{5C3602A5-96DB-4402-9069-48C4F7801514}"/>
    <cellStyle name="Normal 3 2 4 3 2 4 4 3" xfId="49875" xr:uid="{5E7D75A2-0E5B-4308-856D-2CC1BD11A1B9}"/>
    <cellStyle name="Normal 3 2 4 3 2 4 5" xfId="14455" xr:uid="{76A658DD-20A5-49F4-B559-6EB75B40A95B}"/>
    <cellStyle name="Normal 3 2 4 3 2 4 6" xfId="28145" xr:uid="{769CDB16-30D8-480F-B140-6DCA6F08FC1B}"/>
    <cellStyle name="Normal 3 2 4 3 2 4 7" xfId="43029" xr:uid="{AFC51419-2C2B-4037-80DF-ED2604F12E14}"/>
    <cellStyle name="Normal 3 2 4 3 2 5" xfId="9317" xr:uid="{CE3FC2F9-419E-40C2-80D0-FB17C70E82C2}"/>
    <cellStyle name="Normal 3 2 4 3 2 5 2" xfId="12739" xr:uid="{A6F2CBEA-0D30-4AE4-BA6D-3056AD34CDC8}"/>
    <cellStyle name="Normal 3 2 4 3 2 5 2 2" xfId="26429" xr:uid="{4B565F27-9797-4975-A8C6-0E9394650A3C}"/>
    <cellStyle name="Normal 3 2 4 3 2 5 2 2 2" xfId="40121" xr:uid="{172B675E-790D-4071-A266-64136F7650AD}"/>
    <cellStyle name="Normal 3 2 4 3 2 5 2 2 3" xfId="55005" xr:uid="{2D149D25-C59D-4878-A4D1-4D3772583BCE}"/>
    <cellStyle name="Normal 3 2 4 3 2 5 2 3" xfId="19585" xr:uid="{96E76BF0-BCB6-4408-84F5-8AA6889FF69F}"/>
    <cellStyle name="Normal 3 2 4 3 2 5 2 4" xfId="33275" xr:uid="{CD7F46B6-6772-4588-BF3F-4AA557989486}"/>
    <cellStyle name="Normal 3 2 4 3 2 5 2 5" xfId="48159" xr:uid="{57A4F1BB-EB6A-4F2F-9B15-DD827E086DF1}"/>
    <cellStyle name="Normal 3 2 4 3 2 5 3" xfId="23007" xr:uid="{E9A62D0B-8D15-4729-A24C-C094EF91D866}"/>
    <cellStyle name="Normal 3 2 4 3 2 5 3 2" xfId="36699" xr:uid="{3B6F736B-08DB-4D7D-91F5-08A43BB1C607}"/>
    <cellStyle name="Normal 3 2 4 3 2 5 3 3" xfId="51583" xr:uid="{4DB8A82D-76BF-46CB-AF3D-B388B74D80C4}"/>
    <cellStyle name="Normal 3 2 4 3 2 5 4" xfId="16163" xr:uid="{9081C1A8-7998-4772-90B2-FB58F8ABB7C3}"/>
    <cellStyle name="Normal 3 2 4 3 2 5 5" xfId="29853" xr:uid="{5EF34679-2904-4B8A-A281-83AC8BBEFE89}"/>
    <cellStyle name="Normal 3 2 4 3 2 5 6" xfId="44737" xr:uid="{72BD715B-6F6E-4D0F-9C25-C2095851BC72}"/>
    <cellStyle name="Normal 3 2 4 3 2 6" xfId="11027" xr:uid="{29277FE7-EF8B-440D-A243-D8CF5457BA04}"/>
    <cellStyle name="Normal 3 2 4 3 2 6 2" xfId="24717" xr:uid="{8D15D57F-000F-4200-84AB-B361241941B3}"/>
    <cellStyle name="Normal 3 2 4 3 2 6 2 2" xfId="38409" xr:uid="{36100693-4FFF-42DD-BEDD-78C596FAE40C}"/>
    <cellStyle name="Normal 3 2 4 3 2 6 2 3" xfId="53293" xr:uid="{D6836A0B-74D6-4631-B6A6-54856B262BF9}"/>
    <cellStyle name="Normal 3 2 4 3 2 6 3" xfId="17873" xr:uid="{1587FC89-00F8-4827-B548-6413ADB13AAF}"/>
    <cellStyle name="Normal 3 2 4 3 2 6 4" xfId="31563" xr:uid="{4B2CC646-6850-43DD-9D6B-6D4187A15C46}"/>
    <cellStyle name="Normal 3 2 4 3 2 6 5" xfId="46447" xr:uid="{7E79F289-8249-400E-94D0-E90178F659FD}"/>
    <cellStyle name="Normal 3 2 4 3 2 7" xfId="21295" xr:uid="{30990D44-3765-4E69-8F04-F090EA9C36A1}"/>
    <cellStyle name="Normal 3 2 4 3 2 7 2" xfId="34987" xr:uid="{81055CD6-5AD5-4208-8722-0752A9D7742D}"/>
    <cellStyle name="Normal 3 2 4 3 2 7 3" xfId="49871" xr:uid="{8D946EB0-73EF-4A11-AAE0-4AD5A0CDB13F}"/>
    <cellStyle name="Normal 3 2 4 3 2 8" xfId="14451" xr:uid="{1B6BE6A9-706E-43D3-A802-9EFB247A9EFD}"/>
    <cellStyle name="Normal 3 2 4 3 2 9" xfId="28141" xr:uid="{56826640-3FC4-44A7-81EE-476645CF4AE2}"/>
    <cellStyle name="Normal 3 2 4 3 3" xfId="7609" xr:uid="{5904FB23-F58E-4DD2-B4BA-881C344F43AE}"/>
    <cellStyle name="Normal 3 2 4 3 3 10" xfId="43030" xr:uid="{323759B2-1B5E-4A6E-8546-C224C1A0441B}"/>
    <cellStyle name="Normal 3 2 4 3 3 2" xfId="7610" xr:uid="{68AF2893-3C40-4FE1-9DB4-98C9DEB96432}"/>
    <cellStyle name="Normal 3 2 4 3 3 2 2" xfId="7611" xr:uid="{75C6FE96-3F44-405E-8FC0-9B1399EC9560}"/>
    <cellStyle name="Normal 3 2 4 3 3 2 2 2" xfId="9324" xr:uid="{ADFBD9F9-392D-4E1F-97C6-E99699850471}"/>
    <cellStyle name="Normal 3 2 4 3 3 2 2 2 2" xfId="12746" xr:uid="{44E59C33-4BD0-4C58-A1F3-4A6A428E7433}"/>
    <cellStyle name="Normal 3 2 4 3 3 2 2 2 2 2" xfId="26436" xr:uid="{587A7313-5A16-4FF0-ADFB-2787B35B47E3}"/>
    <cellStyle name="Normal 3 2 4 3 3 2 2 2 2 2 2" xfId="40128" xr:uid="{314CD3DF-EDAA-4AB7-ADC7-6BF47E752791}"/>
    <cellStyle name="Normal 3 2 4 3 3 2 2 2 2 2 3" xfId="55012" xr:uid="{1D31044B-CEF5-4CB7-8DA2-21C99A8FF9BC}"/>
    <cellStyle name="Normal 3 2 4 3 3 2 2 2 2 3" xfId="19592" xr:uid="{65E39B36-B5D0-4935-AE4F-29D0A5D5D4B7}"/>
    <cellStyle name="Normal 3 2 4 3 3 2 2 2 2 4" xfId="33282" xr:uid="{0711CA64-2605-4270-8706-DB9596380470}"/>
    <cellStyle name="Normal 3 2 4 3 3 2 2 2 2 5" xfId="48166" xr:uid="{593227FF-9B66-436A-A558-43D31FAB7D05}"/>
    <cellStyle name="Normal 3 2 4 3 3 2 2 2 3" xfId="23014" xr:uid="{4009ECC1-F9B8-4ED7-8AEB-5CB7FA1AC4A0}"/>
    <cellStyle name="Normal 3 2 4 3 3 2 2 2 3 2" xfId="36706" xr:uid="{8653CEF2-DECF-4BB8-9826-5B8DD249E1D0}"/>
    <cellStyle name="Normal 3 2 4 3 3 2 2 2 3 3" xfId="51590" xr:uid="{F8F27C57-82D8-40F9-BEC1-6C44C80BFEFA}"/>
    <cellStyle name="Normal 3 2 4 3 3 2 2 2 4" xfId="16170" xr:uid="{145AC552-64E9-46A9-9C28-E5F5302EC77E}"/>
    <cellStyle name="Normal 3 2 4 3 3 2 2 2 5" xfId="29860" xr:uid="{22D085C3-2A3D-4542-8FEC-2C032812589F}"/>
    <cellStyle name="Normal 3 2 4 3 3 2 2 2 6" xfId="44744" xr:uid="{091B6F8A-0D38-4603-AD24-78BDE9E3F42D}"/>
    <cellStyle name="Normal 3 2 4 3 3 2 2 3" xfId="11034" xr:uid="{4263C03A-0414-4CE1-B89F-77A35F9BF148}"/>
    <cellStyle name="Normal 3 2 4 3 3 2 2 3 2" xfId="24724" xr:uid="{6956E752-19FD-43AB-B976-FD284D3D376A}"/>
    <cellStyle name="Normal 3 2 4 3 3 2 2 3 2 2" xfId="38416" xr:uid="{55996587-8F6E-400A-8002-DCED29329515}"/>
    <cellStyle name="Normal 3 2 4 3 3 2 2 3 2 3" xfId="53300" xr:uid="{312E3727-0585-4667-BFD6-C588E16BEC34}"/>
    <cellStyle name="Normal 3 2 4 3 3 2 2 3 3" xfId="17880" xr:uid="{F7951102-40C6-4CE6-8D8D-D570E80FE82C}"/>
    <cellStyle name="Normal 3 2 4 3 3 2 2 3 4" xfId="31570" xr:uid="{D9AFAB7B-BBF0-4DDF-B613-31D9BA01700B}"/>
    <cellStyle name="Normal 3 2 4 3 3 2 2 3 5" xfId="46454" xr:uid="{27D89C2B-B5FD-4A51-9292-E49FACABAA72}"/>
    <cellStyle name="Normal 3 2 4 3 3 2 2 4" xfId="21302" xr:uid="{F382145D-A582-4C80-ACB4-FFAB524A05E0}"/>
    <cellStyle name="Normal 3 2 4 3 3 2 2 4 2" xfId="34994" xr:uid="{452DA658-D754-4177-A162-B4C29288C274}"/>
    <cellStyle name="Normal 3 2 4 3 3 2 2 4 3" xfId="49878" xr:uid="{C8033C94-DE39-4F08-AF34-34620C8B69DF}"/>
    <cellStyle name="Normal 3 2 4 3 3 2 2 5" xfId="14458" xr:uid="{B8679C76-2FA7-4B86-B48F-237C2FF5CAB2}"/>
    <cellStyle name="Normal 3 2 4 3 3 2 2 6" xfId="28148" xr:uid="{983CA0ED-2003-41E8-92B4-1A2A2D19111F}"/>
    <cellStyle name="Normal 3 2 4 3 3 2 2 7" xfId="43032" xr:uid="{9BB20C86-74B1-426B-A036-F1C045DA6145}"/>
    <cellStyle name="Normal 3 2 4 3 3 2 3" xfId="9323" xr:uid="{602D6368-165B-4638-BED2-BD72A46D14BE}"/>
    <cellStyle name="Normal 3 2 4 3 3 2 3 2" xfId="12745" xr:uid="{C9E26B63-93D5-4CCC-93A6-7FF071EA6055}"/>
    <cellStyle name="Normal 3 2 4 3 3 2 3 2 2" xfId="26435" xr:uid="{7EDEA5BB-2502-4022-9948-C25A04829CBC}"/>
    <cellStyle name="Normal 3 2 4 3 3 2 3 2 2 2" xfId="40127" xr:uid="{DA0C8B6B-5C4F-42E9-AC58-A7B0D6C0DA76}"/>
    <cellStyle name="Normal 3 2 4 3 3 2 3 2 2 3" xfId="55011" xr:uid="{D1A9AB37-8582-454D-AC2B-FD306D80E6CD}"/>
    <cellStyle name="Normal 3 2 4 3 3 2 3 2 3" xfId="19591" xr:uid="{A3B93FC8-3A23-48CA-8024-08F1FAD1F34C}"/>
    <cellStyle name="Normal 3 2 4 3 3 2 3 2 4" xfId="33281" xr:uid="{A02BE98A-F3A5-4762-A297-BB566DB133CF}"/>
    <cellStyle name="Normal 3 2 4 3 3 2 3 2 5" xfId="48165" xr:uid="{D9D51C14-E1E9-443F-B70F-5018B8AE226D}"/>
    <cellStyle name="Normal 3 2 4 3 3 2 3 3" xfId="23013" xr:uid="{06690795-3BDC-415F-ADBF-09C92D0D6F27}"/>
    <cellStyle name="Normal 3 2 4 3 3 2 3 3 2" xfId="36705" xr:uid="{D49B32C4-B7B8-4825-8545-C78067891D3C}"/>
    <cellStyle name="Normal 3 2 4 3 3 2 3 3 3" xfId="51589" xr:uid="{CCB13DF4-5A2B-44B0-A035-B58B6D771561}"/>
    <cellStyle name="Normal 3 2 4 3 3 2 3 4" xfId="16169" xr:uid="{30246D2B-C31B-4FF1-B67B-4B8DB393103F}"/>
    <cellStyle name="Normal 3 2 4 3 3 2 3 5" xfId="29859" xr:uid="{15A74684-F916-4BF7-A2B4-21388ED1B62F}"/>
    <cellStyle name="Normal 3 2 4 3 3 2 3 6" xfId="44743" xr:uid="{4EACACBB-9DF0-48C4-91D5-64ECE3FB986F}"/>
    <cellStyle name="Normal 3 2 4 3 3 2 4" xfId="11033" xr:uid="{0C9735E9-DCB9-495D-B596-C0F980F0FA75}"/>
    <cellStyle name="Normal 3 2 4 3 3 2 4 2" xfId="24723" xr:uid="{863E0566-9CDD-42F4-B684-6CA946AEE960}"/>
    <cellStyle name="Normal 3 2 4 3 3 2 4 2 2" xfId="38415" xr:uid="{F1FD56B5-48B0-4A68-938C-9926CAC9D44E}"/>
    <cellStyle name="Normal 3 2 4 3 3 2 4 2 3" xfId="53299" xr:uid="{8E9BAA7A-2D57-4D99-9D00-5AD5730DC1E3}"/>
    <cellStyle name="Normal 3 2 4 3 3 2 4 3" xfId="17879" xr:uid="{CB101775-ECE6-4B02-B8E5-421AF1456AE0}"/>
    <cellStyle name="Normal 3 2 4 3 3 2 4 4" xfId="31569" xr:uid="{E65D65C4-F0E0-4F93-9B60-43D7DC9A4164}"/>
    <cellStyle name="Normal 3 2 4 3 3 2 4 5" xfId="46453" xr:uid="{EB711856-8BB1-4276-B608-D9BBA14EC928}"/>
    <cellStyle name="Normal 3 2 4 3 3 2 5" xfId="21301" xr:uid="{A1A2C5B7-0CCE-42F4-A9B3-573AFDEBA515}"/>
    <cellStyle name="Normal 3 2 4 3 3 2 5 2" xfId="34993" xr:uid="{34660269-4FAD-4410-8079-79D4B5F1B37F}"/>
    <cellStyle name="Normal 3 2 4 3 3 2 5 3" xfId="49877" xr:uid="{63751E3D-508F-4B26-A8B6-6673F05C95E7}"/>
    <cellStyle name="Normal 3 2 4 3 3 2 6" xfId="14457" xr:uid="{1AA2C951-4441-4CC3-BC6D-0E12B5D92EFE}"/>
    <cellStyle name="Normal 3 2 4 3 3 2 7" xfId="28147" xr:uid="{D2B645C6-02E8-4179-8589-FD09B2070808}"/>
    <cellStyle name="Normal 3 2 4 3 3 2 8" xfId="43031" xr:uid="{4B1967C1-61F3-4350-8F74-1CAD36335DE0}"/>
    <cellStyle name="Normal 3 2 4 3 3 3" xfId="7612" xr:uid="{3BB2EC3D-A145-4D89-A3F4-05AB91E0F057}"/>
    <cellStyle name="Normal 3 2 4 3 3 3 2" xfId="9325" xr:uid="{D5EB6C23-26A0-4703-96FB-14378027B575}"/>
    <cellStyle name="Normal 3 2 4 3 3 3 2 2" xfId="12747" xr:uid="{BA51BB17-DCFE-4B5D-92C3-CB2660A3382C}"/>
    <cellStyle name="Normal 3 2 4 3 3 3 2 2 2" xfId="26437" xr:uid="{2672C72E-6797-4306-A8F0-79DCDE136385}"/>
    <cellStyle name="Normal 3 2 4 3 3 3 2 2 2 2" xfId="40129" xr:uid="{9FFC5201-663A-4997-9C5E-505D4758779D}"/>
    <cellStyle name="Normal 3 2 4 3 3 3 2 2 2 3" xfId="55013" xr:uid="{62C2FFBF-4CA5-4226-BC9D-F17AC823E7F3}"/>
    <cellStyle name="Normal 3 2 4 3 3 3 2 2 3" xfId="19593" xr:uid="{C36C1250-9B36-4AD3-AC80-511DE0DCDB6D}"/>
    <cellStyle name="Normal 3 2 4 3 3 3 2 2 4" xfId="33283" xr:uid="{B5B7CD23-6FBA-42E0-8094-C8BC004B1C38}"/>
    <cellStyle name="Normal 3 2 4 3 3 3 2 2 5" xfId="48167" xr:uid="{2CADB8BC-40AF-411B-8549-EC9BD10629FC}"/>
    <cellStyle name="Normal 3 2 4 3 3 3 2 3" xfId="23015" xr:uid="{127A0CE3-5413-46B0-AEBF-96EF8D30A8FE}"/>
    <cellStyle name="Normal 3 2 4 3 3 3 2 3 2" xfId="36707" xr:uid="{B9456002-4677-4331-B9B4-6E1071AA8994}"/>
    <cellStyle name="Normal 3 2 4 3 3 3 2 3 3" xfId="51591" xr:uid="{F37483FC-D519-46F8-8506-C376BAA0426D}"/>
    <cellStyle name="Normal 3 2 4 3 3 3 2 4" xfId="16171" xr:uid="{A215A725-EDB9-4524-B80F-6FA90C21DEA6}"/>
    <cellStyle name="Normal 3 2 4 3 3 3 2 5" xfId="29861" xr:uid="{03D2C7BB-F079-467D-983D-5039223E9013}"/>
    <cellStyle name="Normal 3 2 4 3 3 3 2 6" xfId="44745" xr:uid="{E77CE3AA-7B60-4F4F-9DE2-2A4491DB28AD}"/>
    <cellStyle name="Normal 3 2 4 3 3 3 3" xfId="11035" xr:uid="{1314D5EB-8FAB-4F3F-99C2-AE2CC7C5BFF2}"/>
    <cellStyle name="Normal 3 2 4 3 3 3 3 2" xfId="24725" xr:uid="{37E49148-0A70-437C-9AE3-F3C454A7F559}"/>
    <cellStyle name="Normal 3 2 4 3 3 3 3 2 2" xfId="38417" xr:uid="{1EDEBD78-7A3A-4BF0-92D7-4D5F333E9CE5}"/>
    <cellStyle name="Normal 3 2 4 3 3 3 3 2 3" xfId="53301" xr:uid="{0BB9C463-08C9-4F98-BAF4-A9CC52CFAB61}"/>
    <cellStyle name="Normal 3 2 4 3 3 3 3 3" xfId="17881" xr:uid="{14418927-AA2D-491B-A84F-FDEA2828CD97}"/>
    <cellStyle name="Normal 3 2 4 3 3 3 3 4" xfId="31571" xr:uid="{F1F0FC8E-A055-4F17-B99B-2E207E5A2D84}"/>
    <cellStyle name="Normal 3 2 4 3 3 3 3 5" xfId="46455" xr:uid="{6C44B438-D219-4EF3-85EA-AC49EC7D722B}"/>
    <cellStyle name="Normal 3 2 4 3 3 3 4" xfId="21303" xr:uid="{FF21B68E-7D3D-4346-B560-D0D8E2AD8B96}"/>
    <cellStyle name="Normal 3 2 4 3 3 3 4 2" xfId="34995" xr:uid="{42D3D293-03F4-4ECC-8C35-4FBD41815F3E}"/>
    <cellStyle name="Normal 3 2 4 3 3 3 4 3" xfId="49879" xr:uid="{D113B678-2C8D-4CA7-ABB3-E9AE27618E09}"/>
    <cellStyle name="Normal 3 2 4 3 3 3 5" xfId="14459" xr:uid="{60E809F9-C79F-453F-BB3D-D8C66220FA05}"/>
    <cellStyle name="Normal 3 2 4 3 3 3 6" xfId="28149" xr:uid="{CA48471F-B3E8-4D9B-96F1-AD90C583A375}"/>
    <cellStyle name="Normal 3 2 4 3 3 3 7" xfId="43033" xr:uid="{82F3619A-6685-4280-B1D1-1855031A1366}"/>
    <cellStyle name="Normal 3 2 4 3 3 4" xfId="7613" xr:uid="{50054D59-CE4E-4B03-9D04-FC0446B72437}"/>
    <cellStyle name="Normal 3 2 4 3 3 4 2" xfId="9326" xr:uid="{8BA03931-2AC0-417D-AC44-47F3A82956CA}"/>
    <cellStyle name="Normal 3 2 4 3 3 4 2 2" xfId="12748" xr:uid="{3BC802A0-B7BB-4F1C-8F37-86068A66BE9F}"/>
    <cellStyle name="Normal 3 2 4 3 3 4 2 2 2" xfId="26438" xr:uid="{99F54720-F6FB-489F-B64E-704E452B4038}"/>
    <cellStyle name="Normal 3 2 4 3 3 4 2 2 2 2" xfId="40130" xr:uid="{93114B39-76D7-4EAA-A9BE-8AB4E6FA014F}"/>
    <cellStyle name="Normal 3 2 4 3 3 4 2 2 2 3" xfId="55014" xr:uid="{FE23B33A-9EAF-4DC7-95F4-C290D8AC7188}"/>
    <cellStyle name="Normal 3 2 4 3 3 4 2 2 3" xfId="19594" xr:uid="{EBA73210-511A-40D9-8742-F44941645674}"/>
    <cellStyle name="Normal 3 2 4 3 3 4 2 2 4" xfId="33284" xr:uid="{1193B897-7E7C-42D7-998F-1C22540F3829}"/>
    <cellStyle name="Normal 3 2 4 3 3 4 2 2 5" xfId="48168" xr:uid="{98F6890A-68C9-4286-B149-D3FBA4F535DA}"/>
    <cellStyle name="Normal 3 2 4 3 3 4 2 3" xfId="23016" xr:uid="{C4EDB315-F0E5-4524-9003-296600175A19}"/>
    <cellStyle name="Normal 3 2 4 3 3 4 2 3 2" xfId="36708" xr:uid="{E32F8CFE-71CF-4989-BCEC-117E510B6708}"/>
    <cellStyle name="Normal 3 2 4 3 3 4 2 3 3" xfId="51592" xr:uid="{1FFFE974-AA3E-4DE7-8A62-A978AC5B8451}"/>
    <cellStyle name="Normal 3 2 4 3 3 4 2 4" xfId="16172" xr:uid="{99720461-2AA7-4609-B352-CD92779729A3}"/>
    <cellStyle name="Normal 3 2 4 3 3 4 2 5" xfId="29862" xr:uid="{AC7C8AE0-8C7A-4F30-A99F-F06376EB796D}"/>
    <cellStyle name="Normal 3 2 4 3 3 4 2 6" xfId="44746" xr:uid="{C132A02E-08B3-48A7-840F-5FDCFF5A939C}"/>
    <cellStyle name="Normal 3 2 4 3 3 4 3" xfId="11036" xr:uid="{9892F2C3-34C9-4843-85C1-BD2F99002199}"/>
    <cellStyle name="Normal 3 2 4 3 3 4 3 2" xfId="24726" xr:uid="{3DA7C169-2728-4B3F-98E5-7EFDD245AF9D}"/>
    <cellStyle name="Normal 3 2 4 3 3 4 3 2 2" xfId="38418" xr:uid="{D90E3437-83EF-4716-9F41-798F87D055DA}"/>
    <cellStyle name="Normal 3 2 4 3 3 4 3 2 3" xfId="53302" xr:uid="{C55B5B8C-ADE8-485F-9123-5E43220A1E5B}"/>
    <cellStyle name="Normal 3 2 4 3 3 4 3 3" xfId="17882" xr:uid="{B0C40B3A-EC40-4B1E-877C-ACA30DC8D004}"/>
    <cellStyle name="Normal 3 2 4 3 3 4 3 4" xfId="31572" xr:uid="{EFE7284D-7C8E-49A4-A67F-D7C98673AFC3}"/>
    <cellStyle name="Normal 3 2 4 3 3 4 3 5" xfId="46456" xr:uid="{72B41B7D-3FCA-41A4-9CFF-682617577784}"/>
    <cellStyle name="Normal 3 2 4 3 3 4 4" xfId="21304" xr:uid="{96CC2666-7CB8-40D6-9C36-F07A1391F305}"/>
    <cellStyle name="Normal 3 2 4 3 3 4 4 2" xfId="34996" xr:uid="{6FE2DD66-2381-45BF-A85E-398C163362D9}"/>
    <cellStyle name="Normal 3 2 4 3 3 4 4 3" xfId="49880" xr:uid="{BEBE48E5-4078-4AAD-9981-72E0FB9267B7}"/>
    <cellStyle name="Normal 3 2 4 3 3 4 5" xfId="14460" xr:uid="{FD634016-269F-4426-B54F-8F93F9659B5F}"/>
    <cellStyle name="Normal 3 2 4 3 3 4 6" xfId="28150" xr:uid="{BED314F6-977E-4555-81EA-28597202893E}"/>
    <cellStyle name="Normal 3 2 4 3 3 4 7" xfId="43034" xr:uid="{C495CED6-8350-4666-8F60-0AA4158FA88C}"/>
    <cellStyle name="Normal 3 2 4 3 3 5" xfId="9322" xr:uid="{D914AB51-CB1D-4F98-9613-0FC9EE97C217}"/>
    <cellStyle name="Normal 3 2 4 3 3 5 2" xfId="12744" xr:uid="{50C70E4D-2CC6-463A-924F-A3FD18E7E8E6}"/>
    <cellStyle name="Normal 3 2 4 3 3 5 2 2" xfId="26434" xr:uid="{5DF8A620-C769-487C-A598-468A4EFC91D8}"/>
    <cellStyle name="Normal 3 2 4 3 3 5 2 2 2" xfId="40126" xr:uid="{8EFFDCE9-7362-4784-B72A-D3A20A273720}"/>
    <cellStyle name="Normal 3 2 4 3 3 5 2 2 3" xfId="55010" xr:uid="{EFD44165-4F95-4A6F-B4F3-B4D9D311E409}"/>
    <cellStyle name="Normal 3 2 4 3 3 5 2 3" xfId="19590" xr:uid="{80FD505E-B085-4040-8BEC-E6642677BC7B}"/>
    <cellStyle name="Normal 3 2 4 3 3 5 2 4" xfId="33280" xr:uid="{3D07BF97-C27A-4E2D-A15B-8A47C6E991D8}"/>
    <cellStyle name="Normal 3 2 4 3 3 5 2 5" xfId="48164" xr:uid="{3E8C71EA-E9BC-4B9C-82C7-82E736103112}"/>
    <cellStyle name="Normal 3 2 4 3 3 5 3" xfId="23012" xr:uid="{F131CE19-3451-41C9-A201-23F9D8009526}"/>
    <cellStyle name="Normal 3 2 4 3 3 5 3 2" xfId="36704" xr:uid="{C1B0B99C-DE06-44B7-A5BD-3EDE46AF59E7}"/>
    <cellStyle name="Normal 3 2 4 3 3 5 3 3" xfId="51588" xr:uid="{879DC33C-9FD8-4B4D-9672-89635D91A71A}"/>
    <cellStyle name="Normal 3 2 4 3 3 5 4" xfId="16168" xr:uid="{3E8E8C32-CA0C-477E-97AA-9FEB3AB19F56}"/>
    <cellStyle name="Normal 3 2 4 3 3 5 5" xfId="29858" xr:uid="{7EA19431-E03B-4116-8F89-B3BFD28F3DB3}"/>
    <cellStyle name="Normal 3 2 4 3 3 5 6" xfId="44742" xr:uid="{533C8DF5-63BD-41A9-A15E-ACD3E4670C02}"/>
    <cellStyle name="Normal 3 2 4 3 3 6" xfId="11032" xr:uid="{E21DA687-3A15-456D-8668-7C85292E394C}"/>
    <cellStyle name="Normal 3 2 4 3 3 6 2" xfId="24722" xr:uid="{94CBAF1D-0B74-400B-8FFF-5D477758B5DA}"/>
    <cellStyle name="Normal 3 2 4 3 3 6 2 2" xfId="38414" xr:uid="{CB3D20BB-1E44-49E2-BB6D-0DFB414EB6D5}"/>
    <cellStyle name="Normal 3 2 4 3 3 6 2 3" xfId="53298" xr:uid="{08CB39EC-E966-4B7B-820C-1FC4761F8724}"/>
    <cellStyle name="Normal 3 2 4 3 3 6 3" xfId="17878" xr:uid="{E94DC30A-46BA-4426-AFEE-06D58D48602C}"/>
    <cellStyle name="Normal 3 2 4 3 3 6 4" xfId="31568" xr:uid="{02D14D2C-16CB-4CF6-8E01-E6A5A8661BEB}"/>
    <cellStyle name="Normal 3 2 4 3 3 6 5" xfId="46452" xr:uid="{E3CEFE71-799A-4A87-AE5D-36212357FDC1}"/>
    <cellStyle name="Normal 3 2 4 3 3 7" xfId="21300" xr:uid="{B3D8E2EE-BCA7-44BF-8410-DD240E0A5A33}"/>
    <cellStyle name="Normal 3 2 4 3 3 7 2" xfId="34992" xr:uid="{E77004FC-8F5F-4B06-82BF-1F297B87BC04}"/>
    <cellStyle name="Normal 3 2 4 3 3 7 3" xfId="49876" xr:uid="{7F4121D6-DF95-4CC3-A0EE-22543A5D03A5}"/>
    <cellStyle name="Normal 3 2 4 3 3 8" xfId="14456" xr:uid="{4E13BFA9-6D96-45AA-9242-71550C6CDDFC}"/>
    <cellStyle name="Normal 3 2 4 3 3 9" xfId="28146" xr:uid="{9063FDD3-7D48-47C3-BB8A-D4FCDA0B7600}"/>
    <cellStyle name="Normal 3 2 4 3 4" xfId="7614" xr:uid="{B60F74EF-702E-4069-AA54-1D1D96133BD4}"/>
    <cellStyle name="Normal 3 2 4 3 4 2" xfId="7615" xr:uid="{85D4CEFB-1C2A-4D31-A852-E437B9543179}"/>
    <cellStyle name="Normal 3 2 4 3 4 2 2" xfId="9328" xr:uid="{7A3FC282-E166-48AA-9F97-BDA3CBC301DA}"/>
    <cellStyle name="Normal 3 2 4 3 4 2 2 2" xfId="12750" xr:uid="{7E4A3E7C-50FF-4CD6-802F-F287D1D85C2F}"/>
    <cellStyle name="Normal 3 2 4 3 4 2 2 2 2" xfId="26440" xr:uid="{0EA6D106-CE2C-4411-B683-98AD00E8F837}"/>
    <cellStyle name="Normal 3 2 4 3 4 2 2 2 2 2" xfId="40132" xr:uid="{8567BBEB-AD23-4674-8F88-2ADE1BF94A2C}"/>
    <cellStyle name="Normal 3 2 4 3 4 2 2 2 2 3" xfId="55016" xr:uid="{E5F8792C-B8C7-4B9C-B058-8D16507831E5}"/>
    <cellStyle name="Normal 3 2 4 3 4 2 2 2 3" xfId="19596" xr:uid="{4AE246C0-813D-42F4-8A02-31AD51ABC75E}"/>
    <cellStyle name="Normal 3 2 4 3 4 2 2 2 4" xfId="33286" xr:uid="{7317674A-E468-404F-8E8C-068F50B6C9F9}"/>
    <cellStyle name="Normal 3 2 4 3 4 2 2 2 5" xfId="48170" xr:uid="{2BCA62C6-9B15-420C-838B-16967090C1C4}"/>
    <cellStyle name="Normal 3 2 4 3 4 2 2 3" xfId="23018" xr:uid="{7C69F408-F268-4744-9D87-C0761189A08B}"/>
    <cellStyle name="Normal 3 2 4 3 4 2 2 3 2" xfId="36710" xr:uid="{7A097ED3-109D-45EC-858F-2F45E19254FB}"/>
    <cellStyle name="Normal 3 2 4 3 4 2 2 3 3" xfId="51594" xr:uid="{104950B6-BD94-4F62-BBE8-B5E3725FAEBC}"/>
    <cellStyle name="Normal 3 2 4 3 4 2 2 4" xfId="16174" xr:uid="{1233531A-D877-444C-9B72-87DA3ECC2866}"/>
    <cellStyle name="Normal 3 2 4 3 4 2 2 5" xfId="29864" xr:uid="{B73764D3-7B63-462E-9762-208FA1E3824F}"/>
    <cellStyle name="Normal 3 2 4 3 4 2 2 6" xfId="44748" xr:uid="{CEDA3B58-BBEF-4DD7-A4DA-56447E7270BD}"/>
    <cellStyle name="Normal 3 2 4 3 4 2 3" xfId="11038" xr:uid="{E070F246-498A-4405-9DAE-C3FDD55D096E}"/>
    <cellStyle name="Normal 3 2 4 3 4 2 3 2" xfId="24728" xr:uid="{C1524382-1DE9-44D3-A622-BB147B34BF06}"/>
    <cellStyle name="Normal 3 2 4 3 4 2 3 2 2" xfId="38420" xr:uid="{05F4ECF8-8ECC-43AA-9585-28D6B44F7E0B}"/>
    <cellStyle name="Normal 3 2 4 3 4 2 3 2 3" xfId="53304" xr:uid="{8B2E16F6-D711-4107-A10D-D8A8A44CD89D}"/>
    <cellStyle name="Normal 3 2 4 3 4 2 3 3" xfId="17884" xr:uid="{24869C15-AD11-461A-9089-955D98D4EBA9}"/>
    <cellStyle name="Normal 3 2 4 3 4 2 3 4" xfId="31574" xr:uid="{622FDFE5-1DFE-4ECA-A2F3-728E22AFEE01}"/>
    <cellStyle name="Normal 3 2 4 3 4 2 3 5" xfId="46458" xr:uid="{F2D73D7E-DB41-4F5A-A792-B4A59F1B1EDF}"/>
    <cellStyle name="Normal 3 2 4 3 4 2 4" xfId="21306" xr:uid="{F5ACFBBE-0D14-415B-B868-9A485B171FF3}"/>
    <cellStyle name="Normal 3 2 4 3 4 2 4 2" xfId="34998" xr:uid="{699F8553-6CB9-46D8-8D5D-BF707ED671CD}"/>
    <cellStyle name="Normal 3 2 4 3 4 2 4 3" xfId="49882" xr:uid="{F7FADA69-D9AF-43A4-86F9-9338CFF99872}"/>
    <cellStyle name="Normal 3 2 4 3 4 2 5" xfId="14462" xr:uid="{CD088FCF-1FC6-4155-A0EB-DB4A3854324C}"/>
    <cellStyle name="Normal 3 2 4 3 4 2 6" xfId="28152" xr:uid="{A2FCFD29-8E03-4168-8910-D78B5626392E}"/>
    <cellStyle name="Normal 3 2 4 3 4 2 7" xfId="43036" xr:uid="{853DF23B-C672-4141-B0C8-A1B0167A1FC5}"/>
    <cellStyle name="Normal 3 2 4 3 4 3" xfId="9327" xr:uid="{B13501E1-9DEF-43E3-B211-F18DE70B551F}"/>
    <cellStyle name="Normal 3 2 4 3 4 3 2" xfId="12749" xr:uid="{BF77472E-80F3-4C53-81CD-21C0D349433F}"/>
    <cellStyle name="Normal 3 2 4 3 4 3 2 2" xfId="26439" xr:uid="{40E1BD79-358A-4EAC-867B-DF0D8E08FD1D}"/>
    <cellStyle name="Normal 3 2 4 3 4 3 2 2 2" xfId="40131" xr:uid="{CAC5D6D5-6F2E-453D-908D-DB2A29037C49}"/>
    <cellStyle name="Normal 3 2 4 3 4 3 2 2 3" xfId="55015" xr:uid="{E4209AA9-04BE-49E9-8EF2-1BACB2333521}"/>
    <cellStyle name="Normal 3 2 4 3 4 3 2 3" xfId="19595" xr:uid="{C3960707-EEE8-458E-B757-CECEB62C8309}"/>
    <cellStyle name="Normal 3 2 4 3 4 3 2 4" xfId="33285" xr:uid="{2C230664-A515-4A74-AC3E-9F212C454005}"/>
    <cellStyle name="Normal 3 2 4 3 4 3 2 5" xfId="48169" xr:uid="{14112181-F1CA-4729-A6C1-65603F23C415}"/>
    <cellStyle name="Normal 3 2 4 3 4 3 3" xfId="23017" xr:uid="{565FBF15-3E2A-48DF-934B-4F6F6F35551C}"/>
    <cellStyle name="Normal 3 2 4 3 4 3 3 2" xfId="36709" xr:uid="{1C4C240B-0B82-467A-BEEE-6B7B7AE5D1D5}"/>
    <cellStyle name="Normal 3 2 4 3 4 3 3 3" xfId="51593" xr:uid="{70CA6354-74C2-4157-B927-7295482909F2}"/>
    <cellStyle name="Normal 3 2 4 3 4 3 4" xfId="16173" xr:uid="{7E9BA7FB-F8F6-4C38-9008-08B0B2BAA353}"/>
    <cellStyle name="Normal 3 2 4 3 4 3 5" xfId="29863" xr:uid="{C0941D21-7BB0-4230-8387-FA3416889495}"/>
    <cellStyle name="Normal 3 2 4 3 4 3 6" xfId="44747" xr:uid="{1863B860-30D2-4E8E-B670-4252AE49011A}"/>
    <cellStyle name="Normal 3 2 4 3 4 4" xfId="11037" xr:uid="{56F372CC-E81A-41B0-99C2-4526D56FA985}"/>
    <cellStyle name="Normal 3 2 4 3 4 4 2" xfId="24727" xr:uid="{979F43BD-4EFB-4097-8FED-D7A98BA770B6}"/>
    <cellStyle name="Normal 3 2 4 3 4 4 2 2" xfId="38419" xr:uid="{8144F1FC-AF79-4EE9-A994-2E9F4E3E00A4}"/>
    <cellStyle name="Normal 3 2 4 3 4 4 2 3" xfId="53303" xr:uid="{C15D8218-FB31-4136-AADC-527F959014FA}"/>
    <cellStyle name="Normal 3 2 4 3 4 4 3" xfId="17883" xr:uid="{3DED7123-C09D-42F9-914A-C510F3511F1B}"/>
    <cellStyle name="Normal 3 2 4 3 4 4 4" xfId="31573" xr:uid="{F3E9202A-BE55-4F0D-A6E7-E5D272EE55B3}"/>
    <cellStyle name="Normal 3 2 4 3 4 4 5" xfId="46457" xr:uid="{19BA4ADA-F63B-4C92-A602-1ED4A1F518F3}"/>
    <cellStyle name="Normal 3 2 4 3 4 5" xfId="21305" xr:uid="{299C5D16-475D-4BA3-8DA3-75B91333F81C}"/>
    <cellStyle name="Normal 3 2 4 3 4 5 2" xfId="34997" xr:uid="{B999E363-C4DA-4925-83A9-05BEEC7CF2AA}"/>
    <cellStyle name="Normal 3 2 4 3 4 5 3" xfId="49881" xr:uid="{3CD429EB-9897-4E21-A336-C1CD1AE7D56D}"/>
    <cellStyle name="Normal 3 2 4 3 4 6" xfId="14461" xr:uid="{79E09C2D-2BD0-4810-920C-63E7B0CE43DE}"/>
    <cellStyle name="Normal 3 2 4 3 4 7" xfId="28151" xr:uid="{B47DD102-2A72-4C68-B818-5E9FC97BF4B7}"/>
    <cellStyle name="Normal 3 2 4 3 4 8" xfId="43035" xr:uid="{7CC92EB9-D0A7-4CF8-9C4E-852C6AD4E3DC}"/>
    <cellStyle name="Normal 3 2 4 3 5" xfId="7616" xr:uid="{D1D2DA6B-6258-4329-8C25-858F2EE7395D}"/>
    <cellStyle name="Normal 3 2 4 3 5 2" xfId="9329" xr:uid="{BE5B709C-E943-4548-AEB7-F255E48F0CBD}"/>
    <cellStyle name="Normal 3 2 4 3 5 2 2" xfId="12751" xr:uid="{E2FB3F93-2CD1-47E5-A1FB-2B1B668A7D89}"/>
    <cellStyle name="Normal 3 2 4 3 5 2 2 2" xfId="26441" xr:uid="{F48DE370-A73C-4899-9A85-5355A6C33141}"/>
    <cellStyle name="Normal 3 2 4 3 5 2 2 2 2" xfId="40133" xr:uid="{04D9DB66-81CC-4D2B-90F3-1427DE8CD842}"/>
    <cellStyle name="Normal 3 2 4 3 5 2 2 2 3" xfId="55017" xr:uid="{4BAB309F-64F8-49BF-A7C0-48F9F7099596}"/>
    <cellStyle name="Normal 3 2 4 3 5 2 2 3" xfId="19597" xr:uid="{41898464-2DA3-4892-B488-B0013134F84A}"/>
    <cellStyle name="Normal 3 2 4 3 5 2 2 4" xfId="33287" xr:uid="{B3CAB5EC-34FD-406B-94FC-F43C52C8FD7B}"/>
    <cellStyle name="Normal 3 2 4 3 5 2 2 5" xfId="48171" xr:uid="{99D38206-DD2B-430D-AB8F-8D43C781D30C}"/>
    <cellStyle name="Normal 3 2 4 3 5 2 3" xfId="23019" xr:uid="{B910F208-F92B-4BD1-BBBF-6F89C10D6413}"/>
    <cellStyle name="Normal 3 2 4 3 5 2 3 2" xfId="36711" xr:uid="{58711C31-931D-4845-AA7A-CB4B42303B06}"/>
    <cellStyle name="Normal 3 2 4 3 5 2 3 3" xfId="51595" xr:uid="{EA28352C-2595-49F6-9745-A7C82CE246F0}"/>
    <cellStyle name="Normal 3 2 4 3 5 2 4" xfId="16175" xr:uid="{D63A4DCC-3C62-4983-8ADF-1E53637BCE84}"/>
    <cellStyle name="Normal 3 2 4 3 5 2 5" xfId="29865" xr:uid="{1EFE579E-DABC-4994-927D-B28B204C42FE}"/>
    <cellStyle name="Normal 3 2 4 3 5 2 6" xfId="44749" xr:uid="{9E292493-4DE5-4689-8732-236E319373F9}"/>
    <cellStyle name="Normal 3 2 4 3 5 3" xfId="11039" xr:uid="{094AA025-6CEB-4DC6-9528-AA5A1109E78E}"/>
    <cellStyle name="Normal 3 2 4 3 5 3 2" xfId="24729" xr:uid="{6F6A75CA-B525-4265-B71C-B5D5538A9D7F}"/>
    <cellStyle name="Normal 3 2 4 3 5 3 2 2" xfId="38421" xr:uid="{8E85E5E6-D65A-49EF-B368-88D636EB6EF8}"/>
    <cellStyle name="Normal 3 2 4 3 5 3 2 3" xfId="53305" xr:uid="{0D96305D-DF2C-4308-A71F-8EFFB76042A8}"/>
    <cellStyle name="Normal 3 2 4 3 5 3 3" xfId="17885" xr:uid="{F9D2EDAE-62B4-4E2C-A58F-B8DE7CE42E18}"/>
    <cellStyle name="Normal 3 2 4 3 5 3 4" xfId="31575" xr:uid="{A539DF98-E00A-4151-BF2D-6BA269584C63}"/>
    <cellStyle name="Normal 3 2 4 3 5 3 5" xfId="46459" xr:uid="{4CEF3B7B-34DC-48C6-99A2-5D9EC279007C}"/>
    <cellStyle name="Normal 3 2 4 3 5 4" xfId="21307" xr:uid="{48EFB14D-0092-4988-B670-C0E5EBF06791}"/>
    <cellStyle name="Normal 3 2 4 3 5 4 2" xfId="34999" xr:uid="{50EF50AE-28C8-4EAE-BE24-92DDC5B46794}"/>
    <cellStyle name="Normal 3 2 4 3 5 4 3" xfId="49883" xr:uid="{3E661EBC-5A17-448A-A2DC-6C62A76492F6}"/>
    <cellStyle name="Normal 3 2 4 3 5 5" xfId="14463" xr:uid="{30D8375D-88ED-48CC-BADC-BA10B9C5ABB2}"/>
    <cellStyle name="Normal 3 2 4 3 5 6" xfId="28153" xr:uid="{44906804-D8F3-423B-9F7F-1685CA8BC5E5}"/>
    <cellStyle name="Normal 3 2 4 3 5 7" xfId="43037" xr:uid="{D3CBFFB7-E254-4EA6-99A3-3123B8497924}"/>
    <cellStyle name="Normal 3 2 4 3 6" xfId="7617" xr:uid="{DE57466A-9485-4CE5-9699-1D2C11A78905}"/>
    <cellStyle name="Normal 3 2 4 3 6 2" xfId="9330" xr:uid="{DC02B547-233A-476E-AA04-4A371798AC15}"/>
    <cellStyle name="Normal 3 2 4 3 6 2 2" xfId="12752" xr:uid="{8BD2E5DA-1D81-461F-9338-D0A4303BBD5E}"/>
    <cellStyle name="Normal 3 2 4 3 6 2 2 2" xfId="26442" xr:uid="{76EF4E40-6D53-4253-BE64-2E649A385BBF}"/>
    <cellStyle name="Normal 3 2 4 3 6 2 2 2 2" xfId="40134" xr:uid="{0F92937C-A3F1-4FC2-8BBB-87A9E893FA3F}"/>
    <cellStyle name="Normal 3 2 4 3 6 2 2 2 3" xfId="55018" xr:uid="{A83E2BC0-82AA-4E93-A7F1-29B468F07AE0}"/>
    <cellStyle name="Normal 3 2 4 3 6 2 2 3" xfId="19598" xr:uid="{B53D67FF-1185-4F4A-87E8-582A7FDA092F}"/>
    <cellStyle name="Normal 3 2 4 3 6 2 2 4" xfId="33288" xr:uid="{DF96A7A2-061F-4F61-9D24-BED1C26B97FF}"/>
    <cellStyle name="Normal 3 2 4 3 6 2 2 5" xfId="48172" xr:uid="{3A078958-DF11-49F1-BF23-9ADB2DDC1DD6}"/>
    <cellStyle name="Normal 3 2 4 3 6 2 3" xfId="23020" xr:uid="{C0A88EA3-3334-4242-B3C7-F10AA5BEB4DA}"/>
    <cellStyle name="Normal 3 2 4 3 6 2 3 2" xfId="36712" xr:uid="{E8EB14B9-069D-43BE-9544-69EC52758072}"/>
    <cellStyle name="Normal 3 2 4 3 6 2 3 3" xfId="51596" xr:uid="{EC97C7A5-4F02-4AF2-9F13-FF1F34C4BBC1}"/>
    <cellStyle name="Normal 3 2 4 3 6 2 4" xfId="16176" xr:uid="{4C039B53-545E-4B42-A56F-14A6E3636A44}"/>
    <cellStyle name="Normal 3 2 4 3 6 2 5" xfId="29866" xr:uid="{C46088FD-7A59-4D2C-A04B-337509719457}"/>
    <cellStyle name="Normal 3 2 4 3 6 2 6" xfId="44750" xr:uid="{EAE3BE31-0560-4790-9237-06B5E282BFB7}"/>
    <cellStyle name="Normal 3 2 4 3 6 3" xfId="11040" xr:uid="{6A6A20F2-DB3B-458D-8FE4-D34CFEC5FAB2}"/>
    <cellStyle name="Normal 3 2 4 3 6 3 2" xfId="24730" xr:uid="{49D09536-4CD4-4C10-BB8C-6200EAB4135D}"/>
    <cellStyle name="Normal 3 2 4 3 6 3 2 2" xfId="38422" xr:uid="{9E5BA229-C7C6-402A-81E9-DF179921BFB5}"/>
    <cellStyle name="Normal 3 2 4 3 6 3 2 3" xfId="53306" xr:uid="{A2BFF46A-DAB2-4D58-AB17-0DCBBA2CFF33}"/>
    <cellStyle name="Normal 3 2 4 3 6 3 3" xfId="17886" xr:uid="{4D6D6D5C-18E4-40ED-855B-DDC779964B33}"/>
    <cellStyle name="Normal 3 2 4 3 6 3 4" xfId="31576" xr:uid="{CFC86C09-227E-4F92-ACF5-CDF872C7ABDE}"/>
    <cellStyle name="Normal 3 2 4 3 6 3 5" xfId="46460" xr:uid="{DB231AB2-8408-4026-B951-A00263F777FC}"/>
    <cellStyle name="Normal 3 2 4 3 6 4" xfId="21308" xr:uid="{E7108751-B182-4408-B905-03D5B38AC416}"/>
    <cellStyle name="Normal 3 2 4 3 6 4 2" xfId="35000" xr:uid="{1A69C5F3-D8DE-461F-80D0-D643482AD2A1}"/>
    <cellStyle name="Normal 3 2 4 3 6 4 3" xfId="49884" xr:uid="{8CE13FF4-9564-48D6-9616-879102713EC0}"/>
    <cellStyle name="Normal 3 2 4 3 6 5" xfId="14464" xr:uid="{4A9397C8-95FC-4579-AD07-9F5E10917A92}"/>
    <cellStyle name="Normal 3 2 4 3 6 6" xfId="28154" xr:uid="{8B8D5F21-022E-4382-B7C3-79C0A01EBBE2}"/>
    <cellStyle name="Normal 3 2 4 3 6 7" xfId="43038" xr:uid="{ED5CE3C1-5DC4-4BD8-A97F-00CB7FD7D1D1}"/>
    <cellStyle name="Normal 3 2 4 3 7" xfId="9316" xr:uid="{BB161F8D-215D-4EE9-B81A-C4A034452BE8}"/>
    <cellStyle name="Normal 3 2 4 3 7 2" xfId="12738" xr:uid="{93BF8777-C8EB-4CED-B0B2-131E32D7AE9C}"/>
    <cellStyle name="Normal 3 2 4 3 7 2 2" xfId="26428" xr:uid="{68F625E1-0A4E-4CD6-AD84-E578682C2639}"/>
    <cellStyle name="Normal 3 2 4 3 7 2 2 2" xfId="40120" xr:uid="{D227AD6F-549A-4B03-AB80-71976C5CD327}"/>
    <cellStyle name="Normal 3 2 4 3 7 2 2 3" xfId="55004" xr:uid="{9A610F90-DCB8-47B7-9A0D-55762848C313}"/>
    <cellStyle name="Normal 3 2 4 3 7 2 3" xfId="19584" xr:uid="{944B7F8A-3FCC-424E-ADCE-5B7A37ABC165}"/>
    <cellStyle name="Normal 3 2 4 3 7 2 4" xfId="33274" xr:uid="{1ED5CD39-406C-488B-A527-75042E99B8ED}"/>
    <cellStyle name="Normal 3 2 4 3 7 2 5" xfId="48158" xr:uid="{055A822D-0D83-419D-AF0A-583A1BB144D3}"/>
    <cellStyle name="Normal 3 2 4 3 7 3" xfId="23006" xr:uid="{F360CF9F-90DE-4EB3-B4DC-381085FA01A6}"/>
    <cellStyle name="Normal 3 2 4 3 7 3 2" xfId="36698" xr:uid="{E82B8E19-FD54-41CD-8BCA-630E638AC785}"/>
    <cellStyle name="Normal 3 2 4 3 7 3 3" xfId="51582" xr:uid="{7EF105B5-652A-451D-A2D8-50C150F2D94D}"/>
    <cellStyle name="Normal 3 2 4 3 7 4" xfId="16162" xr:uid="{8BBE3F79-4C49-4892-82EB-CA2103DABACB}"/>
    <cellStyle name="Normal 3 2 4 3 7 5" xfId="29852" xr:uid="{5EFAFD4F-1928-4EEA-9F48-3FDDE658B9A5}"/>
    <cellStyle name="Normal 3 2 4 3 7 6" xfId="44736" xr:uid="{BFB2CECF-1F69-41B2-856D-B5D5CD754EDB}"/>
    <cellStyle name="Normal 3 2 4 3 8" xfId="11026" xr:uid="{F473A985-B89B-4314-BA0D-B247C0579CEC}"/>
    <cellStyle name="Normal 3 2 4 3 8 2" xfId="24716" xr:uid="{D2786D5F-5E1F-4670-A76A-FA9306068DA6}"/>
    <cellStyle name="Normal 3 2 4 3 8 2 2" xfId="38408" xr:uid="{59951D49-6AAE-42C9-8AEB-7620898E1928}"/>
    <cellStyle name="Normal 3 2 4 3 8 2 3" xfId="53292" xr:uid="{27DEC8C6-4C3E-4E15-94BF-59D20989E305}"/>
    <cellStyle name="Normal 3 2 4 3 8 3" xfId="17872" xr:uid="{8ACE145F-CFF3-41F7-B4AA-524E3D4F86B9}"/>
    <cellStyle name="Normal 3 2 4 3 8 4" xfId="31562" xr:uid="{73E4F310-59EA-4256-95AB-9D2928B6A07B}"/>
    <cellStyle name="Normal 3 2 4 3 8 5" xfId="46446" xr:uid="{47BAE6E9-645B-473F-80F5-C66F8B2661A3}"/>
    <cellStyle name="Normal 3 2 4 3 9" xfId="21294" xr:uid="{357A1D5B-0D46-4B30-AC1C-06FBE16C09BB}"/>
    <cellStyle name="Normal 3 2 4 3 9 2" xfId="34986" xr:uid="{7094BB76-76E0-40F1-A31A-17BB09279F64}"/>
    <cellStyle name="Normal 3 2 4 3 9 3" xfId="49870" xr:uid="{1632546E-BEDF-433C-851F-1E0A484A3568}"/>
    <cellStyle name="Normal 3 2 4 4" xfId="7618" xr:uid="{74F56DFA-1A1E-4B45-86D7-BEAD13603433}"/>
    <cellStyle name="Normal 3 2 4 4 10" xfId="14465" xr:uid="{B4FE1C08-A357-430B-9552-2EBF538BE537}"/>
    <cellStyle name="Normal 3 2 4 4 11" xfId="28155" xr:uid="{B258F663-0C3C-4281-A3DE-B349A9B5BFB6}"/>
    <cellStyle name="Normal 3 2 4 4 12" xfId="43039" xr:uid="{4ED66068-D3F6-4B0A-89AD-B2E49027EABF}"/>
    <cellStyle name="Normal 3 2 4 4 2" xfId="7619" xr:uid="{9FA2DDDC-0466-4DF7-A851-68D81FDFB194}"/>
    <cellStyle name="Normal 3 2 4 4 2 10" xfId="43040" xr:uid="{EE7D0561-1C06-4F73-8259-35898C798D78}"/>
    <cellStyle name="Normal 3 2 4 4 2 2" xfId="7620" xr:uid="{CF8D0A6E-CDBB-4355-A948-DA930A07B7B8}"/>
    <cellStyle name="Normal 3 2 4 4 2 2 2" xfId="7621" xr:uid="{75AF8D9B-32F9-4FD6-B0CF-E196562D703F}"/>
    <cellStyle name="Normal 3 2 4 4 2 2 2 2" xfId="9334" xr:uid="{EB63B287-ED06-4E59-A2A7-838687DDCCD6}"/>
    <cellStyle name="Normal 3 2 4 4 2 2 2 2 2" xfId="12756" xr:uid="{C9032885-8B84-46D8-A8B0-028804E49E5B}"/>
    <cellStyle name="Normal 3 2 4 4 2 2 2 2 2 2" xfId="26446" xr:uid="{C81B8E11-8FF7-44A6-8818-5068C9E80BB9}"/>
    <cellStyle name="Normal 3 2 4 4 2 2 2 2 2 2 2" xfId="40138" xr:uid="{B1F8A4E3-43D9-4CB7-A0EF-1FEFE42F4F13}"/>
    <cellStyle name="Normal 3 2 4 4 2 2 2 2 2 2 3" xfId="55022" xr:uid="{1E99D2C1-EF98-4180-9614-3484C1328424}"/>
    <cellStyle name="Normal 3 2 4 4 2 2 2 2 2 3" xfId="19602" xr:uid="{EEC10E61-B463-45A8-98E6-561783E0B8BE}"/>
    <cellStyle name="Normal 3 2 4 4 2 2 2 2 2 4" xfId="33292" xr:uid="{E55C47E9-AC77-4F54-8E8B-89E3BE00ECC0}"/>
    <cellStyle name="Normal 3 2 4 4 2 2 2 2 2 5" xfId="48176" xr:uid="{4B4B659C-0CB7-4610-AEAD-DF9BF8761485}"/>
    <cellStyle name="Normal 3 2 4 4 2 2 2 2 3" xfId="23024" xr:uid="{BFF2791D-FA27-453C-8700-EE66F67ECA07}"/>
    <cellStyle name="Normal 3 2 4 4 2 2 2 2 3 2" xfId="36716" xr:uid="{2A27F73F-60EB-4720-BD6E-235C7F8A6719}"/>
    <cellStyle name="Normal 3 2 4 4 2 2 2 2 3 3" xfId="51600" xr:uid="{D5ABED80-35DD-45F7-96DC-184D8C792265}"/>
    <cellStyle name="Normal 3 2 4 4 2 2 2 2 4" xfId="16180" xr:uid="{B0A79A64-BC46-4980-A67E-CAE4C011056E}"/>
    <cellStyle name="Normal 3 2 4 4 2 2 2 2 5" xfId="29870" xr:uid="{C9527184-8978-46A2-810F-72CC50CF15F9}"/>
    <cellStyle name="Normal 3 2 4 4 2 2 2 2 6" xfId="44754" xr:uid="{0FD52F64-935B-438A-9F15-76777D441ABE}"/>
    <cellStyle name="Normal 3 2 4 4 2 2 2 3" xfId="11044" xr:uid="{71A395B1-F624-45D3-84DF-741B34A8F38C}"/>
    <cellStyle name="Normal 3 2 4 4 2 2 2 3 2" xfId="24734" xr:uid="{9F741798-A15D-478D-A5BF-509ED2E2CC59}"/>
    <cellStyle name="Normal 3 2 4 4 2 2 2 3 2 2" xfId="38426" xr:uid="{69AF4CB1-9E62-49D1-8E55-92D2E9292917}"/>
    <cellStyle name="Normal 3 2 4 4 2 2 2 3 2 3" xfId="53310" xr:uid="{2CE66407-9931-4AA6-822B-F033303EB5F6}"/>
    <cellStyle name="Normal 3 2 4 4 2 2 2 3 3" xfId="17890" xr:uid="{68F4DB51-35A4-49E1-9192-35FCDA810BB7}"/>
    <cellStyle name="Normal 3 2 4 4 2 2 2 3 4" xfId="31580" xr:uid="{EF3F516A-8A32-42E2-9495-80C08E7B3028}"/>
    <cellStyle name="Normal 3 2 4 4 2 2 2 3 5" xfId="46464" xr:uid="{DA9E0649-6C5E-4497-B660-F7B817ADD930}"/>
    <cellStyle name="Normal 3 2 4 4 2 2 2 4" xfId="21312" xr:uid="{5189591B-6F2B-4BA6-93C4-E3F8BB5A78AD}"/>
    <cellStyle name="Normal 3 2 4 4 2 2 2 4 2" xfId="35004" xr:uid="{84C844E8-33E8-493E-93AB-747B651FD770}"/>
    <cellStyle name="Normal 3 2 4 4 2 2 2 4 3" xfId="49888" xr:uid="{8BF07AC6-B0E3-487A-803E-B9C301B13A2F}"/>
    <cellStyle name="Normal 3 2 4 4 2 2 2 5" xfId="14468" xr:uid="{7D156143-6DFE-4F65-BE54-0CC19C948CAE}"/>
    <cellStyle name="Normal 3 2 4 4 2 2 2 6" xfId="28158" xr:uid="{44D922DC-6C59-4507-8903-A7E9E72232A3}"/>
    <cellStyle name="Normal 3 2 4 4 2 2 2 7" xfId="43042" xr:uid="{163C5467-58BC-4617-8C3C-439553A8AD57}"/>
    <cellStyle name="Normal 3 2 4 4 2 2 3" xfId="9333" xr:uid="{D754246E-570D-4BD8-AED3-77A754245245}"/>
    <cellStyle name="Normal 3 2 4 4 2 2 3 2" xfId="12755" xr:uid="{22CBD613-D51A-426D-9F58-3357F036E00C}"/>
    <cellStyle name="Normal 3 2 4 4 2 2 3 2 2" xfId="26445" xr:uid="{7FFC4621-E87F-4BDD-A445-E92CAD7D3CA8}"/>
    <cellStyle name="Normal 3 2 4 4 2 2 3 2 2 2" xfId="40137" xr:uid="{A7DB11AB-176B-4D87-B3EE-AE32581B99CA}"/>
    <cellStyle name="Normal 3 2 4 4 2 2 3 2 2 3" xfId="55021" xr:uid="{5D6DA51F-67DD-49AC-ACA4-1C2525D6C19F}"/>
    <cellStyle name="Normal 3 2 4 4 2 2 3 2 3" xfId="19601" xr:uid="{7FADE806-0432-4DFA-B169-2527FCE4B0D4}"/>
    <cellStyle name="Normal 3 2 4 4 2 2 3 2 4" xfId="33291" xr:uid="{D0B71285-4815-454D-BF35-A08351DB4FA8}"/>
    <cellStyle name="Normal 3 2 4 4 2 2 3 2 5" xfId="48175" xr:uid="{DC70D754-8065-43E3-B0C4-B6B062F38310}"/>
    <cellStyle name="Normal 3 2 4 4 2 2 3 3" xfId="23023" xr:uid="{6DB081CF-4BB6-4AAA-9BB6-D893BFBDBCFC}"/>
    <cellStyle name="Normal 3 2 4 4 2 2 3 3 2" xfId="36715" xr:uid="{4B1DA53D-5C56-44FA-BD8B-3C909F2DFDFB}"/>
    <cellStyle name="Normal 3 2 4 4 2 2 3 3 3" xfId="51599" xr:uid="{613D1288-8FA3-45CB-9451-EE9DBFB8983E}"/>
    <cellStyle name="Normal 3 2 4 4 2 2 3 4" xfId="16179" xr:uid="{074D0308-59EF-424A-B0BF-FD35782471C6}"/>
    <cellStyle name="Normal 3 2 4 4 2 2 3 5" xfId="29869" xr:uid="{15FF2884-8723-4E9F-AC86-DBEAAAC62566}"/>
    <cellStyle name="Normal 3 2 4 4 2 2 3 6" xfId="44753" xr:uid="{E94599C0-8A7E-412E-B78E-5FF5C26B175C}"/>
    <cellStyle name="Normal 3 2 4 4 2 2 4" xfId="11043" xr:uid="{75FCAE38-C2C8-4F74-BECC-6F450E40FEFA}"/>
    <cellStyle name="Normal 3 2 4 4 2 2 4 2" xfId="24733" xr:uid="{B85DF90D-1524-4C02-9A20-06B9DBFA12A0}"/>
    <cellStyle name="Normal 3 2 4 4 2 2 4 2 2" xfId="38425" xr:uid="{1CE7990F-812E-4EDD-9FBC-1382AAF9C3A7}"/>
    <cellStyle name="Normal 3 2 4 4 2 2 4 2 3" xfId="53309" xr:uid="{7A787130-8F6C-4D21-B123-C646277D8A53}"/>
    <cellStyle name="Normal 3 2 4 4 2 2 4 3" xfId="17889" xr:uid="{30D68A01-A7CB-48F1-B2E9-C6ABE2E441C6}"/>
    <cellStyle name="Normal 3 2 4 4 2 2 4 4" xfId="31579" xr:uid="{893EAD59-DC23-43FF-BCF5-947C920318A8}"/>
    <cellStyle name="Normal 3 2 4 4 2 2 4 5" xfId="46463" xr:uid="{D41B06C1-3A8D-473C-AB71-879CCA0B69EA}"/>
    <cellStyle name="Normal 3 2 4 4 2 2 5" xfId="21311" xr:uid="{1082276B-6BD1-4EAF-8FE5-2A7B346E2954}"/>
    <cellStyle name="Normal 3 2 4 4 2 2 5 2" xfId="35003" xr:uid="{8B60613C-5F8B-4FFB-82CA-40BB95A3E177}"/>
    <cellStyle name="Normal 3 2 4 4 2 2 5 3" xfId="49887" xr:uid="{44454AB2-10CA-48CE-B0ED-F8049DCA24FD}"/>
    <cellStyle name="Normal 3 2 4 4 2 2 6" xfId="14467" xr:uid="{E2FDDEC3-BC69-4422-87B0-9D50D3290FCF}"/>
    <cellStyle name="Normal 3 2 4 4 2 2 7" xfId="28157" xr:uid="{CD7780F9-7448-456A-9976-9B3390D557B3}"/>
    <cellStyle name="Normal 3 2 4 4 2 2 8" xfId="43041" xr:uid="{67B7D6B9-B501-43F0-9B9A-CA7F7D2E58B1}"/>
    <cellStyle name="Normal 3 2 4 4 2 3" xfId="7622" xr:uid="{1F3DE809-08E8-4CDC-AE3A-1C1597973C93}"/>
    <cellStyle name="Normal 3 2 4 4 2 3 2" xfId="9335" xr:uid="{7EBC2256-A382-4D24-90D9-0F633B2B6C4D}"/>
    <cellStyle name="Normal 3 2 4 4 2 3 2 2" xfId="12757" xr:uid="{4E166653-A8E3-4C16-B0A3-3230BD7A0B5B}"/>
    <cellStyle name="Normal 3 2 4 4 2 3 2 2 2" xfId="26447" xr:uid="{B2ED778C-E563-489E-80F4-53AB959288B2}"/>
    <cellStyle name="Normal 3 2 4 4 2 3 2 2 2 2" xfId="40139" xr:uid="{CCB1BD45-C0E5-4091-AA90-5C2B15786882}"/>
    <cellStyle name="Normal 3 2 4 4 2 3 2 2 2 3" xfId="55023" xr:uid="{631BDA68-4301-4C3F-814C-3663F833E135}"/>
    <cellStyle name="Normal 3 2 4 4 2 3 2 2 3" xfId="19603" xr:uid="{4466E9EF-B732-48A2-99D1-8B0290618E40}"/>
    <cellStyle name="Normal 3 2 4 4 2 3 2 2 4" xfId="33293" xr:uid="{09D518BC-7F2A-450E-B649-BA43EAEC61A2}"/>
    <cellStyle name="Normal 3 2 4 4 2 3 2 2 5" xfId="48177" xr:uid="{9C65B6AA-5D1A-40C7-BC71-37B29F814E24}"/>
    <cellStyle name="Normal 3 2 4 4 2 3 2 3" xfId="23025" xr:uid="{9752865B-AE84-4A65-BD29-764C61536F8F}"/>
    <cellStyle name="Normal 3 2 4 4 2 3 2 3 2" xfId="36717" xr:uid="{98B15DD0-FB76-4613-B858-3C8220CDC257}"/>
    <cellStyle name="Normal 3 2 4 4 2 3 2 3 3" xfId="51601" xr:uid="{71014153-0448-462C-82BC-B2AE44AE5214}"/>
    <cellStyle name="Normal 3 2 4 4 2 3 2 4" xfId="16181" xr:uid="{DFE76B6A-B09F-4980-B7F5-DD965CE14B98}"/>
    <cellStyle name="Normal 3 2 4 4 2 3 2 5" xfId="29871" xr:uid="{BCC0B125-2F2F-45D4-A921-451BA8F74CD9}"/>
    <cellStyle name="Normal 3 2 4 4 2 3 2 6" xfId="44755" xr:uid="{6CD351E9-E0CA-49EE-B141-12333CB3E633}"/>
    <cellStyle name="Normal 3 2 4 4 2 3 3" xfId="11045" xr:uid="{36541C1A-13F6-4E65-ACBB-BA11088029C5}"/>
    <cellStyle name="Normal 3 2 4 4 2 3 3 2" xfId="24735" xr:uid="{1E36068E-6B72-4CCF-89B0-C83A780585AF}"/>
    <cellStyle name="Normal 3 2 4 4 2 3 3 2 2" xfId="38427" xr:uid="{A9FCBDED-CA7A-469A-9695-2F2ABF4C4975}"/>
    <cellStyle name="Normal 3 2 4 4 2 3 3 2 3" xfId="53311" xr:uid="{60E414DB-1D47-4515-8FA2-AF2C040CB5D6}"/>
    <cellStyle name="Normal 3 2 4 4 2 3 3 3" xfId="17891" xr:uid="{017529AB-2A44-4FB1-892E-3E241AF41FD5}"/>
    <cellStyle name="Normal 3 2 4 4 2 3 3 4" xfId="31581" xr:uid="{B667CCDD-7D97-4980-A7DA-406648887AB5}"/>
    <cellStyle name="Normal 3 2 4 4 2 3 3 5" xfId="46465" xr:uid="{2DBAAA36-0006-4DA2-8194-2852258D718F}"/>
    <cellStyle name="Normal 3 2 4 4 2 3 4" xfId="21313" xr:uid="{450B1326-72C9-42D4-9948-9D1B56E6C080}"/>
    <cellStyle name="Normal 3 2 4 4 2 3 4 2" xfId="35005" xr:uid="{1CCFFEE8-4DC9-4A35-874B-DDDCF4A2CBDA}"/>
    <cellStyle name="Normal 3 2 4 4 2 3 4 3" xfId="49889" xr:uid="{D92592E6-0A8F-4430-BFC1-473FC758CFD8}"/>
    <cellStyle name="Normal 3 2 4 4 2 3 5" xfId="14469" xr:uid="{034A4BD7-E17E-4A85-956E-DAE8E9F216F2}"/>
    <cellStyle name="Normal 3 2 4 4 2 3 6" xfId="28159" xr:uid="{6996F8F0-D4AA-4C47-AC52-BB2EE35D5A8C}"/>
    <cellStyle name="Normal 3 2 4 4 2 3 7" xfId="43043" xr:uid="{56138AAD-FA31-4EBD-AFA8-41B7E19FE2C5}"/>
    <cellStyle name="Normal 3 2 4 4 2 4" xfId="7623" xr:uid="{F2AB1709-E7A8-4A16-A39D-D3FA3C559F82}"/>
    <cellStyle name="Normal 3 2 4 4 2 4 2" xfId="9336" xr:uid="{2B04F137-84B9-4B51-B296-898F533DE538}"/>
    <cellStyle name="Normal 3 2 4 4 2 4 2 2" xfId="12758" xr:uid="{99DE00D4-808D-4275-82CC-E3B32C591984}"/>
    <cellStyle name="Normal 3 2 4 4 2 4 2 2 2" xfId="26448" xr:uid="{B4896726-737E-4AE9-9197-114BBF02F8ED}"/>
    <cellStyle name="Normal 3 2 4 4 2 4 2 2 2 2" xfId="40140" xr:uid="{7E09BAF1-D9A9-47BB-961F-2834337A164C}"/>
    <cellStyle name="Normal 3 2 4 4 2 4 2 2 2 3" xfId="55024" xr:uid="{9CFC4C5F-F25E-40B4-A1F0-489C7473E06F}"/>
    <cellStyle name="Normal 3 2 4 4 2 4 2 2 3" xfId="19604" xr:uid="{069594AA-04F4-4E6F-A3FD-45488E8AC08C}"/>
    <cellStyle name="Normal 3 2 4 4 2 4 2 2 4" xfId="33294" xr:uid="{A8A0CF3C-6136-4702-9F82-3EDCD2CD078F}"/>
    <cellStyle name="Normal 3 2 4 4 2 4 2 2 5" xfId="48178" xr:uid="{096EA68E-9DD3-4311-898A-8E518A2256D4}"/>
    <cellStyle name="Normal 3 2 4 4 2 4 2 3" xfId="23026" xr:uid="{E4E45DDC-5323-4F9B-B905-1F06FA587126}"/>
    <cellStyle name="Normal 3 2 4 4 2 4 2 3 2" xfId="36718" xr:uid="{60BE3515-5031-4166-8D24-0E5CEBE206BE}"/>
    <cellStyle name="Normal 3 2 4 4 2 4 2 3 3" xfId="51602" xr:uid="{6DE671EB-8965-424A-B6E1-C6FE13C6CF4B}"/>
    <cellStyle name="Normal 3 2 4 4 2 4 2 4" xfId="16182" xr:uid="{2A6BD8BF-25F0-481F-838B-D82CA4A73AB4}"/>
    <cellStyle name="Normal 3 2 4 4 2 4 2 5" xfId="29872" xr:uid="{EA8AB44A-8002-4427-8A0E-5FE61CB23220}"/>
    <cellStyle name="Normal 3 2 4 4 2 4 2 6" xfId="44756" xr:uid="{8CE1A3F8-8997-42B8-9E9B-54B083626B44}"/>
    <cellStyle name="Normal 3 2 4 4 2 4 3" xfId="11046" xr:uid="{CC284427-FB75-448C-BF34-F087B36E0A6D}"/>
    <cellStyle name="Normal 3 2 4 4 2 4 3 2" xfId="24736" xr:uid="{30562545-4386-4400-BDA3-F4727DE093B5}"/>
    <cellStyle name="Normal 3 2 4 4 2 4 3 2 2" xfId="38428" xr:uid="{9F2FE7C1-3CBC-4695-9C41-78404269F12D}"/>
    <cellStyle name="Normal 3 2 4 4 2 4 3 2 3" xfId="53312" xr:uid="{D9762507-19CF-4EC4-A4F4-132FD9C27862}"/>
    <cellStyle name="Normal 3 2 4 4 2 4 3 3" xfId="17892" xr:uid="{3819D2C4-CDC5-4B0B-94F4-9478E9A28E79}"/>
    <cellStyle name="Normal 3 2 4 4 2 4 3 4" xfId="31582" xr:uid="{9AA52846-20F3-4DDD-83DF-F251EDA0C548}"/>
    <cellStyle name="Normal 3 2 4 4 2 4 3 5" xfId="46466" xr:uid="{D56AD267-C35D-40E0-8E7A-CE03F407CB35}"/>
    <cellStyle name="Normal 3 2 4 4 2 4 4" xfId="21314" xr:uid="{2E6D0501-3A71-46F6-8A96-9075204984AA}"/>
    <cellStyle name="Normal 3 2 4 4 2 4 4 2" xfId="35006" xr:uid="{ED54006D-1DDD-405A-A065-853267397D15}"/>
    <cellStyle name="Normal 3 2 4 4 2 4 4 3" xfId="49890" xr:uid="{8F2736BB-BABD-43C2-A06A-79917156CCFE}"/>
    <cellStyle name="Normal 3 2 4 4 2 4 5" xfId="14470" xr:uid="{6D606374-5DB7-4652-A58F-C7488579723E}"/>
    <cellStyle name="Normal 3 2 4 4 2 4 6" xfId="28160" xr:uid="{591F079F-6602-4823-A0D2-25EAEDF472B8}"/>
    <cellStyle name="Normal 3 2 4 4 2 4 7" xfId="43044" xr:uid="{0FBB592B-EDA2-4FC9-AC2B-1B8B31A57CF4}"/>
    <cellStyle name="Normal 3 2 4 4 2 5" xfId="9332" xr:uid="{C852AE59-D779-4EFA-9574-2AC1A1E3A659}"/>
    <cellStyle name="Normal 3 2 4 4 2 5 2" xfId="12754" xr:uid="{1C2405AB-ABC6-4B68-9AFF-C683618BEBE0}"/>
    <cellStyle name="Normal 3 2 4 4 2 5 2 2" xfId="26444" xr:uid="{1B0647A1-B0EE-4694-922D-15D0D5EEB344}"/>
    <cellStyle name="Normal 3 2 4 4 2 5 2 2 2" xfId="40136" xr:uid="{900E1E75-3287-4568-8431-41D11DF8248B}"/>
    <cellStyle name="Normal 3 2 4 4 2 5 2 2 3" xfId="55020" xr:uid="{2233ADF8-4BC5-4B33-AADA-2B13F6E459B2}"/>
    <cellStyle name="Normal 3 2 4 4 2 5 2 3" xfId="19600" xr:uid="{BBB172A8-82DE-4CD8-9C72-B2FFF6FC8773}"/>
    <cellStyle name="Normal 3 2 4 4 2 5 2 4" xfId="33290" xr:uid="{764CC1B2-B87D-41D7-9F9F-FDF09A423E3D}"/>
    <cellStyle name="Normal 3 2 4 4 2 5 2 5" xfId="48174" xr:uid="{BE951FA5-09E3-4E70-BC38-296D3C09C1B4}"/>
    <cellStyle name="Normal 3 2 4 4 2 5 3" xfId="23022" xr:uid="{E2003AC2-569B-4672-A074-0B2CC0DBE224}"/>
    <cellStyle name="Normal 3 2 4 4 2 5 3 2" xfId="36714" xr:uid="{4D581BE3-AF1E-4BEE-9B62-25F5BA871897}"/>
    <cellStyle name="Normal 3 2 4 4 2 5 3 3" xfId="51598" xr:uid="{EA5AD92E-6D8D-4777-83BE-6A0E129C16AF}"/>
    <cellStyle name="Normal 3 2 4 4 2 5 4" xfId="16178" xr:uid="{7D89DBA2-1D41-4245-802F-2837851F3D65}"/>
    <cellStyle name="Normal 3 2 4 4 2 5 5" xfId="29868" xr:uid="{5713BCDB-3175-4ECD-B93B-92047AB354BF}"/>
    <cellStyle name="Normal 3 2 4 4 2 5 6" xfId="44752" xr:uid="{6E6DE607-CAEE-472F-BAAD-5E1AD5EA7E57}"/>
    <cellStyle name="Normal 3 2 4 4 2 6" xfId="11042" xr:uid="{9C7B4D92-4B0F-4C59-A31E-7E68D32B1DBC}"/>
    <cellStyle name="Normal 3 2 4 4 2 6 2" xfId="24732" xr:uid="{9AF9290F-E4E1-4ABF-99D9-39BD1E3FD489}"/>
    <cellStyle name="Normal 3 2 4 4 2 6 2 2" xfId="38424" xr:uid="{BE4CBC72-F441-44FB-BE2B-D5D974A67416}"/>
    <cellStyle name="Normal 3 2 4 4 2 6 2 3" xfId="53308" xr:uid="{79B6E0B0-F83D-4A83-9F5E-A3A4838F58A4}"/>
    <cellStyle name="Normal 3 2 4 4 2 6 3" xfId="17888" xr:uid="{76659D27-A854-427D-8B51-7DF2C9218A40}"/>
    <cellStyle name="Normal 3 2 4 4 2 6 4" xfId="31578" xr:uid="{FF6CC39B-4170-4474-BC28-DCDE26B4CBD8}"/>
    <cellStyle name="Normal 3 2 4 4 2 6 5" xfId="46462" xr:uid="{0357A2B6-4D92-4DB1-AE2D-1FDC8428B77D}"/>
    <cellStyle name="Normal 3 2 4 4 2 7" xfId="21310" xr:uid="{0A1C1589-F132-498F-8580-EAD76B146AD4}"/>
    <cellStyle name="Normal 3 2 4 4 2 7 2" xfId="35002" xr:uid="{ED668680-C504-4D9F-88C0-C21940CF4739}"/>
    <cellStyle name="Normal 3 2 4 4 2 7 3" xfId="49886" xr:uid="{07465BD2-D2DD-4747-9A21-27DDF9C7976A}"/>
    <cellStyle name="Normal 3 2 4 4 2 8" xfId="14466" xr:uid="{B4D7EA1D-0906-44B9-958F-2FFAC2173BC3}"/>
    <cellStyle name="Normal 3 2 4 4 2 9" xfId="28156" xr:uid="{FEEEC560-8F5D-4171-B7DC-623EC60A8354}"/>
    <cellStyle name="Normal 3 2 4 4 3" xfId="7624" xr:uid="{0A035411-8E82-4ECB-ADD6-C99DA744D539}"/>
    <cellStyle name="Normal 3 2 4 4 3 10" xfId="43045" xr:uid="{6F90E07A-8B09-47AE-AAB3-B972950479C4}"/>
    <cellStyle name="Normal 3 2 4 4 3 2" xfId="7625" xr:uid="{9F64E213-032B-4716-BBC4-94EA1CDF3BB9}"/>
    <cellStyle name="Normal 3 2 4 4 3 2 2" xfId="7626" xr:uid="{03942393-8587-4FC4-A5AC-9651CD1723E0}"/>
    <cellStyle name="Normal 3 2 4 4 3 2 2 2" xfId="9339" xr:uid="{70952FCA-2D27-45E2-A7C3-DE07B03CE2CA}"/>
    <cellStyle name="Normal 3 2 4 4 3 2 2 2 2" xfId="12761" xr:uid="{69D05B29-5244-46D8-879E-B4B753866AF3}"/>
    <cellStyle name="Normal 3 2 4 4 3 2 2 2 2 2" xfId="26451" xr:uid="{151429AB-944D-4470-9618-574C5DCBBA5D}"/>
    <cellStyle name="Normal 3 2 4 4 3 2 2 2 2 2 2" xfId="40143" xr:uid="{2529CD43-1731-4E46-A6E4-60E80A05C0D3}"/>
    <cellStyle name="Normal 3 2 4 4 3 2 2 2 2 2 3" xfId="55027" xr:uid="{85847DB2-ADFE-42C1-BE40-569C3467E21F}"/>
    <cellStyle name="Normal 3 2 4 4 3 2 2 2 2 3" xfId="19607" xr:uid="{203B59A9-310A-46D9-BA03-87BCED2BDC8F}"/>
    <cellStyle name="Normal 3 2 4 4 3 2 2 2 2 4" xfId="33297" xr:uid="{85606BDC-B973-48B3-A9D6-65FC288435E5}"/>
    <cellStyle name="Normal 3 2 4 4 3 2 2 2 2 5" xfId="48181" xr:uid="{2148D696-601B-444E-AED4-2B3FAE25849D}"/>
    <cellStyle name="Normal 3 2 4 4 3 2 2 2 3" xfId="23029" xr:uid="{82E5EA29-05E1-4420-939A-57C1CC40C9E9}"/>
    <cellStyle name="Normal 3 2 4 4 3 2 2 2 3 2" xfId="36721" xr:uid="{5CDFB15B-0B36-4922-916C-7E6E43149FE6}"/>
    <cellStyle name="Normal 3 2 4 4 3 2 2 2 3 3" xfId="51605" xr:uid="{A576B7F5-14D5-4751-BFA6-A96D53541361}"/>
    <cellStyle name="Normal 3 2 4 4 3 2 2 2 4" xfId="16185" xr:uid="{AF9B5FA5-65E5-413C-B87D-C69E40575332}"/>
    <cellStyle name="Normal 3 2 4 4 3 2 2 2 5" xfId="29875" xr:uid="{3628AD89-BC77-4A98-B33C-B6EB0CB266D5}"/>
    <cellStyle name="Normal 3 2 4 4 3 2 2 2 6" xfId="44759" xr:uid="{55554A3F-08D2-470F-A674-784C1B35AA1F}"/>
    <cellStyle name="Normal 3 2 4 4 3 2 2 3" xfId="11049" xr:uid="{937A931F-BCF6-4B75-8B02-5066B5CFBE0F}"/>
    <cellStyle name="Normal 3 2 4 4 3 2 2 3 2" xfId="24739" xr:uid="{BFE31846-9AD5-4C1A-ABE7-1681B6C48CE8}"/>
    <cellStyle name="Normal 3 2 4 4 3 2 2 3 2 2" xfId="38431" xr:uid="{E9944E36-617D-477D-A12E-E231B0198152}"/>
    <cellStyle name="Normal 3 2 4 4 3 2 2 3 2 3" xfId="53315" xr:uid="{7D9E0669-7AEE-4391-8DA0-4888BF2233C6}"/>
    <cellStyle name="Normal 3 2 4 4 3 2 2 3 3" xfId="17895" xr:uid="{0FDB900E-395E-4F2D-81A5-1B88C315F950}"/>
    <cellStyle name="Normal 3 2 4 4 3 2 2 3 4" xfId="31585" xr:uid="{AC27E0B1-0D2D-4847-BE99-F3834FE8840B}"/>
    <cellStyle name="Normal 3 2 4 4 3 2 2 3 5" xfId="46469" xr:uid="{5A1811EA-2DA7-46C1-B04C-C4A057910EEE}"/>
    <cellStyle name="Normal 3 2 4 4 3 2 2 4" xfId="21317" xr:uid="{83F481F4-30F9-40A3-989B-855B100C6958}"/>
    <cellStyle name="Normal 3 2 4 4 3 2 2 4 2" xfId="35009" xr:uid="{50AE6B32-4573-4522-9F05-9759DB148A8A}"/>
    <cellStyle name="Normal 3 2 4 4 3 2 2 4 3" xfId="49893" xr:uid="{9F11DF14-8E87-4212-AE58-F3C2AC1EA87F}"/>
    <cellStyle name="Normal 3 2 4 4 3 2 2 5" xfId="14473" xr:uid="{BF2C648E-C114-42B2-ABA6-CA94990FB8A9}"/>
    <cellStyle name="Normal 3 2 4 4 3 2 2 6" xfId="28163" xr:uid="{397C0565-BD03-4199-B798-F541E63DE6AB}"/>
    <cellStyle name="Normal 3 2 4 4 3 2 2 7" xfId="43047" xr:uid="{6C8C20D4-8A80-46AA-8880-05F0E316AA65}"/>
    <cellStyle name="Normal 3 2 4 4 3 2 3" xfId="9338" xr:uid="{32405844-6330-4A85-B12F-77E2529A2A83}"/>
    <cellStyle name="Normal 3 2 4 4 3 2 3 2" xfId="12760" xr:uid="{1263AEFE-CD7A-43A1-BFE7-0625DB13A6DE}"/>
    <cellStyle name="Normal 3 2 4 4 3 2 3 2 2" xfId="26450" xr:uid="{50CA1775-287A-433A-9D3F-FB88430E226E}"/>
    <cellStyle name="Normal 3 2 4 4 3 2 3 2 2 2" xfId="40142" xr:uid="{0DF71754-CC2D-4794-8958-049A2902996A}"/>
    <cellStyle name="Normal 3 2 4 4 3 2 3 2 2 3" xfId="55026" xr:uid="{FF3BF064-CDC4-4AEC-95C8-4A7D3CFFE19E}"/>
    <cellStyle name="Normal 3 2 4 4 3 2 3 2 3" xfId="19606" xr:uid="{DB9C3016-3C1D-4D02-A373-96A7489ECBF8}"/>
    <cellStyle name="Normal 3 2 4 4 3 2 3 2 4" xfId="33296" xr:uid="{8478A500-EBCF-423E-A6EB-25DFE8A6B4B4}"/>
    <cellStyle name="Normal 3 2 4 4 3 2 3 2 5" xfId="48180" xr:uid="{7D7146AA-40B7-4DEC-A72F-D923E86FABE4}"/>
    <cellStyle name="Normal 3 2 4 4 3 2 3 3" xfId="23028" xr:uid="{4A339C6D-8ADA-4CE3-80E6-C06717015F0A}"/>
    <cellStyle name="Normal 3 2 4 4 3 2 3 3 2" xfId="36720" xr:uid="{027AEFA3-C8D0-4A27-9B5A-1CF85516484E}"/>
    <cellStyle name="Normal 3 2 4 4 3 2 3 3 3" xfId="51604" xr:uid="{32C4D147-E14E-4D2B-99A8-637F2F42C9D6}"/>
    <cellStyle name="Normal 3 2 4 4 3 2 3 4" xfId="16184" xr:uid="{7B3DA9AC-FD96-4D35-B0D4-08AC815201CA}"/>
    <cellStyle name="Normal 3 2 4 4 3 2 3 5" xfId="29874" xr:uid="{FAA44994-0CDC-4B75-886B-3A45FDCF426D}"/>
    <cellStyle name="Normal 3 2 4 4 3 2 3 6" xfId="44758" xr:uid="{BAD4CD92-9E66-4F44-95E6-AD1D992500EC}"/>
    <cellStyle name="Normal 3 2 4 4 3 2 4" xfId="11048" xr:uid="{E5D6FAB0-DD38-4E72-BC07-FC711C87603D}"/>
    <cellStyle name="Normal 3 2 4 4 3 2 4 2" xfId="24738" xr:uid="{B936ED03-53FC-4196-A495-DE114347DA16}"/>
    <cellStyle name="Normal 3 2 4 4 3 2 4 2 2" xfId="38430" xr:uid="{D9B24672-E348-4087-92D5-E0540CB26097}"/>
    <cellStyle name="Normal 3 2 4 4 3 2 4 2 3" xfId="53314" xr:uid="{FA7C9A04-6AB6-4C54-B4D7-B67F2C738832}"/>
    <cellStyle name="Normal 3 2 4 4 3 2 4 3" xfId="17894" xr:uid="{28916E3A-D5FA-4858-B6D7-778FF0663031}"/>
    <cellStyle name="Normal 3 2 4 4 3 2 4 4" xfId="31584" xr:uid="{52DB6307-18D8-4A0F-B1AE-1B609568DBDF}"/>
    <cellStyle name="Normal 3 2 4 4 3 2 4 5" xfId="46468" xr:uid="{19ABFF59-5746-4B17-AF1A-DDE0ADDC5470}"/>
    <cellStyle name="Normal 3 2 4 4 3 2 5" xfId="21316" xr:uid="{54AF012D-E04A-44F1-88A8-2E99E42F807C}"/>
    <cellStyle name="Normal 3 2 4 4 3 2 5 2" xfId="35008" xr:uid="{508F7A27-AB7B-4911-80CA-E3A4B88DFEB7}"/>
    <cellStyle name="Normal 3 2 4 4 3 2 5 3" xfId="49892" xr:uid="{1BE97A7B-34BC-4A81-BC5F-E03D2A78A79C}"/>
    <cellStyle name="Normal 3 2 4 4 3 2 6" xfId="14472" xr:uid="{C3351D86-F3A5-4DFF-A062-D5BCD049A723}"/>
    <cellStyle name="Normal 3 2 4 4 3 2 7" xfId="28162" xr:uid="{4F8308A5-65EC-4B18-A16C-1FF630FAFC2D}"/>
    <cellStyle name="Normal 3 2 4 4 3 2 8" xfId="43046" xr:uid="{5C87137C-60AC-4A33-908B-15E744A36CC7}"/>
    <cellStyle name="Normal 3 2 4 4 3 3" xfId="7627" xr:uid="{E523EB28-6907-499B-B8B7-85290B257667}"/>
    <cellStyle name="Normal 3 2 4 4 3 3 2" xfId="9340" xr:uid="{DDA61D44-A1F7-4B6A-B0C5-D6BDD60A14C1}"/>
    <cellStyle name="Normal 3 2 4 4 3 3 2 2" xfId="12762" xr:uid="{FCDD1226-F4C1-4995-8A55-7D53195465A1}"/>
    <cellStyle name="Normal 3 2 4 4 3 3 2 2 2" xfId="26452" xr:uid="{D8179EC9-2946-4769-A154-D7AA328552D8}"/>
    <cellStyle name="Normal 3 2 4 4 3 3 2 2 2 2" xfId="40144" xr:uid="{E2887DD3-4734-47B0-9A9F-72F5EBDE49C9}"/>
    <cellStyle name="Normal 3 2 4 4 3 3 2 2 2 3" xfId="55028" xr:uid="{CC556859-DAF8-4F47-96C7-62861196BFF3}"/>
    <cellStyle name="Normal 3 2 4 4 3 3 2 2 3" xfId="19608" xr:uid="{14AF3D84-7FC4-4394-BAA9-AD5C46735DCD}"/>
    <cellStyle name="Normal 3 2 4 4 3 3 2 2 4" xfId="33298" xr:uid="{F32FF1BF-924A-421D-893A-9CC9E61C3FAC}"/>
    <cellStyle name="Normal 3 2 4 4 3 3 2 2 5" xfId="48182" xr:uid="{6A9F923B-BD78-45F5-AEEC-6FD22815120E}"/>
    <cellStyle name="Normal 3 2 4 4 3 3 2 3" xfId="23030" xr:uid="{6E98DF92-0E5F-4F79-AA41-60F5095360C7}"/>
    <cellStyle name="Normal 3 2 4 4 3 3 2 3 2" xfId="36722" xr:uid="{B754737B-9E13-4413-8789-1FC3F25483CB}"/>
    <cellStyle name="Normal 3 2 4 4 3 3 2 3 3" xfId="51606" xr:uid="{00083A4A-AF02-4C53-A011-4E6753437BAB}"/>
    <cellStyle name="Normal 3 2 4 4 3 3 2 4" xfId="16186" xr:uid="{7CDF0912-DE26-4337-B4E3-F0EC4A08CEAC}"/>
    <cellStyle name="Normal 3 2 4 4 3 3 2 5" xfId="29876" xr:uid="{394828E3-FE3A-45B1-B196-EE737A3F9424}"/>
    <cellStyle name="Normal 3 2 4 4 3 3 2 6" xfId="44760" xr:uid="{A9EEF525-08D9-450C-82CF-CE69DCCA8789}"/>
    <cellStyle name="Normal 3 2 4 4 3 3 3" xfId="11050" xr:uid="{38EC2D8B-AFAE-45B3-81FA-56A9A971BBC7}"/>
    <cellStyle name="Normal 3 2 4 4 3 3 3 2" xfId="24740" xr:uid="{76B3277D-6141-40DC-8A6A-3E8F18FCB2DB}"/>
    <cellStyle name="Normal 3 2 4 4 3 3 3 2 2" xfId="38432" xr:uid="{0865AF77-88D9-477F-BE92-C7303D421C41}"/>
    <cellStyle name="Normal 3 2 4 4 3 3 3 2 3" xfId="53316" xr:uid="{436B010F-1CBE-4FEB-BB39-B58EDE7A6D03}"/>
    <cellStyle name="Normal 3 2 4 4 3 3 3 3" xfId="17896" xr:uid="{1285856A-FCA1-4E75-BE4F-1809B5043269}"/>
    <cellStyle name="Normal 3 2 4 4 3 3 3 4" xfId="31586" xr:uid="{8E10BF3D-AA5D-46A1-9686-C5C10C6BC9F4}"/>
    <cellStyle name="Normal 3 2 4 4 3 3 3 5" xfId="46470" xr:uid="{323BB170-6899-40C7-83A8-70426DA3B3D7}"/>
    <cellStyle name="Normal 3 2 4 4 3 3 4" xfId="21318" xr:uid="{25B50344-6802-4352-8CFA-747E8255EACC}"/>
    <cellStyle name="Normal 3 2 4 4 3 3 4 2" xfId="35010" xr:uid="{DBDFA449-0C22-43EA-B50B-724197C87144}"/>
    <cellStyle name="Normal 3 2 4 4 3 3 4 3" xfId="49894" xr:uid="{047089F8-532F-45C5-84E6-80CA1EFAA680}"/>
    <cellStyle name="Normal 3 2 4 4 3 3 5" xfId="14474" xr:uid="{B04117EA-96B8-4550-A52F-14EFD4F41EBE}"/>
    <cellStyle name="Normal 3 2 4 4 3 3 6" xfId="28164" xr:uid="{FEEE7B41-FCE4-44F8-B7AA-6C185B601DF1}"/>
    <cellStyle name="Normal 3 2 4 4 3 3 7" xfId="43048" xr:uid="{0AD6D928-8757-4E30-B9DF-28731FDE16CF}"/>
    <cellStyle name="Normal 3 2 4 4 3 4" xfId="7628" xr:uid="{BB121B1A-DFAA-4EA6-9CB7-33B30AAE6740}"/>
    <cellStyle name="Normal 3 2 4 4 3 4 2" xfId="9341" xr:uid="{367EB8F3-AF28-4CCA-B406-020A2A628B25}"/>
    <cellStyle name="Normal 3 2 4 4 3 4 2 2" xfId="12763" xr:uid="{A00B15EF-F465-44FF-8A5D-DE379CF1B3B9}"/>
    <cellStyle name="Normal 3 2 4 4 3 4 2 2 2" xfId="26453" xr:uid="{59255D66-B324-4976-A8EA-8E9D55A98CBC}"/>
    <cellStyle name="Normal 3 2 4 4 3 4 2 2 2 2" xfId="40145" xr:uid="{61C5C094-8E65-456B-8CBC-0932EAB57774}"/>
    <cellStyle name="Normal 3 2 4 4 3 4 2 2 2 3" xfId="55029" xr:uid="{E461597F-2C38-41F2-92ED-9B2F73147249}"/>
    <cellStyle name="Normal 3 2 4 4 3 4 2 2 3" xfId="19609" xr:uid="{F86FBDBE-6CDC-446C-BC60-DD4C57C7248A}"/>
    <cellStyle name="Normal 3 2 4 4 3 4 2 2 4" xfId="33299" xr:uid="{62DAF18B-5F91-436D-B704-3230E9DCAAA2}"/>
    <cellStyle name="Normal 3 2 4 4 3 4 2 2 5" xfId="48183" xr:uid="{D838B0BA-A132-402D-ABBA-8214CECD8518}"/>
    <cellStyle name="Normal 3 2 4 4 3 4 2 3" xfId="23031" xr:uid="{6A9DC51E-CCA3-4F66-B4D6-4DD9F9CDB2D7}"/>
    <cellStyle name="Normal 3 2 4 4 3 4 2 3 2" xfId="36723" xr:uid="{5B067202-6C5C-48E5-B512-6246ED1F04DC}"/>
    <cellStyle name="Normal 3 2 4 4 3 4 2 3 3" xfId="51607" xr:uid="{31061540-435D-4759-8BDA-5B30D71178FE}"/>
    <cellStyle name="Normal 3 2 4 4 3 4 2 4" xfId="16187" xr:uid="{610FA193-F85D-4514-AE51-EAFAB7553D95}"/>
    <cellStyle name="Normal 3 2 4 4 3 4 2 5" xfId="29877" xr:uid="{A334F0AA-37D8-4E50-8ED0-16E5CBA1F60F}"/>
    <cellStyle name="Normal 3 2 4 4 3 4 2 6" xfId="44761" xr:uid="{AEA99C6E-CBD8-4F6E-AB62-24B3F3AB7D3B}"/>
    <cellStyle name="Normal 3 2 4 4 3 4 3" xfId="11051" xr:uid="{0E4140A8-3E6C-41B8-9CCF-91DD9766D912}"/>
    <cellStyle name="Normal 3 2 4 4 3 4 3 2" xfId="24741" xr:uid="{92E911FF-CFBC-4E1F-9443-01F5A0FF304F}"/>
    <cellStyle name="Normal 3 2 4 4 3 4 3 2 2" xfId="38433" xr:uid="{BEEFE00D-4722-4456-9F10-BE07602A319E}"/>
    <cellStyle name="Normal 3 2 4 4 3 4 3 2 3" xfId="53317" xr:uid="{F3DF239F-49BF-4878-AEA7-4A3FC3F78923}"/>
    <cellStyle name="Normal 3 2 4 4 3 4 3 3" xfId="17897" xr:uid="{753FA015-EDAD-43D2-8020-982F3568F8FA}"/>
    <cellStyle name="Normal 3 2 4 4 3 4 3 4" xfId="31587" xr:uid="{9E2F09D5-A4AD-489E-BB26-882B515323CF}"/>
    <cellStyle name="Normal 3 2 4 4 3 4 3 5" xfId="46471" xr:uid="{FAF2600B-BFC4-4465-ACDC-36E86D56C8D6}"/>
    <cellStyle name="Normal 3 2 4 4 3 4 4" xfId="21319" xr:uid="{D3A2CE24-4FBF-4812-9A02-E3C0DD146F0C}"/>
    <cellStyle name="Normal 3 2 4 4 3 4 4 2" xfId="35011" xr:uid="{BD331703-63BC-45A4-934E-CBFDD93EFE2D}"/>
    <cellStyle name="Normal 3 2 4 4 3 4 4 3" xfId="49895" xr:uid="{FF0846DC-B579-46D9-A961-AFA5A7B0E987}"/>
    <cellStyle name="Normal 3 2 4 4 3 4 5" xfId="14475" xr:uid="{5E1DCE2E-B56B-46D2-A2CF-E0279EC2BFC5}"/>
    <cellStyle name="Normal 3 2 4 4 3 4 6" xfId="28165" xr:uid="{2F9C6E75-AD2C-48D7-8653-FF6868DBCBCF}"/>
    <cellStyle name="Normal 3 2 4 4 3 4 7" xfId="43049" xr:uid="{7C9C1A8F-0F0C-4DCF-A132-4FE9074DDDCB}"/>
    <cellStyle name="Normal 3 2 4 4 3 5" xfId="9337" xr:uid="{A947DD0B-D9E3-4A39-85B6-33B73A364122}"/>
    <cellStyle name="Normal 3 2 4 4 3 5 2" xfId="12759" xr:uid="{64EF1D10-112B-4FBC-8F46-39613346B922}"/>
    <cellStyle name="Normal 3 2 4 4 3 5 2 2" xfId="26449" xr:uid="{2FF85257-F967-4932-BE83-C8DC7AFE2954}"/>
    <cellStyle name="Normal 3 2 4 4 3 5 2 2 2" xfId="40141" xr:uid="{23327639-2DDA-4801-8077-2686EF47C546}"/>
    <cellStyle name="Normal 3 2 4 4 3 5 2 2 3" xfId="55025" xr:uid="{48592FF5-2373-483E-B92C-1F936DB1D136}"/>
    <cellStyle name="Normal 3 2 4 4 3 5 2 3" xfId="19605" xr:uid="{6E0C2CD0-7762-4FD5-8EEB-D7EE1637E46F}"/>
    <cellStyle name="Normal 3 2 4 4 3 5 2 4" xfId="33295" xr:uid="{DD547B43-904E-483D-866C-D6F61180A232}"/>
    <cellStyle name="Normal 3 2 4 4 3 5 2 5" xfId="48179" xr:uid="{6A88AAB0-449B-48F9-A2E1-26508F8B053E}"/>
    <cellStyle name="Normal 3 2 4 4 3 5 3" xfId="23027" xr:uid="{CD8DB2C8-C274-467C-BA43-9EDC0E6D581F}"/>
    <cellStyle name="Normal 3 2 4 4 3 5 3 2" xfId="36719" xr:uid="{1B0EA5FC-3AFC-490F-B1E2-19672D887E1C}"/>
    <cellStyle name="Normal 3 2 4 4 3 5 3 3" xfId="51603" xr:uid="{A4BE03D0-A4F6-4E0A-85A2-E764D971B2CC}"/>
    <cellStyle name="Normal 3 2 4 4 3 5 4" xfId="16183" xr:uid="{36CD24BD-D33F-428B-BA82-DFAF47CE42DD}"/>
    <cellStyle name="Normal 3 2 4 4 3 5 5" xfId="29873" xr:uid="{385F55EF-FD84-490C-AEA7-C368E7071C95}"/>
    <cellStyle name="Normal 3 2 4 4 3 5 6" xfId="44757" xr:uid="{8F932E68-63D9-4923-A0CF-87AA56116CE6}"/>
    <cellStyle name="Normal 3 2 4 4 3 6" xfId="11047" xr:uid="{34CE1023-25D2-46EB-8BA6-15941AB6C1D9}"/>
    <cellStyle name="Normal 3 2 4 4 3 6 2" xfId="24737" xr:uid="{B32DD68F-480A-43EF-8C85-DA96AB7E38DD}"/>
    <cellStyle name="Normal 3 2 4 4 3 6 2 2" xfId="38429" xr:uid="{3F7E3B0B-ECA7-42F3-999A-F0B259EDC641}"/>
    <cellStyle name="Normal 3 2 4 4 3 6 2 3" xfId="53313" xr:uid="{DB758330-2F53-4F68-9F6F-AA24A5F654E4}"/>
    <cellStyle name="Normal 3 2 4 4 3 6 3" xfId="17893" xr:uid="{A146D849-D976-4B6D-AEC0-8DCE5C262051}"/>
    <cellStyle name="Normal 3 2 4 4 3 6 4" xfId="31583" xr:uid="{19F02F28-DDC8-4B9F-8BBE-0FE3A26B9981}"/>
    <cellStyle name="Normal 3 2 4 4 3 6 5" xfId="46467" xr:uid="{77A40282-CB78-4874-AF7C-336D2C5A8E9F}"/>
    <cellStyle name="Normal 3 2 4 4 3 7" xfId="21315" xr:uid="{8D2AAC26-791E-4A6B-B2F3-FEA96FDDE5A4}"/>
    <cellStyle name="Normal 3 2 4 4 3 7 2" xfId="35007" xr:uid="{C563DBDB-6473-49C1-AC85-8871431B19DA}"/>
    <cellStyle name="Normal 3 2 4 4 3 7 3" xfId="49891" xr:uid="{147CFE58-C404-4AA1-AE32-0F8E5DEAA3BC}"/>
    <cellStyle name="Normal 3 2 4 4 3 8" xfId="14471" xr:uid="{35E0C2F2-0986-4CB9-9EDA-70DCDFDCCF51}"/>
    <cellStyle name="Normal 3 2 4 4 3 9" xfId="28161" xr:uid="{58BAEABA-7751-44E1-A85B-A7BEC05F12B6}"/>
    <cellStyle name="Normal 3 2 4 4 4" xfId="7629" xr:uid="{25FDEC18-9DCE-4689-895B-CE4D60F999AC}"/>
    <cellStyle name="Normal 3 2 4 4 4 2" xfId="7630" xr:uid="{6EC8458C-8782-48B2-A7F4-94FC21811306}"/>
    <cellStyle name="Normal 3 2 4 4 4 2 2" xfId="9343" xr:uid="{7F6CB76D-9A5B-42E5-97B8-900E02EF81BF}"/>
    <cellStyle name="Normal 3 2 4 4 4 2 2 2" xfId="12765" xr:uid="{51B2A839-720B-4A16-9575-38A4A1561E8E}"/>
    <cellStyle name="Normal 3 2 4 4 4 2 2 2 2" xfId="26455" xr:uid="{EEB27D36-D57E-4B96-8FDB-30FB25E4C416}"/>
    <cellStyle name="Normal 3 2 4 4 4 2 2 2 2 2" xfId="40147" xr:uid="{E18640B3-8271-4DCA-82BC-4F873312D81E}"/>
    <cellStyle name="Normal 3 2 4 4 4 2 2 2 2 3" xfId="55031" xr:uid="{3097C685-8862-44FF-976E-A40E68F43B15}"/>
    <cellStyle name="Normal 3 2 4 4 4 2 2 2 3" xfId="19611" xr:uid="{2A059F7C-999C-4F01-A9A2-A0344C74BE91}"/>
    <cellStyle name="Normal 3 2 4 4 4 2 2 2 4" xfId="33301" xr:uid="{CA16BDC4-6421-4DB7-85CC-F263A9847903}"/>
    <cellStyle name="Normal 3 2 4 4 4 2 2 2 5" xfId="48185" xr:uid="{7E8FDF7D-9AD7-48A4-A1E0-A0422775605F}"/>
    <cellStyle name="Normal 3 2 4 4 4 2 2 3" xfId="23033" xr:uid="{AEC03043-A959-43BB-991A-562E29076A54}"/>
    <cellStyle name="Normal 3 2 4 4 4 2 2 3 2" xfId="36725" xr:uid="{CD750EB0-E2A9-4096-8391-2DFBDC585397}"/>
    <cellStyle name="Normal 3 2 4 4 4 2 2 3 3" xfId="51609" xr:uid="{D92F82C1-0EB3-4C3B-926F-FF50E04D9B96}"/>
    <cellStyle name="Normal 3 2 4 4 4 2 2 4" xfId="16189" xr:uid="{532FD18F-312B-4AA3-A4B1-6C095392C854}"/>
    <cellStyle name="Normal 3 2 4 4 4 2 2 5" xfId="29879" xr:uid="{205F634B-B7C7-4E92-BB67-00768C15C620}"/>
    <cellStyle name="Normal 3 2 4 4 4 2 2 6" xfId="44763" xr:uid="{AE1131C8-F9F4-43FF-B32B-4FC29C9678FC}"/>
    <cellStyle name="Normal 3 2 4 4 4 2 3" xfId="11053" xr:uid="{9AF5B572-F6FD-4635-A1F6-E976D618EFE3}"/>
    <cellStyle name="Normal 3 2 4 4 4 2 3 2" xfId="24743" xr:uid="{6281C45F-7E8B-4226-AD41-E3C790E544E4}"/>
    <cellStyle name="Normal 3 2 4 4 4 2 3 2 2" xfId="38435" xr:uid="{DC64F69D-4FBD-4D5D-B790-AD9F91C02BC5}"/>
    <cellStyle name="Normal 3 2 4 4 4 2 3 2 3" xfId="53319" xr:uid="{CF4D4897-AAFC-4058-AAA4-E57867109350}"/>
    <cellStyle name="Normal 3 2 4 4 4 2 3 3" xfId="17899" xr:uid="{3F6F3FC6-AB86-4D70-A987-FFA2C7CD016D}"/>
    <cellStyle name="Normal 3 2 4 4 4 2 3 4" xfId="31589" xr:uid="{04BE83A3-DCEB-4445-9C26-3D370EFFFBCE}"/>
    <cellStyle name="Normal 3 2 4 4 4 2 3 5" xfId="46473" xr:uid="{870E63D7-9A6C-4764-99CC-F24E51676B82}"/>
    <cellStyle name="Normal 3 2 4 4 4 2 4" xfId="21321" xr:uid="{0149BA19-1986-49B5-8981-9854F4ADCB49}"/>
    <cellStyle name="Normal 3 2 4 4 4 2 4 2" xfId="35013" xr:uid="{2871E07E-4B89-4487-AC48-DC2844351ECB}"/>
    <cellStyle name="Normal 3 2 4 4 4 2 4 3" xfId="49897" xr:uid="{7CE58AF8-05B1-4152-8D2B-AB22BDB5E48F}"/>
    <cellStyle name="Normal 3 2 4 4 4 2 5" xfId="14477" xr:uid="{53206E82-34A0-45C8-BF7C-6449B6E57B7F}"/>
    <cellStyle name="Normal 3 2 4 4 4 2 6" xfId="28167" xr:uid="{F2C277AE-12D7-4AB0-8813-475ADA22B453}"/>
    <cellStyle name="Normal 3 2 4 4 4 2 7" xfId="43051" xr:uid="{66325535-8FE5-45C2-B983-FD4BF3385B24}"/>
    <cellStyle name="Normal 3 2 4 4 4 3" xfId="9342" xr:uid="{70AD56BD-A275-49D9-B719-D71F2D31E71F}"/>
    <cellStyle name="Normal 3 2 4 4 4 3 2" xfId="12764" xr:uid="{5521EECF-B485-4C7B-B66D-7F86099A13E8}"/>
    <cellStyle name="Normal 3 2 4 4 4 3 2 2" xfId="26454" xr:uid="{DD9D4BE2-68D1-4368-950E-88DB6EF4FBDD}"/>
    <cellStyle name="Normal 3 2 4 4 4 3 2 2 2" xfId="40146" xr:uid="{0891B99E-C6CB-4915-9B0F-93BB56DE24DB}"/>
    <cellStyle name="Normal 3 2 4 4 4 3 2 2 3" xfId="55030" xr:uid="{D07C490E-8E9D-4BE2-8A0A-104D40FA97F7}"/>
    <cellStyle name="Normal 3 2 4 4 4 3 2 3" xfId="19610" xr:uid="{77F31EC0-6938-49A1-B1C8-A63810293C04}"/>
    <cellStyle name="Normal 3 2 4 4 4 3 2 4" xfId="33300" xr:uid="{C199FC9B-3CDF-461C-B733-082434EC12DD}"/>
    <cellStyle name="Normal 3 2 4 4 4 3 2 5" xfId="48184" xr:uid="{CDE4577D-DF82-43AF-BCAF-6346C50825F4}"/>
    <cellStyle name="Normal 3 2 4 4 4 3 3" xfId="23032" xr:uid="{F02DEB7D-FF0A-40F5-A279-A17419F9312E}"/>
    <cellStyle name="Normal 3 2 4 4 4 3 3 2" xfId="36724" xr:uid="{23D910A0-B616-4A08-ABDE-409ECBEBF9CB}"/>
    <cellStyle name="Normal 3 2 4 4 4 3 3 3" xfId="51608" xr:uid="{AA1D1D01-E13C-4DA3-8A4B-D2BA9CE19528}"/>
    <cellStyle name="Normal 3 2 4 4 4 3 4" xfId="16188" xr:uid="{E7A3EA83-8B46-4597-A585-CBA4E2B750D0}"/>
    <cellStyle name="Normal 3 2 4 4 4 3 5" xfId="29878" xr:uid="{85FB9B52-24D7-493A-B0C3-09FF82903698}"/>
    <cellStyle name="Normal 3 2 4 4 4 3 6" xfId="44762" xr:uid="{BF1E75C8-9AA8-4F1D-839F-52B5D5E7405F}"/>
    <cellStyle name="Normal 3 2 4 4 4 4" xfId="11052" xr:uid="{85395B32-7F72-4A32-9609-6A27DD71801C}"/>
    <cellStyle name="Normal 3 2 4 4 4 4 2" xfId="24742" xr:uid="{BB8FEF53-E2C4-4303-ACCC-D5D6382D1227}"/>
    <cellStyle name="Normal 3 2 4 4 4 4 2 2" xfId="38434" xr:uid="{A30EF9CB-6F26-4D1F-B35D-8132D78AABDB}"/>
    <cellStyle name="Normal 3 2 4 4 4 4 2 3" xfId="53318" xr:uid="{434326EE-79C8-4BF6-A242-59A8C128CC4E}"/>
    <cellStyle name="Normal 3 2 4 4 4 4 3" xfId="17898" xr:uid="{9740FA10-132E-4EB8-A936-E18C0300B01B}"/>
    <cellStyle name="Normal 3 2 4 4 4 4 4" xfId="31588" xr:uid="{210685AB-AB6D-475E-A47E-F1214597797C}"/>
    <cellStyle name="Normal 3 2 4 4 4 4 5" xfId="46472" xr:uid="{FF73C660-1464-4986-9C86-EEC6F5D7070E}"/>
    <cellStyle name="Normal 3 2 4 4 4 5" xfId="21320" xr:uid="{67260E64-6D6F-423B-860E-9AFBEB67C957}"/>
    <cellStyle name="Normal 3 2 4 4 4 5 2" xfId="35012" xr:uid="{78532D88-CDD5-4326-8B8E-2DF6556DAE19}"/>
    <cellStyle name="Normal 3 2 4 4 4 5 3" xfId="49896" xr:uid="{A7746407-0138-4C7F-BA04-AAAA1AC77841}"/>
    <cellStyle name="Normal 3 2 4 4 4 6" xfId="14476" xr:uid="{C0EB1A1C-3F5E-4CDA-9AE6-51DE3E59ED07}"/>
    <cellStyle name="Normal 3 2 4 4 4 7" xfId="28166" xr:uid="{B5DC5B27-7561-404B-9A99-546AB2C23569}"/>
    <cellStyle name="Normal 3 2 4 4 4 8" xfId="43050" xr:uid="{D700C9EE-7D9C-481B-AA09-C0818C2D9C03}"/>
    <cellStyle name="Normal 3 2 4 4 5" xfId="7631" xr:uid="{4F703539-5C51-4AC2-8703-9E9EA0879795}"/>
    <cellStyle name="Normal 3 2 4 4 5 2" xfId="9344" xr:uid="{1B2331E9-7F29-461B-AE8F-CC0E48BFBE5D}"/>
    <cellStyle name="Normal 3 2 4 4 5 2 2" xfId="12766" xr:uid="{F057EB3D-B961-4BD0-8947-369160BEB901}"/>
    <cellStyle name="Normal 3 2 4 4 5 2 2 2" xfId="26456" xr:uid="{9E0C8A55-0183-4932-8EAD-F6CFAF168EB5}"/>
    <cellStyle name="Normal 3 2 4 4 5 2 2 2 2" xfId="40148" xr:uid="{8EE2D2A0-3F26-418D-889F-D9DFD3479E8C}"/>
    <cellStyle name="Normal 3 2 4 4 5 2 2 2 3" xfId="55032" xr:uid="{F6D4C47A-A654-407D-8294-65079BC4E5A8}"/>
    <cellStyle name="Normal 3 2 4 4 5 2 2 3" xfId="19612" xr:uid="{D50ABD4F-EF16-4AEC-A454-CCDA042A244D}"/>
    <cellStyle name="Normal 3 2 4 4 5 2 2 4" xfId="33302" xr:uid="{8A7A126A-F873-415E-886B-B803172190F8}"/>
    <cellStyle name="Normal 3 2 4 4 5 2 2 5" xfId="48186" xr:uid="{A01821BF-FDC5-4516-B1DE-347AA652554F}"/>
    <cellStyle name="Normal 3 2 4 4 5 2 3" xfId="23034" xr:uid="{5CCB8042-E23C-4588-88F5-C43E8DCC1DDE}"/>
    <cellStyle name="Normal 3 2 4 4 5 2 3 2" xfId="36726" xr:uid="{9AB5E399-F01E-431E-A0C8-C629A55D477C}"/>
    <cellStyle name="Normal 3 2 4 4 5 2 3 3" xfId="51610" xr:uid="{6C65D7EC-8A58-4B5A-86DF-139C7FED3F90}"/>
    <cellStyle name="Normal 3 2 4 4 5 2 4" xfId="16190" xr:uid="{A762B572-C362-4269-AB32-ECFBBD9BC672}"/>
    <cellStyle name="Normal 3 2 4 4 5 2 5" xfId="29880" xr:uid="{72811373-539E-49A2-BC62-D364A2B53246}"/>
    <cellStyle name="Normal 3 2 4 4 5 2 6" xfId="44764" xr:uid="{403BF7E3-E747-466D-820A-BDA906C3CF48}"/>
    <cellStyle name="Normal 3 2 4 4 5 3" xfId="11054" xr:uid="{D0BFD427-8B55-4760-B908-40906DE15ADF}"/>
    <cellStyle name="Normal 3 2 4 4 5 3 2" xfId="24744" xr:uid="{103FA4C7-C832-4853-BE8E-7E0B7F5C6E46}"/>
    <cellStyle name="Normal 3 2 4 4 5 3 2 2" xfId="38436" xr:uid="{1D140CB2-A2F1-4A10-A0BE-CC83D04EC7B0}"/>
    <cellStyle name="Normal 3 2 4 4 5 3 2 3" xfId="53320" xr:uid="{61A67A42-2D85-40C5-8D2B-31BCF1C59482}"/>
    <cellStyle name="Normal 3 2 4 4 5 3 3" xfId="17900" xr:uid="{4C6B2762-DDEB-48BC-AA75-DFC3A6421BAB}"/>
    <cellStyle name="Normal 3 2 4 4 5 3 4" xfId="31590" xr:uid="{9D273040-C4DA-4FB0-B6C2-3A4D46FAA1B3}"/>
    <cellStyle name="Normal 3 2 4 4 5 3 5" xfId="46474" xr:uid="{99791A36-EB50-4096-A569-F558C6C865D5}"/>
    <cellStyle name="Normal 3 2 4 4 5 4" xfId="21322" xr:uid="{3DC4276C-AF78-4B25-88ED-1C1E32DB2AA0}"/>
    <cellStyle name="Normal 3 2 4 4 5 4 2" xfId="35014" xr:uid="{0A8572E7-18B8-4810-824E-6E8B3E55D35D}"/>
    <cellStyle name="Normal 3 2 4 4 5 4 3" xfId="49898" xr:uid="{32431382-B2CB-4AC4-86E7-81837BA266E7}"/>
    <cellStyle name="Normal 3 2 4 4 5 5" xfId="14478" xr:uid="{F0026A21-7CDD-4A06-BA0A-772B1B577742}"/>
    <cellStyle name="Normal 3 2 4 4 5 6" xfId="28168" xr:uid="{CA5F655F-E874-4AE5-93E7-E0FEA4A0B732}"/>
    <cellStyle name="Normal 3 2 4 4 5 7" xfId="43052" xr:uid="{BC4BDA4A-7410-4B03-BD1D-32DD4A508D76}"/>
    <cellStyle name="Normal 3 2 4 4 6" xfId="7632" xr:uid="{543695E3-A610-443D-9DFE-6C5356A4D945}"/>
    <cellStyle name="Normal 3 2 4 4 6 2" xfId="9345" xr:uid="{27C3AFB7-4C15-4BAE-9E92-ECB8835EF9FD}"/>
    <cellStyle name="Normal 3 2 4 4 6 2 2" xfId="12767" xr:uid="{B32B9578-0C1A-4601-912C-7159F7229E7A}"/>
    <cellStyle name="Normal 3 2 4 4 6 2 2 2" xfId="26457" xr:uid="{4C75C9F5-CBEF-4F1D-A332-7679E905BDCF}"/>
    <cellStyle name="Normal 3 2 4 4 6 2 2 2 2" xfId="40149" xr:uid="{4039D74A-4658-4C40-8475-C2C8EF00BA40}"/>
    <cellStyle name="Normal 3 2 4 4 6 2 2 2 3" xfId="55033" xr:uid="{1CA4C350-C20D-4FED-8C83-A8E02D3ED997}"/>
    <cellStyle name="Normal 3 2 4 4 6 2 2 3" xfId="19613" xr:uid="{6E368234-CB80-4380-9592-C057F09303AA}"/>
    <cellStyle name="Normal 3 2 4 4 6 2 2 4" xfId="33303" xr:uid="{92053595-AF04-4106-8242-86D75937CFFC}"/>
    <cellStyle name="Normal 3 2 4 4 6 2 2 5" xfId="48187" xr:uid="{00CFA1E9-8539-4A22-BD7B-0E8C2A057AD8}"/>
    <cellStyle name="Normal 3 2 4 4 6 2 3" xfId="23035" xr:uid="{BE1DC98A-3F50-4D8A-B939-7B385B04FE33}"/>
    <cellStyle name="Normal 3 2 4 4 6 2 3 2" xfId="36727" xr:uid="{C0C7AC76-6034-4E20-81C9-8AB0958A5647}"/>
    <cellStyle name="Normal 3 2 4 4 6 2 3 3" xfId="51611" xr:uid="{3BD1AC60-2F20-4E18-B002-D7045C46A962}"/>
    <cellStyle name="Normal 3 2 4 4 6 2 4" xfId="16191" xr:uid="{23DE603B-D603-4997-A527-E3A4B9FE1721}"/>
    <cellStyle name="Normal 3 2 4 4 6 2 5" xfId="29881" xr:uid="{5AD68861-FFE3-4F9B-9DFE-833B38835796}"/>
    <cellStyle name="Normal 3 2 4 4 6 2 6" xfId="44765" xr:uid="{C8132CAE-6291-428F-B238-84E7E212859D}"/>
    <cellStyle name="Normal 3 2 4 4 6 3" xfId="11055" xr:uid="{E7957071-4CA6-4B28-A2EC-DB90DCFF9238}"/>
    <cellStyle name="Normal 3 2 4 4 6 3 2" xfId="24745" xr:uid="{5C978FE5-932C-427F-A68F-460D9139C5B5}"/>
    <cellStyle name="Normal 3 2 4 4 6 3 2 2" xfId="38437" xr:uid="{D5C6D239-FAA7-4CF8-9375-B81A4AE9184F}"/>
    <cellStyle name="Normal 3 2 4 4 6 3 2 3" xfId="53321" xr:uid="{F59BEA99-DFA1-453B-B6BF-6B76B8732BCF}"/>
    <cellStyle name="Normal 3 2 4 4 6 3 3" xfId="17901" xr:uid="{EA841B30-6DEB-4AA8-87BB-9A67F3222731}"/>
    <cellStyle name="Normal 3 2 4 4 6 3 4" xfId="31591" xr:uid="{644FAF51-549F-493A-B5FE-A6E55D909BEC}"/>
    <cellStyle name="Normal 3 2 4 4 6 3 5" xfId="46475" xr:uid="{443F66AC-89D0-4C8A-A4BE-8166B5424781}"/>
    <cellStyle name="Normal 3 2 4 4 6 4" xfId="21323" xr:uid="{2F23CFF1-22C0-4837-B6D6-855114777F68}"/>
    <cellStyle name="Normal 3 2 4 4 6 4 2" xfId="35015" xr:uid="{9D59BDDE-3421-4DE7-BDFB-FAF5C60B7573}"/>
    <cellStyle name="Normal 3 2 4 4 6 4 3" xfId="49899" xr:uid="{5366416C-D068-41F4-AE92-A6B7DC99FC78}"/>
    <cellStyle name="Normal 3 2 4 4 6 5" xfId="14479" xr:uid="{7A733B24-4DBA-4BD4-9725-14D85D7DC79B}"/>
    <cellStyle name="Normal 3 2 4 4 6 6" xfId="28169" xr:uid="{49A1E725-9CF4-4A9B-8A4F-2A2CB8FA3E77}"/>
    <cellStyle name="Normal 3 2 4 4 6 7" xfId="43053" xr:uid="{C91D1851-D6E7-477D-AB4D-C1E95A2EE51F}"/>
    <cellStyle name="Normal 3 2 4 4 7" xfId="9331" xr:uid="{4BBEB8E4-E49A-4B99-BCC4-3B3F30F4800B}"/>
    <cellStyle name="Normal 3 2 4 4 7 2" xfId="12753" xr:uid="{975EDA74-037B-43C1-A660-C29999C5CF92}"/>
    <cellStyle name="Normal 3 2 4 4 7 2 2" xfId="26443" xr:uid="{182EDCD0-816B-4253-B936-5E8153457661}"/>
    <cellStyle name="Normal 3 2 4 4 7 2 2 2" xfId="40135" xr:uid="{975A5A2D-1B4C-4255-9F11-32E2F180AC1D}"/>
    <cellStyle name="Normal 3 2 4 4 7 2 2 3" xfId="55019" xr:uid="{EC230384-1030-4BA5-94CF-170BC7291728}"/>
    <cellStyle name="Normal 3 2 4 4 7 2 3" xfId="19599" xr:uid="{F1CA9995-7489-4763-B379-6AEAF18E3214}"/>
    <cellStyle name="Normal 3 2 4 4 7 2 4" xfId="33289" xr:uid="{E469F902-7819-4641-874D-2B1DB1B262B9}"/>
    <cellStyle name="Normal 3 2 4 4 7 2 5" xfId="48173" xr:uid="{6EA7DB37-EE3F-4391-9A22-6B4A3B5F561E}"/>
    <cellStyle name="Normal 3 2 4 4 7 3" xfId="23021" xr:uid="{5B47E54A-192E-4BFE-AF1A-0DCB622441EA}"/>
    <cellStyle name="Normal 3 2 4 4 7 3 2" xfId="36713" xr:uid="{754CA597-92D2-4744-99D5-31391422F311}"/>
    <cellStyle name="Normal 3 2 4 4 7 3 3" xfId="51597" xr:uid="{9CCD5FE6-81A2-4E37-BF0B-FC234EBFCEEA}"/>
    <cellStyle name="Normal 3 2 4 4 7 4" xfId="16177" xr:uid="{1BC59A59-436A-4251-AAC4-FD46C561550C}"/>
    <cellStyle name="Normal 3 2 4 4 7 5" xfId="29867" xr:uid="{225CF88E-B101-4DDF-B9A3-E3877EDCE47E}"/>
    <cellStyle name="Normal 3 2 4 4 7 6" xfId="44751" xr:uid="{9703AC25-FDF1-4950-B2FF-4CEADF0C059C}"/>
    <cellStyle name="Normal 3 2 4 4 8" xfId="11041" xr:uid="{F04A8B32-1F0C-4822-9A4F-6047A6AB577F}"/>
    <cellStyle name="Normal 3 2 4 4 8 2" xfId="24731" xr:uid="{2876B03B-C6A4-4F36-827D-857FC6076ABB}"/>
    <cellStyle name="Normal 3 2 4 4 8 2 2" xfId="38423" xr:uid="{B57B7007-4A0A-409C-B264-31A886F98B7A}"/>
    <cellStyle name="Normal 3 2 4 4 8 2 3" xfId="53307" xr:uid="{6E43785A-8A3E-4E33-B2D5-07B1342194B8}"/>
    <cellStyle name="Normal 3 2 4 4 8 3" xfId="17887" xr:uid="{33A8E930-6A2A-4D0F-8B63-CAFB6B84A29E}"/>
    <cellStyle name="Normal 3 2 4 4 8 4" xfId="31577" xr:uid="{5DCCDC7F-DE12-464E-A089-47C0C42DCFE0}"/>
    <cellStyle name="Normal 3 2 4 4 8 5" xfId="46461" xr:uid="{FB0D8A2B-6143-4E04-9200-85A19D8E1E41}"/>
    <cellStyle name="Normal 3 2 4 4 9" xfId="21309" xr:uid="{E40DDF62-7D37-44DF-BC60-464CCF6D6475}"/>
    <cellStyle name="Normal 3 2 4 4 9 2" xfId="35001" xr:uid="{F6D563BD-063B-453E-829C-C9FD14B57AA8}"/>
    <cellStyle name="Normal 3 2 4 4 9 3" xfId="49885" xr:uid="{40FB4FF1-3E26-4CF1-8D37-6CE3C46CBA81}"/>
    <cellStyle name="Normal 3 2 4 5" xfId="7633" xr:uid="{CD216436-6B1C-4124-BBF8-EED58A7906A6}"/>
    <cellStyle name="Normal 3 2 4 5 10" xfId="43054" xr:uid="{DE11181E-9B33-4781-ACBF-D9317793D77B}"/>
    <cellStyle name="Normal 3 2 4 5 2" xfId="7634" xr:uid="{8CB4CDCB-39B2-4C7C-A332-B91943EC575F}"/>
    <cellStyle name="Normal 3 2 4 5 2 2" xfId="7635" xr:uid="{7202F345-92EF-4D41-8B73-F5BF56897CE9}"/>
    <cellStyle name="Normal 3 2 4 5 2 2 2" xfId="9348" xr:uid="{E0FD27A9-D18A-4088-BF9B-88CF6EA7E989}"/>
    <cellStyle name="Normal 3 2 4 5 2 2 2 2" xfId="12770" xr:uid="{506DE2F7-C505-492E-AD0B-E2E15C2A2A9C}"/>
    <cellStyle name="Normal 3 2 4 5 2 2 2 2 2" xfId="26460" xr:uid="{7F5EA8F5-9EBC-424C-9F67-FC1FAE3A3532}"/>
    <cellStyle name="Normal 3 2 4 5 2 2 2 2 2 2" xfId="40152" xr:uid="{2D3D31E7-887C-4944-9DE2-E7FFD5D84795}"/>
    <cellStyle name="Normal 3 2 4 5 2 2 2 2 2 3" xfId="55036" xr:uid="{FEEEBAA2-EDD2-4AD0-B3A9-91503BF1C2EE}"/>
    <cellStyle name="Normal 3 2 4 5 2 2 2 2 3" xfId="19616" xr:uid="{05C7E894-341F-4E0B-AAB4-0543F0AD9255}"/>
    <cellStyle name="Normal 3 2 4 5 2 2 2 2 4" xfId="33306" xr:uid="{62970710-AE7C-4B59-AB5E-C48697401440}"/>
    <cellStyle name="Normal 3 2 4 5 2 2 2 2 5" xfId="48190" xr:uid="{75EDD028-F489-4ED7-B7D6-2F83F01676B8}"/>
    <cellStyle name="Normal 3 2 4 5 2 2 2 3" xfId="23038" xr:uid="{EA72792A-48A4-48E3-A6CE-A2CAACF49D53}"/>
    <cellStyle name="Normal 3 2 4 5 2 2 2 3 2" xfId="36730" xr:uid="{3D84AC83-9D51-4F5A-AA4E-4945DBF9D037}"/>
    <cellStyle name="Normal 3 2 4 5 2 2 2 3 3" xfId="51614" xr:uid="{DAF49EE5-296A-4EEC-B859-B49D13DEC52B}"/>
    <cellStyle name="Normal 3 2 4 5 2 2 2 4" xfId="16194" xr:uid="{A271B80D-E7DD-4625-A42F-93CF4CD7C695}"/>
    <cellStyle name="Normal 3 2 4 5 2 2 2 5" xfId="29884" xr:uid="{BC354BA0-8B80-4DEC-ABCD-36412C691DED}"/>
    <cellStyle name="Normal 3 2 4 5 2 2 2 6" xfId="44768" xr:uid="{3FDAE3D5-35F2-4C9B-83F3-E8B716B465A9}"/>
    <cellStyle name="Normal 3 2 4 5 2 2 3" xfId="11058" xr:uid="{CAFAC556-D9FD-4EC1-9C67-1984E7A236AB}"/>
    <cellStyle name="Normal 3 2 4 5 2 2 3 2" xfId="24748" xr:uid="{811F7AE9-AB1A-4D0C-8C1F-68CB6E2D4448}"/>
    <cellStyle name="Normal 3 2 4 5 2 2 3 2 2" xfId="38440" xr:uid="{87F888D0-201D-47C4-8164-7C849F5D8D44}"/>
    <cellStyle name="Normal 3 2 4 5 2 2 3 2 3" xfId="53324" xr:uid="{0C783BB6-34CE-49FE-BCB1-7970194B744B}"/>
    <cellStyle name="Normal 3 2 4 5 2 2 3 3" xfId="17904" xr:uid="{9A9E0A2F-4083-4AA5-8CE7-3953799A25F8}"/>
    <cellStyle name="Normal 3 2 4 5 2 2 3 4" xfId="31594" xr:uid="{387BAB93-9158-4995-95A9-5B710674CEBC}"/>
    <cellStyle name="Normal 3 2 4 5 2 2 3 5" xfId="46478" xr:uid="{4C57AB8D-D4E8-422E-9E52-3D033B69F652}"/>
    <cellStyle name="Normal 3 2 4 5 2 2 4" xfId="21326" xr:uid="{B3B964BF-5553-44C0-8DCD-AB46CE29E53D}"/>
    <cellStyle name="Normal 3 2 4 5 2 2 4 2" xfId="35018" xr:uid="{32B66EF7-EB10-41C3-BA51-334357FADB42}"/>
    <cellStyle name="Normal 3 2 4 5 2 2 4 3" xfId="49902" xr:uid="{07622E86-2BB9-497E-8099-0E44D54A4E06}"/>
    <cellStyle name="Normal 3 2 4 5 2 2 5" xfId="14482" xr:uid="{761A2A74-6DFA-41E2-BADC-447DB3B54226}"/>
    <cellStyle name="Normal 3 2 4 5 2 2 6" xfId="28172" xr:uid="{95288ECF-6432-4598-ACC5-2487B0644739}"/>
    <cellStyle name="Normal 3 2 4 5 2 2 7" xfId="43056" xr:uid="{5BFBA54F-5021-4D71-AC62-9C68255DFDA9}"/>
    <cellStyle name="Normal 3 2 4 5 2 3" xfId="9347" xr:uid="{F75C1F09-4076-4F31-B64E-BB2E887E9578}"/>
    <cellStyle name="Normal 3 2 4 5 2 3 2" xfId="12769" xr:uid="{17C82F76-DDFA-47E9-A486-CE9B61B0A25C}"/>
    <cellStyle name="Normal 3 2 4 5 2 3 2 2" xfId="26459" xr:uid="{28C22B0F-0AE7-468D-B353-48FB937DB531}"/>
    <cellStyle name="Normal 3 2 4 5 2 3 2 2 2" xfId="40151" xr:uid="{592C0149-854A-4117-B31C-B30576A7205B}"/>
    <cellStyle name="Normal 3 2 4 5 2 3 2 2 3" xfId="55035" xr:uid="{7849287D-AD13-45C0-8FB5-53658CD89C90}"/>
    <cellStyle name="Normal 3 2 4 5 2 3 2 3" xfId="19615" xr:uid="{4806A6E3-21F5-4684-B87C-B540E9E0F88F}"/>
    <cellStyle name="Normal 3 2 4 5 2 3 2 4" xfId="33305" xr:uid="{D9A57DF8-053B-4C9F-8C66-7AC10295151E}"/>
    <cellStyle name="Normal 3 2 4 5 2 3 2 5" xfId="48189" xr:uid="{3D58F294-6E86-4417-91C2-39204EB03B7C}"/>
    <cellStyle name="Normal 3 2 4 5 2 3 3" xfId="23037" xr:uid="{8B886BA8-4911-421B-A7F2-40E58F967602}"/>
    <cellStyle name="Normal 3 2 4 5 2 3 3 2" xfId="36729" xr:uid="{DF2B5DA1-86D8-4C56-BB8C-4D70B4FDA3E4}"/>
    <cellStyle name="Normal 3 2 4 5 2 3 3 3" xfId="51613" xr:uid="{ABA6D6BD-4963-4915-AD2B-70AAC8ECBFB7}"/>
    <cellStyle name="Normal 3 2 4 5 2 3 4" xfId="16193" xr:uid="{EC9A40AF-6398-4EC8-908D-19F97E4A55B9}"/>
    <cellStyle name="Normal 3 2 4 5 2 3 5" xfId="29883" xr:uid="{D0F25E1E-775F-4AFF-9D28-B20D4F3397AD}"/>
    <cellStyle name="Normal 3 2 4 5 2 3 6" xfId="44767" xr:uid="{8A03D78D-9C39-484D-B1F9-FBC066026260}"/>
    <cellStyle name="Normal 3 2 4 5 2 4" xfId="11057" xr:uid="{6DEF63BB-96EC-4AC9-9B87-97E53283B188}"/>
    <cellStyle name="Normal 3 2 4 5 2 4 2" xfId="24747" xr:uid="{61B04BEC-2EF4-4841-B1F8-0ECD5C85456D}"/>
    <cellStyle name="Normal 3 2 4 5 2 4 2 2" xfId="38439" xr:uid="{F16124E4-AF0E-430F-847D-08F20F5E1FE7}"/>
    <cellStyle name="Normal 3 2 4 5 2 4 2 3" xfId="53323" xr:uid="{29B55A34-EE11-4F35-B19D-27AC2DC3E783}"/>
    <cellStyle name="Normal 3 2 4 5 2 4 3" xfId="17903" xr:uid="{CEA48A9D-7D63-4300-8431-AFEBCA587362}"/>
    <cellStyle name="Normal 3 2 4 5 2 4 4" xfId="31593" xr:uid="{BC898EE9-2900-4D83-8CE4-3C020FB2D71F}"/>
    <cellStyle name="Normal 3 2 4 5 2 4 5" xfId="46477" xr:uid="{E5DB0544-97C9-4D48-9439-3A04C890D4A3}"/>
    <cellStyle name="Normal 3 2 4 5 2 5" xfId="21325" xr:uid="{0873AD11-6D44-4CAF-8470-28229C404ED5}"/>
    <cellStyle name="Normal 3 2 4 5 2 5 2" xfId="35017" xr:uid="{9968ABE3-9BE5-4399-A0E8-50E7609C89F6}"/>
    <cellStyle name="Normal 3 2 4 5 2 5 3" xfId="49901" xr:uid="{9A5E4064-1B13-4778-BACD-5BCAB39C4526}"/>
    <cellStyle name="Normal 3 2 4 5 2 6" xfId="14481" xr:uid="{0CE44518-8A7D-4B2D-9826-B26506D80CA5}"/>
    <cellStyle name="Normal 3 2 4 5 2 7" xfId="28171" xr:uid="{6FE76F00-0689-43AF-BB0A-72D65135CE29}"/>
    <cellStyle name="Normal 3 2 4 5 2 8" xfId="43055" xr:uid="{C86BAEB6-9303-497B-8F81-9CE8F9FCB82A}"/>
    <cellStyle name="Normal 3 2 4 5 3" xfId="7636" xr:uid="{A0CCD772-7CA0-4944-9CE6-4BEA93F269B4}"/>
    <cellStyle name="Normal 3 2 4 5 3 2" xfId="9349" xr:uid="{B390CE71-E0A3-45BB-B56B-33D4CCE22BC6}"/>
    <cellStyle name="Normal 3 2 4 5 3 2 2" xfId="12771" xr:uid="{490B6AA2-060F-4F41-B002-03CFF6722425}"/>
    <cellStyle name="Normal 3 2 4 5 3 2 2 2" xfId="26461" xr:uid="{9EA452F1-B3D8-4909-9A0B-A01A3E51CC62}"/>
    <cellStyle name="Normal 3 2 4 5 3 2 2 2 2" xfId="40153" xr:uid="{E79CD56A-F21F-4DD4-B51F-DCF5F48ADB46}"/>
    <cellStyle name="Normal 3 2 4 5 3 2 2 2 3" xfId="55037" xr:uid="{C75A726A-53FE-4CC1-A127-EF4E7B97C1CC}"/>
    <cellStyle name="Normal 3 2 4 5 3 2 2 3" xfId="19617" xr:uid="{C26A0C8D-1FC1-43E5-89D2-33BDAF3CC8DC}"/>
    <cellStyle name="Normal 3 2 4 5 3 2 2 4" xfId="33307" xr:uid="{51A5B4E6-E4D6-4B24-8B33-D08592167497}"/>
    <cellStyle name="Normal 3 2 4 5 3 2 2 5" xfId="48191" xr:uid="{0B8AA2DD-924A-4C3D-B33C-718512084A34}"/>
    <cellStyle name="Normal 3 2 4 5 3 2 3" xfId="23039" xr:uid="{76D55DF7-4692-451D-9A73-D57CDB54FB3F}"/>
    <cellStyle name="Normal 3 2 4 5 3 2 3 2" xfId="36731" xr:uid="{181B4CA0-3B39-40E9-8266-71DA195CD0D1}"/>
    <cellStyle name="Normal 3 2 4 5 3 2 3 3" xfId="51615" xr:uid="{D451EF44-9D23-465F-A1BC-39D0932DB7C2}"/>
    <cellStyle name="Normal 3 2 4 5 3 2 4" xfId="16195" xr:uid="{EA85321E-6BA1-43A1-8CDC-7EA62C479FE7}"/>
    <cellStyle name="Normal 3 2 4 5 3 2 5" xfId="29885" xr:uid="{8291A306-7F6D-4537-877F-E437EF04FA58}"/>
    <cellStyle name="Normal 3 2 4 5 3 2 6" xfId="44769" xr:uid="{86C66D86-7EF3-4B23-BE58-A8ABD4AD9A3C}"/>
    <cellStyle name="Normal 3 2 4 5 3 3" xfId="11059" xr:uid="{ED7C5B5A-5A57-4E93-B83D-729C655BFB1B}"/>
    <cellStyle name="Normal 3 2 4 5 3 3 2" xfId="24749" xr:uid="{23B1BFDC-917D-4870-8CD2-A8B3FAB76D10}"/>
    <cellStyle name="Normal 3 2 4 5 3 3 2 2" xfId="38441" xr:uid="{4F9C6270-97F1-49E0-8497-7D4DD8858038}"/>
    <cellStyle name="Normal 3 2 4 5 3 3 2 3" xfId="53325" xr:uid="{00FB6B40-4499-4CFC-9D5A-CBED738094DF}"/>
    <cellStyle name="Normal 3 2 4 5 3 3 3" xfId="17905" xr:uid="{F5DCBE41-B675-4740-8D06-905991ABB6E9}"/>
    <cellStyle name="Normal 3 2 4 5 3 3 4" xfId="31595" xr:uid="{F83D8D66-CFC9-431F-BAA3-B5BC1CA66D45}"/>
    <cellStyle name="Normal 3 2 4 5 3 3 5" xfId="46479" xr:uid="{D3880445-94C9-4243-AC17-18E7AE27486B}"/>
    <cellStyle name="Normal 3 2 4 5 3 4" xfId="21327" xr:uid="{4A65B9F6-994D-4C62-98FE-AA856B74BDF0}"/>
    <cellStyle name="Normal 3 2 4 5 3 4 2" xfId="35019" xr:uid="{9D5C8DE7-BE26-4097-8A59-39D82560B33D}"/>
    <cellStyle name="Normal 3 2 4 5 3 4 3" xfId="49903" xr:uid="{9898BB97-1DC6-4278-9F56-1F791C247697}"/>
    <cellStyle name="Normal 3 2 4 5 3 5" xfId="14483" xr:uid="{6F27AE17-A921-40D2-8AD2-1CE2FA17550E}"/>
    <cellStyle name="Normal 3 2 4 5 3 6" xfId="28173" xr:uid="{CC0E2E17-B4FD-4E7B-868B-1F8A345D2779}"/>
    <cellStyle name="Normal 3 2 4 5 3 7" xfId="43057" xr:uid="{5325C4E0-DB11-478D-A10B-1C414D67FA15}"/>
    <cellStyle name="Normal 3 2 4 5 4" xfId="7637" xr:uid="{C182516B-460A-4024-B756-372DC26A7370}"/>
    <cellStyle name="Normal 3 2 4 5 4 2" xfId="9350" xr:uid="{E20FC048-2649-4D44-9333-3BA4A6975EAA}"/>
    <cellStyle name="Normal 3 2 4 5 4 2 2" xfId="12772" xr:uid="{E6639820-25ED-42A8-81DC-BC5B06C325E4}"/>
    <cellStyle name="Normal 3 2 4 5 4 2 2 2" xfId="26462" xr:uid="{FA6A08C4-1E28-4541-B606-D9CD08B4C981}"/>
    <cellStyle name="Normal 3 2 4 5 4 2 2 2 2" xfId="40154" xr:uid="{1EDEC218-4C18-44AE-B8F8-A3D4516537C3}"/>
    <cellStyle name="Normal 3 2 4 5 4 2 2 2 3" xfId="55038" xr:uid="{B579AD99-358B-4CD0-8A96-EF58DE56C609}"/>
    <cellStyle name="Normal 3 2 4 5 4 2 2 3" xfId="19618" xr:uid="{BA370B97-3094-4777-BEDB-71FCE8F298E0}"/>
    <cellStyle name="Normal 3 2 4 5 4 2 2 4" xfId="33308" xr:uid="{180DE4D7-B381-4B66-BDF2-2AA6F9F94B75}"/>
    <cellStyle name="Normal 3 2 4 5 4 2 2 5" xfId="48192" xr:uid="{F0E40C69-EEB9-4521-98E6-C4B791973EB8}"/>
    <cellStyle name="Normal 3 2 4 5 4 2 3" xfId="23040" xr:uid="{7803B747-7BF1-4744-AA9D-FAF63CA115B2}"/>
    <cellStyle name="Normal 3 2 4 5 4 2 3 2" xfId="36732" xr:uid="{F7626C66-5AA1-41F9-A3EB-EBD76054BC63}"/>
    <cellStyle name="Normal 3 2 4 5 4 2 3 3" xfId="51616" xr:uid="{B0A01991-B389-4361-9C12-048E69890756}"/>
    <cellStyle name="Normal 3 2 4 5 4 2 4" xfId="16196" xr:uid="{173554C9-3665-40C7-925E-779992D57CA9}"/>
    <cellStyle name="Normal 3 2 4 5 4 2 5" xfId="29886" xr:uid="{5824B9ED-9DA0-48E6-9635-2F3F8B23E6BD}"/>
    <cellStyle name="Normal 3 2 4 5 4 2 6" xfId="44770" xr:uid="{9B42E821-5923-454A-B09A-5428FC1E5CFD}"/>
    <cellStyle name="Normal 3 2 4 5 4 3" xfId="11060" xr:uid="{AEE6DF48-14BF-42D5-8F69-6EF4AC958A6E}"/>
    <cellStyle name="Normal 3 2 4 5 4 3 2" xfId="24750" xr:uid="{B08607A3-CAE0-4C10-9604-10736AA0B6DC}"/>
    <cellStyle name="Normal 3 2 4 5 4 3 2 2" xfId="38442" xr:uid="{7DFD08A4-6C0A-44CB-B380-C45EAB25E69B}"/>
    <cellStyle name="Normal 3 2 4 5 4 3 2 3" xfId="53326" xr:uid="{2BFBB591-C4F8-4D95-B6BF-770AFFE16D40}"/>
    <cellStyle name="Normal 3 2 4 5 4 3 3" xfId="17906" xr:uid="{CD5DD59F-6AB5-4569-B8E3-F7F71458FED4}"/>
    <cellStyle name="Normal 3 2 4 5 4 3 4" xfId="31596" xr:uid="{9821A4DE-D603-4BF4-86A2-7058243D94E2}"/>
    <cellStyle name="Normal 3 2 4 5 4 3 5" xfId="46480" xr:uid="{5ED6E62D-E854-4C82-86EA-A3A712DD392D}"/>
    <cellStyle name="Normal 3 2 4 5 4 4" xfId="21328" xr:uid="{94FEE602-9836-478B-B03D-EA4F23DE767A}"/>
    <cellStyle name="Normal 3 2 4 5 4 4 2" xfId="35020" xr:uid="{A169E4C0-2838-48D8-9772-49594FC3FD08}"/>
    <cellStyle name="Normal 3 2 4 5 4 4 3" xfId="49904" xr:uid="{FB1D00A8-EB9D-47D7-BC9F-7C9C9B690D7D}"/>
    <cellStyle name="Normal 3 2 4 5 4 5" xfId="14484" xr:uid="{A7D5F31C-41E9-4945-AC3C-59364060B7C2}"/>
    <cellStyle name="Normal 3 2 4 5 4 6" xfId="28174" xr:uid="{7923102C-1684-4582-B6DD-CB041EDA929E}"/>
    <cellStyle name="Normal 3 2 4 5 4 7" xfId="43058" xr:uid="{C3E8BD2D-BB7C-4398-983D-B8104E8312FB}"/>
    <cellStyle name="Normal 3 2 4 5 5" xfId="9346" xr:uid="{68CFD725-0992-4802-ADD8-AD1FC5939AF3}"/>
    <cellStyle name="Normal 3 2 4 5 5 2" xfId="12768" xr:uid="{0D8EC5D9-44B3-49B2-842B-85B026BED852}"/>
    <cellStyle name="Normal 3 2 4 5 5 2 2" xfId="26458" xr:uid="{7CF30A1F-7D92-4837-85E4-1D7FAB2EE447}"/>
    <cellStyle name="Normal 3 2 4 5 5 2 2 2" xfId="40150" xr:uid="{5491A7AC-702F-4FAF-B58B-6D03BC98FD21}"/>
    <cellStyle name="Normal 3 2 4 5 5 2 2 3" xfId="55034" xr:uid="{70C84228-3CC8-4305-8553-869112D3388E}"/>
    <cellStyle name="Normal 3 2 4 5 5 2 3" xfId="19614" xr:uid="{A63C4DE2-1827-459A-93CF-4438D0E2DF69}"/>
    <cellStyle name="Normal 3 2 4 5 5 2 4" xfId="33304" xr:uid="{B487DB47-610D-4307-89DB-F57BE286F472}"/>
    <cellStyle name="Normal 3 2 4 5 5 2 5" xfId="48188" xr:uid="{3E06B84E-ADCB-490D-B23D-6C1DDAB2B651}"/>
    <cellStyle name="Normal 3 2 4 5 5 3" xfId="23036" xr:uid="{6028181F-3050-40C2-87C6-EAE5D8483623}"/>
    <cellStyle name="Normal 3 2 4 5 5 3 2" xfId="36728" xr:uid="{9B530BC9-4598-4AF8-918A-17565E904673}"/>
    <cellStyle name="Normal 3 2 4 5 5 3 3" xfId="51612" xr:uid="{2B78B200-8A66-442D-8ABE-40F8E5A621B1}"/>
    <cellStyle name="Normal 3 2 4 5 5 4" xfId="16192" xr:uid="{695DDD71-7C04-45D3-A7E3-EB35D9F340E0}"/>
    <cellStyle name="Normal 3 2 4 5 5 5" xfId="29882" xr:uid="{714A8162-759B-4B29-A91F-0F4E6B35FDEF}"/>
    <cellStyle name="Normal 3 2 4 5 5 6" xfId="44766" xr:uid="{35D4B2FF-37E8-4FFB-9C09-ADF675423F00}"/>
    <cellStyle name="Normal 3 2 4 5 6" xfId="11056" xr:uid="{DD0CD535-CC67-4619-B455-AE91C2B9A643}"/>
    <cellStyle name="Normal 3 2 4 5 6 2" xfId="24746" xr:uid="{90616CAD-9B0B-473F-8D8F-730672B0BD6C}"/>
    <cellStyle name="Normal 3 2 4 5 6 2 2" xfId="38438" xr:uid="{15313DB2-4700-4078-944C-C16E30EEB1B9}"/>
    <cellStyle name="Normal 3 2 4 5 6 2 3" xfId="53322" xr:uid="{AC745D9F-750F-4525-9DA0-DFF6B5AD9DA4}"/>
    <cellStyle name="Normal 3 2 4 5 6 3" xfId="17902" xr:uid="{669BCF4F-1001-486F-9316-18148574C14F}"/>
    <cellStyle name="Normal 3 2 4 5 6 4" xfId="31592" xr:uid="{AB68F030-2845-4B02-A23E-04C09FAD999D}"/>
    <cellStyle name="Normal 3 2 4 5 6 5" xfId="46476" xr:uid="{5E9DB617-3495-4167-8615-DC9C439C8396}"/>
    <cellStyle name="Normal 3 2 4 5 7" xfId="21324" xr:uid="{B268D7C2-EA08-41FF-B297-B33A81EF0D98}"/>
    <cellStyle name="Normal 3 2 4 5 7 2" xfId="35016" xr:uid="{F6F86854-159E-43A7-B838-F02E7FA9E441}"/>
    <cellStyle name="Normal 3 2 4 5 7 3" xfId="49900" xr:uid="{D6C4FA67-D4D1-4E60-A31C-7DB0F26F3DE0}"/>
    <cellStyle name="Normal 3 2 4 5 8" xfId="14480" xr:uid="{3702F269-EA7D-4936-B7F0-D080D9BC883E}"/>
    <cellStyle name="Normal 3 2 4 5 9" xfId="28170" xr:uid="{71E0C162-23A3-4297-A0D1-DE8CED7FC4E8}"/>
    <cellStyle name="Normal 3 2 4 6" xfId="7638" xr:uid="{436C8E2F-2E38-4DB0-BDC5-ECF6BBA14389}"/>
    <cellStyle name="Normal 3 2 4 6 10" xfId="43059" xr:uid="{10222C7D-23CF-473C-A60F-7C6A20A5E7A8}"/>
    <cellStyle name="Normal 3 2 4 6 2" xfId="7639" xr:uid="{58D64D72-CAEB-4EFA-BA58-378E568361BE}"/>
    <cellStyle name="Normal 3 2 4 6 2 2" xfId="7640" xr:uid="{8C6F8027-E877-4122-9B87-8777A22EA01C}"/>
    <cellStyle name="Normal 3 2 4 6 2 2 2" xfId="9353" xr:uid="{75A74EA0-FFF6-4863-A342-D5AD369D67E5}"/>
    <cellStyle name="Normal 3 2 4 6 2 2 2 2" xfId="12775" xr:uid="{42589705-F7A5-4128-BF07-E326F0406A9C}"/>
    <cellStyle name="Normal 3 2 4 6 2 2 2 2 2" xfId="26465" xr:uid="{25FF1F2D-A30C-44BE-8029-1C22E9AC28CB}"/>
    <cellStyle name="Normal 3 2 4 6 2 2 2 2 2 2" xfId="40157" xr:uid="{EBE87C16-AEAD-41F3-B50D-2839EA0FCD33}"/>
    <cellStyle name="Normal 3 2 4 6 2 2 2 2 2 3" xfId="55041" xr:uid="{E7862EAE-0EE9-4FDF-96BB-DDF100CD58CD}"/>
    <cellStyle name="Normal 3 2 4 6 2 2 2 2 3" xfId="19621" xr:uid="{F626E5A3-0A7D-428F-A204-52BFB2840FE9}"/>
    <cellStyle name="Normal 3 2 4 6 2 2 2 2 4" xfId="33311" xr:uid="{5917EB5A-22BA-40C3-BB90-880D07E6B1D6}"/>
    <cellStyle name="Normal 3 2 4 6 2 2 2 2 5" xfId="48195" xr:uid="{260566FF-F0B4-40FA-8510-3A2F327AE981}"/>
    <cellStyle name="Normal 3 2 4 6 2 2 2 3" xfId="23043" xr:uid="{243C7452-213A-433B-B4FA-6B7E18F352FE}"/>
    <cellStyle name="Normal 3 2 4 6 2 2 2 3 2" xfId="36735" xr:uid="{F918D8A8-E4AE-4A54-A6FB-CE7BD169F210}"/>
    <cellStyle name="Normal 3 2 4 6 2 2 2 3 3" xfId="51619" xr:uid="{4FBDC5BF-15AD-4001-97B4-1C22FD51D8A5}"/>
    <cellStyle name="Normal 3 2 4 6 2 2 2 4" xfId="16199" xr:uid="{BEE97AC0-4D89-4DD8-8981-8D36F981D9EC}"/>
    <cellStyle name="Normal 3 2 4 6 2 2 2 5" xfId="29889" xr:uid="{365C0FB9-3F3A-490A-AC85-D8BBFDFEC2FB}"/>
    <cellStyle name="Normal 3 2 4 6 2 2 2 6" xfId="44773" xr:uid="{E3294F36-CFB3-444D-87CE-E73FCF707E76}"/>
    <cellStyle name="Normal 3 2 4 6 2 2 3" xfId="11063" xr:uid="{039DAE75-3524-4E99-89DE-2E1E077AD210}"/>
    <cellStyle name="Normal 3 2 4 6 2 2 3 2" xfId="24753" xr:uid="{6AACFA94-C5A4-43D7-B4E1-D217AAD78D69}"/>
    <cellStyle name="Normal 3 2 4 6 2 2 3 2 2" xfId="38445" xr:uid="{BEB8ABBC-6D78-4B83-A3DE-3D99A6A1CF90}"/>
    <cellStyle name="Normal 3 2 4 6 2 2 3 2 3" xfId="53329" xr:uid="{9810D961-B195-4C04-9187-203A54E07CF9}"/>
    <cellStyle name="Normal 3 2 4 6 2 2 3 3" xfId="17909" xr:uid="{0E159F55-BAE5-454F-AE77-B233E4D5B860}"/>
    <cellStyle name="Normal 3 2 4 6 2 2 3 4" xfId="31599" xr:uid="{5E693A26-94A7-4EE7-8177-125FE445FEDF}"/>
    <cellStyle name="Normal 3 2 4 6 2 2 3 5" xfId="46483" xr:uid="{4FA9B42B-A9DA-4501-9777-D417D2E51CBD}"/>
    <cellStyle name="Normal 3 2 4 6 2 2 4" xfId="21331" xr:uid="{C5C75168-68FB-415A-9A2A-2E36FC725632}"/>
    <cellStyle name="Normal 3 2 4 6 2 2 4 2" xfId="35023" xr:uid="{7C64AE10-AA57-4BBB-869D-1717FBD4E870}"/>
    <cellStyle name="Normal 3 2 4 6 2 2 4 3" xfId="49907" xr:uid="{B286CF67-B99C-4802-96A0-AA0AD07E2899}"/>
    <cellStyle name="Normal 3 2 4 6 2 2 5" xfId="14487" xr:uid="{E6DDE0B0-B4F1-4503-B135-8CAF82A8C757}"/>
    <cellStyle name="Normal 3 2 4 6 2 2 6" xfId="28177" xr:uid="{567236C7-C317-40E7-9D12-67CD6E48A4B2}"/>
    <cellStyle name="Normal 3 2 4 6 2 2 7" xfId="43061" xr:uid="{0EC133ED-303C-4933-8DB2-BB94B6380287}"/>
    <cellStyle name="Normal 3 2 4 6 2 3" xfId="9352" xr:uid="{20994A26-C65E-4CE8-94F3-2887B92B2037}"/>
    <cellStyle name="Normal 3 2 4 6 2 3 2" xfId="12774" xr:uid="{9DA4F659-9D7A-42CC-9BF0-BEBE9E3ED202}"/>
    <cellStyle name="Normal 3 2 4 6 2 3 2 2" xfId="26464" xr:uid="{0A8B70C3-79E7-4884-85D2-1573AF5AAAC7}"/>
    <cellStyle name="Normal 3 2 4 6 2 3 2 2 2" xfId="40156" xr:uid="{65E9777B-6D1F-4084-B3B3-D6D9162E3384}"/>
    <cellStyle name="Normal 3 2 4 6 2 3 2 2 3" xfId="55040" xr:uid="{6E2E265F-40A8-4548-8779-6E6FE5566699}"/>
    <cellStyle name="Normal 3 2 4 6 2 3 2 3" xfId="19620" xr:uid="{37B97417-8FE8-4091-A4DF-1E7AAD15AFB8}"/>
    <cellStyle name="Normal 3 2 4 6 2 3 2 4" xfId="33310" xr:uid="{C2DD8995-7F77-41CD-8AC5-FCFEB5CE58A2}"/>
    <cellStyle name="Normal 3 2 4 6 2 3 2 5" xfId="48194" xr:uid="{EBFA0CD7-A6F6-41C8-A102-8D12DF0F2859}"/>
    <cellStyle name="Normal 3 2 4 6 2 3 3" xfId="23042" xr:uid="{71874F5E-B57A-4587-8325-753C2CE211AB}"/>
    <cellStyle name="Normal 3 2 4 6 2 3 3 2" xfId="36734" xr:uid="{0D123745-1DD5-4914-907E-3D61FA2F6BAA}"/>
    <cellStyle name="Normal 3 2 4 6 2 3 3 3" xfId="51618" xr:uid="{F6431836-592C-4D4B-9153-EB7274CD3DF8}"/>
    <cellStyle name="Normal 3 2 4 6 2 3 4" xfId="16198" xr:uid="{0E6E183C-2481-497B-B73C-C2FC23746E86}"/>
    <cellStyle name="Normal 3 2 4 6 2 3 5" xfId="29888" xr:uid="{AE1741F3-9392-4D49-86E7-4E963235A455}"/>
    <cellStyle name="Normal 3 2 4 6 2 3 6" xfId="44772" xr:uid="{3FC29CBC-6DD9-4DBE-B1C0-ACA5BA4FD7E2}"/>
    <cellStyle name="Normal 3 2 4 6 2 4" xfId="11062" xr:uid="{67340832-D324-440C-84C8-718EBAD4E338}"/>
    <cellStyle name="Normal 3 2 4 6 2 4 2" xfId="24752" xr:uid="{10AB65DB-F0F1-484B-BF34-52B59FCEDEB5}"/>
    <cellStyle name="Normal 3 2 4 6 2 4 2 2" xfId="38444" xr:uid="{C7074775-09BF-4DA2-8854-DA4AF5431453}"/>
    <cellStyle name="Normal 3 2 4 6 2 4 2 3" xfId="53328" xr:uid="{1D916B33-4C77-4F9B-B6D9-5BB55B1BFEE0}"/>
    <cellStyle name="Normal 3 2 4 6 2 4 3" xfId="17908" xr:uid="{AD7B0CE8-D4DC-4D02-BA36-9C996625F2F6}"/>
    <cellStyle name="Normal 3 2 4 6 2 4 4" xfId="31598" xr:uid="{5B80D07F-6925-468A-94B6-8228C540EE56}"/>
    <cellStyle name="Normal 3 2 4 6 2 4 5" xfId="46482" xr:uid="{9350E756-ED4A-4103-9D35-99603E4F9E35}"/>
    <cellStyle name="Normal 3 2 4 6 2 5" xfId="21330" xr:uid="{02DE20D8-57D9-4C59-BD66-8B3A91C2E754}"/>
    <cellStyle name="Normal 3 2 4 6 2 5 2" xfId="35022" xr:uid="{AC13E2D5-B407-48CB-AA94-1516CD322813}"/>
    <cellStyle name="Normal 3 2 4 6 2 5 3" xfId="49906" xr:uid="{286614B9-B190-4BDC-A292-4BAB2CC9BA54}"/>
    <cellStyle name="Normal 3 2 4 6 2 6" xfId="14486" xr:uid="{92480BCC-42F2-46AC-8D5A-265F3FD35BF9}"/>
    <cellStyle name="Normal 3 2 4 6 2 7" xfId="28176" xr:uid="{148DE6F4-05E0-4258-AF60-CD30D2B0EE83}"/>
    <cellStyle name="Normal 3 2 4 6 2 8" xfId="43060" xr:uid="{F8BCFE82-DBB3-44EF-98DB-963F8BF6F6A3}"/>
    <cellStyle name="Normal 3 2 4 6 3" xfId="7641" xr:uid="{A2D866CA-C951-426A-A3BC-6F90B66F7A62}"/>
    <cellStyle name="Normal 3 2 4 6 3 2" xfId="9354" xr:uid="{8F5CA9DA-10FB-48F6-B066-EA36B15E1077}"/>
    <cellStyle name="Normal 3 2 4 6 3 2 2" xfId="12776" xr:uid="{4B69476A-3A5E-4462-A5D3-86AD000512D4}"/>
    <cellStyle name="Normal 3 2 4 6 3 2 2 2" xfId="26466" xr:uid="{87B97FEE-0E57-400B-8FC4-6F59FB6B364E}"/>
    <cellStyle name="Normal 3 2 4 6 3 2 2 2 2" xfId="40158" xr:uid="{017A330D-2A19-4520-8BF7-831E9833281A}"/>
    <cellStyle name="Normal 3 2 4 6 3 2 2 2 3" xfId="55042" xr:uid="{B6466590-C451-42C9-9D50-987FA987E9F9}"/>
    <cellStyle name="Normal 3 2 4 6 3 2 2 3" xfId="19622" xr:uid="{7E2D2C82-F6D2-4339-8AFF-2835BD6A3E83}"/>
    <cellStyle name="Normal 3 2 4 6 3 2 2 4" xfId="33312" xr:uid="{EBFA84EB-939B-44F2-8DC8-4249E2A8E875}"/>
    <cellStyle name="Normal 3 2 4 6 3 2 2 5" xfId="48196" xr:uid="{650E0589-6A81-43DD-B01D-051482562F94}"/>
    <cellStyle name="Normal 3 2 4 6 3 2 3" xfId="23044" xr:uid="{0D2A148B-33CA-489A-BFF1-812D836176C0}"/>
    <cellStyle name="Normal 3 2 4 6 3 2 3 2" xfId="36736" xr:uid="{9424C48D-2FAE-4561-A9EA-C99712824638}"/>
    <cellStyle name="Normal 3 2 4 6 3 2 3 3" xfId="51620" xr:uid="{105A12DB-9D8D-4D37-BCC6-39D43ED9D46D}"/>
    <cellStyle name="Normal 3 2 4 6 3 2 4" xfId="16200" xr:uid="{2342D499-A935-4C16-8B99-6E411039CA86}"/>
    <cellStyle name="Normal 3 2 4 6 3 2 5" xfId="29890" xr:uid="{C494B730-B40D-4D6B-8505-7B2D0E7132D1}"/>
    <cellStyle name="Normal 3 2 4 6 3 2 6" xfId="44774" xr:uid="{A5FCF269-5729-44B4-9BCB-6CD6232632EA}"/>
    <cellStyle name="Normal 3 2 4 6 3 3" xfId="11064" xr:uid="{175C21FE-96E1-4548-A820-833C4F128BFC}"/>
    <cellStyle name="Normal 3 2 4 6 3 3 2" xfId="24754" xr:uid="{6F4E74FD-A7AD-4EC3-BE47-BAC0E464FC9B}"/>
    <cellStyle name="Normal 3 2 4 6 3 3 2 2" xfId="38446" xr:uid="{06D7A511-F064-4005-A683-FF025D793EBE}"/>
    <cellStyle name="Normal 3 2 4 6 3 3 2 3" xfId="53330" xr:uid="{9975755E-B265-4517-B12C-CE617687EC66}"/>
    <cellStyle name="Normal 3 2 4 6 3 3 3" xfId="17910" xr:uid="{C7FF5F7F-C44B-47D7-AA59-BBC54F57E057}"/>
    <cellStyle name="Normal 3 2 4 6 3 3 4" xfId="31600" xr:uid="{4A3A13F8-D807-49BC-81B0-15EEDC80E0AC}"/>
    <cellStyle name="Normal 3 2 4 6 3 3 5" xfId="46484" xr:uid="{651C0C59-BC29-435F-A793-61E849B569BE}"/>
    <cellStyle name="Normal 3 2 4 6 3 4" xfId="21332" xr:uid="{17128C2C-D1C0-4B94-BD9F-530CA2BDD36C}"/>
    <cellStyle name="Normal 3 2 4 6 3 4 2" xfId="35024" xr:uid="{711A73F0-381D-4DE4-810C-104A59452EA6}"/>
    <cellStyle name="Normal 3 2 4 6 3 4 3" xfId="49908" xr:uid="{5EF882E3-EBC4-4284-95BB-5221193A736B}"/>
    <cellStyle name="Normal 3 2 4 6 3 5" xfId="14488" xr:uid="{9D62EB9A-BB10-4CD2-9424-61F9243A34EB}"/>
    <cellStyle name="Normal 3 2 4 6 3 6" xfId="28178" xr:uid="{2AA7B9C2-58A1-4442-9D26-1B3077A08202}"/>
    <cellStyle name="Normal 3 2 4 6 3 7" xfId="43062" xr:uid="{B59A3988-5333-4B73-9FA7-F610DE95F43E}"/>
    <cellStyle name="Normal 3 2 4 6 4" xfId="7642" xr:uid="{476762A5-B349-44AD-A74B-9174BA038E9F}"/>
    <cellStyle name="Normal 3 2 4 6 4 2" xfId="9355" xr:uid="{F4EFA934-BD7F-4FBC-91B4-6661094D1A7E}"/>
    <cellStyle name="Normal 3 2 4 6 4 2 2" xfId="12777" xr:uid="{BD209F4E-3CD0-4369-B382-8D252F6CBEB1}"/>
    <cellStyle name="Normal 3 2 4 6 4 2 2 2" xfId="26467" xr:uid="{6F7141FC-A672-46D4-A606-25C7A6C71D01}"/>
    <cellStyle name="Normal 3 2 4 6 4 2 2 2 2" xfId="40159" xr:uid="{C2ED4E35-F794-44EC-8E81-9B683D1DF17D}"/>
    <cellStyle name="Normal 3 2 4 6 4 2 2 2 3" xfId="55043" xr:uid="{0C11C63A-9A23-4B20-A617-E043089A4ACE}"/>
    <cellStyle name="Normal 3 2 4 6 4 2 2 3" xfId="19623" xr:uid="{82836B37-E32C-4522-86DC-DE6809B3BAB1}"/>
    <cellStyle name="Normal 3 2 4 6 4 2 2 4" xfId="33313" xr:uid="{14D1DD19-1EE9-4539-A363-522F2C32FA3F}"/>
    <cellStyle name="Normal 3 2 4 6 4 2 2 5" xfId="48197" xr:uid="{73DFB9B8-C56A-4FAD-8B48-BAB3B2DBE7E0}"/>
    <cellStyle name="Normal 3 2 4 6 4 2 3" xfId="23045" xr:uid="{2CA9FB40-9BC3-47C4-A409-62FC4EDECEC4}"/>
    <cellStyle name="Normal 3 2 4 6 4 2 3 2" xfId="36737" xr:uid="{B5300AB4-5DF5-45A6-B54C-768544936AB8}"/>
    <cellStyle name="Normal 3 2 4 6 4 2 3 3" xfId="51621" xr:uid="{3BC1CF69-7B10-49E1-AA6E-CB481B9563B8}"/>
    <cellStyle name="Normal 3 2 4 6 4 2 4" xfId="16201" xr:uid="{9FC9599E-162E-44F3-A0CB-A9F86F801F9E}"/>
    <cellStyle name="Normal 3 2 4 6 4 2 5" xfId="29891" xr:uid="{9243D455-691C-49EC-A95C-FF311ECB215E}"/>
    <cellStyle name="Normal 3 2 4 6 4 2 6" xfId="44775" xr:uid="{E5DFFE76-04B1-4C36-880B-42B798DFFC1F}"/>
    <cellStyle name="Normal 3 2 4 6 4 3" xfId="11065" xr:uid="{87EC4070-7F7E-41B8-97F7-D43423BAA568}"/>
    <cellStyle name="Normal 3 2 4 6 4 3 2" xfId="24755" xr:uid="{8A9F16EB-D303-4AA5-8234-B7BA0578C0E2}"/>
    <cellStyle name="Normal 3 2 4 6 4 3 2 2" xfId="38447" xr:uid="{2A73CDD0-DD06-4637-8FD2-0DB67F14D3DC}"/>
    <cellStyle name="Normal 3 2 4 6 4 3 2 3" xfId="53331" xr:uid="{431F05D8-7166-41C7-BEED-A213929F44AA}"/>
    <cellStyle name="Normal 3 2 4 6 4 3 3" xfId="17911" xr:uid="{580BD19B-623B-42B6-811D-BD78A37A2109}"/>
    <cellStyle name="Normal 3 2 4 6 4 3 4" xfId="31601" xr:uid="{DCD922BE-8D04-4668-87C1-C9AEB972592B}"/>
    <cellStyle name="Normal 3 2 4 6 4 3 5" xfId="46485" xr:uid="{B9114FF5-5A5A-4FE0-8D6F-BA26577C7CCA}"/>
    <cellStyle name="Normal 3 2 4 6 4 4" xfId="21333" xr:uid="{D4F8A5A9-9193-4F6B-ADF7-FCD057AF7959}"/>
    <cellStyle name="Normal 3 2 4 6 4 4 2" xfId="35025" xr:uid="{8E500621-4C28-41CD-A444-9FFDD88FBCC2}"/>
    <cellStyle name="Normal 3 2 4 6 4 4 3" xfId="49909" xr:uid="{7F690EC6-FC17-428E-AAFC-C0FC15C43B5B}"/>
    <cellStyle name="Normal 3 2 4 6 4 5" xfId="14489" xr:uid="{6151B5BD-8616-439F-9269-7F1A3E492A8B}"/>
    <cellStyle name="Normal 3 2 4 6 4 6" xfId="28179" xr:uid="{9C2FF9A8-ADDC-4A05-BBC0-D1F6BFCF408C}"/>
    <cellStyle name="Normal 3 2 4 6 4 7" xfId="43063" xr:uid="{11C07812-4101-40EF-88B5-80246B883522}"/>
    <cellStyle name="Normal 3 2 4 6 5" xfId="9351" xr:uid="{B2C91D9C-F4A6-45E5-B69E-5E6CFBF409E3}"/>
    <cellStyle name="Normal 3 2 4 6 5 2" xfId="12773" xr:uid="{ACB95B07-F89F-4685-875F-472C260C6AB5}"/>
    <cellStyle name="Normal 3 2 4 6 5 2 2" xfId="26463" xr:uid="{FD5374B1-3561-4D63-8BB2-CE5A6DB4AC1D}"/>
    <cellStyle name="Normal 3 2 4 6 5 2 2 2" xfId="40155" xr:uid="{73FA7ED3-DE8E-4A0B-A4B5-65A071B02787}"/>
    <cellStyle name="Normal 3 2 4 6 5 2 2 3" xfId="55039" xr:uid="{6A6E956E-4870-4D3D-9B14-2CBD73CE2128}"/>
    <cellStyle name="Normal 3 2 4 6 5 2 3" xfId="19619" xr:uid="{8AA617B8-9DA1-4D7A-87B0-61D733A78C7E}"/>
    <cellStyle name="Normal 3 2 4 6 5 2 4" xfId="33309" xr:uid="{8AA24917-29E9-4710-A03E-55C045E42871}"/>
    <cellStyle name="Normal 3 2 4 6 5 2 5" xfId="48193" xr:uid="{06099336-EDAB-46FE-8196-2CB4C5A9B612}"/>
    <cellStyle name="Normal 3 2 4 6 5 3" xfId="23041" xr:uid="{79C9E6E7-1D64-46A6-B474-616BAB979408}"/>
    <cellStyle name="Normal 3 2 4 6 5 3 2" xfId="36733" xr:uid="{D83418D9-61A9-4656-8FDE-C65B7F1D2B80}"/>
    <cellStyle name="Normal 3 2 4 6 5 3 3" xfId="51617" xr:uid="{91EB395A-69A5-43A7-A7A7-191A66AB0A2D}"/>
    <cellStyle name="Normal 3 2 4 6 5 4" xfId="16197" xr:uid="{887A19B2-4906-4121-8EF2-8E07EC1FCA85}"/>
    <cellStyle name="Normal 3 2 4 6 5 5" xfId="29887" xr:uid="{BB22FBB5-5293-4E10-A6C5-BCED7C7978D0}"/>
    <cellStyle name="Normal 3 2 4 6 5 6" xfId="44771" xr:uid="{27619066-A492-421D-8E23-A786960E2A6E}"/>
    <cellStyle name="Normal 3 2 4 6 6" xfId="11061" xr:uid="{B3D5FAEC-1C77-4AD1-9591-C0C32B879961}"/>
    <cellStyle name="Normal 3 2 4 6 6 2" xfId="24751" xr:uid="{A531B595-E06B-4C3F-8480-13C1C1AE4B90}"/>
    <cellStyle name="Normal 3 2 4 6 6 2 2" xfId="38443" xr:uid="{0DECBCE8-CDAD-435B-85F9-DB6432793C29}"/>
    <cellStyle name="Normal 3 2 4 6 6 2 3" xfId="53327" xr:uid="{9E4439FD-CF45-4CED-B248-E776FE1E742D}"/>
    <cellStyle name="Normal 3 2 4 6 6 3" xfId="17907" xr:uid="{2D145372-9E6C-4982-B471-C0705E038417}"/>
    <cellStyle name="Normal 3 2 4 6 6 4" xfId="31597" xr:uid="{42E5B3D9-1664-4933-9B7D-C53FD71960AD}"/>
    <cellStyle name="Normal 3 2 4 6 6 5" xfId="46481" xr:uid="{D8EB2C5A-9A64-4DEA-A73E-38155270492F}"/>
    <cellStyle name="Normal 3 2 4 6 7" xfId="21329" xr:uid="{FABE094D-AB3D-491A-A1CB-396508A66016}"/>
    <cellStyle name="Normal 3 2 4 6 7 2" xfId="35021" xr:uid="{232B4795-EAA5-4DBA-8C42-164CC9DB8048}"/>
    <cellStyle name="Normal 3 2 4 6 7 3" xfId="49905" xr:uid="{92CBFCCC-36E9-4D23-BF73-01C95E96F337}"/>
    <cellStyle name="Normal 3 2 4 6 8" xfId="14485" xr:uid="{9725D491-B661-4AA5-B694-F919748E5D96}"/>
    <cellStyle name="Normal 3 2 4 6 9" xfId="28175" xr:uid="{1E65717A-0476-4EAD-A041-B4BAF5B3691A}"/>
    <cellStyle name="Normal 3 2 4 7" xfId="7643" xr:uid="{FA2F55A1-E2DA-42D9-8BBE-2B870CA170D1}"/>
    <cellStyle name="Normal 3 2 4 7 2" xfId="7644" xr:uid="{D24111EB-97E8-467E-921C-775348D5DBB6}"/>
    <cellStyle name="Normal 3 2 4 7 2 2" xfId="9357" xr:uid="{648761E4-6A9E-463D-93DC-CFECE1EE87F3}"/>
    <cellStyle name="Normal 3 2 4 7 2 2 2" xfId="12779" xr:uid="{880AE7B4-ADCE-464B-8456-8E7220F2D32F}"/>
    <cellStyle name="Normal 3 2 4 7 2 2 2 2" xfId="26469" xr:uid="{5EC432BE-7F44-434F-9258-803A522CA6A0}"/>
    <cellStyle name="Normal 3 2 4 7 2 2 2 2 2" xfId="40161" xr:uid="{430C5799-C47E-4872-8FF1-C20E65EAE18D}"/>
    <cellStyle name="Normal 3 2 4 7 2 2 2 2 3" xfId="55045" xr:uid="{E8248493-06E9-4BCF-88AE-6762E5B56503}"/>
    <cellStyle name="Normal 3 2 4 7 2 2 2 3" xfId="19625" xr:uid="{730EF19D-5239-4030-A776-C55224B30B34}"/>
    <cellStyle name="Normal 3 2 4 7 2 2 2 4" xfId="33315" xr:uid="{F06825A7-4030-443E-8931-2D16AF4204B6}"/>
    <cellStyle name="Normal 3 2 4 7 2 2 2 5" xfId="48199" xr:uid="{A2239175-9483-4FF0-99D0-8ED3E2B30B21}"/>
    <cellStyle name="Normal 3 2 4 7 2 2 3" xfId="23047" xr:uid="{77787EA2-954D-4C79-BE48-5D0565ACA3CB}"/>
    <cellStyle name="Normal 3 2 4 7 2 2 3 2" xfId="36739" xr:uid="{97072C47-026F-41D7-B1F2-1289725C5985}"/>
    <cellStyle name="Normal 3 2 4 7 2 2 3 3" xfId="51623" xr:uid="{2E2D1A0F-B655-447F-BDD2-5B89A589B690}"/>
    <cellStyle name="Normal 3 2 4 7 2 2 4" xfId="16203" xr:uid="{0F5B5126-0FF1-4CC7-8B24-980CAE0DB473}"/>
    <cellStyle name="Normal 3 2 4 7 2 2 5" xfId="29893" xr:uid="{1198F9B5-80FD-4736-A6BF-B1B4CBEDE51D}"/>
    <cellStyle name="Normal 3 2 4 7 2 2 6" xfId="44777" xr:uid="{1F64E0E6-D291-47BD-920D-D0CA5F67C856}"/>
    <cellStyle name="Normal 3 2 4 7 2 3" xfId="11067" xr:uid="{B2662326-CA61-4D6F-A331-4DB93422A260}"/>
    <cellStyle name="Normal 3 2 4 7 2 3 2" xfId="24757" xr:uid="{1AB373C9-EC21-444A-9869-C567534D32FE}"/>
    <cellStyle name="Normal 3 2 4 7 2 3 2 2" xfId="38449" xr:uid="{DC5CEB3D-5516-468B-A3BB-6C1F553CE7A4}"/>
    <cellStyle name="Normal 3 2 4 7 2 3 2 3" xfId="53333" xr:uid="{3FA64FA8-1552-4669-B127-F517FC37F050}"/>
    <cellStyle name="Normal 3 2 4 7 2 3 3" xfId="17913" xr:uid="{18814129-936A-4464-9033-46A06E168A76}"/>
    <cellStyle name="Normal 3 2 4 7 2 3 4" xfId="31603" xr:uid="{616CE1BC-A4A0-4454-9529-6D26C7C56EA7}"/>
    <cellStyle name="Normal 3 2 4 7 2 3 5" xfId="46487" xr:uid="{B7378A80-4027-49DB-B024-B3E5A0DB180C}"/>
    <cellStyle name="Normal 3 2 4 7 2 4" xfId="21335" xr:uid="{ADABF830-45BA-417B-890B-5052D2FED1B8}"/>
    <cellStyle name="Normal 3 2 4 7 2 4 2" xfId="35027" xr:uid="{A3E7778F-3A68-49CE-BF26-BE4AC12AEA5D}"/>
    <cellStyle name="Normal 3 2 4 7 2 4 3" xfId="49911" xr:uid="{8E474A71-3E31-4BD3-8E82-50AFA565B352}"/>
    <cellStyle name="Normal 3 2 4 7 2 5" xfId="14491" xr:uid="{F0C0EF6E-1080-465E-BDFE-1B49E0284834}"/>
    <cellStyle name="Normal 3 2 4 7 2 6" xfId="28181" xr:uid="{22368994-A24C-42CA-966D-D1248F18F1D2}"/>
    <cellStyle name="Normal 3 2 4 7 2 7" xfId="43065" xr:uid="{8E72D2C7-5948-4C85-9941-1FD905214597}"/>
    <cellStyle name="Normal 3 2 4 7 3" xfId="9356" xr:uid="{8AF49307-B5D2-466F-926E-97181D760A4B}"/>
    <cellStyle name="Normal 3 2 4 7 3 2" xfId="12778" xr:uid="{76072AC6-082E-46A9-A5DA-81B4C8FD66E6}"/>
    <cellStyle name="Normal 3 2 4 7 3 2 2" xfId="26468" xr:uid="{6412C7B8-EA40-42E5-AD1E-9A45F053DD56}"/>
    <cellStyle name="Normal 3 2 4 7 3 2 2 2" xfId="40160" xr:uid="{D03B9000-F588-459C-8AC0-257316C34FD1}"/>
    <cellStyle name="Normal 3 2 4 7 3 2 2 3" xfId="55044" xr:uid="{DCCE5983-7F8F-4750-BC42-F322233AF2A1}"/>
    <cellStyle name="Normal 3 2 4 7 3 2 3" xfId="19624" xr:uid="{095431ED-29A5-4412-84C4-7A7DB2547E6B}"/>
    <cellStyle name="Normal 3 2 4 7 3 2 4" xfId="33314" xr:uid="{A7BBBFC5-7D08-482A-AE8C-1EB02AC57D5C}"/>
    <cellStyle name="Normal 3 2 4 7 3 2 5" xfId="48198" xr:uid="{0B9C1A8E-C8D3-40BC-AFE2-11CDEDC4BCB8}"/>
    <cellStyle name="Normal 3 2 4 7 3 3" xfId="23046" xr:uid="{884E5FD9-3D8A-43C9-B1A2-8391988DA0D3}"/>
    <cellStyle name="Normal 3 2 4 7 3 3 2" xfId="36738" xr:uid="{003146A5-7C1B-46F0-AA53-5E8D6EE49323}"/>
    <cellStyle name="Normal 3 2 4 7 3 3 3" xfId="51622" xr:uid="{0EE5B2F3-504D-40B8-AE56-1A38EC75DDFB}"/>
    <cellStyle name="Normal 3 2 4 7 3 4" xfId="16202" xr:uid="{0ADBB2E0-CDF1-463E-8810-04369EA38BF6}"/>
    <cellStyle name="Normal 3 2 4 7 3 5" xfId="29892" xr:uid="{C11AEE7B-3D57-41B0-97B5-7CD5AD920CF2}"/>
    <cellStyle name="Normal 3 2 4 7 3 6" xfId="44776" xr:uid="{D97A6927-A6EB-47EA-8042-1A58299895F1}"/>
    <cellStyle name="Normal 3 2 4 7 4" xfId="11066" xr:uid="{F4DDCFE2-8D7D-4A67-8A84-B6A15B9AF26C}"/>
    <cellStyle name="Normal 3 2 4 7 4 2" xfId="24756" xr:uid="{0D6E6A67-7193-49C7-8913-8A77700C0E1C}"/>
    <cellStyle name="Normal 3 2 4 7 4 2 2" xfId="38448" xr:uid="{3B2CA22E-78B6-463E-BAC9-AB763976FAD4}"/>
    <cellStyle name="Normal 3 2 4 7 4 2 3" xfId="53332" xr:uid="{9CC6666F-B081-4C76-966B-8CC6BD943054}"/>
    <cellStyle name="Normal 3 2 4 7 4 3" xfId="17912" xr:uid="{BCA19DE6-5466-4820-96AD-35AFB3B03848}"/>
    <cellStyle name="Normal 3 2 4 7 4 4" xfId="31602" xr:uid="{84410842-1CF8-4DFA-9286-6D65AE1AB837}"/>
    <cellStyle name="Normal 3 2 4 7 4 5" xfId="46486" xr:uid="{9FE3604A-4394-4619-91A4-CFFECBE76447}"/>
    <cellStyle name="Normal 3 2 4 7 5" xfId="21334" xr:uid="{8624F275-A4A2-4629-B1E6-74F6BCD43767}"/>
    <cellStyle name="Normal 3 2 4 7 5 2" xfId="35026" xr:uid="{0EB2F7C3-B036-46F6-AB43-DBBDECA45859}"/>
    <cellStyle name="Normal 3 2 4 7 5 3" xfId="49910" xr:uid="{7FF67D8A-5969-484F-BFC8-41B3A6C79757}"/>
    <cellStyle name="Normal 3 2 4 7 6" xfId="14490" xr:uid="{813C9C3F-4257-413D-A385-56870E6FE011}"/>
    <cellStyle name="Normal 3 2 4 7 7" xfId="28180" xr:uid="{51D066AF-90F3-49D8-9878-57CB801268C4}"/>
    <cellStyle name="Normal 3 2 4 7 8" xfId="43064" xr:uid="{F3D08A63-972E-42F9-B7F1-22F8EF392F4B}"/>
    <cellStyle name="Normal 3 2 4 8" xfId="7645" xr:uid="{F04EE514-C254-4763-8D58-8EA2EDF6246A}"/>
    <cellStyle name="Normal 3 2 4 8 2" xfId="9358" xr:uid="{9F40CBE8-FC5F-4BC5-81C8-86DC7D3CB701}"/>
    <cellStyle name="Normal 3 2 4 8 2 2" xfId="12780" xr:uid="{C94C7090-C411-42B9-BBD5-0273BE936596}"/>
    <cellStyle name="Normal 3 2 4 8 2 2 2" xfId="26470" xr:uid="{8120D6C1-2337-4073-8325-3C7995F20C79}"/>
    <cellStyle name="Normal 3 2 4 8 2 2 2 2" xfId="40162" xr:uid="{ED33D7DF-E950-416F-91DB-E5024C75044C}"/>
    <cellStyle name="Normal 3 2 4 8 2 2 2 3" xfId="55046" xr:uid="{E43020B5-DC49-4468-AC10-9337E33A12AC}"/>
    <cellStyle name="Normal 3 2 4 8 2 2 3" xfId="19626" xr:uid="{F331E0CD-9A74-4110-BB92-7432A3E1BA4B}"/>
    <cellStyle name="Normal 3 2 4 8 2 2 4" xfId="33316" xr:uid="{D524601C-1EE2-4B6C-8442-C9590325D2A0}"/>
    <cellStyle name="Normal 3 2 4 8 2 2 5" xfId="48200" xr:uid="{765A3A32-B576-43C8-A0AC-07812805C0ED}"/>
    <cellStyle name="Normal 3 2 4 8 2 3" xfId="23048" xr:uid="{74D50BA9-70D7-4E3C-855D-736D34722DFD}"/>
    <cellStyle name="Normal 3 2 4 8 2 3 2" xfId="36740" xr:uid="{E516C88C-13AD-48F7-86B6-A922B994A517}"/>
    <cellStyle name="Normal 3 2 4 8 2 3 3" xfId="51624" xr:uid="{838364F7-6B3C-46FC-97A2-6B44D298F38B}"/>
    <cellStyle name="Normal 3 2 4 8 2 4" xfId="16204" xr:uid="{A3915610-A062-432B-A0A8-7494F4792DF8}"/>
    <cellStyle name="Normal 3 2 4 8 2 5" xfId="29894" xr:uid="{CF2EB052-71CA-4FE0-8406-B32C53E0C92D}"/>
    <cellStyle name="Normal 3 2 4 8 2 6" xfId="44778" xr:uid="{22994060-3905-4A72-BEBC-865F009B1787}"/>
    <cellStyle name="Normal 3 2 4 8 3" xfId="11068" xr:uid="{3C43682E-7AC9-496B-97D0-7CC5216A0A62}"/>
    <cellStyle name="Normal 3 2 4 8 3 2" xfId="24758" xr:uid="{3632EDAF-0883-45C6-A765-6FFA20A53FA9}"/>
    <cellStyle name="Normal 3 2 4 8 3 2 2" xfId="38450" xr:uid="{6B66EB3D-B3CD-468E-A9E0-CAF357B54926}"/>
    <cellStyle name="Normal 3 2 4 8 3 2 3" xfId="53334" xr:uid="{6A37CA62-14BD-4BF9-8272-B419806816F4}"/>
    <cellStyle name="Normal 3 2 4 8 3 3" xfId="17914" xr:uid="{B0632EE7-0E32-499E-B6D2-924898D9967D}"/>
    <cellStyle name="Normal 3 2 4 8 3 4" xfId="31604" xr:uid="{7D626D2C-833A-4A61-889A-185A8A09DE37}"/>
    <cellStyle name="Normal 3 2 4 8 3 5" xfId="46488" xr:uid="{B94A60E7-635F-4AEF-8D73-2E17C4CEF008}"/>
    <cellStyle name="Normal 3 2 4 8 4" xfId="21336" xr:uid="{B5ECD7C9-F825-49BD-A9DD-E9F520CF3047}"/>
    <cellStyle name="Normal 3 2 4 8 4 2" xfId="35028" xr:uid="{C70B5417-F309-4EC2-BFE3-033D19E3E721}"/>
    <cellStyle name="Normal 3 2 4 8 4 3" xfId="49912" xr:uid="{C3B5CD3D-B493-4F07-9AA5-A941B9EA07BA}"/>
    <cellStyle name="Normal 3 2 4 8 5" xfId="14492" xr:uid="{5662AA1B-9856-4A5A-8761-00A41FC94B41}"/>
    <cellStyle name="Normal 3 2 4 8 6" xfId="28182" xr:uid="{4E0770E7-E8DB-4FF4-81E6-4E500B832345}"/>
    <cellStyle name="Normal 3 2 4 8 7" xfId="43066" xr:uid="{A53913E6-8A41-4E86-B5D7-6EF6EB2A9570}"/>
    <cellStyle name="Normal 3 2 4 9" xfId="7646" xr:uid="{811953EE-12A8-40C4-9562-99A73486146E}"/>
    <cellStyle name="Normal 3 2 4 9 2" xfId="9359" xr:uid="{2B8DE96E-F5B1-42CD-A3A4-91ECDCA145F0}"/>
    <cellStyle name="Normal 3 2 4 9 2 2" xfId="12781" xr:uid="{55991D9C-ACA9-4773-A694-9C55FA9190CB}"/>
    <cellStyle name="Normal 3 2 4 9 2 2 2" xfId="26471" xr:uid="{46DCB8FE-67FF-46F7-8AD2-A71992775AFB}"/>
    <cellStyle name="Normal 3 2 4 9 2 2 2 2" xfId="40163" xr:uid="{25C06C3E-1249-4F2B-83ED-7FBC730B8D58}"/>
    <cellStyle name="Normal 3 2 4 9 2 2 2 3" xfId="55047" xr:uid="{A39B0349-20BC-4EC9-9C88-8E5FB40DABFB}"/>
    <cellStyle name="Normal 3 2 4 9 2 2 3" xfId="19627" xr:uid="{23F1D249-3223-4849-81DD-6BFB05E1516C}"/>
    <cellStyle name="Normal 3 2 4 9 2 2 4" xfId="33317" xr:uid="{8142CAF0-CD20-4663-A224-F2C14D16248E}"/>
    <cellStyle name="Normal 3 2 4 9 2 2 5" xfId="48201" xr:uid="{C83DD649-5233-4936-A2F8-91F4F7AC7986}"/>
    <cellStyle name="Normal 3 2 4 9 2 3" xfId="23049" xr:uid="{81B83901-ED20-4109-9BC2-98F263BFE35D}"/>
    <cellStyle name="Normal 3 2 4 9 2 3 2" xfId="36741" xr:uid="{9AFF393E-6F8E-4CFB-9C47-E15C4C71675E}"/>
    <cellStyle name="Normal 3 2 4 9 2 3 3" xfId="51625" xr:uid="{1C488119-6C0F-4182-AD26-E610EFFA8817}"/>
    <cellStyle name="Normal 3 2 4 9 2 4" xfId="16205" xr:uid="{51E163BD-3DE9-42D1-815D-54FB693091F4}"/>
    <cellStyle name="Normal 3 2 4 9 2 5" xfId="29895" xr:uid="{912994D2-CDC9-4F28-A69D-5FA446D638D8}"/>
    <cellStyle name="Normal 3 2 4 9 2 6" xfId="44779" xr:uid="{13E99D38-A595-489F-825A-A03DCCC78B01}"/>
    <cellStyle name="Normal 3 2 4 9 3" xfId="11069" xr:uid="{5617AEF7-F8D4-434A-B1F1-324B697D6F0B}"/>
    <cellStyle name="Normal 3 2 4 9 3 2" xfId="24759" xr:uid="{15CD83D6-D3FB-47AD-A96E-B787721E516C}"/>
    <cellStyle name="Normal 3 2 4 9 3 2 2" xfId="38451" xr:uid="{3A314277-66F3-461D-98C1-6185C2C728DA}"/>
    <cellStyle name="Normal 3 2 4 9 3 2 3" xfId="53335" xr:uid="{FC06B776-DA81-4E4A-B0D2-FF208D61C63C}"/>
    <cellStyle name="Normal 3 2 4 9 3 3" xfId="17915" xr:uid="{C8E54176-D562-493A-8CE2-149CF831BDE3}"/>
    <cellStyle name="Normal 3 2 4 9 3 4" xfId="31605" xr:uid="{82C1852E-FE7C-4473-97F4-B65989036CC4}"/>
    <cellStyle name="Normal 3 2 4 9 3 5" xfId="46489" xr:uid="{CE3B283A-C80E-407A-9ECF-3FB53A335180}"/>
    <cellStyle name="Normal 3 2 4 9 4" xfId="21337" xr:uid="{45816857-A945-4B9F-95FC-12C0A0BC4A56}"/>
    <cellStyle name="Normal 3 2 4 9 4 2" xfId="35029" xr:uid="{01D4ED89-93A2-4526-A52C-45D192B76D61}"/>
    <cellStyle name="Normal 3 2 4 9 4 3" xfId="49913" xr:uid="{33E4B478-D952-4CB2-AF07-076D586BDF60}"/>
    <cellStyle name="Normal 3 2 4 9 5" xfId="14493" xr:uid="{1F64EAC1-1499-49DC-8E30-E90D6F978369}"/>
    <cellStyle name="Normal 3 2 4 9 6" xfId="28183" xr:uid="{18A784A0-67BC-4291-8836-69DDBDEF6DBE}"/>
    <cellStyle name="Normal 3 2 4 9 7" xfId="43067" xr:uid="{E5A5CA4A-FB02-4A4D-93BA-FFC7FF93A6D4}"/>
    <cellStyle name="Normal 3 2 5" xfId="2510" xr:uid="{A4FB75AE-D8F9-462A-89D3-071CBC2487BD}"/>
    <cellStyle name="Normal 3 2 5 10" xfId="21338" xr:uid="{2C911818-68B3-48B6-8C26-6E349F4006C1}"/>
    <cellStyle name="Normal 3 2 5 10 2" xfId="35030" xr:uid="{4DDC87BE-7426-4EF1-B0C8-4CC8739D0FD6}"/>
    <cellStyle name="Normal 3 2 5 10 3" xfId="49914" xr:uid="{7841038E-DEDC-4DBE-A0AE-1B96FE0EC0F8}"/>
    <cellStyle name="Normal 3 2 5 11" xfId="14494" xr:uid="{79C0F44A-079D-489E-9477-7A22C8372F51}"/>
    <cellStyle name="Normal 3 2 5 11 2" xfId="41120" xr:uid="{68FA79C6-2C5A-44A9-A8E7-5A72C4DDC56A}"/>
    <cellStyle name="Normal 3 2 5 12" xfId="28184" xr:uid="{0E126B05-4875-476D-B782-645F1D560AB6}"/>
    <cellStyle name="Normal 3 2 5 13" xfId="43068" xr:uid="{B432E592-0207-467A-BB40-1F0D72D3C7F2}"/>
    <cellStyle name="Normal 3 2 5 14" xfId="7647" xr:uid="{F3D33724-6411-4214-BA4C-FD474F7EDE16}"/>
    <cellStyle name="Normal 3 2 5 15" xfId="5944" xr:uid="{C240CE78-8474-4FF9-B390-B1D39F6F2B87}"/>
    <cellStyle name="Normal 3 2 5 16" xfId="5352" xr:uid="{8D7F0EDA-E9E1-4D6D-A35D-E55B0C5DAB2E}"/>
    <cellStyle name="Normal 3 2 5 2" xfId="4512" xr:uid="{CACC4E05-41FA-4529-BC97-C123B7B83543}"/>
    <cellStyle name="Normal 3 2 5 2 10" xfId="14495" xr:uid="{54935B17-AD80-49FC-965E-8BA1D35D0F48}"/>
    <cellStyle name="Normal 3 2 5 2 10 2" xfId="41356" xr:uid="{75FFFCE9-A824-4FB6-8CB9-F450EBE9CE45}"/>
    <cellStyle name="Normal 3 2 5 2 11" xfId="28185" xr:uid="{2755A7B9-D57A-47F1-A9D4-B85C7809A1D5}"/>
    <cellStyle name="Normal 3 2 5 2 12" xfId="43069" xr:uid="{C0607211-0B7C-4E36-A95E-99DA1DB20B41}"/>
    <cellStyle name="Normal 3 2 5 2 13" xfId="7648" xr:uid="{416057D2-9C1E-4132-B688-6F645C24AB26}"/>
    <cellStyle name="Normal 3 2 5 2 2" xfId="7649" xr:uid="{4586F35F-9E6E-4DFE-A147-1BAEC4D20F34}"/>
    <cellStyle name="Normal 3 2 5 2 2 10" xfId="43070" xr:uid="{2C55155D-9178-4640-BBD9-3EC49AF3A137}"/>
    <cellStyle name="Normal 3 2 5 2 2 2" xfId="7650" xr:uid="{4E885098-A33B-4ED5-AD60-1FED1F9F9D1A}"/>
    <cellStyle name="Normal 3 2 5 2 2 2 2" xfId="7651" xr:uid="{2707E29F-8C56-4A20-B220-36E0C915D8D0}"/>
    <cellStyle name="Normal 3 2 5 2 2 2 2 2" xfId="9364" xr:uid="{9DA8CF61-0007-41F1-82F4-0BEA4E60D7FC}"/>
    <cellStyle name="Normal 3 2 5 2 2 2 2 2 2" xfId="12786" xr:uid="{82C52C3D-D0B5-41EB-BA3F-6516C321052F}"/>
    <cellStyle name="Normal 3 2 5 2 2 2 2 2 2 2" xfId="26476" xr:uid="{07E8E527-35B1-42AF-9CE3-BB8D1FB113E0}"/>
    <cellStyle name="Normal 3 2 5 2 2 2 2 2 2 2 2" xfId="40168" xr:uid="{DAF5F81C-0FAC-4909-B580-1BF97CD93600}"/>
    <cellStyle name="Normal 3 2 5 2 2 2 2 2 2 2 3" xfId="55052" xr:uid="{21003394-8A3B-42BF-9782-DCCFA1CFAB24}"/>
    <cellStyle name="Normal 3 2 5 2 2 2 2 2 2 3" xfId="19632" xr:uid="{F162A7A4-E007-437B-BA5C-20CF8F1593B7}"/>
    <cellStyle name="Normal 3 2 5 2 2 2 2 2 2 4" xfId="33322" xr:uid="{0C758C19-D61B-43F5-9B1E-25A5B7DB7552}"/>
    <cellStyle name="Normal 3 2 5 2 2 2 2 2 2 5" xfId="48206" xr:uid="{58AC535B-A843-476B-88CB-6B8A742D2330}"/>
    <cellStyle name="Normal 3 2 5 2 2 2 2 2 3" xfId="23054" xr:uid="{E3C07399-49C7-40CE-A5E2-9285DFB8B34A}"/>
    <cellStyle name="Normal 3 2 5 2 2 2 2 2 3 2" xfId="36746" xr:uid="{6BBCCF23-C806-4654-8ED7-366EC958DECF}"/>
    <cellStyle name="Normal 3 2 5 2 2 2 2 2 3 3" xfId="51630" xr:uid="{29A8551E-8B08-4872-9171-A1FADD0E305A}"/>
    <cellStyle name="Normal 3 2 5 2 2 2 2 2 4" xfId="16210" xr:uid="{51772ACD-DC44-4687-AE9A-F3D41F50C467}"/>
    <cellStyle name="Normal 3 2 5 2 2 2 2 2 5" xfId="29900" xr:uid="{B5718611-B036-43F6-9E49-2E510EC7FD8F}"/>
    <cellStyle name="Normal 3 2 5 2 2 2 2 2 6" xfId="44784" xr:uid="{FB69BF99-A62D-4C70-8808-DDB6682FAD8A}"/>
    <cellStyle name="Normal 3 2 5 2 2 2 2 3" xfId="11074" xr:uid="{DDD4DE9D-FF65-41E2-9FDF-AED40A6D25CC}"/>
    <cellStyle name="Normal 3 2 5 2 2 2 2 3 2" xfId="24764" xr:uid="{8855CDFB-98D7-4F3B-82E2-656AFE97A4E6}"/>
    <cellStyle name="Normal 3 2 5 2 2 2 2 3 2 2" xfId="38456" xr:uid="{FA320721-421D-4170-8684-D50815025FA9}"/>
    <cellStyle name="Normal 3 2 5 2 2 2 2 3 2 3" xfId="53340" xr:uid="{9D59CD14-050D-472C-8C86-33CF9127D0A5}"/>
    <cellStyle name="Normal 3 2 5 2 2 2 2 3 3" xfId="17920" xr:uid="{39D94F22-3F87-4288-A056-3DC3B4073206}"/>
    <cellStyle name="Normal 3 2 5 2 2 2 2 3 4" xfId="31610" xr:uid="{537565CE-18EA-4074-B593-648259322F8F}"/>
    <cellStyle name="Normal 3 2 5 2 2 2 2 3 5" xfId="46494" xr:uid="{6B56DE43-D535-4451-9FC6-D4B08E31E114}"/>
    <cellStyle name="Normal 3 2 5 2 2 2 2 4" xfId="21342" xr:uid="{E9877C1A-C6EE-43F7-B50E-3FC22306262F}"/>
    <cellStyle name="Normal 3 2 5 2 2 2 2 4 2" xfId="35034" xr:uid="{3951449F-BB40-4D45-BDD3-44B58249ED56}"/>
    <cellStyle name="Normal 3 2 5 2 2 2 2 4 3" xfId="49918" xr:uid="{C17CF6E2-F1B6-4354-9967-DE3800EE22C4}"/>
    <cellStyle name="Normal 3 2 5 2 2 2 2 5" xfId="14498" xr:uid="{0E443AED-1CD2-4B16-9ED4-9ADB0E33A229}"/>
    <cellStyle name="Normal 3 2 5 2 2 2 2 6" xfId="28188" xr:uid="{4A94DD47-53E6-4D00-B652-6BE05A2005FD}"/>
    <cellStyle name="Normal 3 2 5 2 2 2 2 7" xfId="43072" xr:uid="{58F5D019-F180-4354-A182-2B4DF2CB65E6}"/>
    <cellStyle name="Normal 3 2 5 2 2 2 3" xfId="9363" xr:uid="{99131188-22EF-4BAC-8FF8-EE3D930211B2}"/>
    <cellStyle name="Normal 3 2 5 2 2 2 3 2" xfId="12785" xr:uid="{D2E5D0E2-6710-4146-B85F-40DD1A0BEEE7}"/>
    <cellStyle name="Normal 3 2 5 2 2 2 3 2 2" xfId="26475" xr:uid="{1206184F-0B47-4B73-AEA4-D5B1F4077098}"/>
    <cellStyle name="Normal 3 2 5 2 2 2 3 2 2 2" xfId="40167" xr:uid="{88671B93-196B-4E79-8CF5-C4DC0C842FC2}"/>
    <cellStyle name="Normal 3 2 5 2 2 2 3 2 2 3" xfId="55051" xr:uid="{15658003-6D51-46D6-80DC-9DF44C79466B}"/>
    <cellStyle name="Normal 3 2 5 2 2 2 3 2 3" xfId="19631" xr:uid="{7D81F92A-6286-430C-AA73-8A543116A2A3}"/>
    <cellStyle name="Normal 3 2 5 2 2 2 3 2 4" xfId="33321" xr:uid="{21AF6A7C-991D-4C29-99FC-B5BAD0676F38}"/>
    <cellStyle name="Normal 3 2 5 2 2 2 3 2 5" xfId="48205" xr:uid="{6270204E-F21B-400E-BD3D-B0B43592C495}"/>
    <cellStyle name="Normal 3 2 5 2 2 2 3 3" xfId="23053" xr:uid="{5334178A-945D-4B3D-B5FC-98DC81A4D8A5}"/>
    <cellStyle name="Normal 3 2 5 2 2 2 3 3 2" xfId="36745" xr:uid="{159E5A69-3F0B-4918-8C44-6F30398AC35F}"/>
    <cellStyle name="Normal 3 2 5 2 2 2 3 3 3" xfId="51629" xr:uid="{A09054EB-0D81-4E9B-8371-67C03188C552}"/>
    <cellStyle name="Normal 3 2 5 2 2 2 3 4" xfId="16209" xr:uid="{6072581D-16E8-4D2B-A59C-E802F9D81787}"/>
    <cellStyle name="Normal 3 2 5 2 2 2 3 5" xfId="29899" xr:uid="{F35CE91E-A358-4C85-B317-B4905688F57E}"/>
    <cellStyle name="Normal 3 2 5 2 2 2 3 6" xfId="44783" xr:uid="{95CEC2AC-F7B7-4163-B0E7-79C72648C05F}"/>
    <cellStyle name="Normal 3 2 5 2 2 2 4" xfId="11073" xr:uid="{1E25B034-232E-4B44-BD1C-CC71181BC540}"/>
    <cellStyle name="Normal 3 2 5 2 2 2 4 2" xfId="24763" xr:uid="{EA7CFF71-61F5-42C3-B169-C2BC2A15BBB3}"/>
    <cellStyle name="Normal 3 2 5 2 2 2 4 2 2" xfId="38455" xr:uid="{16668B68-9B05-4D65-B305-EEAAF2BA2B9B}"/>
    <cellStyle name="Normal 3 2 5 2 2 2 4 2 3" xfId="53339" xr:uid="{595E7DA7-E7A2-496F-8717-E3D449946BA8}"/>
    <cellStyle name="Normal 3 2 5 2 2 2 4 3" xfId="17919" xr:uid="{F8F6E1BB-0FD2-4974-BAE9-950598717C5C}"/>
    <cellStyle name="Normal 3 2 5 2 2 2 4 4" xfId="31609" xr:uid="{B529D481-27BC-4A88-A36A-3ECAC1C7043F}"/>
    <cellStyle name="Normal 3 2 5 2 2 2 4 5" xfId="46493" xr:uid="{53AA43EC-C3B0-4597-AF38-9231B8B845DC}"/>
    <cellStyle name="Normal 3 2 5 2 2 2 5" xfId="21341" xr:uid="{94DABCFE-D7A7-4B24-9906-721DF3F0B3C8}"/>
    <cellStyle name="Normal 3 2 5 2 2 2 5 2" xfId="35033" xr:uid="{ADB01F54-1563-4BD9-9628-DBC1A3710B02}"/>
    <cellStyle name="Normal 3 2 5 2 2 2 5 3" xfId="49917" xr:uid="{973B1423-D402-4D92-A2FF-FDA65C98EF90}"/>
    <cellStyle name="Normal 3 2 5 2 2 2 6" xfId="14497" xr:uid="{0FADAF79-5022-4A95-A6AA-4138C6DCB008}"/>
    <cellStyle name="Normal 3 2 5 2 2 2 7" xfId="28187" xr:uid="{784DB30B-BD71-4122-88B4-534AE4EDA972}"/>
    <cellStyle name="Normal 3 2 5 2 2 2 8" xfId="43071" xr:uid="{00A45B38-B9BB-455A-87E2-259973145C0E}"/>
    <cellStyle name="Normal 3 2 5 2 2 3" xfId="7652" xr:uid="{1026E139-3175-4B98-9755-B720FF4E5640}"/>
    <cellStyle name="Normal 3 2 5 2 2 3 2" xfId="9365" xr:uid="{50B101AA-B2BF-4228-BD3B-9E6F3A496539}"/>
    <cellStyle name="Normal 3 2 5 2 2 3 2 2" xfId="12787" xr:uid="{1B29C1ED-5348-4F46-A004-9336A8C36743}"/>
    <cellStyle name="Normal 3 2 5 2 2 3 2 2 2" xfId="26477" xr:uid="{73D9DF28-CA5D-4866-90E1-0C48C06E506C}"/>
    <cellStyle name="Normal 3 2 5 2 2 3 2 2 2 2" xfId="40169" xr:uid="{5F41C7DB-F53E-476A-9B33-BB12F1E5258D}"/>
    <cellStyle name="Normal 3 2 5 2 2 3 2 2 2 3" xfId="55053" xr:uid="{64E1D94A-BDCF-4CCA-B457-E7B3D2479C1A}"/>
    <cellStyle name="Normal 3 2 5 2 2 3 2 2 3" xfId="19633" xr:uid="{F4712AFE-92F0-41AC-A0B4-7BF0B4CED95A}"/>
    <cellStyle name="Normal 3 2 5 2 2 3 2 2 4" xfId="33323" xr:uid="{0519DC8B-9D9F-48F7-BC52-385D189DA6C4}"/>
    <cellStyle name="Normal 3 2 5 2 2 3 2 2 5" xfId="48207" xr:uid="{FA17C332-8114-46ED-89BD-AC4DE8C33B8D}"/>
    <cellStyle name="Normal 3 2 5 2 2 3 2 3" xfId="23055" xr:uid="{C0319C9D-6795-4378-9681-6227A5CF0F8F}"/>
    <cellStyle name="Normal 3 2 5 2 2 3 2 3 2" xfId="36747" xr:uid="{D89F9CAD-4633-4C83-B59A-6FF2DEB424C8}"/>
    <cellStyle name="Normal 3 2 5 2 2 3 2 3 3" xfId="51631" xr:uid="{B77224BB-66AA-48A8-B59A-1D12D7C65484}"/>
    <cellStyle name="Normal 3 2 5 2 2 3 2 4" xfId="16211" xr:uid="{F9CD24D3-289D-4DA4-BD32-21B024CAA9D5}"/>
    <cellStyle name="Normal 3 2 5 2 2 3 2 5" xfId="29901" xr:uid="{E9E1330B-395F-4C1D-9D23-13AF15EF9C8B}"/>
    <cellStyle name="Normal 3 2 5 2 2 3 2 6" xfId="44785" xr:uid="{E7448E40-B64D-4CF1-BB25-85B64CB290F5}"/>
    <cellStyle name="Normal 3 2 5 2 2 3 3" xfId="11075" xr:uid="{2EA95818-4F64-49A8-B7F8-2BC9E6630A44}"/>
    <cellStyle name="Normal 3 2 5 2 2 3 3 2" xfId="24765" xr:uid="{6202566A-C929-4E01-A906-BB9A898CB56E}"/>
    <cellStyle name="Normal 3 2 5 2 2 3 3 2 2" xfId="38457" xr:uid="{FE0A8EC7-4D12-4FBC-BB2E-7A3BE4674A2E}"/>
    <cellStyle name="Normal 3 2 5 2 2 3 3 2 3" xfId="53341" xr:uid="{048643C4-F35F-4379-B4FC-C515893F414D}"/>
    <cellStyle name="Normal 3 2 5 2 2 3 3 3" xfId="17921" xr:uid="{9DDE4084-5460-4D59-986E-3BAC0E158BE9}"/>
    <cellStyle name="Normal 3 2 5 2 2 3 3 4" xfId="31611" xr:uid="{19C47294-B82B-49D7-A446-902B28F48CF3}"/>
    <cellStyle name="Normal 3 2 5 2 2 3 3 5" xfId="46495" xr:uid="{383B3028-7094-42A2-AA42-1D4FCB5D9400}"/>
    <cellStyle name="Normal 3 2 5 2 2 3 4" xfId="21343" xr:uid="{F7D2AA9B-ED98-42CA-A476-E1BA85F76E27}"/>
    <cellStyle name="Normal 3 2 5 2 2 3 4 2" xfId="35035" xr:uid="{20EA5160-72D6-4067-984D-1962E4FE90AC}"/>
    <cellStyle name="Normal 3 2 5 2 2 3 4 3" xfId="49919" xr:uid="{11CFE9B0-3086-4434-9174-D8771C3D8CA1}"/>
    <cellStyle name="Normal 3 2 5 2 2 3 5" xfId="14499" xr:uid="{08DCF265-96C4-4BA7-8F57-989A100F71EB}"/>
    <cellStyle name="Normal 3 2 5 2 2 3 6" xfId="28189" xr:uid="{4FA13169-4CA9-4253-9427-268B14D12E81}"/>
    <cellStyle name="Normal 3 2 5 2 2 3 7" xfId="43073" xr:uid="{2D783607-A4B7-4703-9390-E4DA7E9398BF}"/>
    <cellStyle name="Normal 3 2 5 2 2 4" xfId="7653" xr:uid="{0798C5BF-F931-4AD0-8AFC-81D40122BA6E}"/>
    <cellStyle name="Normal 3 2 5 2 2 4 2" xfId="9366" xr:uid="{1826C454-457F-4160-8B6C-DDB451452FF4}"/>
    <cellStyle name="Normal 3 2 5 2 2 4 2 2" xfId="12788" xr:uid="{C333C542-1EEE-4030-9995-7837F01B8B87}"/>
    <cellStyle name="Normal 3 2 5 2 2 4 2 2 2" xfId="26478" xr:uid="{D4BE42E9-E5A9-4AA5-85F0-B4C2D8DC3D2D}"/>
    <cellStyle name="Normal 3 2 5 2 2 4 2 2 2 2" xfId="40170" xr:uid="{6C4E688E-3901-486D-AD07-811A3D016E23}"/>
    <cellStyle name="Normal 3 2 5 2 2 4 2 2 2 3" xfId="55054" xr:uid="{BE8AB9A5-5C92-4907-A328-263F3A21B633}"/>
    <cellStyle name="Normal 3 2 5 2 2 4 2 2 3" xfId="19634" xr:uid="{F2991CA9-938E-4294-8E68-361455E9D7B7}"/>
    <cellStyle name="Normal 3 2 5 2 2 4 2 2 4" xfId="33324" xr:uid="{873645F8-593C-4DEC-855D-DC21978BF80B}"/>
    <cellStyle name="Normal 3 2 5 2 2 4 2 2 5" xfId="48208" xr:uid="{CDDA30DF-3301-49A8-85CC-8292DF4AFC9C}"/>
    <cellStyle name="Normal 3 2 5 2 2 4 2 3" xfId="23056" xr:uid="{2C8B0505-EB23-4536-A511-C6D59863F527}"/>
    <cellStyle name="Normal 3 2 5 2 2 4 2 3 2" xfId="36748" xr:uid="{B384D776-341E-4445-9B9E-E41EC1388658}"/>
    <cellStyle name="Normal 3 2 5 2 2 4 2 3 3" xfId="51632" xr:uid="{E8E57742-1D33-47DB-93CB-BD5C824CD355}"/>
    <cellStyle name="Normal 3 2 5 2 2 4 2 4" xfId="16212" xr:uid="{5ADB639F-3F65-4AFC-892C-0E436E534B4B}"/>
    <cellStyle name="Normal 3 2 5 2 2 4 2 5" xfId="29902" xr:uid="{0C9648BB-314F-4600-8F1F-76A4C48AF335}"/>
    <cellStyle name="Normal 3 2 5 2 2 4 2 6" xfId="44786" xr:uid="{1A401AAB-3FC4-4557-B6CC-A7A74C3F195C}"/>
    <cellStyle name="Normal 3 2 5 2 2 4 3" xfId="11076" xr:uid="{A0EC0109-C327-4931-9180-D85FE9537ED3}"/>
    <cellStyle name="Normal 3 2 5 2 2 4 3 2" xfId="24766" xr:uid="{ABD4A6A5-96FC-4EE6-AC84-0F3003C0A320}"/>
    <cellStyle name="Normal 3 2 5 2 2 4 3 2 2" xfId="38458" xr:uid="{C133BF61-0307-4BE6-8EFC-EF63211610FD}"/>
    <cellStyle name="Normal 3 2 5 2 2 4 3 2 3" xfId="53342" xr:uid="{47F0F56B-709B-4B79-BCE0-D37189788DD4}"/>
    <cellStyle name="Normal 3 2 5 2 2 4 3 3" xfId="17922" xr:uid="{2DA47F2F-F38D-4B93-B091-DB4A91BBEC26}"/>
    <cellStyle name="Normal 3 2 5 2 2 4 3 4" xfId="31612" xr:uid="{BC355920-652A-4900-8FAF-AA3E6D4F126D}"/>
    <cellStyle name="Normal 3 2 5 2 2 4 3 5" xfId="46496" xr:uid="{80F590C5-F495-47BA-99DB-D9B80AD4FE20}"/>
    <cellStyle name="Normal 3 2 5 2 2 4 4" xfId="21344" xr:uid="{C6D88B06-E0D4-416F-A76B-3312AB78FBDC}"/>
    <cellStyle name="Normal 3 2 5 2 2 4 4 2" xfId="35036" xr:uid="{61880B60-85AA-4449-9251-9ABAB8BC3193}"/>
    <cellStyle name="Normal 3 2 5 2 2 4 4 3" xfId="49920" xr:uid="{185FBD03-7244-43BD-8023-9337743C3BCE}"/>
    <cellStyle name="Normal 3 2 5 2 2 4 5" xfId="14500" xr:uid="{8B64302C-26CC-4EFB-AA19-B056A26B00A4}"/>
    <cellStyle name="Normal 3 2 5 2 2 4 6" xfId="28190" xr:uid="{17E7D6DD-75EB-4605-B730-7AD30C44A28F}"/>
    <cellStyle name="Normal 3 2 5 2 2 4 7" xfId="43074" xr:uid="{E518E196-A572-4B59-9A4C-25F811E534C5}"/>
    <cellStyle name="Normal 3 2 5 2 2 5" xfId="9362" xr:uid="{C6812467-2FE1-4640-A748-D3E182CCE889}"/>
    <cellStyle name="Normal 3 2 5 2 2 5 2" xfId="12784" xr:uid="{1E088401-DE83-4933-9BC0-EA1A3D75CCC7}"/>
    <cellStyle name="Normal 3 2 5 2 2 5 2 2" xfId="26474" xr:uid="{C9312608-11AA-4F2D-837D-1AFB36952807}"/>
    <cellStyle name="Normal 3 2 5 2 2 5 2 2 2" xfId="40166" xr:uid="{CAE0A2EF-5A5F-44E3-B9BA-06AF8A861B04}"/>
    <cellStyle name="Normal 3 2 5 2 2 5 2 2 3" xfId="55050" xr:uid="{957B9762-91D1-4C4B-8477-9434E4483131}"/>
    <cellStyle name="Normal 3 2 5 2 2 5 2 3" xfId="19630" xr:uid="{E597FC10-8199-49FE-AEA4-33BC9C9BE292}"/>
    <cellStyle name="Normal 3 2 5 2 2 5 2 4" xfId="33320" xr:uid="{9D72DCA0-3420-44A6-9039-4BF0CD019784}"/>
    <cellStyle name="Normal 3 2 5 2 2 5 2 5" xfId="48204" xr:uid="{835288AC-309F-4BB7-91EE-9DCF82DB5FEE}"/>
    <cellStyle name="Normal 3 2 5 2 2 5 3" xfId="23052" xr:uid="{4B5370D0-7CF7-4ADD-BC7D-989A354CD44C}"/>
    <cellStyle name="Normal 3 2 5 2 2 5 3 2" xfId="36744" xr:uid="{3DB92886-877C-4F9A-93CC-2C58D630BD50}"/>
    <cellStyle name="Normal 3 2 5 2 2 5 3 3" xfId="51628" xr:uid="{37C3C097-26DC-4172-9FF3-6D9A46006A7D}"/>
    <cellStyle name="Normal 3 2 5 2 2 5 4" xfId="16208" xr:uid="{6969D68A-EC72-47E8-84D8-DF9236478DFF}"/>
    <cellStyle name="Normal 3 2 5 2 2 5 5" xfId="29898" xr:uid="{8206B516-BE1D-4CD0-B13C-33B246016E9C}"/>
    <cellStyle name="Normal 3 2 5 2 2 5 6" xfId="44782" xr:uid="{693ACF3C-8BB8-4E8D-8598-727A3F16D4B4}"/>
    <cellStyle name="Normal 3 2 5 2 2 6" xfId="11072" xr:uid="{B9E5B731-A134-49D8-AC78-C5ED8780BAE7}"/>
    <cellStyle name="Normal 3 2 5 2 2 6 2" xfId="24762" xr:uid="{920B4EEE-5189-493A-87A6-98BEF50D756C}"/>
    <cellStyle name="Normal 3 2 5 2 2 6 2 2" xfId="38454" xr:uid="{E5A4665A-93C2-4D97-9D02-15F153864243}"/>
    <cellStyle name="Normal 3 2 5 2 2 6 2 3" xfId="53338" xr:uid="{D3127FDA-ED71-458E-98D9-A8EBEC9C7E15}"/>
    <cellStyle name="Normal 3 2 5 2 2 6 3" xfId="17918" xr:uid="{F66AAB38-405B-4373-AAB9-5C2FDABEF9B5}"/>
    <cellStyle name="Normal 3 2 5 2 2 6 4" xfId="31608" xr:uid="{69401FAD-1862-440B-A29D-586F180BA3F2}"/>
    <cellStyle name="Normal 3 2 5 2 2 6 5" xfId="46492" xr:uid="{92F912D8-38E7-4758-B57E-C3E718205C0F}"/>
    <cellStyle name="Normal 3 2 5 2 2 7" xfId="21340" xr:uid="{9AEBCD51-0156-49C8-8DC3-8D34A1478AC1}"/>
    <cellStyle name="Normal 3 2 5 2 2 7 2" xfId="35032" xr:uid="{54D166E7-8C7E-4AE2-A9D9-FE423CC44CC5}"/>
    <cellStyle name="Normal 3 2 5 2 2 7 3" xfId="49916" xr:uid="{75252DF4-253C-4B85-A756-9F15F040C0F8}"/>
    <cellStyle name="Normal 3 2 5 2 2 8" xfId="14496" xr:uid="{05DD0CDE-82DB-4681-9454-CB55B9C79CE6}"/>
    <cellStyle name="Normal 3 2 5 2 2 9" xfId="28186" xr:uid="{F46F8753-E575-4205-BD74-69811AAEFCA4}"/>
    <cellStyle name="Normal 3 2 5 2 3" xfId="7654" xr:uid="{BF2E97B8-F22E-41EC-BF20-03D4C0C9D587}"/>
    <cellStyle name="Normal 3 2 5 2 3 10" xfId="43075" xr:uid="{BD784B26-D82F-4236-976F-538AFF4CC2B7}"/>
    <cellStyle name="Normal 3 2 5 2 3 2" xfId="7655" xr:uid="{06A85EC0-C15A-4D85-9856-1840D6B107CF}"/>
    <cellStyle name="Normal 3 2 5 2 3 2 2" xfId="7656" xr:uid="{C139999F-9E81-4A3E-82F1-A4868657D91C}"/>
    <cellStyle name="Normal 3 2 5 2 3 2 2 2" xfId="9369" xr:uid="{35BCBF98-5BB8-4D37-8384-4C652B3380BD}"/>
    <cellStyle name="Normal 3 2 5 2 3 2 2 2 2" xfId="12791" xr:uid="{559D3646-AC1A-4A8A-B7B9-4FCED733D7F7}"/>
    <cellStyle name="Normal 3 2 5 2 3 2 2 2 2 2" xfId="26481" xr:uid="{793F23DB-D762-4096-8746-F2CF9E9E6789}"/>
    <cellStyle name="Normal 3 2 5 2 3 2 2 2 2 2 2" xfId="40173" xr:uid="{6C6BC52B-A7D8-4AAF-B5A9-71A1D27B4AEB}"/>
    <cellStyle name="Normal 3 2 5 2 3 2 2 2 2 2 3" xfId="55057" xr:uid="{3E68FC42-A79C-444B-A638-A05CD32B179D}"/>
    <cellStyle name="Normal 3 2 5 2 3 2 2 2 2 3" xfId="19637" xr:uid="{6D334A30-751B-4C0D-BC65-14FF3F7642B1}"/>
    <cellStyle name="Normal 3 2 5 2 3 2 2 2 2 4" xfId="33327" xr:uid="{F26866DB-2647-430C-9D66-CC1B5920480A}"/>
    <cellStyle name="Normal 3 2 5 2 3 2 2 2 2 5" xfId="48211" xr:uid="{C1747B3F-3187-41E6-B476-204EB352BA95}"/>
    <cellStyle name="Normal 3 2 5 2 3 2 2 2 3" xfId="23059" xr:uid="{94AC321F-2C4D-4170-87AE-A0FC2F0F7768}"/>
    <cellStyle name="Normal 3 2 5 2 3 2 2 2 3 2" xfId="36751" xr:uid="{22A19D8B-8CC3-4BA8-BF35-79363159674C}"/>
    <cellStyle name="Normal 3 2 5 2 3 2 2 2 3 3" xfId="51635" xr:uid="{924E8975-D348-468C-8EA4-E64672AFF2A1}"/>
    <cellStyle name="Normal 3 2 5 2 3 2 2 2 4" xfId="16215" xr:uid="{397F8EDF-DBFE-4989-8158-7576AB085C4B}"/>
    <cellStyle name="Normal 3 2 5 2 3 2 2 2 5" xfId="29905" xr:uid="{67CB48CB-2D73-4F21-A8EE-F3CDF55684A8}"/>
    <cellStyle name="Normal 3 2 5 2 3 2 2 2 6" xfId="44789" xr:uid="{8981E3AB-6641-4E4A-A0D6-C560EDD6AA40}"/>
    <cellStyle name="Normal 3 2 5 2 3 2 2 3" xfId="11079" xr:uid="{8EAFFACC-5EE1-4644-AEA2-D051C81BCE4B}"/>
    <cellStyle name="Normal 3 2 5 2 3 2 2 3 2" xfId="24769" xr:uid="{6A0DB273-4365-41E2-A3C4-7081781BAFAC}"/>
    <cellStyle name="Normal 3 2 5 2 3 2 2 3 2 2" xfId="38461" xr:uid="{1C30C4B5-30B3-4726-B132-8DBAE5E1ADF9}"/>
    <cellStyle name="Normal 3 2 5 2 3 2 2 3 2 3" xfId="53345" xr:uid="{65DE3351-142E-4A80-A722-FD212A5DA36D}"/>
    <cellStyle name="Normal 3 2 5 2 3 2 2 3 3" xfId="17925" xr:uid="{40C8FECA-6031-4A3A-9CEF-6E4A7E2C2B8B}"/>
    <cellStyle name="Normal 3 2 5 2 3 2 2 3 4" xfId="31615" xr:uid="{2D0DD487-225B-414E-A8BA-B976AD9024BD}"/>
    <cellStyle name="Normal 3 2 5 2 3 2 2 3 5" xfId="46499" xr:uid="{FF03BAF8-0F86-40F0-BD4C-0FAD02C00903}"/>
    <cellStyle name="Normal 3 2 5 2 3 2 2 4" xfId="21347" xr:uid="{54C4CFA6-96DC-4A9D-8D47-7A3B27C99B19}"/>
    <cellStyle name="Normal 3 2 5 2 3 2 2 4 2" xfId="35039" xr:uid="{6C3D1DB6-0138-4E7E-BC55-15FE329DBE81}"/>
    <cellStyle name="Normal 3 2 5 2 3 2 2 4 3" xfId="49923" xr:uid="{2D3BE304-9A9D-43F6-8E61-37CA89401D54}"/>
    <cellStyle name="Normal 3 2 5 2 3 2 2 5" xfId="14503" xr:uid="{DB929BB5-41CE-4F2B-B96E-7D4DA52A00DD}"/>
    <cellStyle name="Normal 3 2 5 2 3 2 2 6" xfId="28193" xr:uid="{0BE972CD-77E1-496A-9A3E-1EDFF46771A5}"/>
    <cellStyle name="Normal 3 2 5 2 3 2 2 7" xfId="43077" xr:uid="{4B4FBAAE-96C2-4C6B-B966-C470A73C593C}"/>
    <cellStyle name="Normal 3 2 5 2 3 2 3" xfId="9368" xr:uid="{2E71B9F8-D7E4-402C-A235-40A3183F9E2E}"/>
    <cellStyle name="Normal 3 2 5 2 3 2 3 2" xfId="12790" xr:uid="{320FA586-F544-436B-B90F-DC543CBAE1A8}"/>
    <cellStyle name="Normal 3 2 5 2 3 2 3 2 2" xfId="26480" xr:uid="{72FD0A2D-17AC-487D-B3BC-3211082FC520}"/>
    <cellStyle name="Normal 3 2 5 2 3 2 3 2 2 2" xfId="40172" xr:uid="{23936868-47FE-45E5-B22B-D0C8C122C1B2}"/>
    <cellStyle name="Normal 3 2 5 2 3 2 3 2 2 3" xfId="55056" xr:uid="{614E5261-D66F-4D93-A1C7-AB14D9F51B64}"/>
    <cellStyle name="Normal 3 2 5 2 3 2 3 2 3" xfId="19636" xr:uid="{13BC9D91-36B2-4ECB-9E59-4AC5D0D7E14A}"/>
    <cellStyle name="Normal 3 2 5 2 3 2 3 2 4" xfId="33326" xr:uid="{2D442856-7820-4726-9BF7-610D613B97CD}"/>
    <cellStyle name="Normal 3 2 5 2 3 2 3 2 5" xfId="48210" xr:uid="{050686C1-B944-462E-8E62-E445D5F65E40}"/>
    <cellStyle name="Normal 3 2 5 2 3 2 3 3" xfId="23058" xr:uid="{758EE287-9B6B-4AD0-A8D1-EF632D8E480E}"/>
    <cellStyle name="Normal 3 2 5 2 3 2 3 3 2" xfId="36750" xr:uid="{389E448E-E616-4543-A067-F5AC7B7D2156}"/>
    <cellStyle name="Normal 3 2 5 2 3 2 3 3 3" xfId="51634" xr:uid="{8E4C3EDA-D881-446E-995A-2D3A66726FB1}"/>
    <cellStyle name="Normal 3 2 5 2 3 2 3 4" xfId="16214" xr:uid="{54EF23EF-6629-4648-804D-E28986074C3F}"/>
    <cellStyle name="Normal 3 2 5 2 3 2 3 5" xfId="29904" xr:uid="{B63C4D64-F628-40F9-B025-818F7137E143}"/>
    <cellStyle name="Normal 3 2 5 2 3 2 3 6" xfId="44788" xr:uid="{67AF944A-B227-4626-944F-FABBE367C5DA}"/>
    <cellStyle name="Normal 3 2 5 2 3 2 4" xfId="11078" xr:uid="{0042FCB5-C673-4D45-A269-2B14F62F2485}"/>
    <cellStyle name="Normal 3 2 5 2 3 2 4 2" xfId="24768" xr:uid="{0CB7568C-6B7B-47D4-BF01-D31CD1E54B65}"/>
    <cellStyle name="Normal 3 2 5 2 3 2 4 2 2" xfId="38460" xr:uid="{95623993-7387-4D14-A1A6-DA485AD429C8}"/>
    <cellStyle name="Normal 3 2 5 2 3 2 4 2 3" xfId="53344" xr:uid="{50D54239-B3C0-4062-97BA-4F4080BE6DE2}"/>
    <cellStyle name="Normal 3 2 5 2 3 2 4 3" xfId="17924" xr:uid="{ED7336C7-FA68-475B-8FA7-AB49C76E4EF9}"/>
    <cellStyle name="Normal 3 2 5 2 3 2 4 4" xfId="31614" xr:uid="{3DA558AB-2920-4329-BD60-2CD0C4F83AFF}"/>
    <cellStyle name="Normal 3 2 5 2 3 2 4 5" xfId="46498" xr:uid="{48FA8D4B-23A7-4E20-A01C-A1BB2EEFA893}"/>
    <cellStyle name="Normal 3 2 5 2 3 2 5" xfId="21346" xr:uid="{AA259DA8-F1BA-4DDA-8105-10AED455C844}"/>
    <cellStyle name="Normal 3 2 5 2 3 2 5 2" xfId="35038" xr:uid="{8DAADE7F-1011-4D43-9086-EC24A82472AA}"/>
    <cellStyle name="Normal 3 2 5 2 3 2 5 3" xfId="49922" xr:uid="{45D244DE-526A-43B9-BC5C-316BE7DE0E16}"/>
    <cellStyle name="Normal 3 2 5 2 3 2 6" xfId="14502" xr:uid="{7E4F78E9-225F-460E-829B-B1DEB6300414}"/>
    <cellStyle name="Normal 3 2 5 2 3 2 7" xfId="28192" xr:uid="{A6523CEE-5AA6-482A-8967-B6B306E49686}"/>
    <cellStyle name="Normal 3 2 5 2 3 2 8" xfId="43076" xr:uid="{BD6D5F41-4A46-4FBC-BA84-078A9ADBCAE1}"/>
    <cellStyle name="Normal 3 2 5 2 3 3" xfId="7657" xr:uid="{88F1CD20-49A8-4735-B65B-2C99045B5DFB}"/>
    <cellStyle name="Normal 3 2 5 2 3 3 2" xfId="9370" xr:uid="{45A605A5-A013-49E0-901D-95D4EEFE7EFB}"/>
    <cellStyle name="Normal 3 2 5 2 3 3 2 2" xfId="12792" xr:uid="{304DF54F-C0C6-45FC-B49A-19EF92AE3046}"/>
    <cellStyle name="Normal 3 2 5 2 3 3 2 2 2" xfId="26482" xr:uid="{DB52D898-218C-4307-888A-DA627650673A}"/>
    <cellStyle name="Normal 3 2 5 2 3 3 2 2 2 2" xfId="40174" xr:uid="{2688788D-03B3-402F-ADF1-EFC206058C08}"/>
    <cellStyle name="Normal 3 2 5 2 3 3 2 2 2 3" xfId="55058" xr:uid="{B32F5598-E8A6-4D79-B9B0-E9C409569097}"/>
    <cellStyle name="Normal 3 2 5 2 3 3 2 2 3" xfId="19638" xr:uid="{0F0BD26C-8028-47BE-AD8C-3E2D471EA140}"/>
    <cellStyle name="Normal 3 2 5 2 3 3 2 2 4" xfId="33328" xr:uid="{D5183F9F-8833-4D67-87CD-C2609B623CFF}"/>
    <cellStyle name="Normal 3 2 5 2 3 3 2 2 5" xfId="48212" xr:uid="{F73F28FA-C674-4A7C-8A29-59EF45B9221C}"/>
    <cellStyle name="Normal 3 2 5 2 3 3 2 3" xfId="23060" xr:uid="{FC0602E5-674F-40FA-83AE-18D78CA57CFD}"/>
    <cellStyle name="Normal 3 2 5 2 3 3 2 3 2" xfId="36752" xr:uid="{0039D064-455C-43A9-A770-CA8C74B101D9}"/>
    <cellStyle name="Normal 3 2 5 2 3 3 2 3 3" xfId="51636" xr:uid="{EB3E64AC-0BAB-424B-A210-B6320FC1FFF1}"/>
    <cellStyle name="Normal 3 2 5 2 3 3 2 4" xfId="16216" xr:uid="{789280E6-9383-43E6-BCA2-E097D12F5EF4}"/>
    <cellStyle name="Normal 3 2 5 2 3 3 2 5" xfId="29906" xr:uid="{F40B78A4-9B71-4645-A3E5-651BB9E6C7C0}"/>
    <cellStyle name="Normal 3 2 5 2 3 3 2 6" xfId="44790" xr:uid="{A253C552-8E7B-41F2-B0F1-1D35DDB70F8B}"/>
    <cellStyle name="Normal 3 2 5 2 3 3 3" xfId="11080" xr:uid="{A9650813-B964-464B-8229-20892BC85AFD}"/>
    <cellStyle name="Normal 3 2 5 2 3 3 3 2" xfId="24770" xr:uid="{A3B2FCF5-1B61-4040-A79E-9019DE2CCA17}"/>
    <cellStyle name="Normal 3 2 5 2 3 3 3 2 2" xfId="38462" xr:uid="{D58928C9-F26E-4CDD-A678-607FDD9182F0}"/>
    <cellStyle name="Normal 3 2 5 2 3 3 3 2 3" xfId="53346" xr:uid="{E43C6AF6-7AEC-4D7A-99BC-0B90C9A436F1}"/>
    <cellStyle name="Normal 3 2 5 2 3 3 3 3" xfId="17926" xr:uid="{7895ABC6-F4EF-4CFA-B5B7-2E6B98CBD37F}"/>
    <cellStyle name="Normal 3 2 5 2 3 3 3 4" xfId="31616" xr:uid="{6D2A693F-701E-409B-8D8D-428643D3E9D3}"/>
    <cellStyle name="Normal 3 2 5 2 3 3 3 5" xfId="46500" xr:uid="{AD766015-2D92-432B-B827-1CE2E041FD97}"/>
    <cellStyle name="Normal 3 2 5 2 3 3 4" xfId="21348" xr:uid="{9B7DBF8C-CA3B-414F-A1E2-3F1199FCBD13}"/>
    <cellStyle name="Normal 3 2 5 2 3 3 4 2" xfId="35040" xr:uid="{F4FAEAF8-9ADC-4E3D-B96D-C8CA8D876DF2}"/>
    <cellStyle name="Normal 3 2 5 2 3 3 4 3" xfId="49924" xr:uid="{E677279A-1621-4A22-B1AB-ACD14668CD68}"/>
    <cellStyle name="Normal 3 2 5 2 3 3 5" xfId="14504" xr:uid="{9F057BFD-1644-4B49-B617-D233268A6B32}"/>
    <cellStyle name="Normal 3 2 5 2 3 3 6" xfId="28194" xr:uid="{916241B1-04B4-474C-979A-2B2572211C96}"/>
    <cellStyle name="Normal 3 2 5 2 3 3 7" xfId="43078" xr:uid="{C42B75E5-0A80-423C-9104-888C78FB3DA0}"/>
    <cellStyle name="Normal 3 2 5 2 3 4" xfId="7658" xr:uid="{75111174-F912-45D5-8DB6-B4DA88565D16}"/>
    <cellStyle name="Normal 3 2 5 2 3 4 2" xfId="9371" xr:uid="{EBFC8A05-B4A4-4A0C-856E-35DA3C00E023}"/>
    <cellStyle name="Normal 3 2 5 2 3 4 2 2" xfId="12793" xr:uid="{3B8C18E6-32A2-4F5B-AAD3-DDF571CBD4AA}"/>
    <cellStyle name="Normal 3 2 5 2 3 4 2 2 2" xfId="26483" xr:uid="{0153B6BD-4519-442F-B18C-4AF29B715CC4}"/>
    <cellStyle name="Normal 3 2 5 2 3 4 2 2 2 2" xfId="40175" xr:uid="{0C37B48E-F982-4D9A-A94F-FBC9923EB07D}"/>
    <cellStyle name="Normal 3 2 5 2 3 4 2 2 2 3" xfId="55059" xr:uid="{2909B5DB-C5AE-453A-94C6-3A239C195ABB}"/>
    <cellStyle name="Normal 3 2 5 2 3 4 2 2 3" xfId="19639" xr:uid="{825DD8D3-3D93-4EE8-A8F9-167FADEECD35}"/>
    <cellStyle name="Normal 3 2 5 2 3 4 2 2 4" xfId="33329" xr:uid="{37DD6A7E-1D13-4F68-A5E8-757254E2D455}"/>
    <cellStyle name="Normal 3 2 5 2 3 4 2 2 5" xfId="48213" xr:uid="{A08BF475-8E2A-40B0-89CC-68335D3E8AFF}"/>
    <cellStyle name="Normal 3 2 5 2 3 4 2 3" xfId="23061" xr:uid="{AAACBEAA-59AE-438C-B865-1A52D3107C80}"/>
    <cellStyle name="Normal 3 2 5 2 3 4 2 3 2" xfId="36753" xr:uid="{85375F46-4B23-4CED-AB3D-9C986F4148F3}"/>
    <cellStyle name="Normal 3 2 5 2 3 4 2 3 3" xfId="51637" xr:uid="{4AA366F3-AEE7-44FB-BF28-FB6FAAE72776}"/>
    <cellStyle name="Normal 3 2 5 2 3 4 2 4" xfId="16217" xr:uid="{72F9DB3D-4FCD-42DA-923D-51681A2165D3}"/>
    <cellStyle name="Normal 3 2 5 2 3 4 2 5" xfId="29907" xr:uid="{31CE2385-4F61-4F7C-AE1A-DCBDC791C0F3}"/>
    <cellStyle name="Normal 3 2 5 2 3 4 2 6" xfId="44791" xr:uid="{8A7F743C-A2BC-47B2-ADF9-10B887552BD4}"/>
    <cellStyle name="Normal 3 2 5 2 3 4 3" xfId="11081" xr:uid="{8A52402F-E727-4AF6-A9F5-C317CC53C9D8}"/>
    <cellStyle name="Normal 3 2 5 2 3 4 3 2" xfId="24771" xr:uid="{42997159-16E6-4678-ADC7-0439AD06E944}"/>
    <cellStyle name="Normal 3 2 5 2 3 4 3 2 2" xfId="38463" xr:uid="{9A2451C6-6EF7-462B-80CB-620AE7C2D6B6}"/>
    <cellStyle name="Normal 3 2 5 2 3 4 3 2 3" xfId="53347" xr:uid="{7BE0DAD5-30DB-470B-98EB-F620CCFC2A0B}"/>
    <cellStyle name="Normal 3 2 5 2 3 4 3 3" xfId="17927" xr:uid="{6350C839-666B-4B32-99C9-E01CE25BCDA6}"/>
    <cellStyle name="Normal 3 2 5 2 3 4 3 4" xfId="31617" xr:uid="{4E7A7138-1998-478F-8CA7-A052E51BCE79}"/>
    <cellStyle name="Normal 3 2 5 2 3 4 3 5" xfId="46501" xr:uid="{A834E85B-0BC0-4448-8DB1-2711F5280843}"/>
    <cellStyle name="Normal 3 2 5 2 3 4 4" xfId="21349" xr:uid="{E45608B8-E85B-4B67-A095-FF42FCFED7AA}"/>
    <cellStyle name="Normal 3 2 5 2 3 4 4 2" xfId="35041" xr:uid="{2095F2FB-000D-4916-9D2C-30DBE08746AA}"/>
    <cellStyle name="Normal 3 2 5 2 3 4 4 3" xfId="49925" xr:uid="{9E9CCC81-7A4D-46DA-A705-A7834E43A76B}"/>
    <cellStyle name="Normal 3 2 5 2 3 4 5" xfId="14505" xr:uid="{608CC082-62CD-4D73-BE8A-875E6C074D94}"/>
    <cellStyle name="Normal 3 2 5 2 3 4 6" xfId="28195" xr:uid="{EF1AB0AB-3859-4343-963E-6E9A8F8FD8A4}"/>
    <cellStyle name="Normal 3 2 5 2 3 4 7" xfId="43079" xr:uid="{B8FD9B0F-A49E-48B6-8097-1855059C5377}"/>
    <cellStyle name="Normal 3 2 5 2 3 5" xfId="9367" xr:uid="{13F99C7E-8115-45AB-BE5F-BC18A446485A}"/>
    <cellStyle name="Normal 3 2 5 2 3 5 2" xfId="12789" xr:uid="{B962A256-DF58-4BFE-A862-A09BCA1E9173}"/>
    <cellStyle name="Normal 3 2 5 2 3 5 2 2" xfId="26479" xr:uid="{84202066-C83E-48C0-B139-982D3B393684}"/>
    <cellStyle name="Normal 3 2 5 2 3 5 2 2 2" xfId="40171" xr:uid="{6534A512-ADE4-40CC-AE5E-0DDE17540A12}"/>
    <cellStyle name="Normal 3 2 5 2 3 5 2 2 3" xfId="55055" xr:uid="{454BD872-B25E-48A1-A03A-8D8EE44973D2}"/>
    <cellStyle name="Normal 3 2 5 2 3 5 2 3" xfId="19635" xr:uid="{57125561-12B4-466A-9F7B-3A7DC4E07D6D}"/>
    <cellStyle name="Normal 3 2 5 2 3 5 2 4" xfId="33325" xr:uid="{D3AB572E-B415-492A-B82A-8AE25BB7F127}"/>
    <cellStyle name="Normal 3 2 5 2 3 5 2 5" xfId="48209" xr:uid="{471B2B5B-A282-4C0C-AA61-FECB21419ABA}"/>
    <cellStyle name="Normal 3 2 5 2 3 5 3" xfId="23057" xr:uid="{F4466141-5AA2-465A-B8AD-5250F5C4B791}"/>
    <cellStyle name="Normal 3 2 5 2 3 5 3 2" xfId="36749" xr:uid="{C4EED1A8-45D5-40FE-B304-8C9D1A52663C}"/>
    <cellStyle name="Normal 3 2 5 2 3 5 3 3" xfId="51633" xr:uid="{E5381B31-96DE-4089-BDF7-24CD46473106}"/>
    <cellStyle name="Normal 3 2 5 2 3 5 4" xfId="16213" xr:uid="{65CC256F-94ED-4AB3-B97B-D8AA66229201}"/>
    <cellStyle name="Normal 3 2 5 2 3 5 5" xfId="29903" xr:uid="{02BD804D-6718-4AE9-9367-BBC84E2B27CE}"/>
    <cellStyle name="Normal 3 2 5 2 3 5 6" xfId="44787" xr:uid="{77A690DD-AF49-4446-BC0D-0A7D9594AEB6}"/>
    <cellStyle name="Normal 3 2 5 2 3 6" xfId="11077" xr:uid="{66BF3CA0-DB30-4794-80F5-8AA4216382A0}"/>
    <cellStyle name="Normal 3 2 5 2 3 6 2" xfId="24767" xr:uid="{3D29389E-3F49-413E-84A0-F66D021A33A1}"/>
    <cellStyle name="Normal 3 2 5 2 3 6 2 2" xfId="38459" xr:uid="{09F193AA-FEFC-4E36-8F3C-E6851BA0384F}"/>
    <cellStyle name="Normal 3 2 5 2 3 6 2 3" xfId="53343" xr:uid="{235175DA-D350-4A68-86D7-34BDFD79D736}"/>
    <cellStyle name="Normal 3 2 5 2 3 6 3" xfId="17923" xr:uid="{08CAAB5A-2510-470F-89F5-DC5F8BE3FF11}"/>
    <cellStyle name="Normal 3 2 5 2 3 6 4" xfId="31613" xr:uid="{F7F5C673-3791-45F9-BC06-6826B3FDA86D}"/>
    <cellStyle name="Normal 3 2 5 2 3 6 5" xfId="46497" xr:uid="{63A5C1B4-013A-4901-A27C-8AC94A1ADA08}"/>
    <cellStyle name="Normal 3 2 5 2 3 7" xfId="21345" xr:uid="{B4CCF2C4-6476-403F-ABCF-22B5E999299B}"/>
    <cellStyle name="Normal 3 2 5 2 3 7 2" xfId="35037" xr:uid="{C23A8444-8F31-4D1F-AAD3-D4828E047F0A}"/>
    <cellStyle name="Normal 3 2 5 2 3 7 3" xfId="49921" xr:uid="{2DB62D01-8900-4E39-BBBE-9D3A7A740766}"/>
    <cellStyle name="Normal 3 2 5 2 3 8" xfId="14501" xr:uid="{C15269DE-F3C1-4CCA-BA2E-E811E95BF58E}"/>
    <cellStyle name="Normal 3 2 5 2 3 9" xfId="28191" xr:uid="{76EF24CD-E9FD-456A-B5C7-640C5DAB5B51}"/>
    <cellStyle name="Normal 3 2 5 2 4" xfId="7659" xr:uid="{1A2F1ED2-BEA6-4BA5-8408-ADB54375D45B}"/>
    <cellStyle name="Normal 3 2 5 2 4 2" xfId="7660" xr:uid="{A42C785A-0E9B-4BD8-B895-30DD22F836CB}"/>
    <cellStyle name="Normal 3 2 5 2 4 2 2" xfId="9373" xr:uid="{87A78BB1-C7DB-4EFC-8058-3E42067D374B}"/>
    <cellStyle name="Normal 3 2 5 2 4 2 2 2" xfId="12795" xr:uid="{DC26B50E-C7CD-47D2-B706-E08CFB1AADDF}"/>
    <cellStyle name="Normal 3 2 5 2 4 2 2 2 2" xfId="26485" xr:uid="{32461FF8-D02C-4F7A-A919-AFCA9E6BF3CB}"/>
    <cellStyle name="Normal 3 2 5 2 4 2 2 2 2 2" xfId="40177" xr:uid="{3A555ACF-3C7B-48B2-AA30-BBB9387221CD}"/>
    <cellStyle name="Normal 3 2 5 2 4 2 2 2 2 3" xfId="55061" xr:uid="{75729BD6-CE24-461E-A959-CBA4C2E58791}"/>
    <cellStyle name="Normal 3 2 5 2 4 2 2 2 3" xfId="19641" xr:uid="{D45C1FEC-EE8F-4CEB-A862-9F9B88DCDEEC}"/>
    <cellStyle name="Normal 3 2 5 2 4 2 2 2 4" xfId="33331" xr:uid="{ABB57D20-9D71-4D99-9082-FEA9B8739897}"/>
    <cellStyle name="Normal 3 2 5 2 4 2 2 2 5" xfId="48215" xr:uid="{B908C828-75C1-4ADC-813A-A0F510948463}"/>
    <cellStyle name="Normal 3 2 5 2 4 2 2 3" xfId="23063" xr:uid="{9E0CD152-2CB7-4B8C-81BC-5CDF501879BE}"/>
    <cellStyle name="Normal 3 2 5 2 4 2 2 3 2" xfId="36755" xr:uid="{B52A4B46-DA13-48A7-9B0B-59DDE278804F}"/>
    <cellStyle name="Normal 3 2 5 2 4 2 2 3 3" xfId="51639" xr:uid="{444D999F-9E42-48F6-8C31-4CA368D51F3C}"/>
    <cellStyle name="Normal 3 2 5 2 4 2 2 4" xfId="16219" xr:uid="{FF93B934-65D5-44EE-9115-CB79D9487C4A}"/>
    <cellStyle name="Normal 3 2 5 2 4 2 2 5" xfId="29909" xr:uid="{F90BCC01-42E2-4A0D-B033-85D919A07873}"/>
    <cellStyle name="Normal 3 2 5 2 4 2 2 6" xfId="44793" xr:uid="{9DF236D8-BCCC-4BB9-9CEE-33755D085A05}"/>
    <cellStyle name="Normal 3 2 5 2 4 2 3" xfId="11083" xr:uid="{2804DB65-4088-4E26-B8CA-6206E7D6D7ED}"/>
    <cellStyle name="Normal 3 2 5 2 4 2 3 2" xfId="24773" xr:uid="{D81292DA-7600-4AE0-8692-84034C3189EC}"/>
    <cellStyle name="Normal 3 2 5 2 4 2 3 2 2" xfId="38465" xr:uid="{C266D063-CD31-43E4-A59E-7280BEF9AC59}"/>
    <cellStyle name="Normal 3 2 5 2 4 2 3 2 3" xfId="53349" xr:uid="{A282AD09-B253-4A4E-A7B3-258DD2131F35}"/>
    <cellStyle name="Normal 3 2 5 2 4 2 3 3" xfId="17929" xr:uid="{A6FE01DB-9728-46A1-99FC-AD838A1E1A5E}"/>
    <cellStyle name="Normal 3 2 5 2 4 2 3 4" xfId="31619" xr:uid="{94ADF0E2-DDD7-40F7-B620-47B866BC1A69}"/>
    <cellStyle name="Normal 3 2 5 2 4 2 3 5" xfId="46503" xr:uid="{2860E67C-20B5-4CDD-8834-B9DF9DC2491A}"/>
    <cellStyle name="Normal 3 2 5 2 4 2 4" xfId="21351" xr:uid="{F2EEFB0B-8B20-4A17-A1C3-69979926E6CC}"/>
    <cellStyle name="Normal 3 2 5 2 4 2 4 2" xfId="35043" xr:uid="{C938F13B-706B-475D-82DB-C418351BB2A0}"/>
    <cellStyle name="Normal 3 2 5 2 4 2 4 3" xfId="49927" xr:uid="{57622B87-530B-4E63-BC7E-A8CD3D99F249}"/>
    <cellStyle name="Normal 3 2 5 2 4 2 5" xfId="14507" xr:uid="{562762E3-9AFD-4CFE-A030-8B1A5C106AC9}"/>
    <cellStyle name="Normal 3 2 5 2 4 2 6" xfId="28197" xr:uid="{CA1A7741-93B9-4CDB-8A01-71F7E9CEBFC0}"/>
    <cellStyle name="Normal 3 2 5 2 4 2 7" xfId="43081" xr:uid="{DACC1E4F-2A25-40F2-B0F7-59723766A1E9}"/>
    <cellStyle name="Normal 3 2 5 2 4 3" xfId="9372" xr:uid="{4AE78E2D-4EC5-4C39-9523-2D656E1312C2}"/>
    <cellStyle name="Normal 3 2 5 2 4 3 2" xfId="12794" xr:uid="{C4C70CCE-E23F-4FFE-9236-D8C9F747BBD2}"/>
    <cellStyle name="Normal 3 2 5 2 4 3 2 2" xfId="26484" xr:uid="{E541454E-E098-4585-9387-C8DFFB1EE122}"/>
    <cellStyle name="Normal 3 2 5 2 4 3 2 2 2" xfId="40176" xr:uid="{8660E927-E0D7-4FF7-9CE5-F70EB336E69C}"/>
    <cellStyle name="Normal 3 2 5 2 4 3 2 2 3" xfId="55060" xr:uid="{5299B2CC-8D00-4FD0-8A97-7937AD1F3D01}"/>
    <cellStyle name="Normal 3 2 5 2 4 3 2 3" xfId="19640" xr:uid="{7359A49B-82F9-42BB-A683-CC7FE6906545}"/>
    <cellStyle name="Normal 3 2 5 2 4 3 2 4" xfId="33330" xr:uid="{27E2BAA3-EAAA-433E-A9D5-DDABC325D902}"/>
    <cellStyle name="Normal 3 2 5 2 4 3 2 5" xfId="48214" xr:uid="{9989E557-33DF-4C0F-A050-A39A3A6E4272}"/>
    <cellStyle name="Normal 3 2 5 2 4 3 3" xfId="23062" xr:uid="{5343FA05-990C-4C1F-B731-E094F284BB30}"/>
    <cellStyle name="Normal 3 2 5 2 4 3 3 2" xfId="36754" xr:uid="{B3583936-4C45-4EA3-BC34-7686A3610569}"/>
    <cellStyle name="Normal 3 2 5 2 4 3 3 3" xfId="51638" xr:uid="{C2FD65B3-3C8F-47BE-AAF4-FCB89E9CA00E}"/>
    <cellStyle name="Normal 3 2 5 2 4 3 4" xfId="16218" xr:uid="{FFCCCA83-8EF1-4E10-9B18-25ACDDCF10F2}"/>
    <cellStyle name="Normal 3 2 5 2 4 3 5" xfId="29908" xr:uid="{6245E20D-E152-466F-A962-08403DBB24EC}"/>
    <cellStyle name="Normal 3 2 5 2 4 3 6" xfId="44792" xr:uid="{337F427D-74D1-49AA-8286-35DA526F5896}"/>
    <cellStyle name="Normal 3 2 5 2 4 4" xfId="11082" xr:uid="{298B6CB2-4B3F-4362-9AB9-38EE6B8A6C14}"/>
    <cellStyle name="Normal 3 2 5 2 4 4 2" xfId="24772" xr:uid="{80D18B48-C44E-40F8-B3DC-6956761EF20D}"/>
    <cellStyle name="Normal 3 2 5 2 4 4 2 2" xfId="38464" xr:uid="{143CF270-843D-4C3C-835B-0F41B65F2411}"/>
    <cellStyle name="Normal 3 2 5 2 4 4 2 3" xfId="53348" xr:uid="{080132B9-C28F-471D-992A-53A7240E5996}"/>
    <cellStyle name="Normal 3 2 5 2 4 4 3" xfId="17928" xr:uid="{1739A5ED-DCBF-4C82-A74A-C75A9B922B81}"/>
    <cellStyle name="Normal 3 2 5 2 4 4 4" xfId="31618" xr:uid="{31E4516B-961A-4BE3-B771-DAFD187A2409}"/>
    <cellStyle name="Normal 3 2 5 2 4 4 5" xfId="46502" xr:uid="{548ECD5D-9C9E-4978-9F91-53E6DC42242E}"/>
    <cellStyle name="Normal 3 2 5 2 4 5" xfId="21350" xr:uid="{BB85A84B-C68E-450E-A1B7-87F7F6F04002}"/>
    <cellStyle name="Normal 3 2 5 2 4 5 2" xfId="35042" xr:uid="{5C6EDBDE-98EA-492A-8D44-A2AE368089E1}"/>
    <cellStyle name="Normal 3 2 5 2 4 5 3" xfId="49926" xr:uid="{BD39EB13-A921-4DE3-B87D-EF049959E098}"/>
    <cellStyle name="Normal 3 2 5 2 4 6" xfId="14506" xr:uid="{21D11BBA-D51B-4CC2-AB07-80AAD19A73F3}"/>
    <cellStyle name="Normal 3 2 5 2 4 7" xfId="28196" xr:uid="{A3C18736-8CA3-448B-BC47-881460F50CB2}"/>
    <cellStyle name="Normal 3 2 5 2 4 8" xfId="43080" xr:uid="{C43385AB-E549-4D84-AC14-0FB20765F296}"/>
    <cellStyle name="Normal 3 2 5 2 5" xfId="7661" xr:uid="{8152F07C-FB6B-43F2-A871-3B63317585BD}"/>
    <cellStyle name="Normal 3 2 5 2 5 2" xfId="9374" xr:uid="{0C471CE4-AFAA-4073-8A02-68FE68242F28}"/>
    <cellStyle name="Normal 3 2 5 2 5 2 2" xfId="12796" xr:uid="{A88306EF-6760-4FE3-9693-65AE3EA30DE0}"/>
    <cellStyle name="Normal 3 2 5 2 5 2 2 2" xfId="26486" xr:uid="{D34FCFA5-CD29-44D7-8A9D-D95A5453A276}"/>
    <cellStyle name="Normal 3 2 5 2 5 2 2 2 2" xfId="40178" xr:uid="{E898195F-E85F-425A-B780-6E3650999D94}"/>
    <cellStyle name="Normal 3 2 5 2 5 2 2 2 3" xfId="55062" xr:uid="{4FAB3F35-4DEB-4DEE-9CE2-27C1533BE957}"/>
    <cellStyle name="Normal 3 2 5 2 5 2 2 3" xfId="19642" xr:uid="{7DF24239-9FC8-46AB-8656-ECD4F77CF475}"/>
    <cellStyle name="Normal 3 2 5 2 5 2 2 4" xfId="33332" xr:uid="{27DE2BEA-6B33-47BD-9855-B1EB0B6466F3}"/>
    <cellStyle name="Normal 3 2 5 2 5 2 2 5" xfId="48216" xr:uid="{2B1CC249-79D1-4616-BBA3-5016941380E4}"/>
    <cellStyle name="Normal 3 2 5 2 5 2 3" xfId="23064" xr:uid="{52C785B0-0FC0-4CCD-AD50-EDF516854101}"/>
    <cellStyle name="Normal 3 2 5 2 5 2 3 2" xfId="36756" xr:uid="{436E31E8-3EF8-4565-BE43-4B90180E277E}"/>
    <cellStyle name="Normal 3 2 5 2 5 2 3 3" xfId="51640" xr:uid="{46733A1D-7F14-4FE5-B231-7E9E7A8FF979}"/>
    <cellStyle name="Normal 3 2 5 2 5 2 4" xfId="16220" xr:uid="{27951D76-51D5-411E-A28E-01BC85E5D3F5}"/>
    <cellStyle name="Normal 3 2 5 2 5 2 5" xfId="29910" xr:uid="{5CA6BD12-0B51-4EDC-9B30-C45D6302848D}"/>
    <cellStyle name="Normal 3 2 5 2 5 2 6" xfId="44794" xr:uid="{9EA12D15-F06C-4E3E-B727-ABF3E5EF424A}"/>
    <cellStyle name="Normal 3 2 5 2 5 3" xfId="11084" xr:uid="{5BDBFB9E-B451-4B12-A62F-C0236E0B139E}"/>
    <cellStyle name="Normal 3 2 5 2 5 3 2" xfId="24774" xr:uid="{6C60E8CC-101D-4E16-8EAA-DFDF86F4FA5A}"/>
    <cellStyle name="Normal 3 2 5 2 5 3 2 2" xfId="38466" xr:uid="{EB6360F6-1EB0-41D4-BEBF-C7B5F0575E5E}"/>
    <cellStyle name="Normal 3 2 5 2 5 3 2 3" xfId="53350" xr:uid="{531DF37E-F3B7-4595-B47C-4EAC9B13610D}"/>
    <cellStyle name="Normal 3 2 5 2 5 3 3" xfId="17930" xr:uid="{94B44B14-0B29-4179-9A1A-5E8BD923A36B}"/>
    <cellStyle name="Normal 3 2 5 2 5 3 4" xfId="31620" xr:uid="{8172CFBC-AED1-436B-802C-D07688626921}"/>
    <cellStyle name="Normal 3 2 5 2 5 3 5" xfId="46504" xr:uid="{88C0B535-702E-4331-9BDA-1AA0092E941A}"/>
    <cellStyle name="Normal 3 2 5 2 5 4" xfId="21352" xr:uid="{FBD67629-3FB0-4515-9D57-F54E8F5D18D5}"/>
    <cellStyle name="Normal 3 2 5 2 5 4 2" xfId="35044" xr:uid="{410B21D7-86D6-45FD-A425-947570765FDD}"/>
    <cellStyle name="Normal 3 2 5 2 5 4 3" xfId="49928" xr:uid="{1183FB4F-FBA1-420C-9748-092974A04E38}"/>
    <cellStyle name="Normal 3 2 5 2 5 5" xfId="14508" xr:uid="{66B2B4F3-FD99-4EC9-A168-0A610ABCF2F4}"/>
    <cellStyle name="Normal 3 2 5 2 5 6" xfId="28198" xr:uid="{5D5B6354-58CE-411B-8330-551648E86FBC}"/>
    <cellStyle name="Normal 3 2 5 2 5 7" xfId="43082" xr:uid="{41935CF9-DF1B-46E0-99D0-7B96682BB0BF}"/>
    <cellStyle name="Normal 3 2 5 2 6" xfId="7662" xr:uid="{7B216B7A-6B2B-4A5C-8522-B6BBEC307FEC}"/>
    <cellStyle name="Normal 3 2 5 2 6 2" xfId="9375" xr:uid="{A2574F03-7EBE-4DAF-A113-CE6E6345A59D}"/>
    <cellStyle name="Normal 3 2 5 2 6 2 2" xfId="12797" xr:uid="{4787A80C-472C-431F-859D-8B5C185C5FC9}"/>
    <cellStyle name="Normal 3 2 5 2 6 2 2 2" xfId="26487" xr:uid="{F68FEC5B-5E32-4756-BE04-518D294BC0F2}"/>
    <cellStyle name="Normal 3 2 5 2 6 2 2 2 2" xfId="40179" xr:uid="{F1BF7C80-800F-4527-A2C1-C00ED01D2804}"/>
    <cellStyle name="Normal 3 2 5 2 6 2 2 2 3" xfId="55063" xr:uid="{6BFB3216-25FB-4F62-AC2F-8BECFCC266CA}"/>
    <cellStyle name="Normal 3 2 5 2 6 2 2 3" xfId="19643" xr:uid="{7BECEC8A-9E58-4258-873A-69DCF65F9533}"/>
    <cellStyle name="Normal 3 2 5 2 6 2 2 4" xfId="33333" xr:uid="{4C213E0B-6DA5-4D6A-A89E-1ECEA2FB6402}"/>
    <cellStyle name="Normal 3 2 5 2 6 2 2 5" xfId="48217" xr:uid="{6B2757E6-4949-4316-A292-109D27D9AEC2}"/>
    <cellStyle name="Normal 3 2 5 2 6 2 3" xfId="23065" xr:uid="{1FC5186D-C4A6-4B97-B25B-CA2CD9C4B948}"/>
    <cellStyle name="Normal 3 2 5 2 6 2 3 2" xfId="36757" xr:uid="{A796460D-C12E-4D59-9B74-79A385C16A4A}"/>
    <cellStyle name="Normal 3 2 5 2 6 2 3 3" xfId="51641" xr:uid="{380A7B67-7546-429C-88C5-1D2DDC0E70E1}"/>
    <cellStyle name="Normal 3 2 5 2 6 2 4" xfId="16221" xr:uid="{7C01D336-E529-4F92-B60B-32EC25CF9F32}"/>
    <cellStyle name="Normal 3 2 5 2 6 2 5" xfId="29911" xr:uid="{F9C5B6A0-ED94-48E4-9E4A-4E27538A7C62}"/>
    <cellStyle name="Normal 3 2 5 2 6 2 6" xfId="44795" xr:uid="{AB8F2AB0-EA66-4E68-862E-0962D77BE3CD}"/>
    <cellStyle name="Normal 3 2 5 2 6 3" xfId="11085" xr:uid="{75C4E2A8-84F1-40FA-8A8B-17458C4B4CCD}"/>
    <cellStyle name="Normal 3 2 5 2 6 3 2" xfId="24775" xr:uid="{589EC33F-5C0F-4EB4-8AFC-117CA7887AB8}"/>
    <cellStyle name="Normal 3 2 5 2 6 3 2 2" xfId="38467" xr:uid="{DAD7C2A3-F9D3-4673-BB89-A8556128D322}"/>
    <cellStyle name="Normal 3 2 5 2 6 3 2 3" xfId="53351" xr:uid="{94FBB447-F0BF-4E2F-A829-7B3D697571E8}"/>
    <cellStyle name="Normal 3 2 5 2 6 3 3" xfId="17931" xr:uid="{D82266A4-8C58-4DF4-9DAF-19942830DFC4}"/>
    <cellStyle name="Normal 3 2 5 2 6 3 4" xfId="31621" xr:uid="{4E6A965B-6CCD-43DB-B27F-7352B9DADE79}"/>
    <cellStyle name="Normal 3 2 5 2 6 3 5" xfId="46505" xr:uid="{DEC24034-993C-4421-B4F7-927F25E440F5}"/>
    <cellStyle name="Normal 3 2 5 2 6 4" xfId="21353" xr:uid="{1F95D5E6-C3D1-45B3-8FEC-B380177D52B9}"/>
    <cellStyle name="Normal 3 2 5 2 6 4 2" xfId="35045" xr:uid="{B031B3BE-0D83-4C29-805C-E5A95115CEF4}"/>
    <cellStyle name="Normal 3 2 5 2 6 4 3" xfId="49929" xr:uid="{F1B045E4-29F6-499A-A3E6-5D2EEFFD8409}"/>
    <cellStyle name="Normal 3 2 5 2 6 5" xfId="14509" xr:uid="{C77798FD-B7B1-4F8E-879E-404AC5BE3522}"/>
    <cellStyle name="Normal 3 2 5 2 6 6" xfId="28199" xr:uid="{6876B95E-BCBC-47B6-B3FE-19157327D973}"/>
    <cellStyle name="Normal 3 2 5 2 6 7" xfId="43083" xr:uid="{40D7E430-D6F8-4EF8-AAC6-490C69423C33}"/>
    <cellStyle name="Normal 3 2 5 2 7" xfId="9361" xr:uid="{896A4F5B-7B50-4509-B583-1FBDE9CABC77}"/>
    <cellStyle name="Normal 3 2 5 2 7 2" xfId="12783" xr:uid="{1715005E-72F7-4ED6-AD88-4FAE653E2B3A}"/>
    <cellStyle name="Normal 3 2 5 2 7 2 2" xfId="26473" xr:uid="{95CD1EAF-2BA2-46CA-9744-EBA644D4A5D5}"/>
    <cellStyle name="Normal 3 2 5 2 7 2 2 2" xfId="40165" xr:uid="{E0EE8DBA-3C1B-4E2F-B170-9C3FB6487347}"/>
    <cellStyle name="Normal 3 2 5 2 7 2 2 3" xfId="55049" xr:uid="{970DDC41-C7F9-410F-9B50-66F099DD37F0}"/>
    <cellStyle name="Normal 3 2 5 2 7 2 3" xfId="19629" xr:uid="{EA130933-BD3B-4706-9370-646FF97768EE}"/>
    <cellStyle name="Normal 3 2 5 2 7 2 4" xfId="33319" xr:uid="{CE928D91-0019-4213-BF07-0F0299636348}"/>
    <cellStyle name="Normal 3 2 5 2 7 2 5" xfId="48203" xr:uid="{5B451AC4-1224-4965-94CF-7EE9F9D305F2}"/>
    <cellStyle name="Normal 3 2 5 2 7 3" xfId="23051" xr:uid="{9142884C-0625-48C3-8672-BD1BF01B7D2B}"/>
    <cellStyle name="Normal 3 2 5 2 7 3 2" xfId="36743" xr:uid="{95053569-C916-4C81-9585-34B04DD6149B}"/>
    <cellStyle name="Normal 3 2 5 2 7 3 3" xfId="51627" xr:uid="{CED56E65-8BF8-4693-844B-BBBBE3E20E3C}"/>
    <cellStyle name="Normal 3 2 5 2 7 4" xfId="16207" xr:uid="{85C8C5E5-300F-4207-80CE-4858F328E2E9}"/>
    <cellStyle name="Normal 3 2 5 2 7 5" xfId="29897" xr:uid="{AEAD5CC8-346A-4F56-8E99-67DED33E4D72}"/>
    <cellStyle name="Normal 3 2 5 2 7 6" xfId="44781" xr:uid="{778FF636-1404-4C01-B54B-11FED42BFF85}"/>
    <cellStyle name="Normal 3 2 5 2 8" xfId="11071" xr:uid="{A57A9223-61E4-4065-858A-D8324A9195E2}"/>
    <cellStyle name="Normal 3 2 5 2 8 2" xfId="24761" xr:uid="{03836DA5-BFB0-46FB-9447-F0955523A4C2}"/>
    <cellStyle name="Normal 3 2 5 2 8 2 2" xfId="38453" xr:uid="{E655B3E2-FBDB-4D29-8232-79AF153DC65E}"/>
    <cellStyle name="Normal 3 2 5 2 8 2 3" xfId="53337" xr:uid="{CDD18DD3-7A42-43D6-94D2-3EE7E0C5EDE4}"/>
    <cellStyle name="Normal 3 2 5 2 8 3" xfId="17917" xr:uid="{D352DC31-29B5-4D63-8B14-7EEF580FBA9A}"/>
    <cellStyle name="Normal 3 2 5 2 8 4" xfId="31607" xr:uid="{93D0DBE6-5F88-4F20-8676-F981EEF0B170}"/>
    <cellStyle name="Normal 3 2 5 2 8 5" xfId="46491" xr:uid="{2DCDACAE-64C8-40C9-BAF1-4BC7B21A9336}"/>
    <cellStyle name="Normal 3 2 5 2 9" xfId="21339" xr:uid="{5B5B5AF7-9380-404D-9A11-C830CF22A7D6}"/>
    <cellStyle name="Normal 3 2 5 2 9 2" xfId="35031" xr:uid="{2A5013F1-2D23-48DB-8188-A8BB4913C1A9}"/>
    <cellStyle name="Normal 3 2 5 2 9 3" xfId="49915" xr:uid="{529203F9-DF0B-45E5-B0A1-945625157B6F}"/>
    <cellStyle name="Normal 3 2 5 3" xfId="5307" xr:uid="{E4CBCAF4-A119-423B-B7C2-82A0DE5BD001}"/>
    <cellStyle name="Normal 3 2 5 3 10" xfId="43084" xr:uid="{424E8F1E-759D-42EA-9CA6-F6B84FF8F40D}"/>
    <cellStyle name="Normal 3 2 5 3 11" xfId="7663" xr:uid="{E1C9C31E-8250-4FBB-BCBF-0A75D9842D35}"/>
    <cellStyle name="Normal 3 2 5 3 12" xfId="6514" xr:uid="{1F83AE45-7E13-4F84-B2E7-45B781358D9A}"/>
    <cellStyle name="Normal 3 2 5 3 13" xfId="5922" xr:uid="{139EAA87-EF80-4595-9F4B-51EA8D02AF4F}"/>
    <cellStyle name="Normal 3 2 5 3 2" xfId="7664" xr:uid="{DB601AD7-A168-406E-AEBE-7178C4D3407C}"/>
    <cellStyle name="Normal 3 2 5 3 2 2" xfId="7665" xr:uid="{62384EB8-D136-44CF-8C4F-751C1C89DEC5}"/>
    <cellStyle name="Normal 3 2 5 3 2 2 2" xfId="9378" xr:uid="{706720FA-795C-4CF3-A3C3-D5FB35CD149E}"/>
    <cellStyle name="Normal 3 2 5 3 2 2 2 2" xfId="12800" xr:uid="{1A142157-55CB-4357-B270-35122E25E7EE}"/>
    <cellStyle name="Normal 3 2 5 3 2 2 2 2 2" xfId="26490" xr:uid="{68CEC217-6731-4A4B-B474-F73A4D634D63}"/>
    <cellStyle name="Normal 3 2 5 3 2 2 2 2 2 2" xfId="40182" xr:uid="{DA82B583-FAE9-4C78-AA00-2F139BCF7023}"/>
    <cellStyle name="Normal 3 2 5 3 2 2 2 2 2 3" xfId="55066" xr:uid="{812BC42F-1A26-4687-9FB8-AEE22BF7010F}"/>
    <cellStyle name="Normal 3 2 5 3 2 2 2 2 3" xfId="19646" xr:uid="{393BEC3B-5A9A-4337-A0BA-8A4CB385B6CA}"/>
    <cellStyle name="Normal 3 2 5 3 2 2 2 2 4" xfId="33336" xr:uid="{748C9535-9B8B-4804-9241-BE0EDC6C6066}"/>
    <cellStyle name="Normal 3 2 5 3 2 2 2 2 5" xfId="48220" xr:uid="{F3894498-6757-480A-AA73-6E53E2EF36AD}"/>
    <cellStyle name="Normal 3 2 5 3 2 2 2 3" xfId="23068" xr:uid="{FA73721D-F1DD-4819-AD72-B314DC5E47E5}"/>
    <cellStyle name="Normal 3 2 5 3 2 2 2 3 2" xfId="36760" xr:uid="{A8EEB81F-CA23-48BE-A1A7-99A929B3DC18}"/>
    <cellStyle name="Normal 3 2 5 3 2 2 2 3 3" xfId="51644" xr:uid="{AF4F96E8-9A84-4010-896F-84360E28B01D}"/>
    <cellStyle name="Normal 3 2 5 3 2 2 2 4" xfId="16224" xr:uid="{C76FC2FD-BDBB-4675-8F8B-6ECC6E7AC38F}"/>
    <cellStyle name="Normal 3 2 5 3 2 2 2 5" xfId="29914" xr:uid="{2D637F52-1238-4AFA-B2E3-0B1201952338}"/>
    <cellStyle name="Normal 3 2 5 3 2 2 2 6" xfId="44798" xr:uid="{B74ED8CB-4369-4F7F-9210-613F719D7126}"/>
    <cellStyle name="Normal 3 2 5 3 2 2 3" xfId="11088" xr:uid="{40EDDA21-012B-4405-A1BE-C53CB2838699}"/>
    <cellStyle name="Normal 3 2 5 3 2 2 3 2" xfId="24778" xr:uid="{E4C005D6-3C72-4A98-91FE-E1E2DA9B3C7E}"/>
    <cellStyle name="Normal 3 2 5 3 2 2 3 2 2" xfId="38470" xr:uid="{F9C786C0-B36B-4019-803F-4154F6688C6C}"/>
    <cellStyle name="Normal 3 2 5 3 2 2 3 2 3" xfId="53354" xr:uid="{60EA4EFC-FEE0-4807-B42F-83B5399F4CB7}"/>
    <cellStyle name="Normal 3 2 5 3 2 2 3 3" xfId="17934" xr:uid="{CD3401B8-51DE-419A-B41D-91689B85996F}"/>
    <cellStyle name="Normal 3 2 5 3 2 2 3 4" xfId="31624" xr:uid="{282DFB37-9D78-48DE-9261-44D184679789}"/>
    <cellStyle name="Normal 3 2 5 3 2 2 3 5" xfId="46508" xr:uid="{A78F3DB4-59BD-497D-8418-7F806DA4D502}"/>
    <cellStyle name="Normal 3 2 5 3 2 2 4" xfId="21356" xr:uid="{42C89E09-7526-4BB2-B8D3-DD9DD44CDCE6}"/>
    <cellStyle name="Normal 3 2 5 3 2 2 4 2" xfId="35048" xr:uid="{1E09638E-2558-4C52-B62C-D50DDC0901BE}"/>
    <cellStyle name="Normal 3 2 5 3 2 2 4 3" xfId="49932" xr:uid="{2527C627-4E41-47CD-84AF-321CC3C39A62}"/>
    <cellStyle name="Normal 3 2 5 3 2 2 5" xfId="14512" xr:uid="{9837FC30-C906-4B77-985A-2F0666842EA8}"/>
    <cellStyle name="Normal 3 2 5 3 2 2 6" xfId="28202" xr:uid="{A67E99E7-6462-4FB2-B551-A6F8917E37B2}"/>
    <cellStyle name="Normal 3 2 5 3 2 2 7" xfId="43086" xr:uid="{99568F6C-BCB8-46BD-8785-4F356AEFD94B}"/>
    <cellStyle name="Normal 3 2 5 3 2 3" xfId="9377" xr:uid="{168D19B2-3C48-4511-9E8E-8A4F722BEB1B}"/>
    <cellStyle name="Normal 3 2 5 3 2 3 2" xfId="12799" xr:uid="{BBD761DC-C603-4ED2-9CE8-16AAF4AFB54D}"/>
    <cellStyle name="Normal 3 2 5 3 2 3 2 2" xfId="26489" xr:uid="{A25F19A8-1B63-49EE-A2CD-92C68A5E9A06}"/>
    <cellStyle name="Normal 3 2 5 3 2 3 2 2 2" xfId="40181" xr:uid="{E79940EE-1A04-4CE5-8A00-6BCDCEA92414}"/>
    <cellStyle name="Normal 3 2 5 3 2 3 2 2 3" xfId="55065" xr:uid="{007E8D8F-DD37-4055-858F-6146A9CC386F}"/>
    <cellStyle name="Normal 3 2 5 3 2 3 2 3" xfId="19645" xr:uid="{9CAD2503-05A3-41A9-BAF7-742BC6764B4D}"/>
    <cellStyle name="Normal 3 2 5 3 2 3 2 4" xfId="33335" xr:uid="{ECFA92F2-C671-4977-A109-B2B6E137FCDC}"/>
    <cellStyle name="Normal 3 2 5 3 2 3 2 5" xfId="48219" xr:uid="{A5BE4D96-7895-494B-B266-45E5C66F94DB}"/>
    <cellStyle name="Normal 3 2 5 3 2 3 3" xfId="23067" xr:uid="{E99194D3-1614-41FE-84AE-D1AFEE94E83E}"/>
    <cellStyle name="Normal 3 2 5 3 2 3 3 2" xfId="36759" xr:uid="{12F97C5F-AA8E-4D91-BC9D-8299CF10CD70}"/>
    <cellStyle name="Normal 3 2 5 3 2 3 3 3" xfId="51643" xr:uid="{C2201DB8-5455-4E94-832F-F8C172836FED}"/>
    <cellStyle name="Normal 3 2 5 3 2 3 4" xfId="16223" xr:uid="{29F449B2-21A4-4B79-8EA3-0B052D083E0F}"/>
    <cellStyle name="Normal 3 2 5 3 2 3 5" xfId="29913" xr:uid="{A1E47304-9530-4A69-9E76-5E84A7932A8E}"/>
    <cellStyle name="Normal 3 2 5 3 2 3 6" xfId="44797" xr:uid="{237854E1-8E00-44BE-8538-14A57567DC15}"/>
    <cellStyle name="Normal 3 2 5 3 2 4" xfId="11087" xr:uid="{109BE9FF-5B4A-44A6-A5EB-F1CD4B91A8E4}"/>
    <cellStyle name="Normal 3 2 5 3 2 4 2" xfId="24777" xr:uid="{B80A6D16-25D4-4687-BDAA-FB78A8E88C53}"/>
    <cellStyle name="Normal 3 2 5 3 2 4 2 2" xfId="38469" xr:uid="{7ECAD788-8046-488E-BCDA-CA7220506855}"/>
    <cellStyle name="Normal 3 2 5 3 2 4 2 3" xfId="53353" xr:uid="{B2215E19-12ED-402A-9D01-262156FAD067}"/>
    <cellStyle name="Normal 3 2 5 3 2 4 3" xfId="17933" xr:uid="{D8D3202C-89FD-44BB-B350-EE2212993F52}"/>
    <cellStyle name="Normal 3 2 5 3 2 4 4" xfId="31623" xr:uid="{83194993-B386-401B-85DE-990644867FBE}"/>
    <cellStyle name="Normal 3 2 5 3 2 4 5" xfId="46507" xr:uid="{EAFFE0B3-721E-4942-8D5A-9B64BC252897}"/>
    <cellStyle name="Normal 3 2 5 3 2 5" xfId="21355" xr:uid="{CDAD849C-58CE-4131-A67F-5C1AA326A544}"/>
    <cellStyle name="Normal 3 2 5 3 2 5 2" xfId="35047" xr:uid="{BA433AA0-05F3-4470-9E51-18DC7756567C}"/>
    <cellStyle name="Normal 3 2 5 3 2 5 3" xfId="49931" xr:uid="{2C598450-387D-4514-988C-6ADB5674642E}"/>
    <cellStyle name="Normal 3 2 5 3 2 6" xfId="14511" xr:uid="{F99C8764-2F8A-4589-B813-DF8935AC9A01}"/>
    <cellStyle name="Normal 3 2 5 3 2 7" xfId="28201" xr:uid="{A157E3B9-C840-4D72-A9D8-DE25C2FE1DB5}"/>
    <cellStyle name="Normal 3 2 5 3 2 8" xfId="43085" xr:uid="{304F6634-2929-4AD3-977B-B161A9F59786}"/>
    <cellStyle name="Normal 3 2 5 3 3" xfId="7666" xr:uid="{75438FBC-1B87-4034-BE34-DE7588015333}"/>
    <cellStyle name="Normal 3 2 5 3 3 2" xfId="9379" xr:uid="{67D9B285-2167-4EF5-8E90-49C342CC0F4A}"/>
    <cellStyle name="Normal 3 2 5 3 3 2 2" xfId="12801" xr:uid="{643E64CD-FD38-4CAC-8888-B152FD547B53}"/>
    <cellStyle name="Normal 3 2 5 3 3 2 2 2" xfId="26491" xr:uid="{CDD9B1EF-8A22-43FC-B0D4-16ACD4C2D119}"/>
    <cellStyle name="Normal 3 2 5 3 3 2 2 2 2" xfId="40183" xr:uid="{77124F97-2DED-408C-B6A4-97E6071E4597}"/>
    <cellStyle name="Normal 3 2 5 3 3 2 2 2 3" xfId="55067" xr:uid="{6D198537-5B9E-40FD-BEEE-648833650E8F}"/>
    <cellStyle name="Normal 3 2 5 3 3 2 2 3" xfId="19647" xr:uid="{62B2CFED-77F8-4D00-9841-4E841B7CD342}"/>
    <cellStyle name="Normal 3 2 5 3 3 2 2 4" xfId="33337" xr:uid="{6AB595A8-31C4-4C19-8BDD-55060930768B}"/>
    <cellStyle name="Normal 3 2 5 3 3 2 2 5" xfId="48221" xr:uid="{8F2C6451-2DA8-454E-BA5C-AF5C2282DD34}"/>
    <cellStyle name="Normal 3 2 5 3 3 2 3" xfId="23069" xr:uid="{3EE3C2BB-A420-4067-BD3E-1C18C694AC10}"/>
    <cellStyle name="Normal 3 2 5 3 3 2 3 2" xfId="36761" xr:uid="{9AC89721-0A08-4E10-B8A6-93A02BB7AD54}"/>
    <cellStyle name="Normal 3 2 5 3 3 2 3 3" xfId="51645" xr:uid="{19A48430-A7DA-48FC-A118-086C25501490}"/>
    <cellStyle name="Normal 3 2 5 3 3 2 4" xfId="16225" xr:uid="{FFD43529-FEC3-494D-8824-AD85915BEBD6}"/>
    <cellStyle name="Normal 3 2 5 3 3 2 5" xfId="29915" xr:uid="{DE0ADE2C-9E12-4F7E-930A-4A11EF085336}"/>
    <cellStyle name="Normal 3 2 5 3 3 2 6" xfId="44799" xr:uid="{38D2D134-0B97-4FB1-9E51-DFA9E1F65A4C}"/>
    <cellStyle name="Normal 3 2 5 3 3 3" xfId="11089" xr:uid="{FAA938E3-AADB-43DD-9EFB-6B1B453BF709}"/>
    <cellStyle name="Normal 3 2 5 3 3 3 2" xfId="24779" xr:uid="{8A2D9B41-6EDA-4EBE-BBD6-C2793A9BFC0A}"/>
    <cellStyle name="Normal 3 2 5 3 3 3 2 2" xfId="38471" xr:uid="{C1BAF694-0A27-4F4B-B93E-7444F0DCC512}"/>
    <cellStyle name="Normal 3 2 5 3 3 3 2 3" xfId="53355" xr:uid="{EDF90A40-B9E5-471B-8C2F-ED098E6A2BE3}"/>
    <cellStyle name="Normal 3 2 5 3 3 3 3" xfId="17935" xr:uid="{1F7A898A-F133-431A-BD5B-74E8268C3D51}"/>
    <cellStyle name="Normal 3 2 5 3 3 3 4" xfId="31625" xr:uid="{F005E5AA-8CB6-4FA6-923E-0A78FC42B862}"/>
    <cellStyle name="Normal 3 2 5 3 3 3 5" xfId="46509" xr:uid="{984F5F62-FF88-433B-9F39-44DE27760F28}"/>
    <cellStyle name="Normal 3 2 5 3 3 4" xfId="21357" xr:uid="{35C42511-44D0-44C1-B424-9D7FEE58257B}"/>
    <cellStyle name="Normal 3 2 5 3 3 4 2" xfId="35049" xr:uid="{13093BA1-9216-4000-9FEC-66EC35B10FAD}"/>
    <cellStyle name="Normal 3 2 5 3 3 4 3" xfId="49933" xr:uid="{1A249D2B-1F5E-4679-900D-ECA9B580C2D8}"/>
    <cellStyle name="Normal 3 2 5 3 3 5" xfId="14513" xr:uid="{F0510E5C-DD0C-49E8-AD4C-A2B94D5B6E51}"/>
    <cellStyle name="Normal 3 2 5 3 3 6" xfId="28203" xr:uid="{07E74AA4-0E9F-4382-860C-2A2799EDECB5}"/>
    <cellStyle name="Normal 3 2 5 3 3 7" xfId="43087" xr:uid="{A5017151-4B59-4EBD-94DA-5D52613F680B}"/>
    <cellStyle name="Normal 3 2 5 3 4" xfId="7667" xr:uid="{6691AF64-F42F-4758-AEB3-30B7BB714524}"/>
    <cellStyle name="Normal 3 2 5 3 4 2" xfId="9380" xr:uid="{B8AB615F-8208-4636-A74C-7FA5F32B3524}"/>
    <cellStyle name="Normal 3 2 5 3 4 2 2" xfId="12802" xr:uid="{8E0CED12-EFF4-489E-9454-1424BBC85A71}"/>
    <cellStyle name="Normal 3 2 5 3 4 2 2 2" xfId="26492" xr:uid="{5418E194-5AC7-4312-8300-F65377FDD51B}"/>
    <cellStyle name="Normal 3 2 5 3 4 2 2 2 2" xfId="40184" xr:uid="{47D0632F-9D96-4176-9437-17D04F479C61}"/>
    <cellStyle name="Normal 3 2 5 3 4 2 2 2 3" xfId="55068" xr:uid="{3AE6F273-02D3-45F0-9FBC-05787186AC9A}"/>
    <cellStyle name="Normal 3 2 5 3 4 2 2 3" xfId="19648" xr:uid="{14089FF6-C414-49B3-81B2-E2C0A9AFBA16}"/>
    <cellStyle name="Normal 3 2 5 3 4 2 2 4" xfId="33338" xr:uid="{C9853DDE-1034-4230-9674-84951CB02952}"/>
    <cellStyle name="Normal 3 2 5 3 4 2 2 5" xfId="48222" xr:uid="{46AD7FEC-E500-4F06-9DA7-D75534D3DBDE}"/>
    <cellStyle name="Normal 3 2 5 3 4 2 3" xfId="23070" xr:uid="{3E67E0CE-E981-4861-B703-C8525C4F7238}"/>
    <cellStyle name="Normal 3 2 5 3 4 2 3 2" xfId="36762" xr:uid="{68E78EB0-8FE3-43ED-BAF9-909D60813B54}"/>
    <cellStyle name="Normal 3 2 5 3 4 2 3 3" xfId="51646" xr:uid="{BF406090-9E1E-495D-A03A-CC18FC446C01}"/>
    <cellStyle name="Normal 3 2 5 3 4 2 4" xfId="16226" xr:uid="{B2F53654-EF95-4DCE-99DB-17915CFD482A}"/>
    <cellStyle name="Normal 3 2 5 3 4 2 5" xfId="29916" xr:uid="{A1D7E181-5A91-4987-8B6F-B493B61D4F6C}"/>
    <cellStyle name="Normal 3 2 5 3 4 2 6" xfId="44800" xr:uid="{5EC7D773-F8ED-4C6A-B627-FC32230A9272}"/>
    <cellStyle name="Normal 3 2 5 3 4 3" xfId="11090" xr:uid="{C7BC4588-EA38-488B-A6F6-D66DF923969D}"/>
    <cellStyle name="Normal 3 2 5 3 4 3 2" xfId="24780" xr:uid="{5F2C1110-80D2-4CE1-B3E8-3090A4781981}"/>
    <cellStyle name="Normal 3 2 5 3 4 3 2 2" xfId="38472" xr:uid="{114D0CC1-2E0B-4D9C-B9D1-5781902ECCEB}"/>
    <cellStyle name="Normal 3 2 5 3 4 3 2 3" xfId="53356" xr:uid="{7BA27F11-A44B-440E-82C5-22D6177D7FFB}"/>
    <cellStyle name="Normal 3 2 5 3 4 3 3" xfId="17936" xr:uid="{D0AA78BA-0FF6-4075-B624-9C17D2308053}"/>
    <cellStyle name="Normal 3 2 5 3 4 3 4" xfId="31626" xr:uid="{FD73C986-C488-455F-BF7C-AFB178DF23D8}"/>
    <cellStyle name="Normal 3 2 5 3 4 3 5" xfId="46510" xr:uid="{2A7033BC-ABB0-4161-B5E7-A521428BACE5}"/>
    <cellStyle name="Normal 3 2 5 3 4 4" xfId="21358" xr:uid="{6F66C9FB-D33E-4D1C-A9C6-20E9CD69D1EB}"/>
    <cellStyle name="Normal 3 2 5 3 4 4 2" xfId="35050" xr:uid="{EEADE0DE-EAD9-4004-9336-3FD8DB1ED97B}"/>
    <cellStyle name="Normal 3 2 5 3 4 4 3" xfId="49934" xr:uid="{3A71562A-454F-4CAF-9EBC-728F6AE805DF}"/>
    <cellStyle name="Normal 3 2 5 3 4 5" xfId="14514" xr:uid="{C7DA2C12-27E8-4D95-8BE2-2BC42E3C7D33}"/>
    <cellStyle name="Normal 3 2 5 3 4 6" xfId="28204" xr:uid="{B77012F2-ABD4-4C90-86BB-9D4DE312BB17}"/>
    <cellStyle name="Normal 3 2 5 3 4 7" xfId="43088" xr:uid="{652BA8B9-C8C9-4AE8-A7B5-A9AF16B2C7BF}"/>
    <cellStyle name="Normal 3 2 5 3 5" xfId="9376" xr:uid="{A8F390B8-1284-4127-9EC2-910845CE2100}"/>
    <cellStyle name="Normal 3 2 5 3 5 2" xfId="12798" xr:uid="{C26D4F33-F17F-4E23-A42E-51A54E8C6A14}"/>
    <cellStyle name="Normal 3 2 5 3 5 2 2" xfId="26488" xr:uid="{465957D4-0D9F-44F7-82B8-9D994A8E8098}"/>
    <cellStyle name="Normal 3 2 5 3 5 2 2 2" xfId="40180" xr:uid="{871D26E0-0B57-4ADA-BA50-B00E91FC5CD4}"/>
    <cellStyle name="Normal 3 2 5 3 5 2 2 3" xfId="55064" xr:uid="{37FECA7F-27DF-4444-AA40-3AAE2D2470DB}"/>
    <cellStyle name="Normal 3 2 5 3 5 2 3" xfId="19644" xr:uid="{2811E7F6-7A94-4ADD-9209-2366B9BA6DA3}"/>
    <cellStyle name="Normal 3 2 5 3 5 2 4" xfId="33334" xr:uid="{CDE13178-9AE6-4C19-9C4D-097A605B0B4C}"/>
    <cellStyle name="Normal 3 2 5 3 5 2 5" xfId="48218" xr:uid="{3B8D00FF-D290-448B-A97D-43FB6BA90A66}"/>
    <cellStyle name="Normal 3 2 5 3 5 3" xfId="23066" xr:uid="{AADCCA70-7055-4908-8404-4BDC71AE052C}"/>
    <cellStyle name="Normal 3 2 5 3 5 3 2" xfId="36758" xr:uid="{C79EC229-7392-4866-B371-7CB7328FAA70}"/>
    <cellStyle name="Normal 3 2 5 3 5 3 3" xfId="51642" xr:uid="{C5A7098F-238F-404A-8CF7-4102CD6BA839}"/>
    <cellStyle name="Normal 3 2 5 3 5 4" xfId="16222" xr:uid="{1D2C4B86-B963-4D41-9E34-6C11D5716334}"/>
    <cellStyle name="Normal 3 2 5 3 5 5" xfId="29912" xr:uid="{045400E1-101C-4C7D-9AD4-ED0584401D62}"/>
    <cellStyle name="Normal 3 2 5 3 5 6" xfId="44796" xr:uid="{3D7BDEB8-DEEE-4DBF-AC05-D8A3D71B4364}"/>
    <cellStyle name="Normal 3 2 5 3 6" xfId="11086" xr:uid="{726DB8EA-E5FF-4127-81FD-820968137B6E}"/>
    <cellStyle name="Normal 3 2 5 3 6 2" xfId="24776" xr:uid="{51242F56-47B3-4E11-8D8F-5D58723CF8FD}"/>
    <cellStyle name="Normal 3 2 5 3 6 2 2" xfId="38468" xr:uid="{9AAFDCE1-18A1-4002-B65D-3FAFF2C615C9}"/>
    <cellStyle name="Normal 3 2 5 3 6 2 3" xfId="53352" xr:uid="{2AB4FB43-ACAB-424E-AB97-35E03E6C2DDF}"/>
    <cellStyle name="Normal 3 2 5 3 6 3" xfId="17932" xr:uid="{85B65DF3-6D2B-49E6-81A7-C903A82C6487}"/>
    <cellStyle name="Normal 3 2 5 3 6 4" xfId="31622" xr:uid="{8699059C-6628-4CD3-B217-2BB39C08A274}"/>
    <cellStyle name="Normal 3 2 5 3 6 5" xfId="46506" xr:uid="{7D38F8CF-100D-41BC-AFC9-D581D49B56EC}"/>
    <cellStyle name="Normal 3 2 5 3 7" xfId="21354" xr:uid="{CA37B08A-2741-4393-B51D-A15DC6A3E0E2}"/>
    <cellStyle name="Normal 3 2 5 3 7 2" xfId="35046" xr:uid="{904D4B55-0982-4E2D-A1BA-C0CA13CC0B77}"/>
    <cellStyle name="Normal 3 2 5 3 7 3" xfId="49930" xr:uid="{8DDC0BC5-A04A-4E00-971C-D778F82CA039}"/>
    <cellStyle name="Normal 3 2 5 3 8" xfId="14510" xr:uid="{192FEA1D-6E8C-40D4-A633-243BE02401C1}"/>
    <cellStyle name="Normal 3 2 5 3 8 2" xfId="41930" xr:uid="{FB8C1D30-1FDC-4A11-80DA-05D87EF33BA2}"/>
    <cellStyle name="Normal 3 2 5 3 9" xfId="28200" xr:uid="{B42D18F1-C1A2-4F4A-93ED-475CDE73BFD3}"/>
    <cellStyle name="Normal 3 2 5 4" xfId="7668" xr:uid="{DA5CDCA2-2FF8-433C-B29A-69CDC7A124B5}"/>
    <cellStyle name="Normal 3 2 5 4 10" xfId="43089" xr:uid="{D7798BE5-B1B6-4984-8333-F6628BAEF980}"/>
    <cellStyle name="Normal 3 2 5 4 2" xfId="7669" xr:uid="{8FDF738B-8DBB-45AF-A5D9-DF90D031A3B0}"/>
    <cellStyle name="Normal 3 2 5 4 2 2" xfId="7670" xr:uid="{047DD57C-C38F-4299-8EBF-44F2C2786832}"/>
    <cellStyle name="Normal 3 2 5 4 2 2 2" xfId="9383" xr:uid="{D112938E-E7DB-425D-8A34-8F893E1FBD71}"/>
    <cellStyle name="Normal 3 2 5 4 2 2 2 2" xfId="12805" xr:uid="{0091BA35-8503-45DE-B50C-7C054A7420EF}"/>
    <cellStyle name="Normal 3 2 5 4 2 2 2 2 2" xfId="26495" xr:uid="{4FE409D9-B0A5-48CD-860F-631D08B24022}"/>
    <cellStyle name="Normal 3 2 5 4 2 2 2 2 2 2" xfId="40187" xr:uid="{7745BDC1-E983-46C0-BB98-F6A512D54F23}"/>
    <cellStyle name="Normal 3 2 5 4 2 2 2 2 2 3" xfId="55071" xr:uid="{A9732F0B-75A1-4B0D-B930-C50DEDE36C13}"/>
    <cellStyle name="Normal 3 2 5 4 2 2 2 2 3" xfId="19651" xr:uid="{8F9528AA-F6DD-4C9C-BADF-D3251552F4CC}"/>
    <cellStyle name="Normal 3 2 5 4 2 2 2 2 4" xfId="33341" xr:uid="{02DBF9D1-BF02-49F1-AA7F-CED0B5F9D166}"/>
    <cellStyle name="Normal 3 2 5 4 2 2 2 2 5" xfId="48225" xr:uid="{226D76CF-3431-40E3-80D8-94C49C7369E6}"/>
    <cellStyle name="Normal 3 2 5 4 2 2 2 3" xfId="23073" xr:uid="{2B44BD44-2BE0-4A62-BE7B-710A841AB2C4}"/>
    <cellStyle name="Normal 3 2 5 4 2 2 2 3 2" xfId="36765" xr:uid="{9EF4C508-44AB-47FE-B37A-CC98E7AC22D1}"/>
    <cellStyle name="Normal 3 2 5 4 2 2 2 3 3" xfId="51649" xr:uid="{6A933CF7-9F93-4812-895D-E8F32372B9A2}"/>
    <cellStyle name="Normal 3 2 5 4 2 2 2 4" xfId="16229" xr:uid="{BF434982-4945-47C0-B565-4F23BA11A836}"/>
    <cellStyle name="Normal 3 2 5 4 2 2 2 5" xfId="29919" xr:uid="{944AA97C-4AA2-4803-8618-C2528E403F84}"/>
    <cellStyle name="Normal 3 2 5 4 2 2 2 6" xfId="44803" xr:uid="{D0E115C6-7BBA-4900-8BEF-9B82F0D6E15B}"/>
    <cellStyle name="Normal 3 2 5 4 2 2 3" xfId="11093" xr:uid="{F8C4D795-1E04-4209-977B-A2C1408B8862}"/>
    <cellStyle name="Normal 3 2 5 4 2 2 3 2" xfId="24783" xr:uid="{B0E7AA87-6406-4AAA-8D51-B0D745072643}"/>
    <cellStyle name="Normal 3 2 5 4 2 2 3 2 2" xfId="38475" xr:uid="{4AB8B50E-BDD3-4827-973B-BB428233DB5B}"/>
    <cellStyle name="Normal 3 2 5 4 2 2 3 2 3" xfId="53359" xr:uid="{8740D2B7-79EF-4A1A-8D4B-123CB7A0CA5C}"/>
    <cellStyle name="Normal 3 2 5 4 2 2 3 3" xfId="17939" xr:uid="{BA9DBB59-5468-4023-9BD6-58F77CD4713D}"/>
    <cellStyle name="Normal 3 2 5 4 2 2 3 4" xfId="31629" xr:uid="{8CD47A50-C5CE-42AC-AD9D-F46D0346D99F}"/>
    <cellStyle name="Normal 3 2 5 4 2 2 3 5" xfId="46513" xr:uid="{CC2F7AE6-5836-442C-8753-89A31B280A5B}"/>
    <cellStyle name="Normal 3 2 5 4 2 2 4" xfId="21361" xr:uid="{6917D7D2-4C70-40FB-B7CA-670659F0811E}"/>
    <cellStyle name="Normal 3 2 5 4 2 2 4 2" xfId="35053" xr:uid="{6783AA14-CD0B-4A31-83A3-60860B56FF57}"/>
    <cellStyle name="Normal 3 2 5 4 2 2 4 3" xfId="49937" xr:uid="{C44B9784-BBB6-4F67-BDA1-321561CA132A}"/>
    <cellStyle name="Normal 3 2 5 4 2 2 5" xfId="14517" xr:uid="{033992B3-34A5-462A-A457-345511F09C2F}"/>
    <cellStyle name="Normal 3 2 5 4 2 2 6" xfId="28207" xr:uid="{F89495F1-E32B-48F3-8467-90ABAFDD55B5}"/>
    <cellStyle name="Normal 3 2 5 4 2 2 7" xfId="43091" xr:uid="{A30CA644-5C12-4FEF-A919-B92277BB6E3F}"/>
    <cellStyle name="Normal 3 2 5 4 2 3" xfId="9382" xr:uid="{C029A103-B3A0-45C3-9DC8-EB36274E44CE}"/>
    <cellStyle name="Normal 3 2 5 4 2 3 2" xfId="12804" xr:uid="{D14414A9-3362-4C86-9462-A46A7A2B2E7B}"/>
    <cellStyle name="Normal 3 2 5 4 2 3 2 2" xfId="26494" xr:uid="{94928905-119A-4D70-8EC4-46CE3A0F6E6F}"/>
    <cellStyle name="Normal 3 2 5 4 2 3 2 2 2" xfId="40186" xr:uid="{68BC3D1F-8E5B-42A7-A082-1077AD438289}"/>
    <cellStyle name="Normal 3 2 5 4 2 3 2 2 3" xfId="55070" xr:uid="{6A8901BB-36C6-470B-8A9D-F1C449ACCB7E}"/>
    <cellStyle name="Normal 3 2 5 4 2 3 2 3" xfId="19650" xr:uid="{BFFC8020-B883-4760-AEB5-43AA8B471471}"/>
    <cellStyle name="Normal 3 2 5 4 2 3 2 4" xfId="33340" xr:uid="{73C5EFBC-04C5-4F1F-A6E6-B926C03331B2}"/>
    <cellStyle name="Normal 3 2 5 4 2 3 2 5" xfId="48224" xr:uid="{6BD7DCD5-CB65-4EE2-AF3C-904E6E05DE6C}"/>
    <cellStyle name="Normal 3 2 5 4 2 3 3" xfId="23072" xr:uid="{1E437F5E-EC25-4BEE-B1E5-94B9CDA14E3C}"/>
    <cellStyle name="Normal 3 2 5 4 2 3 3 2" xfId="36764" xr:uid="{3FD5A1D7-DE8A-460C-AF27-E54DFD3E8234}"/>
    <cellStyle name="Normal 3 2 5 4 2 3 3 3" xfId="51648" xr:uid="{E3A01426-3423-4E4F-A498-2A20B5131B8A}"/>
    <cellStyle name="Normal 3 2 5 4 2 3 4" xfId="16228" xr:uid="{B0590CA2-E859-4BCB-81AA-B9EC0CB7C1D9}"/>
    <cellStyle name="Normal 3 2 5 4 2 3 5" xfId="29918" xr:uid="{6BF295FC-DCAF-42C1-9A12-1A940D0E2DDA}"/>
    <cellStyle name="Normal 3 2 5 4 2 3 6" xfId="44802" xr:uid="{47A6726E-0F21-435A-B6D3-33BD4CDA1A21}"/>
    <cellStyle name="Normal 3 2 5 4 2 4" xfId="11092" xr:uid="{DCDF5BA6-876C-43DE-AD28-A3315B6340D3}"/>
    <cellStyle name="Normal 3 2 5 4 2 4 2" xfId="24782" xr:uid="{177C493B-87BF-447D-813F-6807B400DA7B}"/>
    <cellStyle name="Normal 3 2 5 4 2 4 2 2" xfId="38474" xr:uid="{469E2FAF-7C52-459F-8258-B0F7594D9B40}"/>
    <cellStyle name="Normal 3 2 5 4 2 4 2 3" xfId="53358" xr:uid="{89A17A3A-1316-411E-B326-999752138228}"/>
    <cellStyle name="Normal 3 2 5 4 2 4 3" xfId="17938" xr:uid="{A45038AA-489A-42F4-8FE1-403DCEE8602C}"/>
    <cellStyle name="Normal 3 2 5 4 2 4 4" xfId="31628" xr:uid="{23AA1D34-3D33-4094-84BC-00860A7B2845}"/>
    <cellStyle name="Normal 3 2 5 4 2 4 5" xfId="46512" xr:uid="{8FF62FA8-5995-4F7F-9245-5B373ACDE27E}"/>
    <cellStyle name="Normal 3 2 5 4 2 5" xfId="21360" xr:uid="{02D2727D-C63D-497F-B941-4EE36CE34A04}"/>
    <cellStyle name="Normal 3 2 5 4 2 5 2" xfId="35052" xr:uid="{523F5190-BB8D-4D44-B832-37685C59E0DE}"/>
    <cellStyle name="Normal 3 2 5 4 2 5 3" xfId="49936" xr:uid="{4EA2517C-24DA-4B0A-89D1-C2EB7474458A}"/>
    <cellStyle name="Normal 3 2 5 4 2 6" xfId="14516" xr:uid="{E11AE32C-AC55-4B74-B7B3-2A1B9858AB03}"/>
    <cellStyle name="Normal 3 2 5 4 2 7" xfId="28206" xr:uid="{42A14574-0561-4A74-9884-D234A5EED288}"/>
    <cellStyle name="Normal 3 2 5 4 2 8" xfId="43090" xr:uid="{86E2102D-BEC0-4DEA-9DA1-F711489B3A20}"/>
    <cellStyle name="Normal 3 2 5 4 3" xfId="7671" xr:uid="{F4DA33A3-7CD1-41B4-9A7B-48A02CA71CFB}"/>
    <cellStyle name="Normal 3 2 5 4 3 2" xfId="9384" xr:uid="{859E8FC1-2E3C-475F-954A-66C2787299BE}"/>
    <cellStyle name="Normal 3 2 5 4 3 2 2" xfId="12806" xr:uid="{B006245E-92F9-4521-9A97-041014534122}"/>
    <cellStyle name="Normal 3 2 5 4 3 2 2 2" xfId="26496" xr:uid="{654B7533-6C03-40F4-9968-D6274BC1D37E}"/>
    <cellStyle name="Normal 3 2 5 4 3 2 2 2 2" xfId="40188" xr:uid="{EF670E09-00E9-40FC-83E6-157C3D24F2F3}"/>
    <cellStyle name="Normal 3 2 5 4 3 2 2 2 3" xfId="55072" xr:uid="{65459D42-1DF4-48C6-8EA0-AD7F66D5DDDA}"/>
    <cellStyle name="Normal 3 2 5 4 3 2 2 3" xfId="19652" xr:uid="{2A42DEFC-2DEC-49B0-B090-C969D3B388DC}"/>
    <cellStyle name="Normal 3 2 5 4 3 2 2 4" xfId="33342" xr:uid="{E43F5EAD-F70B-4963-8EC2-9F41A947C7D3}"/>
    <cellStyle name="Normal 3 2 5 4 3 2 2 5" xfId="48226" xr:uid="{D8C1937A-C5BB-4B84-B66F-5E943E4CAB6F}"/>
    <cellStyle name="Normal 3 2 5 4 3 2 3" xfId="23074" xr:uid="{58C7CFC9-9766-47F1-90A7-2EF9A8FA2CEB}"/>
    <cellStyle name="Normal 3 2 5 4 3 2 3 2" xfId="36766" xr:uid="{934C0A2C-2CDD-4615-987A-219DD52AD05D}"/>
    <cellStyle name="Normal 3 2 5 4 3 2 3 3" xfId="51650" xr:uid="{04C436CF-CB43-4E36-BC12-56113A1B2B61}"/>
    <cellStyle name="Normal 3 2 5 4 3 2 4" xfId="16230" xr:uid="{72C3DAD3-4806-4075-8DC6-4FAFB8103BFA}"/>
    <cellStyle name="Normal 3 2 5 4 3 2 5" xfId="29920" xr:uid="{95ACC15F-5C53-4F62-AD1D-A37B30BB6A8A}"/>
    <cellStyle name="Normal 3 2 5 4 3 2 6" xfId="44804" xr:uid="{B46F6A16-4741-452C-AED5-B2A3570031BB}"/>
    <cellStyle name="Normal 3 2 5 4 3 3" xfId="11094" xr:uid="{FB20CB79-9351-4541-818A-98010A233B3F}"/>
    <cellStyle name="Normal 3 2 5 4 3 3 2" xfId="24784" xr:uid="{2FF76C3F-AC34-40EF-BCFD-2CF11BC56F56}"/>
    <cellStyle name="Normal 3 2 5 4 3 3 2 2" xfId="38476" xr:uid="{BC627C92-BE74-4632-A826-FF8BF584C579}"/>
    <cellStyle name="Normal 3 2 5 4 3 3 2 3" xfId="53360" xr:uid="{F175F87A-7DA3-4226-A63A-130B8D153C2D}"/>
    <cellStyle name="Normal 3 2 5 4 3 3 3" xfId="17940" xr:uid="{C4695615-C581-40B5-88D3-B5280D5544F0}"/>
    <cellStyle name="Normal 3 2 5 4 3 3 4" xfId="31630" xr:uid="{1D5950F4-7E3A-40AC-AA05-D891A0CE50B0}"/>
    <cellStyle name="Normal 3 2 5 4 3 3 5" xfId="46514" xr:uid="{0B4310AD-6507-4589-A139-ADB081388773}"/>
    <cellStyle name="Normal 3 2 5 4 3 4" xfId="21362" xr:uid="{D6FFE1C3-8823-473F-BAC1-A8C4CA27ACA0}"/>
    <cellStyle name="Normal 3 2 5 4 3 4 2" xfId="35054" xr:uid="{D15FB6C5-8ACA-44DC-9AE9-B7AAE4BC741C}"/>
    <cellStyle name="Normal 3 2 5 4 3 4 3" xfId="49938" xr:uid="{79ABB420-D8E6-46EB-B502-EED3D254665D}"/>
    <cellStyle name="Normal 3 2 5 4 3 5" xfId="14518" xr:uid="{08F1FF8E-D608-4B33-855E-B90A2EA7311B}"/>
    <cellStyle name="Normal 3 2 5 4 3 6" xfId="28208" xr:uid="{537EEFC5-EE64-4F38-9477-0C78351E5EAF}"/>
    <cellStyle name="Normal 3 2 5 4 3 7" xfId="43092" xr:uid="{77DECEBB-5A85-4E9C-B018-715FDD9E6EB5}"/>
    <cellStyle name="Normal 3 2 5 4 4" xfId="7672" xr:uid="{13CE3B2C-210C-4F39-AC6E-249554958780}"/>
    <cellStyle name="Normal 3 2 5 4 4 2" xfId="9385" xr:uid="{164290E3-7457-4CF1-8EF2-4F73913D2CC8}"/>
    <cellStyle name="Normal 3 2 5 4 4 2 2" xfId="12807" xr:uid="{B0CE8083-A174-440C-985D-B9CCD904B78D}"/>
    <cellStyle name="Normal 3 2 5 4 4 2 2 2" xfId="26497" xr:uid="{857EEE7B-AE48-4C90-B2C1-96409BB76000}"/>
    <cellStyle name="Normal 3 2 5 4 4 2 2 2 2" xfId="40189" xr:uid="{C339FA6B-7572-4FAD-A7AA-8FD1C9CB86FD}"/>
    <cellStyle name="Normal 3 2 5 4 4 2 2 2 3" xfId="55073" xr:uid="{DE1C2567-300D-483D-A5C0-F8B8A790DE13}"/>
    <cellStyle name="Normal 3 2 5 4 4 2 2 3" xfId="19653" xr:uid="{C4A00C3B-F69A-4704-91B2-F2C752D6FF16}"/>
    <cellStyle name="Normal 3 2 5 4 4 2 2 4" xfId="33343" xr:uid="{43FEAB16-00EC-46D8-9478-90893A9EA340}"/>
    <cellStyle name="Normal 3 2 5 4 4 2 2 5" xfId="48227" xr:uid="{9BBD4E80-B62B-4644-A8CA-6D04CACC33E6}"/>
    <cellStyle name="Normal 3 2 5 4 4 2 3" xfId="23075" xr:uid="{B69DAC95-1747-41A1-A8A6-8CED65B755AF}"/>
    <cellStyle name="Normal 3 2 5 4 4 2 3 2" xfId="36767" xr:uid="{3C9B93E2-6507-4E4F-BE89-03D0DF596EE2}"/>
    <cellStyle name="Normal 3 2 5 4 4 2 3 3" xfId="51651" xr:uid="{C5CFB40A-EF91-4029-A6F0-75D8CF81AF86}"/>
    <cellStyle name="Normal 3 2 5 4 4 2 4" xfId="16231" xr:uid="{853F4A76-CC51-4A33-8A1B-F489BD58CD15}"/>
    <cellStyle name="Normal 3 2 5 4 4 2 5" xfId="29921" xr:uid="{C5954F80-9163-461F-BB2E-597250479428}"/>
    <cellStyle name="Normal 3 2 5 4 4 2 6" xfId="44805" xr:uid="{1D9CBD93-C0DC-4BFE-B290-59FE2FE3783F}"/>
    <cellStyle name="Normal 3 2 5 4 4 3" xfId="11095" xr:uid="{0427C9A6-A2C4-410F-A127-106728D29073}"/>
    <cellStyle name="Normal 3 2 5 4 4 3 2" xfId="24785" xr:uid="{750B66B1-3461-4578-989A-CB122DE7442E}"/>
    <cellStyle name="Normal 3 2 5 4 4 3 2 2" xfId="38477" xr:uid="{461D5BAE-3892-4716-99A9-B288E079FDB8}"/>
    <cellStyle name="Normal 3 2 5 4 4 3 2 3" xfId="53361" xr:uid="{118B2525-CBB9-4749-A2A0-4EB882C87AAC}"/>
    <cellStyle name="Normal 3 2 5 4 4 3 3" xfId="17941" xr:uid="{50B4D67B-A1FA-43EB-AAFB-4884E80569D3}"/>
    <cellStyle name="Normal 3 2 5 4 4 3 4" xfId="31631" xr:uid="{AA307B0C-4786-4134-8E39-E9F5FBD615FD}"/>
    <cellStyle name="Normal 3 2 5 4 4 3 5" xfId="46515" xr:uid="{D1C8C8A6-9FF3-4388-98A4-4638AB3CCC3C}"/>
    <cellStyle name="Normal 3 2 5 4 4 4" xfId="21363" xr:uid="{2A7492C7-BE88-4090-B7B9-CBD7D64BFA99}"/>
    <cellStyle name="Normal 3 2 5 4 4 4 2" xfId="35055" xr:uid="{4A7C8549-7BC9-484A-9267-34AF5D0A626C}"/>
    <cellStyle name="Normal 3 2 5 4 4 4 3" xfId="49939" xr:uid="{6B883DAE-6F81-461F-9ED9-79011D0A2920}"/>
    <cellStyle name="Normal 3 2 5 4 4 5" xfId="14519" xr:uid="{7839A5FF-521A-4D70-961A-DFF60799CBD9}"/>
    <cellStyle name="Normal 3 2 5 4 4 6" xfId="28209" xr:uid="{D9969DAC-7CCF-462E-9725-5F1AED9B586E}"/>
    <cellStyle name="Normal 3 2 5 4 4 7" xfId="43093" xr:uid="{5E06DDFB-F5AA-4A7B-B3E3-1AC3D0158B54}"/>
    <cellStyle name="Normal 3 2 5 4 5" xfId="9381" xr:uid="{383B6CBE-A3A3-4C2D-8F3E-DCAC65FB9555}"/>
    <cellStyle name="Normal 3 2 5 4 5 2" xfId="12803" xr:uid="{6C5BEA97-B446-4E04-9116-7EDFB08E6F76}"/>
    <cellStyle name="Normal 3 2 5 4 5 2 2" xfId="26493" xr:uid="{E0D97F4A-D02C-4CF2-A65C-50E8D7883D8A}"/>
    <cellStyle name="Normal 3 2 5 4 5 2 2 2" xfId="40185" xr:uid="{C83A8878-73F4-4EBA-9EEA-3EF3989FB4B6}"/>
    <cellStyle name="Normal 3 2 5 4 5 2 2 3" xfId="55069" xr:uid="{9801A24C-DBED-43EF-8EDE-C25B020D6A19}"/>
    <cellStyle name="Normal 3 2 5 4 5 2 3" xfId="19649" xr:uid="{4B116771-CC19-493B-978A-51CE1B2B2987}"/>
    <cellStyle name="Normal 3 2 5 4 5 2 4" xfId="33339" xr:uid="{DC45848E-FA66-4173-8CF4-BCE77E028900}"/>
    <cellStyle name="Normal 3 2 5 4 5 2 5" xfId="48223" xr:uid="{64A609F5-34AA-4194-9991-B39CAA98FB65}"/>
    <cellStyle name="Normal 3 2 5 4 5 3" xfId="23071" xr:uid="{AA234186-FBB0-43E2-98B4-1F2F6E391B5B}"/>
    <cellStyle name="Normal 3 2 5 4 5 3 2" xfId="36763" xr:uid="{27350694-BB97-42F9-92F4-E386D29A1147}"/>
    <cellStyle name="Normal 3 2 5 4 5 3 3" xfId="51647" xr:uid="{976DF1C9-83EE-482D-8211-41C3B1E0D92C}"/>
    <cellStyle name="Normal 3 2 5 4 5 4" xfId="16227" xr:uid="{5BC69E98-DF21-4505-90E3-7E4577924B00}"/>
    <cellStyle name="Normal 3 2 5 4 5 5" xfId="29917" xr:uid="{E9EC3C4C-A949-48CB-ACFA-767AFD913A34}"/>
    <cellStyle name="Normal 3 2 5 4 5 6" xfId="44801" xr:uid="{A24CECDE-FBB9-47B6-B937-DCF3ED4A1549}"/>
    <cellStyle name="Normal 3 2 5 4 6" xfId="11091" xr:uid="{75A7B395-FFD8-4EBC-8A8A-BB1629124FAF}"/>
    <cellStyle name="Normal 3 2 5 4 6 2" xfId="24781" xr:uid="{E8C6ABC0-C68D-4F7C-8E4E-A57FA91D3D0D}"/>
    <cellStyle name="Normal 3 2 5 4 6 2 2" xfId="38473" xr:uid="{72FC6E1F-738D-4BC0-AD66-04D40511F40E}"/>
    <cellStyle name="Normal 3 2 5 4 6 2 3" xfId="53357" xr:uid="{6E1F76E2-7CFE-42FF-B529-D1C209E3093F}"/>
    <cellStyle name="Normal 3 2 5 4 6 3" xfId="17937" xr:uid="{0A7B4D7A-7363-4112-99B5-1A8CA0D45A56}"/>
    <cellStyle name="Normal 3 2 5 4 6 4" xfId="31627" xr:uid="{818B4CAD-DA12-466E-BB24-C5A456214C9C}"/>
    <cellStyle name="Normal 3 2 5 4 6 5" xfId="46511" xr:uid="{31B91DF5-74C9-4777-8760-D66A53DD7753}"/>
    <cellStyle name="Normal 3 2 5 4 7" xfId="21359" xr:uid="{E98B1990-293F-4405-90C6-1576BF82C9A6}"/>
    <cellStyle name="Normal 3 2 5 4 7 2" xfId="35051" xr:uid="{0484AA35-3FEA-410E-84AC-31A252591696}"/>
    <cellStyle name="Normal 3 2 5 4 7 3" xfId="49935" xr:uid="{C80C4513-C6B7-4F19-B72B-3B911CD68C6F}"/>
    <cellStyle name="Normal 3 2 5 4 8" xfId="14515" xr:uid="{4F0E3078-2A17-4113-8973-5164AFD418E3}"/>
    <cellStyle name="Normal 3 2 5 4 9" xfId="28205" xr:uid="{CEEA0242-62E3-4E4A-9291-05BA211D7B7D}"/>
    <cellStyle name="Normal 3 2 5 5" xfId="7673" xr:uid="{AFE3F2C4-F92B-4521-805E-ED92BA09A4FC}"/>
    <cellStyle name="Normal 3 2 5 5 2" xfId="7674" xr:uid="{B9BE8C42-9910-4D83-9096-1E4CE20C8644}"/>
    <cellStyle name="Normal 3 2 5 5 2 2" xfId="9387" xr:uid="{A0663968-B720-4C0E-B8B3-D350656BBA21}"/>
    <cellStyle name="Normal 3 2 5 5 2 2 2" xfId="12809" xr:uid="{27D465E0-01B8-4D3D-8999-582B1442E2A3}"/>
    <cellStyle name="Normal 3 2 5 5 2 2 2 2" xfId="26499" xr:uid="{50B4BA0D-CDA8-4595-8770-4472A840AAF1}"/>
    <cellStyle name="Normal 3 2 5 5 2 2 2 2 2" xfId="40191" xr:uid="{A68B0F39-63A6-4985-A8DD-04AA5D8EF531}"/>
    <cellStyle name="Normal 3 2 5 5 2 2 2 2 3" xfId="55075" xr:uid="{E2FAAE0C-848D-40C9-B131-DF9765D95CA0}"/>
    <cellStyle name="Normal 3 2 5 5 2 2 2 3" xfId="19655" xr:uid="{5A49DFEB-B942-4617-AE76-205B79978A76}"/>
    <cellStyle name="Normal 3 2 5 5 2 2 2 4" xfId="33345" xr:uid="{D92F53DC-8996-42A0-9150-6CADB0CF1A48}"/>
    <cellStyle name="Normal 3 2 5 5 2 2 2 5" xfId="48229" xr:uid="{3541AE07-DF4C-47FE-B5CB-C8C4D9FF712E}"/>
    <cellStyle name="Normal 3 2 5 5 2 2 3" xfId="23077" xr:uid="{30798BF3-AAB5-4E39-82A4-30CF83200BF3}"/>
    <cellStyle name="Normal 3 2 5 5 2 2 3 2" xfId="36769" xr:uid="{34581F1F-EF72-4C08-801D-468640F39065}"/>
    <cellStyle name="Normal 3 2 5 5 2 2 3 3" xfId="51653" xr:uid="{C43DECBA-AEBE-4A8D-862B-C3205EF6590E}"/>
    <cellStyle name="Normal 3 2 5 5 2 2 4" xfId="16233" xr:uid="{3FD08224-0653-4232-B008-5B5641BF4614}"/>
    <cellStyle name="Normal 3 2 5 5 2 2 5" xfId="29923" xr:uid="{502967BE-96EB-4061-AB63-185837008126}"/>
    <cellStyle name="Normal 3 2 5 5 2 2 6" xfId="44807" xr:uid="{B9008D97-5328-487C-97D1-7D52CC156F4D}"/>
    <cellStyle name="Normal 3 2 5 5 2 3" xfId="11097" xr:uid="{1F23454A-3B99-42B2-BB09-0233C25F1E48}"/>
    <cellStyle name="Normal 3 2 5 5 2 3 2" xfId="24787" xr:uid="{30E958F0-06E2-46DB-8D94-17FB236E03F5}"/>
    <cellStyle name="Normal 3 2 5 5 2 3 2 2" xfId="38479" xr:uid="{205DC225-A1C0-4904-9D89-89B43CC1C6C9}"/>
    <cellStyle name="Normal 3 2 5 5 2 3 2 3" xfId="53363" xr:uid="{3BD140AC-7A8F-4105-A6FC-3FE9782A8E5D}"/>
    <cellStyle name="Normal 3 2 5 5 2 3 3" xfId="17943" xr:uid="{2AAF2D45-CD82-4AE8-86A5-BBAB1D26BFF0}"/>
    <cellStyle name="Normal 3 2 5 5 2 3 4" xfId="31633" xr:uid="{52F5A80F-232A-44F6-9A66-87C75336F9F8}"/>
    <cellStyle name="Normal 3 2 5 5 2 3 5" xfId="46517" xr:uid="{F6C2FD03-5F40-4728-8A7D-166CDEDB3998}"/>
    <cellStyle name="Normal 3 2 5 5 2 4" xfId="21365" xr:uid="{06458C10-441B-48D6-92FF-45CEB551C154}"/>
    <cellStyle name="Normal 3 2 5 5 2 4 2" xfId="35057" xr:uid="{9FDA0E55-1DAD-4E1F-9B8B-774DF345C8DC}"/>
    <cellStyle name="Normal 3 2 5 5 2 4 3" xfId="49941" xr:uid="{F9C743DD-C0B3-402E-B24A-34A79BCE0D3A}"/>
    <cellStyle name="Normal 3 2 5 5 2 5" xfId="14521" xr:uid="{0E99E573-5BB7-474F-ADBC-DFD800A7D4B3}"/>
    <cellStyle name="Normal 3 2 5 5 2 6" xfId="28211" xr:uid="{C98B8140-0D1F-49CF-B6EB-F962F45C8364}"/>
    <cellStyle name="Normal 3 2 5 5 2 7" xfId="43095" xr:uid="{3F3D0C64-8451-4B58-BE1D-2547AA7ECD02}"/>
    <cellStyle name="Normal 3 2 5 5 3" xfId="9386" xr:uid="{D377091D-C28D-447A-9CD1-0E611823AB6B}"/>
    <cellStyle name="Normal 3 2 5 5 3 2" xfId="12808" xr:uid="{1EB22CC9-5498-4F8A-A761-79890E0A5A54}"/>
    <cellStyle name="Normal 3 2 5 5 3 2 2" xfId="26498" xr:uid="{23E770A3-D9BD-44B8-8D39-BCB8E5AB0C4B}"/>
    <cellStyle name="Normal 3 2 5 5 3 2 2 2" xfId="40190" xr:uid="{C58BFB41-9970-4FEA-B1BD-5ADC4A655945}"/>
    <cellStyle name="Normal 3 2 5 5 3 2 2 3" xfId="55074" xr:uid="{E079C9DB-6FE4-47E1-9339-953010B7B08B}"/>
    <cellStyle name="Normal 3 2 5 5 3 2 3" xfId="19654" xr:uid="{834C1F56-857D-4EE0-9AF1-0D66A254A680}"/>
    <cellStyle name="Normal 3 2 5 5 3 2 4" xfId="33344" xr:uid="{C9432ED3-F2DC-4C6E-B42D-CE7709E7B38A}"/>
    <cellStyle name="Normal 3 2 5 5 3 2 5" xfId="48228" xr:uid="{C2FD44B2-82CB-4B2B-BD5D-244C6E643216}"/>
    <cellStyle name="Normal 3 2 5 5 3 3" xfId="23076" xr:uid="{0DBAD0C3-2230-464D-9E2D-7B4188C7B820}"/>
    <cellStyle name="Normal 3 2 5 5 3 3 2" xfId="36768" xr:uid="{6CD759FB-C45F-4913-8F98-544643BA0302}"/>
    <cellStyle name="Normal 3 2 5 5 3 3 3" xfId="51652" xr:uid="{6F740A8E-D99F-4D5D-AD15-E9DDD462345B}"/>
    <cellStyle name="Normal 3 2 5 5 3 4" xfId="16232" xr:uid="{60FD714A-6C8F-42FD-A26F-270008205994}"/>
    <cellStyle name="Normal 3 2 5 5 3 5" xfId="29922" xr:uid="{864D067D-4714-491C-A497-D7FDA88794AC}"/>
    <cellStyle name="Normal 3 2 5 5 3 6" xfId="44806" xr:uid="{AEB70F96-3EEE-46A7-B448-E8FFC3200454}"/>
    <cellStyle name="Normal 3 2 5 5 4" xfId="11096" xr:uid="{67BC6404-F506-46E6-B146-48E774C23998}"/>
    <cellStyle name="Normal 3 2 5 5 4 2" xfId="24786" xr:uid="{3EA090B6-9E20-4B6F-AF01-665998088EEB}"/>
    <cellStyle name="Normal 3 2 5 5 4 2 2" xfId="38478" xr:uid="{169C3A18-B9DC-4632-BD02-1EB1877608F7}"/>
    <cellStyle name="Normal 3 2 5 5 4 2 3" xfId="53362" xr:uid="{F3142D62-42A9-4DA1-8697-C5401DD02625}"/>
    <cellStyle name="Normal 3 2 5 5 4 3" xfId="17942" xr:uid="{8510816B-758D-4E9C-84C0-89658AC6DF2B}"/>
    <cellStyle name="Normal 3 2 5 5 4 4" xfId="31632" xr:uid="{1D6846D5-641E-4399-8155-A1C27423F078}"/>
    <cellStyle name="Normal 3 2 5 5 4 5" xfId="46516" xr:uid="{B0162905-19D0-4AEC-8EAA-DF388F3BD890}"/>
    <cellStyle name="Normal 3 2 5 5 5" xfId="21364" xr:uid="{8D9F1B7C-CD2F-40BA-AEEB-23FD8F2008DD}"/>
    <cellStyle name="Normal 3 2 5 5 5 2" xfId="35056" xr:uid="{38AB1652-412E-4950-BBBD-4D69204ADECC}"/>
    <cellStyle name="Normal 3 2 5 5 5 3" xfId="49940" xr:uid="{0B6B1242-FE4E-476B-B7A6-4B2CABF819B7}"/>
    <cellStyle name="Normal 3 2 5 5 6" xfId="14520" xr:uid="{56301671-29ED-4394-8D96-D78152723D33}"/>
    <cellStyle name="Normal 3 2 5 5 7" xfId="28210" xr:uid="{98A5E4FA-C994-4EFE-8E93-29BF7A57AD70}"/>
    <cellStyle name="Normal 3 2 5 5 8" xfId="43094" xr:uid="{E7A06195-9B6C-4BF1-B5AD-5062DE88E1C9}"/>
    <cellStyle name="Normal 3 2 5 6" xfId="7675" xr:uid="{8EA35BED-E9BB-431E-A9D8-DC6326D438C9}"/>
    <cellStyle name="Normal 3 2 5 6 2" xfId="9388" xr:uid="{BEBF8E3F-22A3-4155-B8DC-9AE2666B6566}"/>
    <cellStyle name="Normal 3 2 5 6 2 2" xfId="12810" xr:uid="{94E58B79-D263-4B78-B191-B1424540FB4D}"/>
    <cellStyle name="Normal 3 2 5 6 2 2 2" xfId="26500" xr:uid="{BBC73FAD-51AC-4291-9544-57A736F9128D}"/>
    <cellStyle name="Normal 3 2 5 6 2 2 2 2" xfId="40192" xr:uid="{A71A48DF-7671-442E-A44E-67FF8B8C8892}"/>
    <cellStyle name="Normal 3 2 5 6 2 2 2 3" xfId="55076" xr:uid="{8DD5AE80-9490-4C5C-84E0-6DC43ED32FC7}"/>
    <cellStyle name="Normal 3 2 5 6 2 2 3" xfId="19656" xr:uid="{76E5C528-28C6-4FC1-A3F3-E2B2928F2C31}"/>
    <cellStyle name="Normal 3 2 5 6 2 2 4" xfId="33346" xr:uid="{916C7115-A329-4FC4-8066-F8E0DB7B88D9}"/>
    <cellStyle name="Normal 3 2 5 6 2 2 5" xfId="48230" xr:uid="{76963DF8-26D4-4434-8098-4785C134254A}"/>
    <cellStyle name="Normal 3 2 5 6 2 3" xfId="23078" xr:uid="{18C4D9CA-397C-4901-AF22-774C61926958}"/>
    <cellStyle name="Normal 3 2 5 6 2 3 2" xfId="36770" xr:uid="{2998522A-90C3-422D-9389-19ECC95946E7}"/>
    <cellStyle name="Normal 3 2 5 6 2 3 3" xfId="51654" xr:uid="{311F0AFA-2676-4291-8891-1C2C22291F81}"/>
    <cellStyle name="Normal 3 2 5 6 2 4" xfId="16234" xr:uid="{9D372FB8-4E89-489B-8BF1-47FA80BCC07C}"/>
    <cellStyle name="Normal 3 2 5 6 2 5" xfId="29924" xr:uid="{3EB0813B-4CB8-48B9-9618-61EB7069D520}"/>
    <cellStyle name="Normal 3 2 5 6 2 6" xfId="44808" xr:uid="{A276DB23-4A0B-40CF-9DFD-C0089198271F}"/>
    <cellStyle name="Normal 3 2 5 6 3" xfId="11098" xr:uid="{C2A57C22-4A34-4D8B-9E7B-8A4EB9F761B4}"/>
    <cellStyle name="Normal 3 2 5 6 3 2" xfId="24788" xr:uid="{E6E2AE72-8AD1-4C19-850E-A4D5D3C44223}"/>
    <cellStyle name="Normal 3 2 5 6 3 2 2" xfId="38480" xr:uid="{749A4339-6784-42B7-A5B2-46CB604999F0}"/>
    <cellStyle name="Normal 3 2 5 6 3 2 3" xfId="53364" xr:uid="{7F3EEF64-4EB3-4633-AE02-0FC342683D1B}"/>
    <cellStyle name="Normal 3 2 5 6 3 3" xfId="17944" xr:uid="{3B790173-A8AC-4C90-A3F8-BFDC0254F9C7}"/>
    <cellStyle name="Normal 3 2 5 6 3 4" xfId="31634" xr:uid="{C7C5CA8E-C2B0-4D4F-9009-EA10CCCD6621}"/>
    <cellStyle name="Normal 3 2 5 6 3 5" xfId="46518" xr:uid="{6BBFE143-EAE2-45BB-B4A5-18EDCFE9C8E6}"/>
    <cellStyle name="Normal 3 2 5 6 4" xfId="21366" xr:uid="{8315DB70-3A05-4BF1-914E-269A12BCC2D6}"/>
    <cellStyle name="Normal 3 2 5 6 4 2" xfId="35058" xr:uid="{B626E04B-2113-4724-AAFE-B141E330A3CF}"/>
    <cellStyle name="Normal 3 2 5 6 4 3" xfId="49942" xr:uid="{C7AD2B33-82D2-429C-B336-8A23B497C36C}"/>
    <cellStyle name="Normal 3 2 5 6 5" xfId="14522" xr:uid="{8E3DBF98-6D58-4F9E-BDC0-A1E1EBF4FC9C}"/>
    <cellStyle name="Normal 3 2 5 6 6" xfId="28212" xr:uid="{63370BD0-3E29-4A67-8F3E-5E25BB2FA4FE}"/>
    <cellStyle name="Normal 3 2 5 6 7" xfId="43096" xr:uid="{C9CC6221-2619-42ED-A647-5DB7C1B36600}"/>
    <cellStyle name="Normal 3 2 5 7" xfId="7676" xr:uid="{FBEE3D30-0BC4-47B9-9837-4B47AE344798}"/>
    <cellStyle name="Normal 3 2 5 7 2" xfId="9389" xr:uid="{B70472DB-22B9-4CA8-AEB6-0EBBFCA5751D}"/>
    <cellStyle name="Normal 3 2 5 7 2 2" xfId="12811" xr:uid="{63B7A1F6-2BF3-4299-B836-973C5F617F6D}"/>
    <cellStyle name="Normal 3 2 5 7 2 2 2" xfId="26501" xr:uid="{5E845395-3296-4024-AF0D-A06473170A79}"/>
    <cellStyle name="Normal 3 2 5 7 2 2 2 2" xfId="40193" xr:uid="{5ACCC93D-361B-4DC4-9A0F-8243538B031B}"/>
    <cellStyle name="Normal 3 2 5 7 2 2 2 3" xfId="55077" xr:uid="{FB68D393-2AFD-4979-9752-FE67E0164F4B}"/>
    <cellStyle name="Normal 3 2 5 7 2 2 3" xfId="19657" xr:uid="{2A7EEC74-367E-44E0-8A9B-F964F99D7138}"/>
    <cellStyle name="Normal 3 2 5 7 2 2 4" xfId="33347" xr:uid="{A3011E53-2E78-47DA-B0C1-F1D15307E77D}"/>
    <cellStyle name="Normal 3 2 5 7 2 2 5" xfId="48231" xr:uid="{890A696B-6673-47AB-A465-92B0DBBCC9B0}"/>
    <cellStyle name="Normal 3 2 5 7 2 3" xfId="23079" xr:uid="{C77746F0-5360-4FA8-B522-077F6786B89D}"/>
    <cellStyle name="Normal 3 2 5 7 2 3 2" xfId="36771" xr:uid="{BC485BFB-E6F5-4760-8476-60683A1D02AF}"/>
    <cellStyle name="Normal 3 2 5 7 2 3 3" xfId="51655" xr:uid="{40E7DD6A-4AF4-4539-ACA7-93579AE2D1C6}"/>
    <cellStyle name="Normal 3 2 5 7 2 4" xfId="16235" xr:uid="{9D0C25EB-82F3-490A-B87C-F24BB2E2BDD6}"/>
    <cellStyle name="Normal 3 2 5 7 2 5" xfId="29925" xr:uid="{9B37422B-DBF7-40EA-9C15-EE0FAD8D76E7}"/>
    <cellStyle name="Normal 3 2 5 7 2 6" xfId="44809" xr:uid="{789800A4-1F1C-41B0-AA09-4E9E32054F15}"/>
    <cellStyle name="Normal 3 2 5 7 3" xfId="11099" xr:uid="{DC8B32E3-68D3-45FB-B0DC-B67AE8DEEB8E}"/>
    <cellStyle name="Normal 3 2 5 7 3 2" xfId="24789" xr:uid="{3F1BE910-6ED5-4CCD-BAAC-71CE48CF3D3F}"/>
    <cellStyle name="Normal 3 2 5 7 3 2 2" xfId="38481" xr:uid="{F88BD3D9-3DBC-484D-9F91-EC90F1174AC9}"/>
    <cellStyle name="Normal 3 2 5 7 3 2 3" xfId="53365" xr:uid="{A3395DA1-9DAB-4333-8CD9-5B36AE9667FD}"/>
    <cellStyle name="Normal 3 2 5 7 3 3" xfId="17945" xr:uid="{C9C065E0-C275-468C-85C5-5B2EE1F60AA0}"/>
    <cellStyle name="Normal 3 2 5 7 3 4" xfId="31635" xr:uid="{017A5C26-45DE-4C98-A382-5414770F9AAD}"/>
    <cellStyle name="Normal 3 2 5 7 3 5" xfId="46519" xr:uid="{14201FCE-4CF1-45A1-BFDF-E7B7D5DBA373}"/>
    <cellStyle name="Normal 3 2 5 7 4" xfId="21367" xr:uid="{F4835143-4506-4BED-A932-F81F9C2B2B15}"/>
    <cellStyle name="Normal 3 2 5 7 4 2" xfId="35059" xr:uid="{A37B83C4-450E-40C2-A99C-7E1CD083EE8A}"/>
    <cellStyle name="Normal 3 2 5 7 4 3" xfId="49943" xr:uid="{4819B667-A7AD-4585-AA73-7888EA4CBCE0}"/>
    <cellStyle name="Normal 3 2 5 7 5" xfId="14523" xr:uid="{E648703D-7E13-4FCB-9D61-104E34B2887C}"/>
    <cellStyle name="Normal 3 2 5 7 6" xfId="28213" xr:uid="{CC219CA6-B199-4A43-BE94-7393EE07ABAB}"/>
    <cellStyle name="Normal 3 2 5 7 7" xfId="43097" xr:uid="{247C4AE5-353C-4F5A-B363-89CAAB492F0E}"/>
    <cellStyle name="Normal 3 2 5 8" xfId="9360" xr:uid="{373A5CEE-9592-4ABB-989C-52D125202FAF}"/>
    <cellStyle name="Normal 3 2 5 8 2" xfId="12782" xr:uid="{D73B0A95-FF9B-4ECA-B34C-3A82E9722563}"/>
    <cellStyle name="Normal 3 2 5 8 2 2" xfId="26472" xr:uid="{B99F503C-3F98-4AE0-ACA4-4248BAB316F7}"/>
    <cellStyle name="Normal 3 2 5 8 2 2 2" xfId="40164" xr:uid="{532FACEC-BE8C-4017-88BE-2D0FBEC9300A}"/>
    <cellStyle name="Normal 3 2 5 8 2 2 3" xfId="55048" xr:uid="{0EA137AB-0018-4396-9C8C-0C0096A9C55E}"/>
    <cellStyle name="Normal 3 2 5 8 2 3" xfId="19628" xr:uid="{4DD60C02-F72E-4AF7-840D-AE9E5F292FB8}"/>
    <cellStyle name="Normal 3 2 5 8 2 4" xfId="33318" xr:uid="{D59795E5-5EB5-433A-95B0-3C1AF4807771}"/>
    <cellStyle name="Normal 3 2 5 8 2 5" xfId="48202" xr:uid="{4A520E34-D79D-4FB9-8DC1-EFE3179101D6}"/>
    <cellStyle name="Normal 3 2 5 8 3" xfId="23050" xr:uid="{B34BAE83-3CCA-4B30-A301-5AB865557F70}"/>
    <cellStyle name="Normal 3 2 5 8 3 2" xfId="36742" xr:uid="{2445CE42-6E53-4475-97C0-003724F0573B}"/>
    <cellStyle name="Normal 3 2 5 8 3 3" xfId="51626" xr:uid="{A11E785C-E0B0-4DE5-8565-16E46327294A}"/>
    <cellStyle name="Normal 3 2 5 8 4" xfId="16206" xr:uid="{2DC6EC1C-9990-43FA-BB38-23928D72E65A}"/>
    <cellStyle name="Normal 3 2 5 8 5" xfId="29896" xr:uid="{052D9CD3-E392-4856-89DC-9240F80F378C}"/>
    <cellStyle name="Normal 3 2 5 8 6" xfId="44780" xr:uid="{5055ED19-67A9-43D0-8EED-5A00EE7AD04C}"/>
    <cellStyle name="Normal 3 2 5 9" xfId="11070" xr:uid="{140D6D3F-675C-4CAA-8448-6E1B083BF417}"/>
    <cellStyle name="Normal 3 2 5 9 2" xfId="24760" xr:uid="{A69B3585-302B-4005-9716-A9DB535A731C}"/>
    <cellStyle name="Normal 3 2 5 9 2 2" xfId="38452" xr:uid="{F2EBDCFB-D3AC-4D8E-91DD-1AE8AA02566B}"/>
    <cellStyle name="Normal 3 2 5 9 2 3" xfId="53336" xr:uid="{B97A5F89-9B06-4726-81B4-A9CBB774DA1D}"/>
    <cellStyle name="Normal 3 2 5 9 3" xfId="17916" xr:uid="{9A4E174A-95BA-4DE6-9849-15542BED8DF5}"/>
    <cellStyle name="Normal 3 2 5 9 4" xfId="31606" xr:uid="{AC321DC8-B477-4875-9123-73F44C1D3CF5}"/>
    <cellStyle name="Normal 3 2 5 9 5" xfId="46490" xr:uid="{9489CB72-987C-4737-9DA0-B4604E6C02DC}"/>
    <cellStyle name="Normal 3 2 6" xfId="8233" xr:uid="{3B967809-673E-4A30-AB04-932EA30A547A}"/>
    <cellStyle name="Normal 3 2 6 2" xfId="11655" xr:uid="{B5E808BF-291A-43A2-84D8-828D78AE7F75}"/>
    <cellStyle name="Normal 3 2 6 2 2" xfId="25345" xr:uid="{00E6DFD1-2287-4DEA-8FBC-C72E9CD2C5F6}"/>
    <cellStyle name="Normal 3 2 6 2 2 2" xfId="39037" xr:uid="{AE8781F8-DB3D-4750-9C7E-6CBB36F6B5A7}"/>
    <cellStyle name="Normal 3 2 6 2 2 3" xfId="53921" xr:uid="{EB1FAA2A-FF49-4D9E-BFE6-4898011F6C9F}"/>
    <cellStyle name="Normal 3 2 6 2 3" xfId="18501" xr:uid="{008DDE77-BEAD-4B0A-AD3A-D1E66CBEF703}"/>
    <cellStyle name="Normal 3 2 6 2 4" xfId="32191" xr:uid="{FA175607-A3F2-4964-B91C-63B96427E9CE}"/>
    <cellStyle name="Normal 3 2 6 2 5" xfId="47075" xr:uid="{0942376F-AB36-4B23-AA2D-5EA300D918F0}"/>
    <cellStyle name="Normal 3 2 6 3" xfId="21923" xr:uid="{D893E9EC-7C4C-46A1-9D81-CA3B74F79C8C}"/>
    <cellStyle name="Normal 3 2 6 3 2" xfId="35615" xr:uid="{2E6F6BA2-0342-4E5D-A68D-42F162036A02}"/>
    <cellStyle name="Normal 3 2 6 3 3" xfId="50499" xr:uid="{5A76A18F-2CA0-4ED4-8776-3AF7152DDB61}"/>
    <cellStyle name="Normal 3 2 6 4" xfId="15079" xr:uid="{0B08B708-AB6A-45F7-AE1A-81E93F37D715}"/>
    <cellStyle name="Normal 3 2 6 5" xfId="28769" xr:uid="{5628A52F-3087-49B1-8E28-FE960C2BA490}"/>
    <cellStyle name="Normal 3 2 6 6" xfId="43653" xr:uid="{22E935F4-4884-4744-A117-973B9FF97FCB}"/>
    <cellStyle name="Normal 3 3" xfId="88" xr:uid="{526C665B-7699-4922-9EB7-241F59C24441}"/>
    <cellStyle name="Normal 3 3 2" xfId="294" xr:uid="{EA672652-A183-47F0-BB51-DD2153F46A6D}"/>
    <cellStyle name="Normal 3 3 2 2" xfId="4670" xr:uid="{4D65B59B-12D4-4FE0-8429-E12BD9F5305E}"/>
    <cellStyle name="Normal 3 3 3" xfId="4560" xr:uid="{759247D5-72B8-4EE4-B319-3AAA23932C94}"/>
    <cellStyle name="Normal 3 4" xfId="89" xr:uid="{7B6F1190-D193-4994-8859-D61365CF53E1}"/>
    <cellStyle name="Normal 3 4 2" xfId="2506" xr:uid="{5C7FA8B2-F51B-4255-BB49-41A183F2082B}"/>
    <cellStyle name="Normal 3 4 2 2" xfId="4671" xr:uid="{5AD4A624-D8B9-4741-9197-5726E2DD4091}"/>
    <cellStyle name="Normal 3 4 2 3" xfId="41117" xr:uid="{0AF0A21B-2C3C-4B3A-BF38-5C1293164E78}"/>
    <cellStyle name="Normal 3 4 2 4" xfId="40750" xr:uid="{43A4B5BF-C935-491E-AF52-D9C51ACCC2E1}"/>
    <cellStyle name="Normal 3 4 2 5" xfId="55634" xr:uid="{E40B562A-D25E-4D5B-81DA-7BD202D0E191}"/>
    <cellStyle name="Normal 3 4 2 6" xfId="27058" xr:uid="{3D935E25-3C63-462A-B570-DFD799E42783}"/>
    <cellStyle name="Normal 3 4 2 7" xfId="5942" xr:uid="{708486E5-E8F3-408E-B1F6-D0B638183859}"/>
    <cellStyle name="Normal 3 4 2 8" xfId="5350" xr:uid="{ADB7F4BC-42DC-46A2-B287-CDCB81090D14}"/>
    <cellStyle name="Normal 3 4 3" xfId="40759" xr:uid="{9503605E-4831-4DBA-82E5-8DE3C65CB160}"/>
    <cellStyle name="Normal 3 4 4" xfId="33904" xr:uid="{29AD4368-4502-44C3-B05D-6470205E1637}"/>
    <cellStyle name="Normal 3 4 5" xfId="48788" xr:uid="{5D31684D-3846-4A1A-A01E-7ADA321FD4A6}"/>
    <cellStyle name="Normal 3 4 6" xfId="13368" xr:uid="{A8B6C01B-A118-4822-A557-C125E228B942}"/>
    <cellStyle name="Normal 3 5" xfId="2505" xr:uid="{D6383610-FFE0-40A3-A6ED-D250AF77B522}"/>
    <cellStyle name="Normal 3 5 2" xfId="4672" xr:uid="{0CA2618C-35E5-4B0F-AF6B-A37A22F63910}"/>
    <cellStyle name="Normal 3 5 2 2" xfId="41374" xr:uid="{4DDD7317-6699-4826-B03E-94CB537FF4E2}"/>
    <cellStyle name="Normal 3 5 2 3" xfId="5969" xr:uid="{ADD5203A-82DA-4C1B-841F-D524E348406E}"/>
    <cellStyle name="Normal 3 5 2 4" xfId="5377" xr:uid="{6CA32E89-C142-49BC-916D-D6548D062426}"/>
    <cellStyle name="Normal 3 5 3" xfId="4748" xr:uid="{A5332283-5363-43C7-ADA9-FF57CEB1CFE5}"/>
    <cellStyle name="Normal 3 5 4" xfId="4716" xr:uid="{EABEF8D6-0BBD-42C7-883F-04E209432A22}"/>
    <cellStyle name="Normal 3 5 4 2" xfId="41379" xr:uid="{2A1F0843-CEF3-4582-B72F-E24E6E5CF809}"/>
    <cellStyle name="Normal 3 5 4 3" xfId="5970" xr:uid="{3CF74393-ED86-42F2-8BB3-B46314729D33}"/>
    <cellStyle name="Normal 3 5 4 4" xfId="5378" xr:uid="{97DCD3BD-416F-45F1-A958-848566AF46A5}"/>
    <cellStyle name="Normal 3 6" xfId="4667" xr:uid="{C5366D80-096A-44CA-83A4-89BC2B7D98ED}"/>
    <cellStyle name="Normal 3 6 2" xfId="41940" xr:uid="{ADE6A45A-4BD9-474A-BA72-FF8E15CEF07F}"/>
    <cellStyle name="Normal 3 6 2 2" xfId="41937" xr:uid="{4A091A25-790C-4BC7-9640-C0032A40FF87}"/>
    <cellStyle name="Normal 3 7" xfId="40752" xr:uid="{06F57843-2946-4425-BC86-EEE1C3CD8D79}"/>
    <cellStyle name="Normal 3 8" xfId="5930" xr:uid="{39BB082C-7747-491F-921D-62FFC6C298E8}"/>
    <cellStyle name="Normal 3 9" xfId="5338" xr:uid="{F0BB24CC-95C6-4597-8EED-93D1F370F2F2}"/>
    <cellStyle name="Normal 30" xfId="4373" xr:uid="{27A0E2F3-601D-41B0-BF1C-30F23769A6E6}"/>
    <cellStyle name="Normal 30 2" xfId="4374" xr:uid="{856E2F72-F9FD-4737-B564-DC00DD907582}"/>
    <cellStyle name="Normal 31" xfId="4375" xr:uid="{0D007BE8-17F4-4D42-BF80-63CF9CFEF7E9}"/>
    <cellStyle name="Normal 31 2" xfId="4376" xr:uid="{2D6089A5-0807-4491-AC91-9DBBA64CDB5E}"/>
    <cellStyle name="Normal 32" xfId="4377" xr:uid="{047B3965-8B47-47A0-B0AA-A14D9BE97415}"/>
    <cellStyle name="Normal 32 2" xfId="41336" xr:uid="{D1F20B9E-4913-4DBC-B676-E2A1631E62AB}"/>
    <cellStyle name="Normal 32 3" xfId="5957" xr:uid="{62747909-D185-4559-A453-632B05C00493}"/>
    <cellStyle name="Normal 32 4" xfId="5365" xr:uid="{DDAA6AFC-7647-487E-AA85-4094E1E2E14A}"/>
    <cellStyle name="Normal 33" xfId="4378" xr:uid="{76D6E98E-B612-4C40-806E-8B27823FAA01}"/>
    <cellStyle name="Normal 33 2" xfId="4379" xr:uid="{E04E4DCD-F2D7-4A8E-8DC2-68461AFDE392}"/>
    <cellStyle name="Normal 34" xfId="4380" xr:uid="{B0A1AAB8-0D3F-41D1-9FC2-E5ACA98ADF8D}"/>
    <cellStyle name="Normal 34 2" xfId="4381" xr:uid="{2080266A-6671-417F-8192-1EC4171CDB1A}"/>
    <cellStyle name="Normal 35" xfId="4382" xr:uid="{098AE987-5FF7-4B0D-A97B-BB8915C28BDE}"/>
    <cellStyle name="Normal 35 2" xfId="4383" xr:uid="{BB0BFDF7-BD82-46B0-9EB4-51752309BE56}"/>
    <cellStyle name="Normal 36" xfId="4384" xr:uid="{AD8FE5D6-460B-4DA8-8905-5CA68C6F3F5B}"/>
    <cellStyle name="Normal 36 2" xfId="4385" xr:uid="{C35FC706-713B-401C-809B-0A41503D3670}"/>
    <cellStyle name="Normal 37" xfId="4386" xr:uid="{BBBAA08A-3801-441D-BCD3-68139240ECD1}"/>
    <cellStyle name="Normal 37 2" xfId="4387" xr:uid="{27C89685-DDD1-40D1-98A7-1B1AA33B74CA}"/>
    <cellStyle name="Normal 38" xfId="4388" xr:uid="{6D536DFE-0B95-49B5-8A1C-F31E9D427490}"/>
    <cellStyle name="Normal 38 2" xfId="4389" xr:uid="{0EF420E0-F24A-445A-AAD9-B090A302077A}"/>
    <cellStyle name="Normal 39" xfId="4390" xr:uid="{F91CF89D-B466-4DB8-9901-DBB9E05A728B}"/>
    <cellStyle name="Normal 39 2" xfId="4391" xr:uid="{00217F57-BC93-4B5B-8C66-6E103EB044C3}"/>
    <cellStyle name="Normal 39 2 2" xfId="4392" xr:uid="{A3B82BE4-F39D-49B1-8FEA-4980C33933D0}"/>
    <cellStyle name="Normal 39 3" xfId="4393" xr:uid="{5E334858-A41E-4ABF-B293-B324D8D3FA01}"/>
    <cellStyle name="Normal 4" xfId="90" xr:uid="{6C43A6D3-3069-4CC2-8757-0F3E265EBDA0}"/>
    <cellStyle name="Normal 4 10" xfId="7678" xr:uid="{177F1BFE-3AED-4546-AB5E-37A9E347435F}"/>
    <cellStyle name="Normal 4 10 2" xfId="7679" xr:uid="{ACD8CF7E-B976-4DC0-8D7A-62FAC6EAB396}"/>
    <cellStyle name="Normal 4 10 2 2" xfId="9392" xr:uid="{A9B04615-C871-4E10-AA2C-4B6CC125DC8F}"/>
    <cellStyle name="Normal 4 10 2 2 2" xfId="12814" xr:uid="{3A77A1E6-6305-4347-BDD2-B086B25B1E30}"/>
    <cellStyle name="Normal 4 10 2 2 2 2" xfId="26504" xr:uid="{C2A7BA0A-FA36-4782-9205-8237C79D2965}"/>
    <cellStyle name="Normal 4 10 2 2 2 2 2" xfId="40196" xr:uid="{C3B6011B-493C-4508-AAF9-C8BF0CEAAF5B}"/>
    <cellStyle name="Normal 4 10 2 2 2 2 3" xfId="55080" xr:uid="{7AB8321C-7029-4B4D-8A7B-28C25FA46DA5}"/>
    <cellStyle name="Normal 4 10 2 2 2 3" xfId="19660" xr:uid="{5FB0A141-CD35-4BF2-812D-B0D7BA64FD51}"/>
    <cellStyle name="Normal 4 10 2 2 2 4" xfId="33350" xr:uid="{461DC679-64B1-4819-A895-8595AFBD5032}"/>
    <cellStyle name="Normal 4 10 2 2 2 5" xfId="48234" xr:uid="{6149BDE6-2EEB-4DBC-A094-FEB287DF0F76}"/>
    <cellStyle name="Normal 4 10 2 2 3" xfId="23082" xr:uid="{506BCFE2-A6C3-49DF-8F2F-1D6364377D13}"/>
    <cellStyle name="Normal 4 10 2 2 3 2" xfId="36774" xr:uid="{09EEC8B5-55A4-40F0-977B-67BACA9D6750}"/>
    <cellStyle name="Normal 4 10 2 2 3 3" xfId="51658" xr:uid="{B6E81413-6124-46EB-9F3D-774EC41CDCFD}"/>
    <cellStyle name="Normal 4 10 2 2 4" xfId="16238" xr:uid="{BC118C70-99BD-4320-9827-F4DE4F87521D}"/>
    <cellStyle name="Normal 4 10 2 2 5" xfId="29928" xr:uid="{6EE48A5B-EE08-4C3F-8979-88671986F5E0}"/>
    <cellStyle name="Normal 4 10 2 2 6" xfId="44812" xr:uid="{934F782F-D776-4633-8B3A-F7EDEB5815C2}"/>
    <cellStyle name="Normal 4 10 2 3" xfId="11102" xr:uid="{4D7991F0-9232-468F-8778-D3EF6A8C242B}"/>
    <cellStyle name="Normal 4 10 2 3 2" xfId="24792" xr:uid="{6E147173-5587-4B2B-B3B6-3BC88F5DA039}"/>
    <cellStyle name="Normal 4 10 2 3 2 2" xfId="38484" xr:uid="{864846B1-E7FC-47CB-95F7-28FD4CB6F5A4}"/>
    <cellStyle name="Normal 4 10 2 3 2 3" xfId="53368" xr:uid="{31BFE1D6-F501-4A37-8CC8-CB26B7DBEB24}"/>
    <cellStyle name="Normal 4 10 2 3 3" xfId="17948" xr:uid="{2BDFB5AE-F0FB-4375-A8B0-4767C053A9A5}"/>
    <cellStyle name="Normal 4 10 2 3 4" xfId="31638" xr:uid="{6655B8E8-622B-4F79-BA12-07FAAE1B2AA1}"/>
    <cellStyle name="Normal 4 10 2 3 5" xfId="46522" xr:uid="{F1E571EF-5ED3-4BBE-8BDA-0E819AF3A10D}"/>
    <cellStyle name="Normal 4 10 2 4" xfId="21370" xr:uid="{0BCF7023-F0BD-4446-955E-05019EADD242}"/>
    <cellStyle name="Normal 4 10 2 4 2" xfId="35062" xr:uid="{FA915754-4672-49F1-A5E1-53ABD7BADB56}"/>
    <cellStyle name="Normal 4 10 2 4 3" xfId="49946" xr:uid="{25305E14-52BE-4CF0-ABBC-1B9403CA1F03}"/>
    <cellStyle name="Normal 4 10 2 5" xfId="14526" xr:uid="{254C7CB5-1974-45A5-8A64-2E439C750165}"/>
    <cellStyle name="Normal 4 10 2 6" xfId="28216" xr:uid="{59716B3F-2066-4A75-82AE-3E03FA4B7C72}"/>
    <cellStyle name="Normal 4 10 2 7" xfId="43100" xr:uid="{6439CB68-4E94-4D4D-B1EB-F30746E3DFF7}"/>
    <cellStyle name="Normal 4 10 3" xfId="9391" xr:uid="{E8455AD6-9B4E-4F85-AC8A-B1D648064554}"/>
    <cellStyle name="Normal 4 10 3 2" xfId="12813" xr:uid="{2D41B294-C51E-4FA3-B69F-05227EC46207}"/>
    <cellStyle name="Normal 4 10 3 2 2" xfId="26503" xr:uid="{8092F47D-BE98-4F54-9BBC-C19687F46EFB}"/>
    <cellStyle name="Normal 4 10 3 2 2 2" xfId="40195" xr:uid="{E69781BC-ABCA-433C-823E-D56B17796BD9}"/>
    <cellStyle name="Normal 4 10 3 2 2 3" xfId="55079" xr:uid="{18861D21-C5F5-4857-8BD5-E0036E1DB38E}"/>
    <cellStyle name="Normal 4 10 3 2 3" xfId="19659" xr:uid="{A2410114-08D2-4DF1-A9DD-708D25B12C37}"/>
    <cellStyle name="Normal 4 10 3 2 4" xfId="33349" xr:uid="{3CC9FC9C-F4F9-4306-8AF7-B32853BBBEE2}"/>
    <cellStyle name="Normal 4 10 3 2 5" xfId="48233" xr:uid="{BAC2EC9E-9253-48F0-BCC7-90E1E383A364}"/>
    <cellStyle name="Normal 4 10 3 3" xfId="23081" xr:uid="{ACE5DA8F-4D13-480C-8801-E107FB772E73}"/>
    <cellStyle name="Normal 4 10 3 3 2" xfId="36773" xr:uid="{041E121D-5997-4C01-BAD7-10B9E6E6E1D6}"/>
    <cellStyle name="Normal 4 10 3 3 3" xfId="51657" xr:uid="{88B738CC-205B-4A35-A379-08DA90333427}"/>
    <cellStyle name="Normal 4 10 3 4" xfId="16237" xr:uid="{FCB97748-C584-45AC-978C-0EA19C3D8E78}"/>
    <cellStyle name="Normal 4 10 3 5" xfId="29927" xr:uid="{0EC0ADE9-94B3-43E5-9082-0429FABDC80F}"/>
    <cellStyle name="Normal 4 10 3 6" xfId="44811" xr:uid="{93D68515-C2FC-4DA2-A7C5-4C444F91371C}"/>
    <cellStyle name="Normal 4 10 4" xfId="11101" xr:uid="{655FEDF0-733F-4C6B-B44C-0EE6E8529FBE}"/>
    <cellStyle name="Normal 4 10 4 2" xfId="24791" xr:uid="{CA994D9F-DD2D-429E-9BC1-87BBBA5644BE}"/>
    <cellStyle name="Normal 4 10 4 2 2" xfId="38483" xr:uid="{11DC5C95-1DE2-4A3A-8D29-3782F320F27C}"/>
    <cellStyle name="Normal 4 10 4 2 3" xfId="53367" xr:uid="{356EAE0B-3BE5-4315-811A-77FF7F94C2BD}"/>
    <cellStyle name="Normal 4 10 4 3" xfId="17947" xr:uid="{7AF0565D-B1ED-488F-8CCF-2944F1710765}"/>
    <cellStyle name="Normal 4 10 4 4" xfId="31637" xr:uid="{BD2DA573-3FC9-448E-A001-AC2B6B06F457}"/>
    <cellStyle name="Normal 4 10 4 5" xfId="46521" xr:uid="{284CFD03-C999-4BAD-AD82-1DE380EE2313}"/>
    <cellStyle name="Normal 4 10 5" xfId="21369" xr:uid="{B3F98378-A7BA-4526-8F3F-4271CB4C50DD}"/>
    <cellStyle name="Normal 4 10 5 2" xfId="35061" xr:uid="{0E0ECD44-0D41-42A0-B40F-5C8DE48B922B}"/>
    <cellStyle name="Normal 4 10 5 3" xfId="49945" xr:uid="{AD3218F2-8FC2-4BEF-82C2-0915BD47CFED}"/>
    <cellStyle name="Normal 4 10 6" xfId="14525" xr:uid="{5D32D420-188C-43E0-B7FD-1B6BE11802C1}"/>
    <cellStyle name="Normal 4 10 7" xfId="28215" xr:uid="{34960FAA-6302-4402-A39F-3D0FAEF94306}"/>
    <cellStyle name="Normal 4 10 8" xfId="43099" xr:uid="{E9C35373-CD68-4B56-ADC2-7397D7C041A5}"/>
    <cellStyle name="Normal 4 11" xfId="7680" xr:uid="{284010BC-31FA-4D86-A631-FBC8DFE3A359}"/>
    <cellStyle name="Normal 4 11 2" xfId="9393" xr:uid="{0133D96D-877B-4D5A-87A8-64E644C8F9D6}"/>
    <cellStyle name="Normal 4 11 2 2" xfId="12815" xr:uid="{CF47D685-47F1-40FC-BDF1-2786D2EEF297}"/>
    <cellStyle name="Normal 4 11 2 2 2" xfId="26505" xr:uid="{D9E245C5-73D5-49F9-9E7F-B70D0CC5C2FC}"/>
    <cellStyle name="Normal 4 11 2 2 2 2" xfId="40197" xr:uid="{3050A14F-0A2B-48D3-B1D1-4A021A461259}"/>
    <cellStyle name="Normal 4 11 2 2 2 3" xfId="55081" xr:uid="{E669218F-E8D4-4DC0-ABA9-07A8734D786A}"/>
    <cellStyle name="Normal 4 11 2 2 3" xfId="19661" xr:uid="{1A696FC9-7B54-4DFC-AD2E-2BD28CFCB20D}"/>
    <cellStyle name="Normal 4 11 2 2 4" xfId="33351" xr:uid="{514AF072-5F8D-4E91-A8E9-5905A3FE88B4}"/>
    <cellStyle name="Normal 4 11 2 2 5" xfId="48235" xr:uid="{D884B674-8DF2-41CB-857D-E56EE80E95A3}"/>
    <cellStyle name="Normal 4 11 2 3" xfId="23083" xr:uid="{FFCD0571-7E38-4984-B07B-C58DD87155F5}"/>
    <cellStyle name="Normal 4 11 2 3 2" xfId="36775" xr:uid="{8676D57C-C338-45EE-88B0-25805823448A}"/>
    <cellStyle name="Normal 4 11 2 3 3" xfId="51659" xr:uid="{AA491B83-B7A3-4973-8E72-53172E32BBB7}"/>
    <cellStyle name="Normal 4 11 2 4" xfId="16239" xr:uid="{9BC3B50F-06F2-46CD-AED1-31EDFDB23D2F}"/>
    <cellStyle name="Normal 4 11 2 5" xfId="29929" xr:uid="{71572EF3-558B-4A03-8806-1C49EC2C1CF3}"/>
    <cellStyle name="Normal 4 11 2 6" xfId="44813" xr:uid="{343B3984-5453-4CE7-851C-44A71027BC5C}"/>
    <cellStyle name="Normal 4 11 3" xfId="11103" xr:uid="{4C1ACBF6-E430-4B17-8973-CF7F60D1FB41}"/>
    <cellStyle name="Normal 4 11 3 2" xfId="24793" xr:uid="{A0AFC1FE-1A49-4DD4-BF8A-70F61CA6A7A5}"/>
    <cellStyle name="Normal 4 11 3 2 2" xfId="38485" xr:uid="{A2827E4F-8B6A-4558-83DF-7E4A40F5FB3E}"/>
    <cellStyle name="Normal 4 11 3 2 3" xfId="53369" xr:uid="{E71E4EBB-ABA7-4594-BF0D-7B131C86689D}"/>
    <cellStyle name="Normal 4 11 3 3" xfId="17949" xr:uid="{9CE80CA2-A5F1-4705-9E82-D4D3C422F90C}"/>
    <cellStyle name="Normal 4 11 3 4" xfId="31639" xr:uid="{1F405A22-1699-47AA-9EF6-96780B1588FC}"/>
    <cellStyle name="Normal 4 11 3 5" xfId="46523" xr:uid="{F92E16F3-8290-43CF-9DC0-EB522FD628B4}"/>
    <cellStyle name="Normal 4 11 4" xfId="21371" xr:uid="{C188F4B8-0E74-4569-B01A-9E0BC78A65A8}"/>
    <cellStyle name="Normal 4 11 4 2" xfId="35063" xr:uid="{459F2CD5-A5FB-47D0-AD11-45090344D979}"/>
    <cellStyle name="Normal 4 11 4 3" xfId="49947" xr:uid="{9FE2583F-B573-4DD8-90A1-F6AF3112581A}"/>
    <cellStyle name="Normal 4 11 5" xfId="14527" xr:uid="{B6AB8DCD-3474-45A6-BD83-E8DBA66A99E8}"/>
    <cellStyle name="Normal 4 11 6" xfId="28217" xr:uid="{FB0E5073-0D97-4769-866D-2AAFC0B64C48}"/>
    <cellStyle name="Normal 4 11 7" xfId="43101" xr:uid="{AC53F887-764A-4AF6-927D-B3D3142F330C}"/>
    <cellStyle name="Normal 4 12" xfId="7681" xr:uid="{97402B7B-F72B-47F4-8E99-933D959DF6B4}"/>
    <cellStyle name="Normal 4 12 2" xfId="9394" xr:uid="{9DE03643-5F0B-4027-AB9A-D087181DD268}"/>
    <cellStyle name="Normal 4 12 2 2" xfId="12816" xr:uid="{25735870-BECF-4B62-B03E-D75862D9699D}"/>
    <cellStyle name="Normal 4 12 2 2 2" xfId="26506" xr:uid="{7F584E23-4BA5-4756-9058-8DA5CCE659C1}"/>
    <cellStyle name="Normal 4 12 2 2 2 2" xfId="40198" xr:uid="{172F4BEE-4E4D-47D2-AD6B-37A67961B89C}"/>
    <cellStyle name="Normal 4 12 2 2 2 3" xfId="55082" xr:uid="{4EA60D27-EEB6-4FA6-BF1D-09E8128AA9DB}"/>
    <cellStyle name="Normal 4 12 2 2 3" xfId="19662" xr:uid="{C7F2E082-ECE7-4485-8D44-D79A16B440FF}"/>
    <cellStyle name="Normal 4 12 2 2 4" xfId="33352" xr:uid="{A86673EE-895B-4787-A791-9E4FFB034A21}"/>
    <cellStyle name="Normal 4 12 2 2 5" xfId="48236" xr:uid="{B963BEB6-4F93-4B11-80B3-FC108BE63316}"/>
    <cellStyle name="Normal 4 12 2 3" xfId="23084" xr:uid="{190A9D6B-7F2C-4672-B4FB-CD1C04F86D17}"/>
    <cellStyle name="Normal 4 12 2 3 2" xfId="36776" xr:uid="{1B8A4167-AB82-4ABF-9B4C-68721BA904A4}"/>
    <cellStyle name="Normal 4 12 2 3 3" xfId="51660" xr:uid="{CE1439BB-3283-4A94-95ED-26BB58873941}"/>
    <cellStyle name="Normal 4 12 2 4" xfId="16240" xr:uid="{F006B05A-4A52-40D0-93D6-8799D2F36DA9}"/>
    <cellStyle name="Normal 4 12 2 5" xfId="29930" xr:uid="{B84063FB-4B0A-431B-A538-670E9D479382}"/>
    <cellStyle name="Normal 4 12 2 6" xfId="44814" xr:uid="{0E62CF55-D9B3-4568-9EFD-83BE46E6015F}"/>
    <cellStyle name="Normal 4 12 3" xfId="11104" xr:uid="{1D1258DB-F156-4F78-92BF-C8DC25BDB87F}"/>
    <cellStyle name="Normal 4 12 3 2" xfId="24794" xr:uid="{D2053904-49EC-4D09-8ADF-C2AB5D351E18}"/>
    <cellStyle name="Normal 4 12 3 2 2" xfId="38486" xr:uid="{F4805648-47F9-4740-83C7-D1B49E19887C}"/>
    <cellStyle name="Normal 4 12 3 2 3" xfId="53370" xr:uid="{AEFB3704-709C-4167-ABBE-60F2618BC2D4}"/>
    <cellStyle name="Normal 4 12 3 3" xfId="17950" xr:uid="{2B13584B-D224-4A7D-8345-05ECC01210BE}"/>
    <cellStyle name="Normal 4 12 3 4" xfId="31640" xr:uid="{D1AAC655-F1A4-4C9B-800F-90A76D45DE00}"/>
    <cellStyle name="Normal 4 12 3 5" xfId="46524" xr:uid="{62671DFC-2C4A-426D-90D3-0D703F7939C6}"/>
    <cellStyle name="Normal 4 12 4" xfId="21372" xr:uid="{5FB9F347-E7D9-4832-9B0E-9946DEFC6823}"/>
    <cellStyle name="Normal 4 12 4 2" xfId="35064" xr:uid="{BEBE3F14-C200-46E3-AB6A-C98BE7A45D76}"/>
    <cellStyle name="Normal 4 12 4 3" xfId="49948" xr:uid="{6BF5B1D5-A3ED-47FA-A5EF-7BCC19850E2C}"/>
    <cellStyle name="Normal 4 12 5" xfId="14528" xr:uid="{1A2E3829-5B27-4FAE-90B5-3D83AD05B030}"/>
    <cellStyle name="Normal 4 12 6" xfId="28218" xr:uid="{90EA0E92-489D-43F4-A0F3-4B3961C20095}"/>
    <cellStyle name="Normal 4 12 7" xfId="43102" xr:uid="{AFDEA213-33AF-4FB4-825B-ED74BFC8C716}"/>
    <cellStyle name="Normal 4 13" xfId="9390" xr:uid="{2E6C28FE-15DF-4ADA-BF91-3113FD98091A}"/>
    <cellStyle name="Normal 4 13 2" xfId="12812" xr:uid="{A74B00D4-CC3B-40C8-81E7-4CE8D049189E}"/>
    <cellStyle name="Normal 4 13 2 2" xfId="26502" xr:uid="{E63CAA6B-3B79-43AC-B718-91C4FAC4475B}"/>
    <cellStyle name="Normal 4 13 2 2 2" xfId="40194" xr:uid="{FD0CDD6E-99AC-49B3-BD1A-7832D4F08A6B}"/>
    <cellStyle name="Normal 4 13 2 2 3" xfId="55078" xr:uid="{2BF633CE-E689-4056-970E-DF965813EF7B}"/>
    <cellStyle name="Normal 4 13 2 3" xfId="19658" xr:uid="{BFF60926-1735-426B-86D0-FFCB7B1A5E92}"/>
    <cellStyle name="Normal 4 13 2 4" xfId="33348" xr:uid="{5E2B8CB0-8C4F-40FE-B030-A3434C423845}"/>
    <cellStyle name="Normal 4 13 2 5" xfId="48232" xr:uid="{DA52DBF6-619A-436B-802A-EEB055D20481}"/>
    <cellStyle name="Normal 4 13 3" xfId="23080" xr:uid="{1CFA869D-54FC-4982-BCBF-9C1EFAB6F61F}"/>
    <cellStyle name="Normal 4 13 3 2" xfId="36772" xr:uid="{4B96176D-BE58-41C4-ACDD-802FDC9524D8}"/>
    <cellStyle name="Normal 4 13 3 3" xfId="51656" xr:uid="{2FDB6013-6CC3-438F-B359-237AF9847B21}"/>
    <cellStyle name="Normal 4 13 4" xfId="16236" xr:uid="{D8BECC53-9709-4D63-81DD-5E2E6BCA5C26}"/>
    <cellStyle name="Normal 4 13 5" xfId="29926" xr:uid="{9E855E28-D7E8-413F-91A8-14C707F778B4}"/>
    <cellStyle name="Normal 4 13 6" xfId="44810" xr:uid="{25009B89-8B4E-4C72-8C90-541E7FD5200A}"/>
    <cellStyle name="Normal 4 14" xfId="11100" xr:uid="{CC80E33E-C8C8-48C2-89E3-A7BF95A96D6E}"/>
    <cellStyle name="Normal 4 14 2" xfId="24790" xr:uid="{56C9DF2B-D4D0-4749-A381-1EDEA6A108AA}"/>
    <cellStyle name="Normal 4 14 2 2" xfId="38482" xr:uid="{DCFAA3ED-4469-4B1A-A62B-74260D924F78}"/>
    <cellStyle name="Normal 4 14 2 3" xfId="53366" xr:uid="{D6C59FE5-FC2C-47D5-A6B9-B5F5BA2D2D77}"/>
    <cellStyle name="Normal 4 14 3" xfId="17946" xr:uid="{7039AAE6-8C35-42F7-94B1-DBBD162E7B02}"/>
    <cellStyle name="Normal 4 14 4" xfId="31636" xr:uid="{1F16F21A-9B28-415D-9C61-8F799ACCDF15}"/>
    <cellStyle name="Normal 4 14 5" xfId="46520" xr:uid="{F71F6CE2-BD48-4C33-92EE-B5F3BE5C5AEA}"/>
    <cellStyle name="Normal 4 15" xfId="21368" xr:uid="{73ACB68B-886B-461C-9984-621AF63CA404}"/>
    <cellStyle name="Normal 4 15 2" xfId="35060" xr:uid="{8A108092-40D0-4A46-A99E-CA266E6B387A}"/>
    <cellStyle name="Normal 4 15 3" xfId="49944" xr:uid="{AE6700B4-15E4-4FBD-B64C-8F979F30D34B}"/>
    <cellStyle name="Normal 4 16" xfId="14524" xr:uid="{56C13347-FEE7-46F4-A7C3-7DB8ADF16C64}"/>
    <cellStyle name="Normal 4 16 2" xfId="40760" xr:uid="{40C964DF-A628-4316-B3BA-9C2193239164}"/>
    <cellStyle name="Normal 4 17" xfId="28214" xr:uid="{3FC884D7-083D-42BA-92C2-4AA2D08EFF74}"/>
    <cellStyle name="Normal 4 18" xfId="43098" xr:uid="{13FEB705-C8B0-4264-B86B-3CB0385D3358}"/>
    <cellStyle name="Normal 4 19" xfId="7677" xr:uid="{0AE0838C-5219-4033-A460-8545FAA1EB23}"/>
    <cellStyle name="Normal 4 2" xfId="91" xr:uid="{B581EC5C-148A-4906-9B07-A8B98CE74C23}"/>
    <cellStyle name="Normal 4 2 2" xfId="92" xr:uid="{C7D30885-580C-4641-A0C1-D21B21EE5744}"/>
    <cellStyle name="Normal 4 2 2 2" xfId="449" xr:uid="{406F8A17-1C13-4076-85AF-2A6CF85BF820}"/>
    <cellStyle name="Normal 4 2 2 3" xfId="2811" xr:uid="{7E9E6697-ED5E-48B4-A6AA-BAB297B14583}"/>
    <cellStyle name="Normal 4 2 2 4" xfId="2812" xr:uid="{66086BF8-3BD2-443C-AD6B-F28926426131}"/>
    <cellStyle name="Normal 4 2 2 4 2" xfId="2813" xr:uid="{0F0E6763-3484-489D-B441-ED2B9AF2D175}"/>
    <cellStyle name="Normal 4 2 2 4 3" xfId="2814" xr:uid="{65536284-079B-4FC1-8C17-B2498E0C1C14}"/>
    <cellStyle name="Normal 4 2 2 4 3 2" xfId="2815" xr:uid="{3DC815EA-546E-43A9-A777-AB0F0C96E8EB}"/>
    <cellStyle name="Normal 4 2 2 4 3 3" xfId="4316" xr:uid="{92626A37-3514-40FA-A368-69096EE069D4}"/>
    <cellStyle name="Normal 4 2 3" xfId="2497" xr:uid="{C6739D58-E21B-4BA1-9F56-1B10A23B0FA1}"/>
    <cellStyle name="Normal 4 2 3 2" xfId="2508" xr:uid="{A7C47E89-2FF6-40C9-A0F5-0A9B04DC0A06}"/>
    <cellStyle name="Normal 4 2 3 2 2" xfId="4465" xr:uid="{4520E2BC-6AF8-4B12-B985-B12B77AA8C60}"/>
    <cellStyle name="Normal 4 2 3 2 3" xfId="41119" xr:uid="{A8309E62-AE70-48FC-9B61-7E329FCBBA0D}"/>
    <cellStyle name="Normal 4 2 3 2 4" xfId="5943" xr:uid="{6E777B53-3E7F-49F5-87F5-A49CAADD2F1A}"/>
    <cellStyle name="Normal 4 2 3 2 5" xfId="5351" xr:uid="{E1FDB978-0ACC-44B8-95B3-FFBD33E16141}"/>
    <cellStyle name="Normal 4 2 3 3" xfId="4466" xr:uid="{95185CCB-8EB6-4582-89B7-E1469D821AA1}"/>
    <cellStyle name="Normal 4 2 3 3 2" xfId="4467" xr:uid="{E5B90E4C-614C-4101-8DCD-98843FC1A819}"/>
    <cellStyle name="Normal 4 2 3 4" xfId="4468" xr:uid="{C8892F39-39C6-4255-B748-166567D4D6EC}"/>
    <cellStyle name="Normal 4 2 3 5" xfId="4469" xr:uid="{5AD181E6-C85F-4B8E-86AC-08BF74318F06}"/>
    <cellStyle name="Normal 4 2 4" xfId="2498" xr:uid="{443073C4-01D6-4491-A201-27D235D92CC3}"/>
    <cellStyle name="Normal 4 2 4 2" xfId="4395" xr:uid="{5558C838-766F-4A2A-9009-9F14278BDB18}"/>
    <cellStyle name="Normal 4 2 4 2 2" xfId="4470" xr:uid="{B0BAE3D0-900C-4F64-9884-0D726BA68911}"/>
    <cellStyle name="Normal 4 2 4 2 3" xfId="4697" xr:uid="{CAA954CE-EE57-4FB1-8BB3-8A5D5AB3C10F}"/>
    <cellStyle name="Normal 4 2 4 2 4" xfId="4616" xr:uid="{FDED3450-CAD4-4C94-AC60-AC92F248BDCC}"/>
    <cellStyle name="Normal 4 2 4 3" xfId="4579" xr:uid="{82D1B58F-8807-4602-A12A-D5ED0552C7B8}"/>
    <cellStyle name="Normal 4 2 4 4" xfId="4717" xr:uid="{B741625A-6D32-4FA5-B9F4-327B5DD844F2}"/>
    <cellStyle name="Normal 4 2 5" xfId="1172" xr:uid="{6461DDBF-149C-4F1A-937F-8FA2536A7422}"/>
    <cellStyle name="Normal 4 2 6" xfId="4561" xr:uid="{DAEED175-6EA7-43DD-8AE1-902959E86B0C}"/>
    <cellStyle name="Normal 4 20" xfId="5937" xr:uid="{2A26D897-BC84-45FE-9977-1FB5CA37E710}"/>
    <cellStyle name="Normal 4 21" xfId="5345" xr:uid="{7E0E6489-14F9-45DB-8141-87824EDDBD87}"/>
    <cellStyle name="Normal 4 3" xfId="532" xr:uid="{D14082D4-3D09-40EF-813E-29348BC97DAC}"/>
    <cellStyle name="Normal 4 3 10" xfId="5347" xr:uid="{B21C7F3E-1D33-4364-97B5-34F0971691D7}"/>
    <cellStyle name="Normal 4 3 2" xfId="1174" xr:uid="{F674E853-E188-4949-AD88-FBBAB0C2E181}"/>
    <cellStyle name="Normal 4 3 2 2" xfId="1175" xr:uid="{BDE03CFD-0F0F-41B9-B616-2DE3E0BE2ED8}"/>
    <cellStyle name="Normal 4 3 2 3" xfId="1176" xr:uid="{FDDDBBB3-957C-40D1-BD04-3F2B5A8A7959}"/>
    <cellStyle name="Normal 4 3 3" xfId="1173" xr:uid="{4C59F322-F9C8-415C-895B-2CC8844CDB10}"/>
    <cellStyle name="Normal 4 3 3 2" xfId="4437" xr:uid="{26439001-5F08-455D-97D2-5ED3AEA76A66}"/>
    <cellStyle name="Normal 4 3 3 2 2" xfId="41344" xr:uid="{53C97B85-E01B-4D19-B197-D327F7B9668A}"/>
    <cellStyle name="Normal 4 3 3 2 3" xfId="5961" xr:uid="{AADD13B1-32E3-4D20-AF73-281559FDEBC5}"/>
    <cellStyle name="Normal 4 3 3 2 4" xfId="5369" xr:uid="{DB98CAE0-5129-40C9-9A03-1004B6B0E557}"/>
    <cellStyle name="Normal 4 3 4" xfId="2816" xr:uid="{308174D1-A7CE-402D-AA28-A55A05004F29}"/>
    <cellStyle name="Normal 4 3 5" xfId="2817" xr:uid="{90312B1B-6178-436E-A790-D3F7D06C2D45}"/>
    <cellStyle name="Normal 4 3 5 2" xfId="2818" xr:uid="{8F5DF566-6DCA-4EFC-95CD-0BAEC432EDA1}"/>
    <cellStyle name="Normal 4 3 5 3" xfId="2819" xr:uid="{B0778D15-844E-434F-B9AE-5D5528174BD0}"/>
    <cellStyle name="Normal 4 3 5 3 2" xfId="2820" xr:uid="{29EAC5E8-6155-41C0-92B2-1C4B61C2D681}"/>
    <cellStyle name="Normal 4 3 5 3 3" xfId="4315" xr:uid="{41DED065-7413-4F23-B339-B963B4E09E3F}"/>
    <cellStyle name="Normal 4 3 6" xfId="4318" xr:uid="{9152DB97-CBBC-404D-BBE1-CC45CB1F8813}"/>
    <cellStyle name="Normal 4 3 6 2" xfId="41319" xr:uid="{09CB8ECA-3F71-4129-BDEE-3C1D1EB66D99}"/>
    <cellStyle name="Normal 4 3 6 3" xfId="5945" xr:uid="{FDE95AB4-B6E9-4EA8-BBFE-FB4BD31D1DD6}"/>
    <cellStyle name="Normal 4 3 6 4" xfId="5353" xr:uid="{9B1F5636-9EA1-47AC-B62F-3CA3BA192699}"/>
    <cellStyle name="Normal 4 3 7" xfId="40809" xr:uid="{8D8D267C-79ED-4DC2-8BC0-1E9EF8BEAF91}"/>
    <cellStyle name="Normal 4 3 8" xfId="7682" xr:uid="{DD72C284-68EA-44A9-BDC7-46AFF80F4570}"/>
    <cellStyle name="Normal 4 3 9" xfId="5939" xr:uid="{2DA0A76A-D8C7-4641-A58A-7298A3C2F037}"/>
    <cellStyle name="Normal 4 4" xfId="457" xr:uid="{509F2321-D4C9-439E-89D5-2C20315152A6}"/>
    <cellStyle name="Normal 4 4 10" xfId="9395" xr:uid="{D801EE0D-D8AD-4726-8EC7-3FF3CA2CAAA4}"/>
    <cellStyle name="Normal 4 4 10 2" xfId="12817" xr:uid="{4EF5487B-2001-4CA9-9FA6-174E4DDA8200}"/>
    <cellStyle name="Normal 4 4 10 2 2" xfId="26507" xr:uid="{F09FA5A3-C115-4219-8E95-C00C2BF11BCC}"/>
    <cellStyle name="Normal 4 4 10 2 2 2" xfId="40199" xr:uid="{546AD71C-86A2-4147-BE14-02B7B38B813A}"/>
    <cellStyle name="Normal 4 4 10 2 2 3" xfId="55083" xr:uid="{CDE3D886-A32A-4195-B29E-F374EFE7B5BD}"/>
    <cellStyle name="Normal 4 4 10 2 3" xfId="19663" xr:uid="{3B07178E-6EFB-4C77-BC4E-38CA59B194D6}"/>
    <cellStyle name="Normal 4 4 10 2 4" xfId="33353" xr:uid="{D1F29918-EE83-4092-AF10-865C2C5E9FD3}"/>
    <cellStyle name="Normal 4 4 10 2 5" xfId="48237" xr:uid="{E9510314-CACE-424C-9248-2B276650722C}"/>
    <cellStyle name="Normal 4 4 10 3" xfId="23085" xr:uid="{65D6B20E-E0D7-49F4-9B5C-E58F4FF56094}"/>
    <cellStyle name="Normal 4 4 10 3 2" xfId="36777" xr:uid="{D0077E31-9880-4C48-82D6-E21DE364A34C}"/>
    <cellStyle name="Normal 4 4 10 3 3" xfId="51661" xr:uid="{D3909506-032F-4A6B-BB72-2C238B978D93}"/>
    <cellStyle name="Normal 4 4 10 4" xfId="16241" xr:uid="{66E16690-2B95-42C6-90A3-0051B2A93FAC}"/>
    <cellStyle name="Normal 4 4 10 5" xfId="29931" xr:uid="{F5A63BE5-8269-42B8-9CB5-8A19D9F39777}"/>
    <cellStyle name="Normal 4 4 10 6" xfId="44815" xr:uid="{DCA44D3B-C27C-44AD-B3B5-9E309C454D45}"/>
    <cellStyle name="Normal 4 4 11" xfId="11105" xr:uid="{0E045AFD-A39C-4E64-8C4E-BA2002C0420F}"/>
    <cellStyle name="Normal 4 4 11 2" xfId="24795" xr:uid="{EF883C9B-6BC0-4725-B701-2E68601040D6}"/>
    <cellStyle name="Normal 4 4 11 2 2" xfId="38487" xr:uid="{E0067964-AD59-427D-961D-5F48BF70E1AE}"/>
    <cellStyle name="Normal 4 4 11 2 3" xfId="53371" xr:uid="{EDB1CE1E-A94F-4A7D-91F9-E117D91C71AE}"/>
    <cellStyle name="Normal 4 4 11 3" xfId="17951" xr:uid="{3D1201F8-31D0-44CF-B053-BA0531D18889}"/>
    <cellStyle name="Normal 4 4 11 4" xfId="31641" xr:uid="{0BEB64BA-6906-4525-94C1-0B3ED74B8B7D}"/>
    <cellStyle name="Normal 4 4 11 5" xfId="46525" xr:uid="{9D401A0C-5408-43A5-A93F-8B4B92AA9EA3}"/>
    <cellStyle name="Normal 4 4 12" xfId="21373" xr:uid="{76EC54C6-4EAC-4480-A60E-833DCF6BFBB3}"/>
    <cellStyle name="Normal 4 4 12 2" xfId="35065" xr:uid="{8D0E5546-F3BF-438E-8B2F-FEF17184EA7B}"/>
    <cellStyle name="Normal 4 4 12 3" xfId="49949" xr:uid="{9014CF08-0D8B-4CED-B1C0-A1AF96AFE34E}"/>
    <cellStyle name="Normal 4 4 13" xfId="14529" xr:uid="{23C180B0-ED87-4E03-8184-091743C74AE0}"/>
    <cellStyle name="Normal 4 4 13 2" xfId="40808" xr:uid="{F60A6794-B914-4C19-9BB1-7613E8B55CDC}"/>
    <cellStyle name="Normal 4 4 14" xfId="28219" xr:uid="{BD733E2A-908D-4A15-B21A-CC4334B1559C}"/>
    <cellStyle name="Normal 4 4 15" xfId="43103" xr:uid="{2B737421-6E3D-4C68-8813-EFEEC3395977}"/>
    <cellStyle name="Normal 4 4 16" xfId="7683" xr:uid="{08EF29A0-17A4-4AC8-92AB-53EE58013B6D}"/>
    <cellStyle name="Normal 4 4 2" xfId="2499" xr:uid="{150A8B74-444A-422B-9AC6-413836AD85BB}"/>
    <cellStyle name="Normal 4 4 2 10" xfId="21374" xr:uid="{4E3B81CB-7385-40BF-BB98-77A848AAEE04}"/>
    <cellStyle name="Normal 4 4 2 10 2" xfId="35066" xr:uid="{C27B6DC6-E82B-4F05-8FE8-E2ADD607DEBE}"/>
    <cellStyle name="Normal 4 4 2 10 3" xfId="49950" xr:uid="{B18467EE-2C7B-496D-82FE-A88059AA49AA}"/>
    <cellStyle name="Normal 4 4 2 11" xfId="14530" xr:uid="{EBF0A9E8-8BC4-402F-A83D-54089629D57D}"/>
    <cellStyle name="Normal 4 4 2 11 2" xfId="41113" xr:uid="{8D2E1C21-A5BB-4960-9A01-79282DFC3959}"/>
    <cellStyle name="Normal 4 4 2 12" xfId="28220" xr:uid="{3D8BC219-605B-41E7-AF36-CD1A03E478B5}"/>
    <cellStyle name="Normal 4 4 2 13" xfId="43104" xr:uid="{52C1937A-5296-40D6-9336-88D58117E3E4}"/>
    <cellStyle name="Normal 4 4 2 14" xfId="7684" xr:uid="{0BC740AC-1C66-42B5-8972-4F6C2AD34642}"/>
    <cellStyle name="Normal 4 4 2 15" xfId="5941" xr:uid="{04140730-59F3-4FA3-AF8B-0CDDC30D7DF4}"/>
    <cellStyle name="Normal 4 4 2 16" xfId="5349" xr:uid="{945C6FA5-9514-44E2-8AFD-18C42FD75E1F}"/>
    <cellStyle name="Normal 4 4 2 2" xfId="7685" xr:uid="{E81BC758-7127-4D77-83AC-34D422D03CF2}"/>
    <cellStyle name="Normal 4 4 2 2 10" xfId="14531" xr:uid="{FE731067-4CCA-4EA9-A0B2-7C795E8ACFC5}"/>
    <cellStyle name="Normal 4 4 2 2 11" xfId="28221" xr:uid="{2B6E814F-999B-4608-B200-62EEC4CE831F}"/>
    <cellStyle name="Normal 4 4 2 2 12" xfId="43105" xr:uid="{2D3A6B63-5223-456E-9543-38E725F1F45F}"/>
    <cellStyle name="Normal 4 4 2 2 2" xfId="7686" xr:uid="{03EF3924-14A7-4CB2-916C-F409B8FEFE05}"/>
    <cellStyle name="Normal 4 4 2 2 2 10" xfId="43106" xr:uid="{623F98CC-1732-4A31-9A1B-018A1803FE16}"/>
    <cellStyle name="Normal 4 4 2 2 2 2" xfId="7687" xr:uid="{ACF8B69B-976E-498D-9E98-F275E9630088}"/>
    <cellStyle name="Normal 4 4 2 2 2 2 2" xfId="7688" xr:uid="{F7512E6B-31B1-46D2-AFCE-E13DB5B71F2B}"/>
    <cellStyle name="Normal 4 4 2 2 2 2 2 2" xfId="9400" xr:uid="{49F18D32-BA07-442F-9C93-8A0270C4AAFF}"/>
    <cellStyle name="Normal 4 4 2 2 2 2 2 2 2" xfId="12822" xr:uid="{770931B2-898B-4951-BA9F-0A5C3E583F13}"/>
    <cellStyle name="Normal 4 4 2 2 2 2 2 2 2 2" xfId="26512" xr:uid="{3B353200-8DB3-4578-8BFC-338ACC2A4D1F}"/>
    <cellStyle name="Normal 4 4 2 2 2 2 2 2 2 2 2" xfId="40204" xr:uid="{26F9BBA2-4A7F-4C67-9972-CA29C78F52B2}"/>
    <cellStyle name="Normal 4 4 2 2 2 2 2 2 2 2 3" xfId="55088" xr:uid="{559F52DE-4C75-4D5C-9158-0E9739F3BA10}"/>
    <cellStyle name="Normal 4 4 2 2 2 2 2 2 2 3" xfId="19668" xr:uid="{7D514E9B-DC7F-4C69-B729-90184BD10C9A}"/>
    <cellStyle name="Normal 4 4 2 2 2 2 2 2 2 4" xfId="33358" xr:uid="{89060A05-A451-4D88-AE7E-6770045FDE30}"/>
    <cellStyle name="Normal 4 4 2 2 2 2 2 2 2 5" xfId="48242" xr:uid="{0A434CB2-43F3-4C85-A6E3-E7F2491EE87F}"/>
    <cellStyle name="Normal 4 4 2 2 2 2 2 2 3" xfId="23090" xr:uid="{46A0960C-5849-45BD-B545-A4991EFDE86C}"/>
    <cellStyle name="Normal 4 4 2 2 2 2 2 2 3 2" xfId="36782" xr:uid="{FEAA11BE-83DC-40EE-8FEA-8F54DD9B758E}"/>
    <cellStyle name="Normal 4 4 2 2 2 2 2 2 3 3" xfId="51666" xr:uid="{64C0F09A-8FE2-4312-81EF-6169AF7B3343}"/>
    <cellStyle name="Normal 4 4 2 2 2 2 2 2 4" xfId="16246" xr:uid="{BA12A882-E40C-49BF-9EF1-A2309F2D38A8}"/>
    <cellStyle name="Normal 4 4 2 2 2 2 2 2 5" xfId="29936" xr:uid="{0D54990C-6365-4509-9C88-D57A7B73187A}"/>
    <cellStyle name="Normal 4 4 2 2 2 2 2 2 6" xfId="44820" xr:uid="{4FC79ED6-6DFA-4AC6-9328-2094C5157D6C}"/>
    <cellStyle name="Normal 4 4 2 2 2 2 2 3" xfId="11110" xr:uid="{38B49D74-9879-4A8C-BE1E-00EBC5136B8D}"/>
    <cellStyle name="Normal 4 4 2 2 2 2 2 3 2" xfId="24800" xr:uid="{48F4E195-0EE3-46D1-9714-2D9CB1222D47}"/>
    <cellStyle name="Normal 4 4 2 2 2 2 2 3 2 2" xfId="38492" xr:uid="{6F564502-6F3D-4399-9455-E54A565DEB07}"/>
    <cellStyle name="Normal 4 4 2 2 2 2 2 3 2 3" xfId="53376" xr:uid="{E44F5BFD-354A-49EF-9500-449233996074}"/>
    <cellStyle name="Normal 4 4 2 2 2 2 2 3 3" xfId="17956" xr:uid="{FCC6B4D4-2176-43EF-8394-301391790948}"/>
    <cellStyle name="Normal 4 4 2 2 2 2 2 3 4" xfId="31646" xr:uid="{13D8D6EC-226F-4F49-84AE-2EB04BDF6F36}"/>
    <cellStyle name="Normal 4 4 2 2 2 2 2 3 5" xfId="46530" xr:uid="{8CD0B9E5-610E-4BC3-ADEC-6CBC917B511D}"/>
    <cellStyle name="Normal 4 4 2 2 2 2 2 4" xfId="21378" xr:uid="{EE3B6A47-97C2-4F55-A4D7-B7F30AB0B9C9}"/>
    <cellStyle name="Normal 4 4 2 2 2 2 2 4 2" xfId="35070" xr:uid="{577EDA53-9F9D-49D3-B164-FF3DDA884DD0}"/>
    <cellStyle name="Normal 4 4 2 2 2 2 2 4 3" xfId="49954" xr:uid="{A630CDE3-BFFC-4449-8B6A-A508D18EA9F5}"/>
    <cellStyle name="Normal 4 4 2 2 2 2 2 5" xfId="14534" xr:uid="{2BAB4FB8-13A7-44CC-8E49-1CFAE626DF61}"/>
    <cellStyle name="Normal 4 4 2 2 2 2 2 6" xfId="28224" xr:uid="{F977413A-836B-47C2-804E-330F99FEB333}"/>
    <cellStyle name="Normal 4 4 2 2 2 2 2 7" xfId="43108" xr:uid="{D76A9805-4E5B-4F69-9093-2BCCFDBBA59E}"/>
    <cellStyle name="Normal 4 4 2 2 2 2 3" xfId="9399" xr:uid="{5693751F-1327-4531-9AC9-2EF46F6B8229}"/>
    <cellStyle name="Normal 4 4 2 2 2 2 3 2" xfId="12821" xr:uid="{10E88C61-3785-4E96-A322-84ACA8880675}"/>
    <cellStyle name="Normal 4 4 2 2 2 2 3 2 2" xfId="26511" xr:uid="{CCEEB6D7-AEED-472F-BCC7-6EBD3FD13C30}"/>
    <cellStyle name="Normal 4 4 2 2 2 2 3 2 2 2" xfId="40203" xr:uid="{8E3EAD61-3A47-4026-9436-740739CFD61B}"/>
    <cellStyle name="Normal 4 4 2 2 2 2 3 2 2 3" xfId="55087" xr:uid="{2B797FC7-1B1E-499F-8735-5EE0C31515C7}"/>
    <cellStyle name="Normal 4 4 2 2 2 2 3 2 3" xfId="19667" xr:uid="{3542EBF5-0895-403E-9972-354B9F91ADB3}"/>
    <cellStyle name="Normal 4 4 2 2 2 2 3 2 4" xfId="33357" xr:uid="{A037D585-FBBD-4CB5-950E-7CB9A27DB853}"/>
    <cellStyle name="Normal 4 4 2 2 2 2 3 2 5" xfId="48241" xr:uid="{D339AB86-0143-4644-9D6D-F068F6D9C973}"/>
    <cellStyle name="Normal 4 4 2 2 2 2 3 3" xfId="23089" xr:uid="{57C6FFDA-829C-4B6B-BAF1-0CBB1124DBA2}"/>
    <cellStyle name="Normal 4 4 2 2 2 2 3 3 2" xfId="36781" xr:uid="{4CF97C2B-6F91-41D3-8FC3-8D625E1C2DE8}"/>
    <cellStyle name="Normal 4 4 2 2 2 2 3 3 3" xfId="51665" xr:uid="{7228E80F-6960-410A-A995-E1B18B4E6684}"/>
    <cellStyle name="Normal 4 4 2 2 2 2 3 4" xfId="16245" xr:uid="{B43B4F9A-BEF4-4D61-8FF9-7FFA4C6D24D0}"/>
    <cellStyle name="Normal 4 4 2 2 2 2 3 5" xfId="29935" xr:uid="{5D9BCEF5-5615-4CDA-88C9-C54B002EC59F}"/>
    <cellStyle name="Normal 4 4 2 2 2 2 3 6" xfId="44819" xr:uid="{29454BEC-8950-4A90-9164-1C38ABBC4BD8}"/>
    <cellStyle name="Normal 4 4 2 2 2 2 4" xfId="11109" xr:uid="{17007F6F-D839-489E-B6E8-AEEFBE4D3917}"/>
    <cellStyle name="Normal 4 4 2 2 2 2 4 2" xfId="24799" xr:uid="{8D2C3365-3A5E-4C48-B971-8F79C7DCECF5}"/>
    <cellStyle name="Normal 4 4 2 2 2 2 4 2 2" xfId="38491" xr:uid="{0E3F2EE5-B739-459C-BBF9-53E355BEAB18}"/>
    <cellStyle name="Normal 4 4 2 2 2 2 4 2 3" xfId="53375" xr:uid="{F0A42C46-D9C0-4FAE-948A-19E9F55BFC50}"/>
    <cellStyle name="Normal 4 4 2 2 2 2 4 3" xfId="17955" xr:uid="{AD4ACBA3-44C8-495A-988C-144690B4610C}"/>
    <cellStyle name="Normal 4 4 2 2 2 2 4 4" xfId="31645" xr:uid="{C8031FF7-27B3-4991-9F1F-0D08EA254982}"/>
    <cellStyle name="Normal 4 4 2 2 2 2 4 5" xfId="46529" xr:uid="{0E4B2432-2D69-4ED6-ADC8-3B64B24E2675}"/>
    <cellStyle name="Normal 4 4 2 2 2 2 5" xfId="21377" xr:uid="{1A364E25-46D7-4F08-B9F4-0DF723984233}"/>
    <cellStyle name="Normal 4 4 2 2 2 2 5 2" xfId="35069" xr:uid="{676F1CCF-1FCD-48C9-B9FA-09B94261B497}"/>
    <cellStyle name="Normal 4 4 2 2 2 2 5 3" xfId="49953" xr:uid="{A10EDB9E-7177-48F2-B9F2-769FB57944ED}"/>
    <cellStyle name="Normal 4 4 2 2 2 2 6" xfId="14533" xr:uid="{EB451663-D59E-4960-9258-4B7AFCAE95FF}"/>
    <cellStyle name="Normal 4 4 2 2 2 2 7" xfId="28223" xr:uid="{7310072E-322D-486D-8E5E-FE97FD253E2D}"/>
    <cellStyle name="Normal 4 4 2 2 2 2 8" xfId="43107" xr:uid="{0B49E673-C706-4A81-833C-324D5AA30861}"/>
    <cellStyle name="Normal 4 4 2 2 2 3" xfId="7689" xr:uid="{F47AF270-394D-4EB7-8740-84CC644664E6}"/>
    <cellStyle name="Normal 4 4 2 2 2 3 2" xfId="9401" xr:uid="{52E9E942-10E1-428D-8DF0-317DC35C1B66}"/>
    <cellStyle name="Normal 4 4 2 2 2 3 2 2" xfId="12823" xr:uid="{C5D0CE9F-FF54-4333-96CB-21674961CAB6}"/>
    <cellStyle name="Normal 4 4 2 2 2 3 2 2 2" xfId="26513" xr:uid="{7828EEF0-1BFB-430D-81F9-43C7EBEDC61C}"/>
    <cellStyle name="Normal 4 4 2 2 2 3 2 2 2 2" xfId="40205" xr:uid="{A614AB74-1391-4AE2-A38D-20690E7260CA}"/>
    <cellStyle name="Normal 4 4 2 2 2 3 2 2 2 3" xfId="55089" xr:uid="{38B9E3A8-08A4-43B3-986E-9E29859F99AB}"/>
    <cellStyle name="Normal 4 4 2 2 2 3 2 2 3" xfId="19669" xr:uid="{2A0A5965-6BEE-4773-84B0-A959B1633801}"/>
    <cellStyle name="Normal 4 4 2 2 2 3 2 2 4" xfId="33359" xr:uid="{EE940BD1-29C7-4D2F-927D-AC6AC4BA194A}"/>
    <cellStyle name="Normal 4 4 2 2 2 3 2 2 5" xfId="48243" xr:uid="{59FB03A8-F417-4EE6-8949-3C6A661F4D7B}"/>
    <cellStyle name="Normal 4 4 2 2 2 3 2 3" xfId="23091" xr:uid="{ED497B20-1CC4-4AE8-97BF-2F76D6510B0E}"/>
    <cellStyle name="Normal 4 4 2 2 2 3 2 3 2" xfId="36783" xr:uid="{3B8206D7-08F3-468C-8EB5-C97F75E99984}"/>
    <cellStyle name="Normal 4 4 2 2 2 3 2 3 3" xfId="51667" xr:uid="{268F20E7-F16B-4097-8081-0AEBCF044410}"/>
    <cellStyle name="Normal 4 4 2 2 2 3 2 4" xfId="16247" xr:uid="{9D58FA9A-FC6B-480A-820B-DC7325007A6A}"/>
    <cellStyle name="Normal 4 4 2 2 2 3 2 5" xfId="29937" xr:uid="{16ACCCF7-DCA7-48AD-8296-ED91AA67BA07}"/>
    <cellStyle name="Normal 4 4 2 2 2 3 2 6" xfId="44821" xr:uid="{D2E74B8E-DEBF-4308-BE92-60D3FEF11791}"/>
    <cellStyle name="Normal 4 4 2 2 2 3 3" xfId="11111" xr:uid="{F6DC46A9-AE7B-4414-B653-B2ED888132FF}"/>
    <cellStyle name="Normal 4 4 2 2 2 3 3 2" xfId="24801" xr:uid="{2EC856D5-7A51-42E7-8FA6-C69807BB9932}"/>
    <cellStyle name="Normal 4 4 2 2 2 3 3 2 2" xfId="38493" xr:uid="{20BECF31-F995-49DF-8B41-B504243C2C1D}"/>
    <cellStyle name="Normal 4 4 2 2 2 3 3 2 3" xfId="53377" xr:uid="{01FF0310-1341-4691-A833-00B5A07CEA2B}"/>
    <cellStyle name="Normal 4 4 2 2 2 3 3 3" xfId="17957" xr:uid="{655BA6F5-DF22-4552-B6BB-62E4E6BBF529}"/>
    <cellStyle name="Normal 4 4 2 2 2 3 3 4" xfId="31647" xr:uid="{E35F453E-9A3E-4E8A-9E2A-E0AEDD06EFCA}"/>
    <cellStyle name="Normal 4 4 2 2 2 3 3 5" xfId="46531" xr:uid="{BBF115D7-B684-49B1-A597-E3BCB3801104}"/>
    <cellStyle name="Normal 4 4 2 2 2 3 4" xfId="21379" xr:uid="{1AEF1D61-BBC2-4F92-9C52-480F106B2872}"/>
    <cellStyle name="Normal 4 4 2 2 2 3 4 2" xfId="35071" xr:uid="{526741E1-EE4A-4DE3-BE67-60C3491473CB}"/>
    <cellStyle name="Normal 4 4 2 2 2 3 4 3" xfId="49955" xr:uid="{1B66AE40-32D5-4BDE-84DD-3F4EE9B44E8B}"/>
    <cellStyle name="Normal 4 4 2 2 2 3 5" xfId="14535" xr:uid="{20FE1E52-015E-4024-BC4B-6E5E9AF17715}"/>
    <cellStyle name="Normal 4 4 2 2 2 3 6" xfId="28225" xr:uid="{CEC8D94A-1DD3-492D-9AF0-B143EB25BA33}"/>
    <cellStyle name="Normal 4 4 2 2 2 3 7" xfId="43109" xr:uid="{F44B285A-1B70-4935-8B0C-B155406B66A9}"/>
    <cellStyle name="Normal 4 4 2 2 2 4" xfId="7690" xr:uid="{6778D8EB-A9BA-451E-8708-A361ED2EC4D3}"/>
    <cellStyle name="Normal 4 4 2 2 2 4 2" xfId="9402" xr:uid="{B093E329-EEA8-4DE1-A85F-9A93FA465B0C}"/>
    <cellStyle name="Normal 4 4 2 2 2 4 2 2" xfId="12824" xr:uid="{6CA3539A-4EDB-46D4-94AF-0061B225E791}"/>
    <cellStyle name="Normal 4 4 2 2 2 4 2 2 2" xfId="26514" xr:uid="{CE3882F7-9457-4249-822F-604C9330B3F1}"/>
    <cellStyle name="Normal 4 4 2 2 2 4 2 2 2 2" xfId="40206" xr:uid="{1DDFBE3B-817C-4DD7-898D-76EBFB6689EE}"/>
    <cellStyle name="Normal 4 4 2 2 2 4 2 2 2 3" xfId="55090" xr:uid="{F1300F59-0421-4F71-BD1C-89005B3B0FDB}"/>
    <cellStyle name="Normal 4 4 2 2 2 4 2 2 3" xfId="19670" xr:uid="{24F4BE98-6F91-44FA-A474-B017B2EB26F3}"/>
    <cellStyle name="Normal 4 4 2 2 2 4 2 2 4" xfId="33360" xr:uid="{0CAFA910-2FA6-4B3E-98F5-4FFDDD594547}"/>
    <cellStyle name="Normal 4 4 2 2 2 4 2 2 5" xfId="48244" xr:uid="{CCD905F9-4BE9-4B82-BC3E-446174F19366}"/>
    <cellStyle name="Normal 4 4 2 2 2 4 2 3" xfId="23092" xr:uid="{F7E7EC99-5066-47D4-9DE9-6E7F5FCD2641}"/>
    <cellStyle name="Normal 4 4 2 2 2 4 2 3 2" xfId="36784" xr:uid="{E5340A82-C840-4041-AB3A-32CBA61FA152}"/>
    <cellStyle name="Normal 4 4 2 2 2 4 2 3 3" xfId="51668" xr:uid="{AAE09564-F1D6-4946-AB8B-A35A06CAA128}"/>
    <cellStyle name="Normal 4 4 2 2 2 4 2 4" xfId="16248" xr:uid="{BE193E9A-D7FC-4208-9D61-EF367E90268E}"/>
    <cellStyle name="Normal 4 4 2 2 2 4 2 5" xfId="29938" xr:uid="{8D902959-1444-4DCC-9570-A8940476324A}"/>
    <cellStyle name="Normal 4 4 2 2 2 4 2 6" xfId="44822" xr:uid="{CBF4154F-2976-4AA3-BE12-B12DA8C95C08}"/>
    <cellStyle name="Normal 4 4 2 2 2 4 3" xfId="11112" xr:uid="{5C1EB990-ACB1-452B-B522-D2024D23ED4C}"/>
    <cellStyle name="Normal 4 4 2 2 2 4 3 2" xfId="24802" xr:uid="{4F7B6520-9D5D-4CDC-839C-2C98AB991408}"/>
    <cellStyle name="Normal 4 4 2 2 2 4 3 2 2" xfId="38494" xr:uid="{0C098826-BBA6-4493-B3BE-D6C1A8BF2B04}"/>
    <cellStyle name="Normal 4 4 2 2 2 4 3 2 3" xfId="53378" xr:uid="{2100DF3A-BEF5-4138-9610-1CFA2CD641EC}"/>
    <cellStyle name="Normal 4 4 2 2 2 4 3 3" xfId="17958" xr:uid="{E8456ACF-384C-44E6-8C8F-46B173396723}"/>
    <cellStyle name="Normal 4 4 2 2 2 4 3 4" xfId="31648" xr:uid="{7BF461AD-2F4A-4EAB-8EC7-C9221A2CD1A9}"/>
    <cellStyle name="Normal 4 4 2 2 2 4 3 5" xfId="46532" xr:uid="{9096BA1A-1AC7-41B5-B66B-28B8C59A6433}"/>
    <cellStyle name="Normal 4 4 2 2 2 4 4" xfId="21380" xr:uid="{6F02D1D6-CF1F-4E0C-9297-B0BF7404068F}"/>
    <cellStyle name="Normal 4 4 2 2 2 4 4 2" xfId="35072" xr:uid="{0788D95A-689E-495A-AA8F-8937F3B145FD}"/>
    <cellStyle name="Normal 4 4 2 2 2 4 4 3" xfId="49956" xr:uid="{8E6C44C5-0138-4427-B44A-766E77D55416}"/>
    <cellStyle name="Normal 4 4 2 2 2 4 5" xfId="14536" xr:uid="{FEC6DD89-5DFA-4949-900F-069075C8542D}"/>
    <cellStyle name="Normal 4 4 2 2 2 4 6" xfId="28226" xr:uid="{9DFC1C09-B1A4-4DA4-8226-7D958E12FA57}"/>
    <cellStyle name="Normal 4 4 2 2 2 4 7" xfId="43110" xr:uid="{AA93AF31-2BE8-48B3-9512-E28D546AE270}"/>
    <cellStyle name="Normal 4 4 2 2 2 5" xfId="9398" xr:uid="{FC1D9209-40E0-401E-B73B-569F8D20C3FC}"/>
    <cellStyle name="Normal 4 4 2 2 2 5 2" xfId="12820" xr:uid="{81B60E99-3B19-426C-9591-836D4132E9BE}"/>
    <cellStyle name="Normal 4 4 2 2 2 5 2 2" xfId="26510" xr:uid="{4D3FB259-A4B8-49D4-8A93-CEAE9B54D478}"/>
    <cellStyle name="Normal 4 4 2 2 2 5 2 2 2" xfId="40202" xr:uid="{D4DFB995-D0A2-4FB8-A8F4-14159902456D}"/>
    <cellStyle name="Normal 4 4 2 2 2 5 2 2 3" xfId="55086" xr:uid="{C6FCCF26-47BE-4531-90CA-7A945C39F64F}"/>
    <cellStyle name="Normal 4 4 2 2 2 5 2 3" xfId="19666" xr:uid="{DEF16FB9-0C26-4934-97C9-933FD123A005}"/>
    <cellStyle name="Normal 4 4 2 2 2 5 2 4" xfId="33356" xr:uid="{559BC54A-A2DA-446F-8ABF-6E998C8F68B5}"/>
    <cellStyle name="Normal 4 4 2 2 2 5 2 5" xfId="48240" xr:uid="{F4B24BAF-CC5E-4589-8332-2ECE0D3EDCCB}"/>
    <cellStyle name="Normal 4 4 2 2 2 5 3" xfId="23088" xr:uid="{422575C9-4E22-4D56-B65C-A2B5B5845897}"/>
    <cellStyle name="Normal 4 4 2 2 2 5 3 2" xfId="36780" xr:uid="{8C889619-6C48-4C1E-BB9C-959CDEA9372D}"/>
    <cellStyle name="Normal 4 4 2 2 2 5 3 3" xfId="51664" xr:uid="{65CD71E7-4A74-4D7E-BA69-BD808906FFE3}"/>
    <cellStyle name="Normal 4 4 2 2 2 5 4" xfId="16244" xr:uid="{C490EF46-CE45-4513-8762-E072D62879C9}"/>
    <cellStyle name="Normal 4 4 2 2 2 5 5" xfId="29934" xr:uid="{424FD91D-1DB9-4244-B574-E18C06439609}"/>
    <cellStyle name="Normal 4 4 2 2 2 5 6" xfId="44818" xr:uid="{700AFD48-54AD-4B17-81BE-C3D5829156D8}"/>
    <cellStyle name="Normal 4 4 2 2 2 6" xfId="11108" xr:uid="{02BDE0F9-A0B8-41E9-8970-5924D0EC135D}"/>
    <cellStyle name="Normal 4 4 2 2 2 6 2" xfId="24798" xr:uid="{DF3399FE-ED15-4F11-94CA-F29B4BD16724}"/>
    <cellStyle name="Normal 4 4 2 2 2 6 2 2" xfId="38490" xr:uid="{03F03C46-8D41-4811-9B32-110B6E3F66FD}"/>
    <cellStyle name="Normal 4 4 2 2 2 6 2 3" xfId="53374" xr:uid="{7720C6B6-A09A-4B12-86E9-3A75AF017CD1}"/>
    <cellStyle name="Normal 4 4 2 2 2 6 3" xfId="17954" xr:uid="{AF43DCCF-35AA-4347-971D-2F5F6AC74EF6}"/>
    <cellStyle name="Normal 4 4 2 2 2 6 4" xfId="31644" xr:uid="{90146143-2557-4039-B7DC-6C8F80B5508C}"/>
    <cellStyle name="Normal 4 4 2 2 2 6 5" xfId="46528" xr:uid="{953E8E04-774F-4AF2-A7E1-C23061BA5FD6}"/>
    <cellStyle name="Normal 4 4 2 2 2 7" xfId="21376" xr:uid="{6ECF64A8-D6E7-4E71-A91E-F7AE8836BE12}"/>
    <cellStyle name="Normal 4 4 2 2 2 7 2" xfId="35068" xr:uid="{5C62616A-4444-4462-B07D-5B9DE7ADF93D}"/>
    <cellStyle name="Normal 4 4 2 2 2 7 3" xfId="49952" xr:uid="{9F6D7489-9E6C-41C9-B118-D45D65AB747E}"/>
    <cellStyle name="Normal 4 4 2 2 2 8" xfId="14532" xr:uid="{ABD923E9-806B-4E3A-8D7D-58E501D74D1A}"/>
    <cellStyle name="Normal 4 4 2 2 2 9" xfId="28222" xr:uid="{688CA1C1-3049-4548-80A1-9156222E41D8}"/>
    <cellStyle name="Normal 4 4 2 2 3" xfId="7691" xr:uid="{4B0DAD87-2297-4565-8F6A-905DB7FCB860}"/>
    <cellStyle name="Normal 4 4 2 2 3 10" xfId="43111" xr:uid="{5A0032C4-6144-46C8-97E1-59ECD28F12FB}"/>
    <cellStyle name="Normal 4 4 2 2 3 2" xfId="7692" xr:uid="{9809D608-2307-4D06-86C2-6FEFBBFE1AFD}"/>
    <cellStyle name="Normal 4 4 2 2 3 2 2" xfId="7693" xr:uid="{C950151F-DD64-45FC-BBC5-ACB279B6B610}"/>
    <cellStyle name="Normal 4 4 2 2 3 2 2 2" xfId="9405" xr:uid="{93280CF0-55BF-4A03-AA90-8BA17BC2224F}"/>
    <cellStyle name="Normal 4 4 2 2 3 2 2 2 2" xfId="12827" xr:uid="{C46D94F4-BD1C-4DF2-A2E9-C7AD6DFFCB1F}"/>
    <cellStyle name="Normal 4 4 2 2 3 2 2 2 2 2" xfId="26517" xr:uid="{82C6DF31-C1ED-4BAE-89B9-27929EB3F0D9}"/>
    <cellStyle name="Normal 4 4 2 2 3 2 2 2 2 2 2" xfId="40209" xr:uid="{DA6E57FC-0C95-4BA4-99C8-66EA43DE781B}"/>
    <cellStyle name="Normal 4 4 2 2 3 2 2 2 2 2 3" xfId="55093" xr:uid="{BCF5A02A-B1BF-4E2E-BF57-D81202E3AFDD}"/>
    <cellStyle name="Normal 4 4 2 2 3 2 2 2 2 3" xfId="19673" xr:uid="{04B033A3-71E4-4465-8DBE-28DD8D3A7E1C}"/>
    <cellStyle name="Normal 4 4 2 2 3 2 2 2 2 4" xfId="33363" xr:uid="{06369259-2DFB-49EC-AC8A-F65BED86FAF0}"/>
    <cellStyle name="Normal 4 4 2 2 3 2 2 2 2 5" xfId="48247" xr:uid="{510876E4-C935-4A89-93F2-C39FD428F863}"/>
    <cellStyle name="Normal 4 4 2 2 3 2 2 2 3" xfId="23095" xr:uid="{C3251274-158B-4610-9D3E-26CB4BD10E56}"/>
    <cellStyle name="Normal 4 4 2 2 3 2 2 2 3 2" xfId="36787" xr:uid="{6565707E-9342-4B54-BF4A-051ABDAACFE3}"/>
    <cellStyle name="Normal 4 4 2 2 3 2 2 2 3 3" xfId="51671" xr:uid="{A252DD04-C5FF-4E01-845C-69378B2AF325}"/>
    <cellStyle name="Normal 4 4 2 2 3 2 2 2 4" xfId="16251" xr:uid="{D6DDA452-61E2-40A6-BD5F-EEBC100E4ECA}"/>
    <cellStyle name="Normal 4 4 2 2 3 2 2 2 5" xfId="29941" xr:uid="{12411704-87C1-4AFC-ADCC-3FF555CED8FD}"/>
    <cellStyle name="Normal 4 4 2 2 3 2 2 2 6" xfId="44825" xr:uid="{1AB84440-FE71-4431-8E9B-B1A2EDDFA70A}"/>
    <cellStyle name="Normal 4 4 2 2 3 2 2 3" xfId="11115" xr:uid="{4FEA062B-474F-44F3-9589-995B76F51D4C}"/>
    <cellStyle name="Normal 4 4 2 2 3 2 2 3 2" xfId="24805" xr:uid="{1236F5D9-B196-4279-94F5-915FB293CD05}"/>
    <cellStyle name="Normal 4 4 2 2 3 2 2 3 2 2" xfId="38497" xr:uid="{33864056-324F-4129-AD64-396E8288AB46}"/>
    <cellStyle name="Normal 4 4 2 2 3 2 2 3 2 3" xfId="53381" xr:uid="{59559AF0-4EB4-465F-814F-0FA3302288AE}"/>
    <cellStyle name="Normal 4 4 2 2 3 2 2 3 3" xfId="17961" xr:uid="{CE12BAF4-63F8-49A4-939E-F4CDAC5A4808}"/>
    <cellStyle name="Normal 4 4 2 2 3 2 2 3 4" xfId="31651" xr:uid="{65C911F1-10F7-4807-BF37-43990AC07666}"/>
    <cellStyle name="Normal 4 4 2 2 3 2 2 3 5" xfId="46535" xr:uid="{E888BFDA-A94D-46AE-AC20-796347DB4DAB}"/>
    <cellStyle name="Normal 4 4 2 2 3 2 2 4" xfId="21383" xr:uid="{A067DBE1-8FDD-4AD4-B7C6-7D2B55F8AA9A}"/>
    <cellStyle name="Normal 4 4 2 2 3 2 2 4 2" xfId="35075" xr:uid="{27BED1F2-9265-4E41-8481-D6DC84867C6E}"/>
    <cellStyle name="Normal 4 4 2 2 3 2 2 4 3" xfId="49959" xr:uid="{37706F72-42A7-4738-BAF6-89290911A732}"/>
    <cellStyle name="Normal 4 4 2 2 3 2 2 5" xfId="14539" xr:uid="{20B9DF68-2211-497B-832F-9F6BD242E3BA}"/>
    <cellStyle name="Normal 4 4 2 2 3 2 2 6" xfId="28229" xr:uid="{C0BF8361-48E6-4E0D-8679-5BBB000EB451}"/>
    <cellStyle name="Normal 4 4 2 2 3 2 2 7" xfId="43113" xr:uid="{C7607228-651E-425B-9504-E3ACFBED7878}"/>
    <cellStyle name="Normal 4 4 2 2 3 2 3" xfId="9404" xr:uid="{5C438203-D8B0-47FF-9DC2-8A955BF452FF}"/>
    <cellStyle name="Normal 4 4 2 2 3 2 3 2" xfId="12826" xr:uid="{A16DB245-7B09-4E8F-A26C-A5B38207B6C9}"/>
    <cellStyle name="Normal 4 4 2 2 3 2 3 2 2" xfId="26516" xr:uid="{EBE9B916-DDDA-4DF6-8BF1-424210159136}"/>
    <cellStyle name="Normal 4 4 2 2 3 2 3 2 2 2" xfId="40208" xr:uid="{9743CC68-378B-4EBD-93E9-7126B45107A6}"/>
    <cellStyle name="Normal 4 4 2 2 3 2 3 2 2 3" xfId="55092" xr:uid="{0BDDCEE5-533A-4194-B90A-727A4384F918}"/>
    <cellStyle name="Normal 4 4 2 2 3 2 3 2 3" xfId="19672" xr:uid="{D63BB81B-A894-4C71-9673-0683391D04C7}"/>
    <cellStyle name="Normal 4 4 2 2 3 2 3 2 4" xfId="33362" xr:uid="{13B3D50E-D3E2-4B54-90DC-58D894F3FA83}"/>
    <cellStyle name="Normal 4 4 2 2 3 2 3 2 5" xfId="48246" xr:uid="{935EB5EE-FA40-4E78-8E6D-A1A749CD58E7}"/>
    <cellStyle name="Normal 4 4 2 2 3 2 3 3" xfId="23094" xr:uid="{DD96FF78-3264-4676-9176-7323554DCCFC}"/>
    <cellStyle name="Normal 4 4 2 2 3 2 3 3 2" xfId="36786" xr:uid="{BECFAD9C-7D58-4D04-9D4F-B4221C45F6F1}"/>
    <cellStyle name="Normal 4 4 2 2 3 2 3 3 3" xfId="51670" xr:uid="{43FB08B5-ABDB-421F-B6B3-451F8BDC6442}"/>
    <cellStyle name="Normal 4 4 2 2 3 2 3 4" xfId="16250" xr:uid="{FE2F8BB6-4CD8-48D6-BF0D-DD2F51852FFE}"/>
    <cellStyle name="Normal 4 4 2 2 3 2 3 5" xfId="29940" xr:uid="{5D43FE5F-98A1-4FC3-A59C-203210C282DC}"/>
    <cellStyle name="Normal 4 4 2 2 3 2 3 6" xfId="44824" xr:uid="{A5236BAE-5066-449D-8528-DBF01639F425}"/>
    <cellStyle name="Normal 4 4 2 2 3 2 4" xfId="11114" xr:uid="{7D2A2F0D-CB24-4D85-9209-226A84067019}"/>
    <cellStyle name="Normal 4 4 2 2 3 2 4 2" xfId="24804" xr:uid="{05ABF82D-2F93-4E7B-9F01-47BAA252D67C}"/>
    <cellStyle name="Normal 4 4 2 2 3 2 4 2 2" xfId="38496" xr:uid="{C5C84870-D2AB-4842-8A54-37B6ED9D9D9E}"/>
    <cellStyle name="Normal 4 4 2 2 3 2 4 2 3" xfId="53380" xr:uid="{05010BB0-EF63-49C3-9453-FD906B103D98}"/>
    <cellStyle name="Normal 4 4 2 2 3 2 4 3" xfId="17960" xr:uid="{1704F238-9FD0-4B9A-BEA1-6B1E7866640D}"/>
    <cellStyle name="Normal 4 4 2 2 3 2 4 4" xfId="31650" xr:uid="{68D0F403-2283-461C-A8F2-E581AA743CEA}"/>
    <cellStyle name="Normal 4 4 2 2 3 2 4 5" xfId="46534" xr:uid="{5FFE27C4-9CA7-4CF5-8C66-9883A3D93515}"/>
    <cellStyle name="Normal 4 4 2 2 3 2 5" xfId="21382" xr:uid="{EFDBE206-5A15-4AE5-AAF4-F550CF36E0E2}"/>
    <cellStyle name="Normal 4 4 2 2 3 2 5 2" xfId="35074" xr:uid="{E0FC61B0-15B0-4965-BCCF-2E0A06A0CCA8}"/>
    <cellStyle name="Normal 4 4 2 2 3 2 5 3" xfId="49958" xr:uid="{C9D2BFB4-694B-4490-9D2A-596F75C8F1B5}"/>
    <cellStyle name="Normal 4 4 2 2 3 2 6" xfId="14538" xr:uid="{ED590BA3-B570-4EAD-AA60-DE932EE5AAFB}"/>
    <cellStyle name="Normal 4 4 2 2 3 2 7" xfId="28228" xr:uid="{71C1EAF0-D566-49A0-A9BC-D98FAC9FEF91}"/>
    <cellStyle name="Normal 4 4 2 2 3 2 8" xfId="43112" xr:uid="{1C9B10F8-9719-4938-A540-ED8436A59C88}"/>
    <cellStyle name="Normal 4 4 2 2 3 3" xfId="7694" xr:uid="{169C9CD9-8A44-4F99-BBED-99684ACF0F06}"/>
    <cellStyle name="Normal 4 4 2 2 3 3 2" xfId="9406" xr:uid="{8722B873-FFC5-402D-BAAA-CF71919CEAF5}"/>
    <cellStyle name="Normal 4 4 2 2 3 3 2 2" xfId="12828" xr:uid="{EF5BA0B5-CAF1-47B1-A325-547EE14E8EF8}"/>
    <cellStyle name="Normal 4 4 2 2 3 3 2 2 2" xfId="26518" xr:uid="{4D7E1802-1915-4112-8B22-E1C57712103C}"/>
    <cellStyle name="Normal 4 4 2 2 3 3 2 2 2 2" xfId="40210" xr:uid="{79B8E666-B651-48E5-92A9-A3029154B918}"/>
    <cellStyle name="Normal 4 4 2 2 3 3 2 2 2 3" xfId="55094" xr:uid="{55E93E84-C114-4C92-B123-27F6669D22C0}"/>
    <cellStyle name="Normal 4 4 2 2 3 3 2 2 3" xfId="19674" xr:uid="{28D49AA4-9C3C-49F6-9DE5-B89A9C909B2D}"/>
    <cellStyle name="Normal 4 4 2 2 3 3 2 2 4" xfId="33364" xr:uid="{DB9E92F3-B0BF-4731-9DB5-7919BE1C621B}"/>
    <cellStyle name="Normal 4 4 2 2 3 3 2 2 5" xfId="48248" xr:uid="{F74BC37B-5A38-423A-A320-DCDEE3D50DD8}"/>
    <cellStyle name="Normal 4 4 2 2 3 3 2 3" xfId="23096" xr:uid="{B9FDFB0F-5805-4DB2-87C1-F5D131E58D81}"/>
    <cellStyle name="Normal 4 4 2 2 3 3 2 3 2" xfId="36788" xr:uid="{145608F6-E4D6-481A-8D81-EFCFC96EC921}"/>
    <cellStyle name="Normal 4 4 2 2 3 3 2 3 3" xfId="51672" xr:uid="{DA8752CA-0C9F-4474-B3A3-93217ED88981}"/>
    <cellStyle name="Normal 4 4 2 2 3 3 2 4" xfId="16252" xr:uid="{480E1EF9-7331-44C2-8B3E-8BF9879DCED8}"/>
    <cellStyle name="Normal 4 4 2 2 3 3 2 5" xfId="29942" xr:uid="{9F903728-C312-4FCC-856E-F8B76A56EEB5}"/>
    <cellStyle name="Normal 4 4 2 2 3 3 2 6" xfId="44826" xr:uid="{1870171F-2328-4086-ACCC-822AC07FBE21}"/>
    <cellStyle name="Normal 4 4 2 2 3 3 3" xfId="11116" xr:uid="{526D6ECB-DC4E-4D01-87FC-DF160CFD70F7}"/>
    <cellStyle name="Normal 4 4 2 2 3 3 3 2" xfId="24806" xr:uid="{C8693FA4-4AE1-4BED-8596-AFDBE02715A9}"/>
    <cellStyle name="Normal 4 4 2 2 3 3 3 2 2" xfId="38498" xr:uid="{1814A463-1522-4C35-8509-46951E4315BD}"/>
    <cellStyle name="Normal 4 4 2 2 3 3 3 2 3" xfId="53382" xr:uid="{E451D44E-E8E2-4770-BD62-FC89E4EA417E}"/>
    <cellStyle name="Normal 4 4 2 2 3 3 3 3" xfId="17962" xr:uid="{05E53EC0-2617-49C2-ACED-14213AB5A2E9}"/>
    <cellStyle name="Normal 4 4 2 2 3 3 3 4" xfId="31652" xr:uid="{547F1888-D2F5-4331-9EB4-8DA647E4A35E}"/>
    <cellStyle name="Normal 4 4 2 2 3 3 3 5" xfId="46536" xr:uid="{C4867FC8-9795-45DC-A428-7007AE162D1C}"/>
    <cellStyle name="Normal 4 4 2 2 3 3 4" xfId="21384" xr:uid="{5195F5A9-257C-48D5-B4F7-020F26B70071}"/>
    <cellStyle name="Normal 4 4 2 2 3 3 4 2" xfId="35076" xr:uid="{5720319D-D9F8-46A7-BA14-67635AAC0C88}"/>
    <cellStyle name="Normal 4 4 2 2 3 3 4 3" xfId="49960" xr:uid="{3AC9C0DA-C223-4AC6-BCE0-02E051533533}"/>
    <cellStyle name="Normal 4 4 2 2 3 3 5" xfId="14540" xr:uid="{1B229142-D1B0-448C-BEB6-122C0757771F}"/>
    <cellStyle name="Normal 4 4 2 2 3 3 6" xfId="28230" xr:uid="{43B40EE0-F5DD-4EB3-9C20-9B6187D7C63B}"/>
    <cellStyle name="Normal 4 4 2 2 3 3 7" xfId="43114" xr:uid="{6F91C54A-7515-43C8-8E52-DDE7548371A6}"/>
    <cellStyle name="Normal 4 4 2 2 3 4" xfId="7695" xr:uid="{104A0511-ABA3-438F-A5ED-BEA2D29B47AE}"/>
    <cellStyle name="Normal 4 4 2 2 3 4 2" xfId="9407" xr:uid="{924797CF-B07A-4FB3-8223-949D8B80A75A}"/>
    <cellStyle name="Normal 4 4 2 2 3 4 2 2" xfId="12829" xr:uid="{B2D7A37A-4900-41A3-858C-70E315E6F317}"/>
    <cellStyle name="Normal 4 4 2 2 3 4 2 2 2" xfId="26519" xr:uid="{DDE4EAE5-0DE2-4B0B-B791-85CA1026D0DD}"/>
    <cellStyle name="Normal 4 4 2 2 3 4 2 2 2 2" xfId="40211" xr:uid="{6E99E808-9514-488A-8918-D3402D95FD71}"/>
    <cellStyle name="Normal 4 4 2 2 3 4 2 2 2 3" xfId="55095" xr:uid="{8A6602B3-7463-43E7-9AF5-9E1E34CCA3D0}"/>
    <cellStyle name="Normal 4 4 2 2 3 4 2 2 3" xfId="19675" xr:uid="{BC897DA5-4DA6-40C3-959F-5DEF7DE0A160}"/>
    <cellStyle name="Normal 4 4 2 2 3 4 2 2 4" xfId="33365" xr:uid="{F1B9D08C-C273-4FED-8C29-A15F39FF0638}"/>
    <cellStyle name="Normal 4 4 2 2 3 4 2 2 5" xfId="48249" xr:uid="{22AA1ACB-541F-46CE-811A-241FDDE80F5A}"/>
    <cellStyle name="Normal 4 4 2 2 3 4 2 3" xfId="23097" xr:uid="{BD5B4D5D-97D3-4AE3-9C7D-3BDD1A735716}"/>
    <cellStyle name="Normal 4 4 2 2 3 4 2 3 2" xfId="36789" xr:uid="{3DA0C9E9-593D-4CE0-A2D7-6DEEA036F95E}"/>
    <cellStyle name="Normal 4 4 2 2 3 4 2 3 3" xfId="51673" xr:uid="{0FF8071C-C637-420B-A9A5-BAB165021999}"/>
    <cellStyle name="Normal 4 4 2 2 3 4 2 4" xfId="16253" xr:uid="{41B0E3D4-8AA8-44E4-915A-13C9895E84A0}"/>
    <cellStyle name="Normal 4 4 2 2 3 4 2 5" xfId="29943" xr:uid="{42F04D7F-2A43-4E12-B83B-E84842934A71}"/>
    <cellStyle name="Normal 4 4 2 2 3 4 2 6" xfId="44827" xr:uid="{AE294B7E-1681-437F-AD94-BB4BED19097D}"/>
    <cellStyle name="Normal 4 4 2 2 3 4 3" xfId="11117" xr:uid="{1059ADD9-B7C8-4F6A-930B-04A696C99050}"/>
    <cellStyle name="Normal 4 4 2 2 3 4 3 2" xfId="24807" xr:uid="{50BE702D-4CD1-4BDD-BBEC-83E94E5522BA}"/>
    <cellStyle name="Normal 4 4 2 2 3 4 3 2 2" xfId="38499" xr:uid="{5A126C73-E735-4878-B459-5603A2FE0891}"/>
    <cellStyle name="Normal 4 4 2 2 3 4 3 2 3" xfId="53383" xr:uid="{293EF8EB-6DB7-4BE1-AA0A-C32750CD500D}"/>
    <cellStyle name="Normal 4 4 2 2 3 4 3 3" xfId="17963" xr:uid="{BE6261A3-F433-4B99-8A07-6CCAD13DB7F2}"/>
    <cellStyle name="Normal 4 4 2 2 3 4 3 4" xfId="31653" xr:uid="{3ADCB0F3-6201-4969-8586-D5407C98A6E5}"/>
    <cellStyle name="Normal 4 4 2 2 3 4 3 5" xfId="46537" xr:uid="{5A95305B-47D6-4307-8788-E414CB873EF9}"/>
    <cellStyle name="Normal 4 4 2 2 3 4 4" xfId="21385" xr:uid="{9B924425-5F34-4C89-A90B-FF0BAD0ABD68}"/>
    <cellStyle name="Normal 4 4 2 2 3 4 4 2" xfId="35077" xr:uid="{DE468542-5C59-4DB0-A273-DA0089B2C0D4}"/>
    <cellStyle name="Normal 4 4 2 2 3 4 4 3" xfId="49961" xr:uid="{A762E3F4-41B9-41DC-AF2D-F5746AE8CDFD}"/>
    <cellStyle name="Normal 4 4 2 2 3 4 5" xfId="14541" xr:uid="{A775EF2F-A485-43AD-9C19-5497CAF6F050}"/>
    <cellStyle name="Normal 4 4 2 2 3 4 6" xfId="28231" xr:uid="{532950FA-21A3-42A2-B09D-873194102BB5}"/>
    <cellStyle name="Normal 4 4 2 2 3 4 7" xfId="43115" xr:uid="{585EE871-C4AF-404C-8487-E8790C8C5E73}"/>
    <cellStyle name="Normal 4 4 2 2 3 5" xfId="9403" xr:uid="{7EC8FB21-C6C5-493B-8054-136D2385C350}"/>
    <cellStyle name="Normal 4 4 2 2 3 5 2" xfId="12825" xr:uid="{E3DA995A-1C75-4A5F-B454-A7F7D0D46C03}"/>
    <cellStyle name="Normal 4 4 2 2 3 5 2 2" xfId="26515" xr:uid="{11C367E8-1D96-4C9A-BB27-D761827BF5B8}"/>
    <cellStyle name="Normal 4 4 2 2 3 5 2 2 2" xfId="40207" xr:uid="{322E30AE-B1E8-44AE-B3D0-7C8F5FFE211B}"/>
    <cellStyle name="Normal 4 4 2 2 3 5 2 2 3" xfId="55091" xr:uid="{F9ADBEE4-83BF-48D7-82FC-0676E08F05DE}"/>
    <cellStyle name="Normal 4 4 2 2 3 5 2 3" xfId="19671" xr:uid="{A0AC7DB3-CFF4-4E79-AC20-A71FFD622A75}"/>
    <cellStyle name="Normal 4 4 2 2 3 5 2 4" xfId="33361" xr:uid="{188BCF21-16DF-4916-A41E-97428C7A325B}"/>
    <cellStyle name="Normal 4 4 2 2 3 5 2 5" xfId="48245" xr:uid="{54D597C4-30CE-4FA0-AA35-C096A3026FF2}"/>
    <cellStyle name="Normal 4 4 2 2 3 5 3" xfId="23093" xr:uid="{CF37E35E-4A67-4AB7-ABE9-13E51FE83CB2}"/>
    <cellStyle name="Normal 4 4 2 2 3 5 3 2" xfId="36785" xr:uid="{394B5DCA-451A-4C3E-849B-0B49882D145F}"/>
    <cellStyle name="Normal 4 4 2 2 3 5 3 3" xfId="51669" xr:uid="{8A7E35C4-4531-401B-85B1-8BF88F5355EB}"/>
    <cellStyle name="Normal 4 4 2 2 3 5 4" xfId="16249" xr:uid="{69E6DB41-1ED0-4E83-A723-6DB8AEC12B90}"/>
    <cellStyle name="Normal 4 4 2 2 3 5 5" xfId="29939" xr:uid="{86557EEF-30A1-4E05-B263-32556B3385DB}"/>
    <cellStyle name="Normal 4 4 2 2 3 5 6" xfId="44823" xr:uid="{20BB50C7-DC0D-4A9C-B044-5F24F95E6EA1}"/>
    <cellStyle name="Normal 4 4 2 2 3 6" xfId="11113" xr:uid="{4CECA968-3338-4555-AE7F-CAFA96216F60}"/>
    <cellStyle name="Normal 4 4 2 2 3 6 2" xfId="24803" xr:uid="{0DF35048-B447-4C2E-9692-72F1405E1A4D}"/>
    <cellStyle name="Normal 4 4 2 2 3 6 2 2" xfId="38495" xr:uid="{5EE268E9-C6A1-46F2-9EAF-FFB06243E5D1}"/>
    <cellStyle name="Normal 4 4 2 2 3 6 2 3" xfId="53379" xr:uid="{5E70106F-22DC-414A-8AF5-54AD9922AA22}"/>
    <cellStyle name="Normal 4 4 2 2 3 6 3" xfId="17959" xr:uid="{63BC9776-384E-47F0-9603-3C05AF7046DB}"/>
    <cellStyle name="Normal 4 4 2 2 3 6 4" xfId="31649" xr:uid="{D2B8D5F3-1474-49AF-8B74-4C48B9865C65}"/>
    <cellStyle name="Normal 4 4 2 2 3 6 5" xfId="46533" xr:uid="{15EB9DF9-A4EA-4572-A882-41341541DDDA}"/>
    <cellStyle name="Normal 4 4 2 2 3 7" xfId="21381" xr:uid="{2CED5D53-8EFB-4973-B1F2-7632E17E6DDD}"/>
    <cellStyle name="Normal 4 4 2 2 3 7 2" xfId="35073" xr:uid="{B34AC6C2-2DEE-4ACF-B8FB-D2C1159C012A}"/>
    <cellStyle name="Normal 4 4 2 2 3 7 3" xfId="49957" xr:uid="{ECFC6E70-2691-4472-BCE0-2A6001813137}"/>
    <cellStyle name="Normal 4 4 2 2 3 8" xfId="14537" xr:uid="{5CA7DA0C-273E-424F-A85F-FF5A9B1BCA85}"/>
    <cellStyle name="Normal 4 4 2 2 3 9" xfId="28227" xr:uid="{D7FA6D07-EAAD-424F-B42D-B6AC43EC113F}"/>
    <cellStyle name="Normal 4 4 2 2 4" xfId="7696" xr:uid="{753E50D8-63FE-4C1B-BCFB-24473FA5B7E5}"/>
    <cellStyle name="Normal 4 4 2 2 4 2" xfId="7697" xr:uid="{74271C54-FD42-4CB4-A3D5-50CE42B7C37D}"/>
    <cellStyle name="Normal 4 4 2 2 4 2 2" xfId="9409" xr:uid="{6AF4FF33-323C-4D40-8F8A-56B178217A54}"/>
    <cellStyle name="Normal 4 4 2 2 4 2 2 2" xfId="12831" xr:uid="{25751D9E-F0CB-46B3-B869-F8B14E97A507}"/>
    <cellStyle name="Normal 4 4 2 2 4 2 2 2 2" xfId="26521" xr:uid="{9E4E12A0-E929-4C18-91DA-8792098ECB99}"/>
    <cellStyle name="Normal 4 4 2 2 4 2 2 2 2 2" xfId="40213" xr:uid="{F5F50C0E-6396-42A6-AC97-D3E5E88ED682}"/>
    <cellStyle name="Normal 4 4 2 2 4 2 2 2 2 3" xfId="55097" xr:uid="{E0A21303-A8FE-4846-A541-FC8A9A8555E2}"/>
    <cellStyle name="Normal 4 4 2 2 4 2 2 2 3" xfId="19677" xr:uid="{D610D107-C78D-4B90-A9C7-319B2CDF288B}"/>
    <cellStyle name="Normal 4 4 2 2 4 2 2 2 4" xfId="33367" xr:uid="{A5812D44-1965-4E82-872C-FCF1CA6ED8E4}"/>
    <cellStyle name="Normal 4 4 2 2 4 2 2 2 5" xfId="48251" xr:uid="{2A7B0E0D-2328-42D6-949F-77A488B3079E}"/>
    <cellStyle name="Normal 4 4 2 2 4 2 2 3" xfId="23099" xr:uid="{3E73D085-4E1D-4801-9D37-258761034CF8}"/>
    <cellStyle name="Normal 4 4 2 2 4 2 2 3 2" xfId="36791" xr:uid="{328BFBA7-9875-47D3-BF15-D3EE806AAAC1}"/>
    <cellStyle name="Normal 4 4 2 2 4 2 2 3 3" xfId="51675" xr:uid="{4C2E4AAA-A1E5-4272-8725-655E2E79F7C4}"/>
    <cellStyle name="Normal 4 4 2 2 4 2 2 4" xfId="16255" xr:uid="{33B9F569-D071-4C31-A434-8445055A3864}"/>
    <cellStyle name="Normal 4 4 2 2 4 2 2 5" xfId="29945" xr:uid="{366E6F82-13F1-4696-9CBA-B05BC79EEDE3}"/>
    <cellStyle name="Normal 4 4 2 2 4 2 2 6" xfId="44829" xr:uid="{0247AF21-9EB3-4908-B047-97D89037891E}"/>
    <cellStyle name="Normal 4 4 2 2 4 2 3" xfId="11119" xr:uid="{CC69746A-5D28-4134-9B1A-B916B46A49B6}"/>
    <cellStyle name="Normal 4 4 2 2 4 2 3 2" xfId="24809" xr:uid="{7B2BB965-871C-4195-AC9D-43F2413D2627}"/>
    <cellStyle name="Normal 4 4 2 2 4 2 3 2 2" xfId="38501" xr:uid="{04F12765-16FD-4595-A9FB-880CD742AE28}"/>
    <cellStyle name="Normal 4 4 2 2 4 2 3 2 3" xfId="53385" xr:uid="{9400B24A-38DF-4988-A84F-A8CDC7AF0E99}"/>
    <cellStyle name="Normal 4 4 2 2 4 2 3 3" xfId="17965" xr:uid="{C091A184-2677-4293-BD84-D3218AA6BEAA}"/>
    <cellStyle name="Normal 4 4 2 2 4 2 3 4" xfId="31655" xr:uid="{F75E1DBC-E314-4F58-A534-9C594B94D5DE}"/>
    <cellStyle name="Normal 4 4 2 2 4 2 3 5" xfId="46539" xr:uid="{C042C0D8-1E91-4B38-9DAD-E4D2CA7A3412}"/>
    <cellStyle name="Normal 4 4 2 2 4 2 4" xfId="21387" xr:uid="{68A0626B-9F3D-46E7-BFBC-F6FD2019EBFC}"/>
    <cellStyle name="Normal 4 4 2 2 4 2 4 2" xfId="35079" xr:uid="{C6D02008-4F38-46C4-9192-921EC16AC97C}"/>
    <cellStyle name="Normal 4 4 2 2 4 2 4 3" xfId="49963" xr:uid="{25097A9E-6903-4D91-92D1-89B04367D27F}"/>
    <cellStyle name="Normal 4 4 2 2 4 2 5" xfId="14543" xr:uid="{5413E7DB-0A7E-4674-A629-E4AA07F79993}"/>
    <cellStyle name="Normal 4 4 2 2 4 2 6" xfId="28233" xr:uid="{FBE784DB-E20E-401C-9BDA-FBDBC865BDFE}"/>
    <cellStyle name="Normal 4 4 2 2 4 2 7" xfId="43117" xr:uid="{2990715B-A0AD-46B0-B261-136921D7FCCB}"/>
    <cellStyle name="Normal 4 4 2 2 4 3" xfId="9408" xr:uid="{AF95BE78-36A2-49E5-AA17-85D1A58D83C8}"/>
    <cellStyle name="Normal 4 4 2 2 4 3 2" xfId="12830" xr:uid="{FC03ADF9-5DFA-4EC1-B5FF-9C3E421DD96D}"/>
    <cellStyle name="Normal 4 4 2 2 4 3 2 2" xfId="26520" xr:uid="{89B2DC2B-B190-44EF-A550-F2BBA150A816}"/>
    <cellStyle name="Normal 4 4 2 2 4 3 2 2 2" xfId="40212" xr:uid="{0DB0371A-1CF8-4674-B0FB-4C9887DC1F8E}"/>
    <cellStyle name="Normal 4 4 2 2 4 3 2 2 3" xfId="55096" xr:uid="{6641222E-51CD-4A89-AA54-842C38FC9327}"/>
    <cellStyle name="Normal 4 4 2 2 4 3 2 3" xfId="19676" xr:uid="{73212190-62B7-4BF0-937D-B5172222B4F1}"/>
    <cellStyle name="Normal 4 4 2 2 4 3 2 4" xfId="33366" xr:uid="{5E8968A0-8A40-483E-A542-E4133287E942}"/>
    <cellStyle name="Normal 4 4 2 2 4 3 2 5" xfId="48250" xr:uid="{F2A66B09-3F44-49FF-8AAA-2825A7B8FB44}"/>
    <cellStyle name="Normal 4 4 2 2 4 3 3" xfId="23098" xr:uid="{5458DF45-1C97-409D-B4E3-E44848FFD0C2}"/>
    <cellStyle name="Normal 4 4 2 2 4 3 3 2" xfId="36790" xr:uid="{2905E3CD-D2EB-4956-8985-80262083B890}"/>
    <cellStyle name="Normal 4 4 2 2 4 3 3 3" xfId="51674" xr:uid="{75BB8BA0-56F1-4E7B-9111-1DB1C73FD0A0}"/>
    <cellStyle name="Normal 4 4 2 2 4 3 4" xfId="16254" xr:uid="{0BB64EE0-FDB5-469A-B5E3-0B464C909C15}"/>
    <cellStyle name="Normal 4 4 2 2 4 3 5" xfId="29944" xr:uid="{D3320200-3788-4F9A-9304-4B518CB3AD2B}"/>
    <cellStyle name="Normal 4 4 2 2 4 3 6" xfId="44828" xr:uid="{A8D47946-1C50-473D-816F-0BAE1B94DBA1}"/>
    <cellStyle name="Normal 4 4 2 2 4 4" xfId="11118" xr:uid="{CC172549-AEE3-4316-AAD2-016C41796D31}"/>
    <cellStyle name="Normal 4 4 2 2 4 4 2" xfId="24808" xr:uid="{519AD0ED-6ECA-400A-AF22-B9773B4C5E3F}"/>
    <cellStyle name="Normal 4 4 2 2 4 4 2 2" xfId="38500" xr:uid="{428300C1-34CA-4F93-AE67-7471CFBB91A8}"/>
    <cellStyle name="Normal 4 4 2 2 4 4 2 3" xfId="53384" xr:uid="{ECACE47C-FFFC-4073-9A6F-5C94470D0093}"/>
    <cellStyle name="Normal 4 4 2 2 4 4 3" xfId="17964" xr:uid="{D2BA2FFA-4880-41A6-9A94-B492E7F24B9C}"/>
    <cellStyle name="Normal 4 4 2 2 4 4 4" xfId="31654" xr:uid="{8611C1DF-00BB-4C37-9AB5-ABD1A4722890}"/>
    <cellStyle name="Normal 4 4 2 2 4 4 5" xfId="46538" xr:uid="{7674CB24-6F1D-4A30-8807-7976BD87963C}"/>
    <cellStyle name="Normal 4 4 2 2 4 5" xfId="21386" xr:uid="{866DA053-C483-4755-9108-C512E3E32EC8}"/>
    <cellStyle name="Normal 4 4 2 2 4 5 2" xfId="35078" xr:uid="{BB193924-75EC-4D41-B4EF-74611630520E}"/>
    <cellStyle name="Normal 4 4 2 2 4 5 3" xfId="49962" xr:uid="{6FE72BF7-CADD-4A21-8197-5F9A35F3B531}"/>
    <cellStyle name="Normal 4 4 2 2 4 6" xfId="14542" xr:uid="{B5B9DF40-553D-480A-B5EF-806A1A956296}"/>
    <cellStyle name="Normal 4 4 2 2 4 7" xfId="28232" xr:uid="{0642FB97-B41E-4CCD-B1DD-DDD7C70406BF}"/>
    <cellStyle name="Normal 4 4 2 2 4 8" xfId="43116" xr:uid="{FBC953F0-53E3-4F2E-83B9-4D2B3DEDAC1F}"/>
    <cellStyle name="Normal 4 4 2 2 5" xfId="7698" xr:uid="{A8DB586D-7D3E-43C4-B280-8A525B29BCAC}"/>
    <cellStyle name="Normal 4 4 2 2 5 2" xfId="9410" xr:uid="{0A5D0693-02CF-45CF-9EA1-748F86AF53EA}"/>
    <cellStyle name="Normal 4 4 2 2 5 2 2" xfId="12832" xr:uid="{22EDEAF1-586A-4572-91F3-FEF457B2DF41}"/>
    <cellStyle name="Normal 4 4 2 2 5 2 2 2" xfId="26522" xr:uid="{EE18E961-66EE-478F-A040-BE7E5B98543E}"/>
    <cellStyle name="Normal 4 4 2 2 5 2 2 2 2" xfId="40214" xr:uid="{0AF10889-3722-4B80-AC1E-7AF019904208}"/>
    <cellStyle name="Normal 4 4 2 2 5 2 2 2 3" xfId="55098" xr:uid="{FD28D999-4542-4294-ABFB-37505D5A8128}"/>
    <cellStyle name="Normal 4 4 2 2 5 2 2 3" xfId="19678" xr:uid="{3924F4D5-B953-4616-A7AC-FEFBD143F94A}"/>
    <cellStyle name="Normal 4 4 2 2 5 2 2 4" xfId="33368" xr:uid="{FBF54735-13AB-4297-832B-203A7419DF19}"/>
    <cellStyle name="Normal 4 4 2 2 5 2 2 5" xfId="48252" xr:uid="{A59692F2-EBFF-4BA9-8275-D9295268B265}"/>
    <cellStyle name="Normal 4 4 2 2 5 2 3" xfId="23100" xr:uid="{DD856271-3470-4B72-8932-8EC4516A71F1}"/>
    <cellStyle name="Normal 4 4 2 2 5 2 3 2" xfId="36792" xr:uid="{00A3C974-626E-48A0-B898-A5CBBFBC9DC1}"/>
    <cellStyle name="Normal 4 4 2 2 5 2 3 3" xfId="51676" xr:uid="{F4CD17A1-E6ED-4ECA-B727-AAF503F35FEA}"/>
    <cellStyle name="Normal 4 4 2 2 5 2 4" xfId="16256" xr:uid="{5EF73279-A6E6-47B9-87A4-AAFB845F4649}"/>
    <cellStyle name="Normal 4 4 2 2 5 2 5" xfId="29946" xr:uid="{63808AA3-BFDD-42F8-A539-F0B202C4C6AC}"/>
    <cellStyle name="Normal 4 4 2 2 5 2 6" xfId="44830" xr:uid="{5CA77222-4A03-45BE-A201-D7053F6764F2}"/>
    <cellStyle name="Normal 4 4 2 2 5 3" xfId="11120" xr:uid="{9A71CFA1-72B3-4EA2-96FC-ED2319FA2016}"/>
    <cellStyle name="Normal 4 4 2 2 5 3 2" xfId="24810" xr:uid="{4FB3FBA6-1D14-49C1-B52C-50CE4E3F4ECB}"/>
    <cellStyle name="Normal 4 4 2 2 5 3 2 2" xfId="38502" xr:uid="{A46503AA-FE3C-4853-A479-3CF91360390A}"/>
    <cellStyle name="Normal 4 4 2 2 5 3 2 3" xfId="53386" xr:uid="{086AC784-46EB-40B0-91ED-94F50F3EBBB4}"/>
    <cellStyle name="Normal 4 4 2 2 5 3 3" xfId="17966" xr:uid="{5E599AA4-019A-42A1-B0B5-893555E8D58E}"/>
    <cellStyle name="Normal 4 4 2 2 5 3 4" xfId="31656" xr:uid="{AD5BE5DB-DC58-4EC2-8500-996E38FF7EB8}"/>
    <cellStyle name="Normal 4 4 2 2 5 3 5" xfId="46540" xr:uid="{8663EEF5-9519-401F-B9B5-50306459183B}"/>
    <cellStyle name="Normal 4 4 2 2 5 4" xfId="21388" xr:uid="{338D8BE5-0883-4E10-AA6A-F4F8E78F4845}"/>
    <cellStyle name="Normal 4 4 2 2 5 4 2" xfId="35080" xr:uid="{626362A3-367A-4A02-BC2C-41BC038294F3}"/>
    <cellStyle name="Normal 4 4 2 2 5 4 3" xfId="49964" xr:uid="{50B704FF-51AC-46E2-882C-A25869F5396D}"/>
    <cellStyle name="Normal 4 4 2 2 5 5" xfId="14544" xr:uid="{19A0016E-5655-4776-A73B-8396AAD3B885}"/>
    <cellStyle name="Normal 4 4 2 2 5 6" xfId="28234" xr:uid="{28F1B165-CF9A-4DC4-8812-D2EC88971994}"/>
    <cellStyle name="Normal 4 4 2 2 5 7" xfId="43118" xr:uid="{CEFDDFFD-35FE-4F3A-BD8A-AFF5F21CF125}"/>
    <cellStyle name="Normal 4 4 2 2 6" xfId="7699" xr:uid="{C12A4A2D-65D3-4EB7-AE54-ABCDFA59AFF7}"/>
    <cellStyle name="Normal 4 4 2 2 6 2" xfId="9411" xr:uid="{8E854661-A894-4E67-9878-C3F9BFF7E084}"/>
    <cellStyle name="Normal 4 4 2 2 6 2 2" xfId="12833" xr:uid="{5BF61E77-A540-4C8E-90CD-AF9EEA01873A}"/>
    <cellStyle name="Normal 4 4 2 2 6 2 2 2" xfId="26523" xr:uid="{BA71031C-EA02-4B1A-9C30-0BD7BC571BDE}"/>
    <cellStyle name="Normal 4 4 2 2 6 2 2 2 2" xfId="40215" xr:uid="{92428745-9D2D-40EE-9DA2-D02FE5577FFB}"/>
    <cellStyle name="Normal 4 4 2 2 6 2 2 2 3" xfId="55099" xr:uid="{4664B036-4B36-4889-B0E9-33A2439DE730}"/>
    <cellStyle name="Normal 4 4 2 2 6 2 2 3" xfId="19679" xr:uid="{2E0B903F-F071-4F8F-AF9E-3A34264E8E84}"/>
    <cellStyle name="Normal 4 4 2 2 6 2 2 4" xfId="33369" xr:uid="{72B06460-A9F0-4596-A321-845E7FF5570B}"/>
    <cellStyle name="Normal 4 4 2 2 6 2 2 5" xfId="48253" xr:uid="{AF766FA4-3B96-4CDA-B0D2-CCEC43C6D96C}"/>
    <cellStyle name="Normal 4 4 2 2 6 2 3" xfId="23101" xr:uid="{E90E6B8A-73EB-4DFF-B730-9A8695F468F0}"/>
    <cellStyle name="Normal 4 4 2 2 6 2 3 2" xfId="36793" xr:uid="{B11675AC-5EC1-4EF8-A0B3-BC337883E091}"/>
    <cellStyle name="Normal 4 4 2 2 6 2 3 3" xfId="51677" xr:uid="{D9A2FF14-F1F7-423B-B5A7-170C48323157}"/>
    <cellStyle name="Normal 4 4 2 2 6 2 4" xfId="16257" xr:uid="{A16D132D-563A-46AA-BD7C-204707598ECB}"/>
    <cellStyle name="Normal 4 4 2 2 6 2 5" xfId="29947" xr:uid="{D4692D59-1A94-404B-9A73-23F16634B88A}"/>
    <cellStyle name="Normal 4 4 2 2 6 2 6" xfId="44831" xr:uid="{1AE3498A-789A-4295-BC3E-B085AF492909}"/>
    <cellStyle name="Normal 4 4 2 2 6 3" xfId="11121" xr:uid="{9FF355E3-07DB-4113-9D72-69F1F21AC0CD}"/>
    <cellStyle name="Normal 4 4 2 2 6 3 2" xfId="24811" xr:uid="{C2A94E66-0182-4C2D-ADBB-59C589CF46C1}"/>
    <cellStyle name="Normal 4 4 2 2 6 3 2 2" xfId="38503" xr:uid="{247A72F0-3886-41F3-B347-DCF4714DA8DE}"/>
    <cellStyle name="Normal 4 4 2 2 6 3 2 3" xfId="53387" xr:uid="{6BBC1A36-E07E-4D77-B017-E485FD292211}"/>
    <cellStyle name="Normal 4 4 2 2 6 3 3" xfId="17967" xr:uid="{61E5B592-5BBC-414A-B562-EA9437D1E0AA}"/>
    <cellStyle name="Normal 4 4 2 2 6 3 4" xfId="31657" xr:uid="{81A19D85-918E-49AA-A9EF-6B321ACFEA0F}"/>
    <cellStyle name="Normal 4 4 2 2 6 3 5" xfId="46541" xr:uid="{A36C6B0F-143B-4014-AA94-5D33AF816022}"/>
    <cellStyle name="Normal 4 4 2 2 6 4" xfId="21389" xr:uid="{357C5033-E557-48C8-B2BC-C7AEF324D4F4}"/>
    <cellStyle name="Normal 4 4 2 2 6 4 2" xfId="35081" xr:uid="{4FEB0BC1-A85B-4BEA-ABFD-8BD9B0FBFCEB}"/>
    <cellStyle name="Normal 4 4 2 2 6 4 3" xfId="49965" xr:uid="{D2039CD1-DB7C-40A7-BFBB-896A1327ADC5}"/>
    <cellStyle name="Normal 4 4 2 2 6 5" xfId="14545" xr:uid="{60F3FC84-18E2-4BB6-8C14-5E948B8206B2}"/>
    <cellStyle name="Normal 4 4 2 2 6 6" xfId="28235" xr:uid="{560E0FA8-D8D7-4C4C-B422-BE1737983415}"/>
    <cellStyle name="Normal 4 4 2 2 6 7" xfId="43119" xr:uid="{E542921D-EC29-45B8-840C-97DD32D67CFE}"/>
    <cellStyle name="Normal 4 4 2 2 7" xfId="9397" xr:uid="{CC125108-901D-479A-A0D5-CB73EA77F3CF}"/>
    <cellStyle name="Normal 4 4 2 2 7 2" xfId="12819" xr:uid="{3D8AEAE6-93A1-402F-AFB9-D9DA1C14F18C}"/>
    <cellStyle name="Normal 4 4 2 2 7 2 2" xfId="26509" xr:uid="{028317CE-C098-4E95-BA20-0467A13D147D}"/>
    <cellStyle name="Normal 4 4 2 2 7 2 2 2" xfId="40201" xr:uid="{91694FC6-A6E4-489C-AB17-3DBA9CF4F6BB}"/>
    <cellStyle name="Normal 4 4 2 2 7 2 2 3" xfId="55085" xr:uid="{CE23649D-46E7-4A77-A132-DCE9B4E66C25}"/>
    <cellStyle name="Normal 4 4 2 2 7 2 3" xfId="19665" xr:uid="{E2372021-0C51-45C8-9B56-2F0FFFCCED02}"/>
    <cellStyle name="Normal 4 4 2 2 7 2 4" xfId="33355" xr:uid="{FAB1D8C9-9623-47BD-9A82-4BBF1BC031DA}"/>
    <cellStyle name="Normal 4 4 2 2 7 2 5" xfId="48239" xr:uid="{5EE04DE2-04E9-442F-87F8-A21CCB34FDA2}"/>
    <cellStyle name="Normal 4 4 2 2 7 3" xfId="23087" xr:uid="{6E4715C4-60D6-442A-84A5-D09D13CC47B2}"/>
    <cellStyle name="Normal 4 4 2 2 7 3 2" xfId="36779" xr:uid="{D7EA4F14-F434-45E9-984D-9263C6175980}"/>
    <cellStyle name="Normal 4 4 2 2 7 3 3" xfId="51663" xr:uid="{A07E805A-052F-4002-ACEE-91ADE7D36AF5}"/>
    <cellStyle name="Normal 4 4 2 2 7 4" xfId="16243" xr:uid="{15082081-16C1-4ACA-ADE2-2CC547C0F249}"/>
    <cellStyle name="Normal 4 4 2 2 7 5" xfId="29933" xr:uid="{6F5739C6-616F-4CF9-8940-662B8EE19B70}"/>
    <cellStyle name="Normal 4 4 2 2 7 6" xfId="44817" xr:uid="{B34C1519-DFF8-44B2-9345-5FDBF3332CCE}"/>
    <cellStyle name="Normal 4 4 2 2 8" xfId="11107" xr:uid="{90CE99ED-C2BB-45B4-83C2-0ACADABCFA55}"/>
    <cellStyle name="Normal 4 4 2 2 8 2" xfId="24797" xr:uid="{52CB6224-E149-49A2-8784-8F321614E666}"/>
    <cellStyle name="Normal 4 4 2 2 8 2 2" xfId="38489" xr:uid="{1652F6A4-0126-439F-BC63-C76A9AD6411A}"/>
    <cellStyle name="Normal 4 4 2 2 8 2 3" xfId="53373" xr:uid="{F581EC38-EEEB-421D-98D3-F39EA14CA9E3}"/>
    <cellStyle name="Normal 4 4 2 2 8 3" xfId="17953" xr:uid="{0D62DB7F-CD6D-4C27-BFCF-895E7DA93927}"/>
    <cellStyle name="Normal 4 4 2 2 8 4" xfId="31643" xr:uid="{AF74935B-D90D-4414-8F9C-5A8AC010807F}"/>
    <cellStyle name="Normal 4 4 2 2 8 5" xfId="46527" xr:uid="{E4796378-D54A-43F8-AD9B-82D0438A0A91}"/>
    <cellStyle name="Normal 4 4 2 2 9" xfId="21375" xr:uid="{E38B5AD7-8000-4AF1-8581-9442D205CBCB}"/>
    <cellStyle name="Normal 4 4 2 2 9 2" xfId="35067" xr:uid="{1C85E066-0DDC-4F80-BB3F-DA3B2FE2527F}"/>
    <cellStyle name="Normal 4 4 2 2 9 3" xfId="49951" xr:uid="{F7214F89-4301-463D-9461-AFF2A1924E34}"/>
    <cellStyle name="Normal 4 4 2 3" xfId="7700" xr:uid="{F3AFE7CC-4C68-45A5-9CE4-5F564D731EB0}"/>
    <cellStyle name="Normal 4 4 2 3 10" xfId="43120" xr:uid="{3FDB7662-E8C3-4129-A753-C7144E35BE48}"/>
    <cellStyle name="Normal 4 4 2 3 2" xfId="7701" xr:uid="{CEE956CF-909A-4836-859B-2BC8811920E4}"/>
    <cellStyle name="Normal 4 4 2 3 2 2" xfId="7702" xr:uid="{FFABCE9B-A35B-40DF-B2AB-4D9D49534714}"/>
    <cellStyle name="Normal 4 4 2 3 2 2 2" xfId="9414" xr:uid="{24A9EE06-674F-4A88-82E7-6B35B0AA5961}"/>
    <cellStyle name="Normal 4 4 2 3 2 2 2 2" xfId="12836" xr:uid="{1B749E9C-0B95-47CC-B0BF-D211BDD4A7FB}"/>
    <cellStyle name="Normal 4 4 2 3 2 2 2 2 2" xfId="26526" xr:uid="{7E1508B5-E2EC-4C6E-80FD-F375E063E4A7}"/>
    <cellStyle name="Normal 4 4 2 3 2 2 2 2 2 2" xfId="40218" xr:uid="{03EC22A7-A205-464D-88EB-DA9E9687517E}"/>
    <cellStyle name="Normal 4 4 2 3 2 2 2 2 2 3" xfId="55102" xr:uid="{24E15009-5211-492D-B9BC-37AC9D6A5556}"/>
    <cellStyle name="Normal 4 4 2 3 2 2 2 2 3" xfId="19682" xr:uid="{10C354F0-9A53-4CE3-B3FA-3F3F982442DC}"/>
    <cellStyle name="Normal 4 4 2 3 2 2 2 2 4" xfId="33372" xr:uid="{3425B061-7696-47A9-B840-728ACC0C8F70}"/>
    <cellStyle name="Normal 4 4 2 3 2 2 2 2 5" xfId="48256" xr:uid="{DB57BC94-0B4F-4FAD-89EE-CDD5AB084BCF}"/>
    <cellStyle name="Normal 4 4 2 3 2 2 2 3" xfId="23104" xr:uid="{80203D01-7C06-4B10-9425-769A1CB64D25}"/>
    <cellStyle name="Normal 4 4 2 3 2 2 2 3 2" xfId="36796" xr:uid="{FB4EF6D6-F066-4BC7-B29E-9A255B83F67C}"/>
    <cellStyle name="Normal 4 4 2 3 2 2 2 3 3" xfId="51680" xr:uid="{065C984F-819C-46E7-B663-46A4B3ABF0A9}"/>
    <cellStyle name="Normal 4 4 2 3 2 2 2 4" xfId="16260" xr:uid="{E9798ED3-A870-46E2-8452-EAEDD10D67AC}"/>
    <cellStyle name="Normal 4 4 2 3 2 2 2 5" xfId="29950" xr:uid="{6C103C86-6305-4988-91A8-43F11EDCD25C}"/>
    <cellStyle name="Normal 4 4 2 3 2 2 2 6" xfId="44834" xr:uid="{57F75602-3352-49ED-8727-C059481791E5}"/>
    <cellStyle name="Normal 4 4 2 3 2 2 3" xfId="11124" xr:uid="{3757E905-E1B7-4CF6-8B1B-5C293F8E0A2F}"/>
    <cellStyle name="Normal 4 4 2 3 2 2 3 2" xfId="24814" xr:uid="{49169D08-1729-4896-939A-E24ADD03BD02}"/>
    <cellStyle name="Normal 4 4 2 3 2 2 3 2 2" xfId="38506" xr:uid="{182EE351-8A69-4174-A683-A2B751118FD7}"/>
    <cellStyle name="Normal 4 4 2 3 2 2 3 2 3" xfId="53390" xr:uid="{1A49AD44-B96C-4568-A7FD-651DDD07A13F}"/>
    <cellStyle name="Normal 4 4 2 3 2 2 3 3" xfId="17970" xr:uid="{76DADFB4-D22D-4C1C-883A-921B4D93CBF6}"/>
    <cellStyle name="Normal 4 4 2 3 2 2 3 4" xfId="31660" xr:uid="{8C33529C-3602-42E4-97CC-377E7B1ADAAA}"/>
    <cellStyle name="Normal 4 4 2 3 2 2 3 5" xfId="46544" xr:uid="{C4133CD1-E2BE-4108-B527-A876FD8704BE}"/>
    <cellStyle name="Normal 4 4 2 3 2 2 4" xfId="21392" xr:uid="{9ECDFF13-EE02-46EC-B171-80212A0A4626}"/>
    <cellStyle name="Normal 4 4 2 3 2 2 4 2" xfId="35084" xr:uid="{D85ADDB9-FAD8-43C1-A477-CF4A660A9D8F}"/>
    <cellStyle name="Normal 4 4 2 3 2 2 4 3" xfId="49968" xr:uid="{0038BDB8-8417-4A4F-BEB6-6CAB1C941AF8}"/>
    <cellStyle name="Normal 4 4 2 3 2 2 5" xfId="14548" xr:uid="{61D91130-3253-4B17-896D-4E24E9567246}"/>
    <cellStyle name="Normal 4 4 2 3 2 2 6" xfId="28238" xr:uid="{39CC8108-2172-41E0-87D3-79392C4ED167}"/>
    <cellStyle name="Normal 4 4 2 3 2 2 7" xfId="43122" xr:uid="{DD2B9FCB-FDFD-4422-9F6E-AB52E73E65A3}"/>
    <cellStyle name="Normal 4 4 2 3 2 3" xfId="9413" xr:uid="{6AACA5DB-F957-4F10-9177-C4828BBF84C7}"/>
    <cellStyle name="Normal 4 4 2 3 2 3 2" xfId="12835" xr:uid="{319F1C94-16ED-4612-8548-D00C984EFF68}"/>
    <cellStyle name="Normal 4 4 2 3 2 3 2 2" xfId="26525" xr:uid="{FD268448-2658-40A0-B6EF-1C6249F6AAEA}"/>
    <cellStyle name="Normal 4 4 2 3 2 3 2 2 2" xfId="40217" xr:uid="{0C195E66-D02C-4D26-8E5E-4EA73A93EDA8}"/>
    <cellStyle name="Normal 4 4 2 3 2 3 2 2 3" xfId="55101" xr:uid="{66C8A53E-A295-4961-9069-CA3716585EC8}"/>
    <cellStyle name="Normal 4 4 2 3 2 3 2 3" xfId="19681" xr:uid="{F72A1213-BFA8-4325-9597-B4FB8B37A51C}"/>
    <cellStyle name="Normal 4 4 2 3 2 3 2 4" xfId="33371" xr:uid="{643B6F0A-9599-4A1D-945E-8EDB709B6577}"/>
    <cellStyle name="Normal 4 4 2 3 2 3 2 5" xfId="48255" xr:uid="{75EC8FB3-4139-40B6-97EE-C75183E0C567}"/>
    <cellStyle name="Normal 4 4 2 3 2 3 3" xfId="23103" xr:uid="{38E56243-3A95-44E6-A103-36733B142986}"/>
    <cellStyle name="Normal 4 4 2 3 2 3 3 2" xfId="36795" xr:uid="{2B323657-A783-490D-ADD7-B1F326CDA969}"/>
    <cellStyle name="Normal 4 4 2 3 2 3 3 3" xfId="51679" xr:uid="{2C1A34E4-19F8-4069-A8F9-AF47DD3A39F0}"/>
    <cellStyle name="Normal 4 4 2 3 2 3 4" xfId="16259" xr:uid="{3ED500B2-81A3-41CD-9368-31D1D8EE54CA}"/>
    <cellStyle name="Normal 4 4 2 3 2 3 5" xfId="29949" xr:uid="{C960D8DC-D22C-4243-8054-7D50D54365BB}"/>
    <cellStyle name="Normal 4 4 2 3 2 3 6" xfId="44833" xr:uid="{E2466A17-4336-46C6-8389-B29FDB64983C}"/>
    <cellStyle name="Normal 4 4 2 3 2 4" xfId="11123" xr:uid="{55014337-E7B9-48F9-A4BA-A2D918AD0752}"/>
    <cellStyle name="Normal 4 4 2 3 2 4 2" xfId="24813" xr:uid="{000EEA7A-0F6D-4E73-AD03-9014CBD1A95E}"/>
    <cellStyle name="Normal 4 4 2 3 2 4 2 2" xfId="38505" xr:uid="{E7818F4C-000F-4FC8-ACDA-90A66BD1F099}"/>
    <cellStyle name="Normal 4 4 2 3 2 4 2 3" xfId="53389" xr:uid="{99DE7614-BD7E-4AC0-A1B5-F2F44B28A9BA}"/>
    <cellStyle name="Normal 4 4 2 3 2 4 3" xfId="17969" xr:uid="{BAD65C71-6B6E-49C5-84EE-9BF07316CB45}"/>
    <cellStyle name="Normal 4 4 2 3 2 4 4" xfId="31659" xr:uid="{C30D029F-9E2A-47DE-80BE-A5BFC209712F}"/>
    <cellStyle name="Normal 4 4 2 3 2 4 5" xfId="46543" xr:uid="{5B7FA528-F96D-4E3A-85BA-1B01FEE9C706}"/>
    <cellStyle name="Normal 4 4 2 3 2 5" xfId="21391" xr:uid="{DFD9A3CE-F33E-44BF-B5A7-B82F5185C17F}"/>
    <cellStyle name="Normal 4 4 2 3 2 5 2" xfId="35083" xr:uid="{4CB439D4-BE8B-4555-BAC5-97FF3A8A9D38}"/>
    <cellStyle name="Normal 4 4 2 3 2 5 3" xfId="49967" xr:uid="{6C0D1194-A9D6-4156-9E69-D2088367D1D6}"/>
    <cellStyle name="Normal 4 4 2 3 2 6" xfId="14547" xr:uid="{22A0B084-4B45-443C-88C4-13BCD2DE7C39}"/>
    <cellStyle name="Normal 4 4 2 3 2 7" xfId="28237" xr:uid="{7A3C556D-C777-434A-863C-4AA0772379C6}"/>
    <cellStyle name="Normal 4 4 2 3 2 8" xfId="43121" xr:uid="{76C37CCB-C850-4958-BED0-1F409A2AEAE8}"/>
    <cellStyle name="Normal 4 4 2 3 3" xfId="7703" xr:uid="{EC66D1C2-D364-45AC-995A-E51F8C756D22}"/>
    <cellStyle name="Normal 4 4 2 3 3 2" xfId="9415" xr:uid="{09FE059F-8A5C-4EA4-B523-0A613D12BF14}"/>
    <cellStyle name="Normal 4 4 2 3 3 2 2" xfId="12837" xr:uid="{F041AB64-6B1F-4DEE-A118-C28D3FBFD48E}"/>
    <cellStyle name="Normal 4 4 2 3 3 2 2 2" xfId="26527" xr:uid="{B7F7C0EE-4054-44BF-970A-628A1B51ABDD}"/>
    <cellStyle name="Normal 4 4 2 3 3 2 2 2 2" xfId="40219" xr:uid="{D5E34FD1-D7C4-4D31-A1FD-092A67D649D0}"/>
    <cellStyle name="Normal 4 4 2 3 3 2 2 2 3" xfId="55103" xr:uid="{BB3D23DD-6479-4FA6-B9A9-CA2E1AC3EA1D}"/>
    <cellStyle name="Normal 4 4 2 3 3 2 2 3" xfId="19683" xr:uid="{245C1036-97F7-4EE1-96E6-C7A2A00AA295}"/>
    <cellStyle name="Normal 4 4 2 3 3 2 2 4" xfId="33373" xr:uid="{B7C85ECF-B79D-424E-88BB-A0C75F039D52}"/>
    <cellStyle name="Normal 4 4 2 3 3 2 2 5" xfId="48257" xr:uid="{9741D3E1-E0D9-4AA3-B74B-E0B023FA8393}"/>
    <cellStyle name="Normal 4 4 2 3 3 2 3" xfId="23105" xr:uid="{F89FDFA5-BB09-4425-B957-23BDAF4E754B}"/>
    <cellStyle name="Normal 4 4 2 3 3 2 3 2" xfId="36797" xr:uid="{48E27EF2-1C60-4596-AC56-8F6196C2DC52}"/>
    <cellStyle name="Normal 4 4 2 3 3 2 3 3" xfId="51681" xr:uid="{E348AA6B-0389-4463-99FA-5C0710A3C755}"/>
    <cellStyle name="Normal 4 4 2 3 3 2 4" xfId="16261" xr:uid="{F3C9751C-3267-4DF8-9D4C-58B22DE1C680}"/>
    <cellStyle name="Normal 4 4 2 3 3 2 5" xfId="29951" xr:uid="{0BDE3661-619C-48F1-B4E9-66CB9EE44174}"/>
    <cellStyle name="Normal 4 4 2 3 3 2 6" xfId="44835" xr:uid="{DD140E05-B52A-4B4D-BB32-0F1CEC28A3D4}"/>
    <cellStyle name="Normal 4 4 2 3 3 3" xfId="11125" xr:uid="{480D2C95-F0DD-4951-8486-451AC1D2F80B}"/>
    <cellStyle name="Normal 4 4 2 3 3 3 2" xfId="24815" xr:uid="{5104F334-EB7F-40C3-A3CC-3087ABA27A9E}"/>
    <cellStyle name="Normal 4 4 2 3 3 3 2 2" xfId="38507" xr:uid="{003DC6F2-E8AE-48BD-9600-3FFEF2F11DFA}"/>
    <cellStyle name="Normal 4 4 2 3 3 3 2 3" xfId="53391" xr:uid="{DD00311D-C804-442E-BC11-2E50333D6FF9}"/>
    <cellStyle name="Normal 4 4 2 3 3 3 3" xfId="17971" xr:uid="{0574455F-75FD-4233-A224-F3152C569549}"/>
    <cellStyle name="Normal 4 4 2 3 3 3 4" xfId="31661" xr:uid="{4B769856-0FEC-4FB0-8ADF-8DA3BD1AEF93}"/>
    <cellStyle name="Normal 4 4 2 3 3 3 5" xfId="46545" xr:uid="{9E523453-C47C-448B-A15C-E9AAD9396D79}"/>
    <cellStyle name="Normal 4 4 2 3 3 4" xfId="21393" xr:uid="{72486FCE-56E8-4046-B9DD-D825BAE64A2B}"/>
    <cellStyle name="Normal 4 4 2 3 3 4 2" xfId="35085" xr:uid="{3383A5E9-AC89-4865-AA00-29A0196F167F}"/>
    <cellStyle name="Normal 4 4 2 3 3 4 3" xfId="49969" xr:uid="{68250813-BCAB-4D8D-8A10-4F05CDA9AB9E}"/>
    <cellStyle name="Normal 4 4 2 3 3 5" xfId="14549" xr:uid="{31D48247-6075-4BFC-9007-BFECABFEA12C}"/>
    <cellStyle name="Normal 4 4 2 3 3 6" xfId="28239" xr:uid="{1D3FC58C-551C-4194-9A52-67B9892A659C}"/>
    <cellStyle name="Normal 4 4 2 3 3 7" xfId="43123" xr:uid="{695B76D4-CF4B-4CF5-BF49-62C370FD41F3}"/>
    <cellStyle name="Normal 4 4 2 3 4" xfId="7704" xr:uid="{70F40BFA-053A-4A4F-AD36-CFE528C95B52}"/>
    <cellStyle name="Normal 4 4 2 3 4 2" xfId="9416" xr:uid="{E3849E00-FEC5-4013-8C06-ACEE8E620D35}"/>
    <cellStyle name="Normal 4 4 2 3 4 2 2" xfId="12838" xr:uid="{9B712C7F-26BC-44B0-955A-C200982826F0}"/>
    <cellStyle name="Normal 4 4 2 3 4 2 2 2" xfId="26528" xr:uid="{FDA9DB34-5EE1-4577-BFF9-11CA7A11548E}"/>
    <cellStyle name="Normal 4 4 2 3 4 2 2 2 2" xfId="40220" xr:uid="{F387B555-195E-4D32-B96F-C915860A26D6}"/>
    <cellStyle name="Normal 4 4 2 3 4 2 2 2 3" xfId="55104" xr:uid="{4095C949-2279-4A58-B868-06F8A5C7FD54}"/>
    <cellStyle name="Normal 4 4 2 3 4 2 2 3" xfId="19684" xr:uid="{B79578DA-BB24-45FE-AB24-648B6E5D1329}"/>
    <cellStyle name="Normal 4 4 2 3 4 2 2 4" xfId="33374" xr:uid="{19D579A3-6999-4832-A6D7-2A385B842E14}"/>
    <cellStyle name="Normal 4 4 2 3 4 2 2 5" xfId="48258" xr:uid="{93B867AE-6F85-482D-BD7E-BEC9B64DC682}"/>
    <cellStyle name="Normal 4 4 2 3 4 2 3" xfId="23106" xr:uid="{46496DE2-5449-44EE-AF04-9916FEA97A9A}"/>
    <cellStyle name="Normal 4 4 2 3 4 2 3 2" xfId="36798" xr:uid="{97BEA0A0-9082-437F-BA95-EA1E6E4BAFC4}"/>
    <cellStyle name="Normal 4 4 2 3 4 2 3 3" xfId="51682" xr:uid="{C381330D-2C5E-43BE-AB90-F8C9F3E28597}"/>
    <cellStyle name="Normal 4 4 2 3 4 2 4" xfId="16262" xr:uid="{280F7307-B509-41DA-B47C-0A89999C288A}"/>
    <cellStyle name="Normal 4 4 2 3 4 2 5" xfId="29952" xr:uid="{2B82C078-F7C4-4949-93F8-C9B9DCCBE4ED}"/>
    <cellStyle name="Normal 4 4 2 3 4 2 6" xfId="44836" xr:uid="{AF55686C-5CA3-494A-978E-6C042274B277}"/>
    <cellStyle name="Normal 4 4 2 3 4 3" xfId="11126" xr:uid="{C52D467A-9717-4DC4-B0EE-9E2F7F426C26}"/>
    <cellStyle name="Normal 4 4 2 3 4 3 2" xfId="24816" xr:uid="{CB7A1AE8-4040-407B-B31C-05EDE13EB645}"/>
    <cellStyle name="Normal 4 4 2 3 4 3 2 2" xfId="38508" xr:uid="{0539F5C1-731A-4DFE-B491-1D816BAC5122}"/>
    <cellStyle name="Normal 4 4 2 3 4 3 2 3" xfId="53392" xr:uid="{0A211572-4602-467F-9127-0D54CCD63B98}"/>
    <cellStyle name="Normal 4 4 2 3 4 3 3" xfId="17972" xr:uid="{AE5D2AFC-22A3-4C88-B29D-CF03388B1B7A}"/>
    <cellStyle name="Normal 4 4 2 3 4 3 4" xfId="31662" xr:uid="{AEB00238-1CC8-4913-986A-4CAC28DF390C}"/>
    <cellStyle name="Normal 4 4 2 3 4 3 5" xfId="46546" xr:uid="{A73F8C6E-AF31-4889-91B2-0A28C4E9ECF5}"/>
    <cellStyle name="Normal 4 4 2 3 4 4" xfId="21394" xr:uid="{41C6C530-7A45-48B3-AFE7-B50F637B41B7}"/>
    <cellStyle name="Normal 4 4 2 3 4 4 2" xfId="35086" xr:uid="{AA9A1F5A-139E-4E4A-9FE5-48BF435AE62F}"/>
    <cellStyle name="Normal 4 4 2 3 4 4 3" xfId="49970" xr:uid="{C39B45A9-9B2C-4045-B5F7-8D7030BB1BAA}"/>
    <cellStyle name="Normal 4 4 2 3 4 5" xfId="14550" xr:uid="{3CB4E37F-E549-479F-97A9-4F816D41FDAA}"/>
    <cellStyle name="Normal 4 4 2 3 4 6" xfId="28240" xr:uid="{D3B2FC5D-91E4-4201-B342-B9FC049748F5}"/>
    <cellStyle name="Normal 4 4 2 3 4 7" xfId="43124" xr:uid="{F81BB3D2-67C9-4133-8D61-074E3125211B}"/>
    <cellStyle name="Normal 4 4 2 3 5" xfId="9412" xr:uid="{E5391F67-C475-4D01-AE91-EA7F3E9E1F36}"/>
    <cellStyle name="Normal 4 4 2 3 5 2" xfId="12834" xr:uid="{5F8F19EF-BBC0-4AA1-9F31-22AF096695EA}"/>
    <cellStyle name="Normal 4 4 2 3 5 2 2" xfId="26524" xr:uid="{0C0AB5B9-86B0-44EB-8A2E-B2BC8D94EF81}"/>
    <cellStyle name="Normal 4 4 2 3 5 2 2 2" xfId="40216" xr:uid="{D4BD054E-BD9B-4263-AB24-A576DAFCAC53}"/>
    <cellStyle name="Normal 4 4 2 3 5 2 2 3" xfId="55100" xr:uid="{A369C578-845F-4610-AC85-5513A7CB11A3}"/>
    <cellStyle name="Normal 4 4 2 3 5 2 3" xfId="19680" xr:uid="{478734E0-2C06-40EE-A5B4-187DFDE8C86F}"/>
    <cellStyle name="Normal 4 4 2 3 5 2 4" xfId="33370" xr:uid="{E8F9C503-677A-483D-9B36-43235107D9DE}"/>
    <cellStyle name="Normal 4 4 2 3 5 2 5" xfId="48254" xr:uid="{A5499B7F-0157-40DF-95E4-6274997F1981}"/>
    <cellStyle name="Normal 4 4 2 3 5 3" xfId="23102" xr:uid="{2A2E0651-DF53-44AD-97B7-F2E8B469D23A}"/>
    <cellStyle name="Normal 4 4 2 3 5 3 2" xfId="36794" xr:uid="{047EA280-9F2F-477D-8C95-3F1F21F24D92}"/>
    <cellStyle name="Normal 4 4 2 3 5 3 3" xfId="51678" xr:uid="{FE8F78DD-4930-47CE-ABFF-A6C77402A341}"/>
    <cellStyle name="Normal 4 4 2 3 5 4" xfId="16258" xr:uid="{43872D0D-FA6F-4409-A92E-2F7A34AA2D79}"/>
    <cellStyle name="Normal 4 4 2 3 5 5" xfId="29948" xr:uid="{22BAC757-42F8-43AE-9A0B-AF11B2E87921}"/>
    <cellStyle name="Normal 4 4 2 3 5 6" xfId="44832" xr:uid="{88EF00B7-7D34-45F9-8FB9-221FCA24A809}"/>
    <cellStyle name="Normal 4 4 2 3 6" xfId="11122" xr:uid="{C3133CC4-B573-49FE-A0F4-4A0A8AAE3C15}"/>
    <cellStyle name="Normal 4 4 2 3 6 2" xfId="24812" xr:uid="{47BCFB5D-E25C-4C56-B677-62F45C4484C0}"/>
    <cellStyle name="Normal 4 4 2 3 6 2 2" xfId="38504" xr:uid="{A0656111-1447-4868-9947-6AC9080C6859}"/>
    <cellStyle name="Normal 4 4 2 3 6 2 3" xfId="53388" xr:uid="{C1E16877-FB6A-435A-92A3-CFEF96B09906}"/>
    <cellStyle name="Normal 4 4 2 3 6 3" xfId="17968" xr:uid="{B2BC58D1-5067-4ADC-8A94-4F83C309D473}"/>
    <cellStyle name="Normal 4 4 2 3 6 4" xfId="31658" xr:uid="{AECFC26E-5A49-4CB3-8088-62CA8C012574}"/>
    <cellStyle name="Normal 4 4 2 3 6 5" xfId="46542" xr:uid="{19EC3E66-7728-4CA7-A93D-22FCCDC71449}"/>
    <cellStyle name="Normal 4 4 2 3 7" xfId="21390" xr:uid="{163D6396-08EE-4898-A3CF-6428EA16EC18}"/>
    <cellStyle name="Normal 4 4 2 3 7 2" xfId="35082" xr:uid="{C51C3204-C9E2-494F-8F38-681D44710CE3}"/>
    <cellStyle name="Normal 4 4 2 3 7 3" xfId="49966" xr:uid="{87B5AB67-2085-43C4-87FC-6F2407AECD9B}"/>
    <cellStyle name="Normal 4 4 2 3 8" xfId="14546" xr:uid="{E60BB37F-78EB-4B92-81B5-BEE74BAE25FE}"/>
    <cellStyle name="Normal 4 4 2 3 9" xfId="28236" xr:uid="{2A9920CC-B3AD-43D8-A644-418CCBB65BBF}"/>
    <cellStyle name="Normal 4 4 2 4" xfId="7705" xr:uid="{07A8A905-47D5-4791-A18C-90FA0704CD3D}"/>
    <cellStyle name="Normal 4 4 2 4 10" xfId="43125" xr:uid="{0E352DED-FC9C-4AAE-B9F6-FC505434619B}"/>
    <cellStyle name="Normal 4 4 2 4 2" xfId="7706" xr:uid="{FEF38922-3F9F-49A4-9FAC-EE941E006431}"/>
    <cellStyle name="Normal 4 4 2 4 2 2" xfId="7707" xr:uid="{61EE6021-1DD0-43EF-8ED2-637A0DC956B0}"/>
    <cellStyle name="Normal 4 4 2 4 2 2 2" xfId="9419" xr:uid="{3042C3C0-5BFD-4ABE-BCFA-B5894755051B}"/>
    <cellStyle name="Normal 4 4 2 4 2 2 2 2" xfId="12841" xr:uid="{BAA04D85-CEEE-46DD-A9D7-3B70386ADB28}"/>
    <cellStyle name="Normal 4 4 2 4 2 2 2 2 2" xfId="26531" xr:uid="{344CA699-FDED-439E-8DDA-6DE5291F66A6}"/>
    <cellStyle name="Normal 4 4 2 4 2 2 2 2 2 2" xfId="40223" xr:uid="{FBC562FC-1D86-4EA3-BC61-6AAD1C6B383E}"/>
    <cellStyle name="Normal 4 4 2 4 2 2 2 2 2 3" xfId="55107" xr:uid="{C44663E6-0A9F-4E9D-8D1C-1E1DA9EBAE4E}"/>
    <cellStyle name="Normal 4 4 2 4 2 2 2 2 3" xfId="19687" xr:uid="{F1B80316-6FCC-4C75-AFD8-E9FBC5EFEB5B}"/>
    <cellStyle name="Normal 4 4 2 4 2 2 2 2 4" xfId="33377" xr:uid="{D4C16DD0-2950-4D12-A54B-30C8E2B597D1}"/>
    <cellStyle name="Normal 4 4 2 4 2 2 2 2 5" xfId="48261" xr:uid="{6037FBD0-BA84-4CCF-9DAB-9D075B51BD27}"/>
    <cellStyle name="Normal 4 4 2 4 2 2 2 3" xfId="23109" xr:uid="{3259F755-5E94-421F-9DA1-41A062FAB0D6}"/>
    <cellStyle name="Normal 4 4 2 4 2 2 2 3 2" xfId="36801" xr:uid="{A9869657-EEED-438D-A6A8-F3F0E765AAC2}"/>
    <cellStyle name="Normal 4 4 2 4 2 2 2 3 3" xfId="51685" xr:uid="{C22B6906-30A0-4D60-B050-10395BF52DBF}"/>
    <cellStyle name="Normal 4 4 2 4 2 2 2 4" xfId="16265" xr:uid="{4ACC5F0E-95DE-4DB2-B538-BB881F4DC572}"/>
    <cellStyle name="Normal 4 4 2 4 2 2 2 5" xfId="29955" xr:uid="{127B3E46-BC1B-4871-A933-2BDD6F59B6A3}"/>
    <cellStyle name="Normal 4 4 2 4 2 2 2 6" xfId="44839" xr:uid="{3FE1B61A-17B3-4D71-8114-991C17FF7610}"/>
    <cellStyle name="Normal 4 4 2 4 2 2 3" xfId="11129" xr:uid="{E63E49FF-309D-44FD-BDD7-E8CBA9886411}"/>
    <cellStyle name="Normal 4 4 2 4 2 2 3 2" xfId="24819" xr:uid="{26B8B894-C678-44D6-9567-F05BA2F4FCFC}"/>
    <cellStyle name="Normal 4 4 2 4 2 2 3 2 2" xfId="38511" xr:uid="{99CE8CEC-50AA-4CB6-BB46-FFE4CDF77329}"/>
    <cellStyle name="Normal 4 4 2 4 2 2 3 2 3" xfId="53395" xr:uid="{2A568609-4CCF-4B38-B3B0-15FEC9D63C41}"/>
    <cellStyle name="Normal 4 4 2 4 2 2 3 3" xfId="17975" xr:uid="{82BD7784-5A15-47DF-9AFC-C9CC536FCD7A}"/>
    <cellStyle name="Normal 4 4 2 4 2 2 3 4" xfId="31665" xr:uid="{BEE71B46-BFD3-4988-8B32-E47746E5A330}"/>
    <cellStyle name="Normal 4 4 2 4 2 2 3 5" xfId="46549" xr:uid="{A28A357C-DDD7-4E6B-A227-CF71106C7342}"/>
    <cellStyle name="Normal 4 4 2 4 2 2 4" xfId="21397" xr:uid="{4F3DB16E-7C6A-4D87-9B34-044D6B8955DB}"/>
    <cellStyle name="Normal 4 4 2 4 2 2 4 2" xfId="35089" xr:uid="{C7347B8C-087A-4664-991E-3C236A1768F5}"/>
    <cellStyle name="Normal 4 4 2 4 2 2 4 3" xfId="49973" xr:uid="{9ED4B2B2-75B8-446B-82E7-20D309063C9E}"/>
    <cellStyle name="Normal 4 4 2 4 2 2 5" xfId="14553" xr:uid="{4A7BFE0A-DBA8-4281-A7B8-2BA98B9FA721}"/>
    <cellStyle name="Normal 4 4 2 4 2 2 6" xfId="28243" xr:uid="{B0956ACB-5EFB-4B51-A5CE-1797E17C1B1B}"/>
    <cellStyle name="Normal 4 4 2 4 2 2 7" xfId="43127" xr:uid="{D3ABB455-76F4-4822-977C-F8E9AB58EA66}"/>
    <cellStyle name="Normal 4 4 2 4 2 3" xfId="9418" xr:uid="{E165E005-AA39-4B82-88E8-D48998856054}"/>
    <cellStyle name="Normal 4 4 2 4 2 3 2" xfId="12840" xr:uid="{ED80D766-163A-4772-B0B1-272D380AA4B3}"/>
    <cellStyle name="Normal 4 4 2 4 2 3 2 2" xfId="26530" xr:uid="{7645EF50-0619-4F74-825B-9E73CA86F1CA}"/>
    <cellStyle name="Normal 4 4 2 4 2 3 2 2 2" xfId="40222" xr:uid="{80B2C1E5-17C4-4362-8356-4823468332F6}"/>
    <cellStyle name="Normal 4 4 2 4 2 3 2 2 3" xfId="55106" xr:uid="{E0C994CE-D93A-45DD-9FBC-8654A571E9B8}"/>
    <cellStyle name="Normal 4 4 2 4 2 3 2 3" xfId="19686" xr:uid="{2C96EF65-2CCF-4B77-8D9C-2AD9F9C3627A}"/>
    <cellStyle name="Normal 4 4 2 4 2 3 2 4" xfId="33376" xr:uid="{769457FE-D99D-4107-914F-801013514DF7}"/>
    <cellStyle name="Normal 4 4 2 4 2 3 2 5" xfId="48260" xr:uid="{665F0C3A-5238-4DE7-B8EF-CB7D3AB2FE70}"/>
    <cellStyle name="Normal 4 4 2 4 2 3 3" xfId="23108" xr:uid="{6B853D76-E67F-4942-8DAF-7BADFBA65761}"/>
    <cellStyle name="Normal 4 4 2 4 2 3 3 2" xfId="36800" xr:uid="{96F23FF6-A23B-4F27-BBCE-BDB19803AA43}"/>
    <cellStyle name="Normal 4 4 2 4 2 3 3 3" xfId="51684" xr:uid="{66955D87-567B-4B58-878D-02524D46AE2A}"/>
    <cellStyle name="Normal 4 4 2 4 2 3 4" xfId="16264" xr:uid="{8DBDC6B8-C609-4A9B-8CFF-E173093E5EA0}"/>
    <cellStyle name="Normal 4 4 2 4 2 3 5" xfId="29954" xr:uid="{709A29C9-B77A-4ACF-B17F-5B561E9E45C5}"/>
    <cellStyle name="Normal 4 4 2 4 2 3 6" xfId="44838" xr:uid="{F4CCC481-4382-4AEB-8DC1-BA4809B9F73E}"/>
    <cellStyle name="Normal 4 4 2 4 2 4" xfId="11128" xr:uid="{42A6183B-3119-4372-8D49-FE48D2C526BC}"/>
    <cellStyle name="Normal 4 4 2 4 2 4 2" xfId="24818" xr:uid="{0ED2C96F-5E7C-4306-B27D-650DD7303DC6}"/>
    <cellStyle name="Normal 4 4 2 4 2 4 2 2" xfId="38510" xr:uid="{F88AC55C-89C6-4930-942E-F74E2343733D}"/>
    <cellStyle name="Normal 4 4 2 4 2 4 2 3" xfId="53394" xr:uid="{092454AD-99C5-4B6A-BF03-F02C68D65551}"/>
    <cellStyle name="Normal 4 4 2 4 2 4 3" xfId="17974" xr:uid="{4C283927-BBC8-4F4C-A7B6-E8CF69B04A09}"/>
    <cellStyle name="Normal 4 4 2 4 2 4 4" xfId="31664" xr:uid="{784BF080-CC7A-4F64-A4C6-BC884FF94C1B}"/>
    <cellStyle name="Normal 4 4 2 4 2 4 5" xfId="46548" xr:uid="{CD5C3E1B-A7DB-4326-9EED-C3CF3D5D35B3}"/>
    <cellStyle name="Normal 4 4 2 4 2 5" xfId="21396" xr:uid="{0BE7164B-0BC6-46ED-941A-4FE2D1A7308B}"/>
    <cellStyle name="Normal 4 4 2 4 2 5 2" xfId="35088" xr:uid="{859AECDB-6126-40D7-993D-FA78B2789C14}"/>
    <cellStyle name="Normal 4 4 2 4 2 5 3" xfId="49972" xr:uid="{FB502CA8-7F1C-4234-91A6-A3EED9F18CAD}"/>
    <cellStyle name="Normal 4 4 2 4 2 6" xfId="14552" xr:uid="{BB34CEBE-9965-40E4-BC7A-B8A78ADBDAC5}"/>
    <cellStyle name="Normal 4 4 2 4 2 7" xfId="28242" xr:uid="{5131FB32-36BE-4163-B145-A5A90354E71A}"/>
    <cellStyle name="Normal 4 4 2 4 2 8" xfId="43126" xr:uid="{40B27707-8F56-41C5-A7BF-BD0EA0D1EC6D}"/>
    <cellStyle name="Normal 4 4 2 4 3" xfId="7708" xr:uid="{064EB807-0FCB-4FB5-A127-751E016FA232}"/>
    <cellStyle name="Normal 4 4 2 4 3 2" xfId="9420" xr:uid="{CC2F3E86-4B66-47D4-8410-504946C82902}"/>
    <cellStyle name="Normal 4 4 2 4 3 2 2" xfId="12842" xr:uid="{16DF468C-010B-4785-9794-D7D72E7532A6}"/>
    <cellStyle name="Normal 4 4 2 4 3 2 2 2" xfId="26532" xr:uid="{F4B52BF1-77E3-4EE3-BE70-B8A236271D65}"/>
    <cellStyle name="Normal 4 4 2 4 3 2 2 2 2" xfId="40224" xr:uid="{1D0ABCED-C249-4964-A1E1-70B717FBA2CE}"/>
    <cellStyle name="Normal 4 4 2 4 3 2 2 2 3" xfId="55108" xr:uid="{85C388AD-931C-4D1E-A3F7-8AE493325E43}"/>
    <cellStyle name="Normal 4 4 2 4 3 2 2 3" xfId="19688" xr:uid="{BB36482F-3D5D-495D-AA10-84475A6EE0A2}"/>
    <cellStyle name="Normal 4 4 2 4 3 2 2 4" xfId="33378" xr:uid="{E9D0A96E-6535-49BE-9953-33978271C17C}"/>
    <cellStyle name="Normal 4 4 2 4 3 2 2 5" xfId="48262" xr:uid="{27D77191-8D02-4DBE-9759-3973D3CE31FB}"/>
    <cellStyle name="Normal 4 4 2 4 3 2 3" xfId="23110" xr:uid="{CB60955D-305E-4E8B-9BDE-B56E39D8137D}"/>
    <cellStyle name="Normal 4 4 2 4 3 2 3 2" xfId="36802" xr:uid="{A1A51659-CB48-46C2-A1F2-C63A03794ADE}"/>
    <cellStyle name="Normal 4 4 2 4 3 2 3 3" xfId="51686" xr:uid="{CB966440-1C5D-46FE-808E-3ABEAF92DAC0}"/>
    <cellStyle name="Normal 4 4 2 4 3 2 4" xfId="16266" xr:uid="{B7E25838-4B48-46FF-B3D8-B9617A91B86C}"/>
    <cellStyle name="Normal 4 4 2 4 3 2 5" xfId="29956" xr:uid="{6DA32969-1A21-4D76-8876-87DABB697997}"/>
    <cellStyle name="Normal 4 4 2 4 3 2 6" xfId="44840" xr:uid="{797311BA-EAE8-48B2-83F2-BA1F9CDDA28D}"/>
    <cellStyle name="Normal 4 4 2 4 3 3" xfId="11130" xr:uid="{6D0D3989-5414-494A-8E81-53F5050259D9}"/>
    <cellStyle name="Normal 4 4 2 4 3 3 2" xfId="24820" xr:uid="{20207B0C-542E-4944-B7AA-35DD5C19B6D1}"/>
    <cellStyle name="Normal 4 4 2 4 3 3 2 2" xfId="38512" xr:uid="{C4801E65-2156-46F4-89F7-09CB077CF283}"/>
    <cellStyle name="Normal 4 4 2 4 3 3 2 3" xfId="53396" xr:uid="{82FA9759-0742-4B1F-A405-B31302F17FF9}"/>
    <cellStyle name="Normal 4 4 2 4 3 3 3" xfId="17976" xr:uid="{9A00C94F-A275-4FE8-A760-BA2E3EE68FFC}"/>
    <cellStyle name="Normal 4 4 2 4 3 3 4" xfId="31666" xr:uid="{483F45D0-87EC-4A48-B120-6D9FBEE5CE4C}"/>
    <cellStyle name="Normal 4 4 2 4 3 3 5" xfId="46550" xr:uid="{ACA73EA3-4203-41B6-9526-370EC6C2F117}"/>
    <cellStyle name="Normal 4 4 2 4 3 4" xfId="21398" xr:uid="{665222CF-A85A-4376-A76E-68B7B061019F}"/>
    <cellStyle name="Normal 4 4 2 4 3 4 2" xfId="35090" xr:uid="{A5D41488-DBA9-4BD2-B2C7-FE4DD4576DA8}"/>
    <cellStyle name="Normal 4 4 2 4 3 4 3" xfId="49974" xr:uid="{CCE32D56-B05F-4334-9148-911DA99D391A}"/>
    <cellStyle name="Normal 4 4 2 4 3 5" xfId="14554" xr:uid="{4EFE0489-6876-4E9B-A2C2-061F3DE92DAD}"/>
    <cellStyle name="Normal 4 4 2 4 3 6" xfId="28244" xr:uid="{FF6AFE4D-5E15-4192-B0E1-E3696416D04E}"/>
    <cellStyle name="Normal 4 4 2 4 3 7" xfId="43128" xr:uid="{B09CF50C-F341-40A5-B23D-58B4A235B3C0}"/>
    <cellStyle name="Normal 4 4 2 4 4" xfId="7709" xr:uid="{83054E5C-B11E-4683-A643-9B0EBD473222}"/>
    <cellStyle name="Normal 4 4 2 4 4 2" xfId="9421" xr:uid="{AEC55E1F-0923-4E13-87A3-1CC80F4DC98F}"/>
    <cellStyle name="Normal 4 4 2 4 4 2 2" xfId="12843" xr:uid="{E25D2C79-A746-4447-8A11-AF896F918264}"/>
    <cellStyle name="Normal 4 4 2 4 4 2 2 2" xfId="26533" xr:uid="{C725228B-6160-476E-AC92-D0726F1FFB00}"/>
    <cellStyle name="Normal 4 4 2 4 4 2 2 2 2" xfId="40225" xr:uid="{8781D22C-BF40-415D-9D3D-EEEC967DD088}"/>
    <cellStyle name="Normal 4 4 2 4 4 2 2 2 3" xfId="55109" xr:uid="{894C5F1B-990C-41A8-AD36-C5D3BE8FE622}"/>
    <cellStyle name="Normal 4 4 2 4 4 2 2 3" xfId="19689" xr:uid="{0E812525-2D28-464B-8811-416099A03C57}"/>
    <cellStyle name="Normal 4 4 2 4 4 2 2 4" xfId="33379" xr:uid="{5DE1DD81-AE6E-452F-AF1E-40B1CF13BA01}"/>
    <cellStyle name="Normal 4 4 2 4 4 2 2 5" xfId="48263" xr:uid="{54EC98F5-513A-40DC-9EA5-F688086AA1ED}"/>
    <cellStyle name="Normal 4 4 2 4 4 2 3" xfId="23111" xr:uid="{E079B4EC-37EA-48B4-8E63-BA6BEA442425}"/>
    <cellStyle name="Normal 4 4 2 4 4 2 3 2" xfId="36803" xr:uid="{1BA0866B-F2DF-4A76-B74B-E3FF03F4267F}"/>
    <cellStyle name="Normal 4 4 2 4 4 2 3 3" xfId="51687" xr:uid="{2A0AAC5D-8A72-4245-B673-93CC7DAB02A5}"/>
    <cellStyle name="Normal 4 4 2 4 4 2 4" xfId="16267" xr:uid="{C4E6F4AC-B5CC-4CBB-BC26-1643AA13C96B}"/>
    <cellStyle name="Normal 4 4 2 4 4 2 5" xfId="29957" xr:uid="{0180B6AF-6088-4AE6-971D-A2F4978FE46E}"/>
    <cellStyle name="Normal 4 4 2 4 4 2 6" xfId="44841" xr:uid="{3B7D8606-0E58-4411-B669-A558C00F8D2A}"/>
    <cellStyle name="Normal 4 4 2 4 4 3" xfId="11131" xr:uid="{F11E8A13-C880-48A1-8570-E6267E243BBE}"/>
    <cellStyle name="Normal 4 4 2 4 4 3 2" xfId="24821" xr:uid="{CB9A09F3-5017-424F-8410-586F2FD8D501}"/>
    <cellStyle name="Normal 4 4 2 4 4 3 2 2" xfId="38513" xr:uid="{9FD20817-878A-40B1-BFFA-F87052B7B218}"/>
    <cellStyle name="Normal 4 4 2 4 4 3 2 3" xfId="53397" xr:uid="{22F7EA5E-3D9F-4EE9-8D6A-94A84734389F}"/>
    <cellStyle name="Normal 4 4 2 4 4 3 3" xfId="17977" xr:uid="{1D90CEBA-0DC8-4081-9DE0-30E53BF932FC}"/>
    <cellStyle name="Normal 4 4 2 4 4 3 4" xfId="31667" xr:uid="{1B3D82A5-9B54-4C8D-90FC-B602719AAB38}"/>
    <cellStyle name="Normal 4 4 2 4 4 3 5" xfId="46551" xr:uid="{A749890B-328A-44F3-82DE-8AECEC459BB6}"/>
    <cellStyle name="Normal 4 4 2 4 4 4" xfId="21399" xr:uid="{CC7630E6-6D82-4309-A71F-87018F140CD2}"/>
    <cellStyle name="Normal 4 4 2 4 4 4 2" xfId="35091" xr:uid="{7852FABD-6A34-42E9-AD44-1B7B7228AF6B}"/>
    <cellStyle name="Normal 4 4 2 4 4 4 3" xfId="49975" xr:uid="{75AC858E-F186-4D84-B513-6D1746A17C54}"/>
    <cellStyle name="Normal 4 4 2 4 4 5" xfId="14555" xr:uid="{8E3CC533-3206-405F-9505-E996F1DF0563}"/>
    <cellStyle name="Normal 4 4 2 4 4 6" xfId="28245" xr:uid="{BE0B7F1A-DEF4-40CF-A8D5-BBFF64285BD6}"/>
    <cellStyle name="Normal 4 4 2 4 4 7" xfId="43129" xr:uid="{728CAEAB-D3A8-48A5-BE49-A51111B9E3E0}"/>
    <cellStyle name="Normal 4 4 2 4 5" xfId="9417" xr:uid="{CA38DBE8-B8C6-47F1-9B05-B17AD73091F0}"/>
    <cellStyle name="Normal 4 4 2 4 5 2" xfId="12839" xr:uid="{CED1B86D-CBCF-484F-9AD3-36E640681F69}"/>
    <cellStyle name="Normal 4 4 2 4 5 2 2" xfId="26529" xr:uid="{7AE05D3F-8372-4B10-85A1-2CA84160992D}"/>
    <cellStyle name="Normal 4 4 2 4 5 2 2 2" xfId="40221" xr:uid="{D560957D-2E20-4D38-BC11-4B0BCAD7957F}"/>
    <cellStyle name="Normal 4 4 2 4 5 2 2 3" xfId="55105" xr:uid="{20461E64-6774-4B9D-897D-6C3C4E7750C8}"/>
    <cellStyle name="Normal 4 4 2 4 5 2 3" xfId="19685" xr:uid="{4CD6530B-ADE8-4B9A-9012-B01904AC36C7}"/>
    <cellStyle name="Normal 4 4 2 4 5 2 4" xfId="33375" xr:uid="{6E4EF8C0-DF52-4564-9C52-18D08723F0B7}"/>
    <cellStyle name="Normal 4 4 2 4 5 2 5" xfId="48259" xr:uid="{8DA2C302-0999-4860-BA78-5FA36523C43E}"/>
    <cellStyle name="Normal 4 4 2 4 5 3" xfId="23107" xr:uid="{F1A104C9-2250-4DE0-9032-E5BB9CDE952D}"/>
    <cellStyle name="Normal 4 4 2 4 5 3 2" xfId="36799" xr:uid="{9346A30C-AAAD-43E5-AD9A-889CCF1DB959}"/>
    <cellStyle name="Normal 4 4 2 4 5 3 3" xfId="51683" xr:uid="{826F4F6B-AEED-4E11-8038-62C58470C050}"/>
    <cellStyle name="Normal 4 4 2 4 5 4" xfId="16263" xr:uid="{4B86CF3A-D068-48E5-922D-9B142367CBA7}"/>
    <cellStyle name="Normal 4 4 2 4 5 5" xfId="29953" xr:uid="{780C0448-97A4-49DA-92BB-BC10F8CDBF19}"/>
    <cellStyle name="Normal 4 4 2 4 5 6" xfId="44837" xr:uid="{B2C9F9DA-58C4-4BAC-A6FB-D20CE7316170}"/>
    <cellStyle name="Normal 4 4 2 4 6" xfId="11127" xr:uid="{BBBF36D6-ED2C-4D43-BB7E-AB5350DCD26D}"/>
    <cellStyle name="Normal 4 4 2 4 6 2" xfId="24817" xr:uid="{3219F93A-7BF4-4C23-ACE6-D71C0FAC69B1}"/>
    <cellStyle name="Normal 4 4 2 4 6 2 2" xfId="38509" xr:uid="{5E406359-8F1B-4CBA-BD98-B81558751BA1}"/>
    <cellStyle name="Normal 4 4 2 4 6 2 3" xfId="53393" xr:uid="{91B957D0-FA2D-4D23-8269-0A765202C0DF}"/>
    <cellStyle name="Normal 4 4 2 4 6 3" xfId="17973" xr:uid="{A67E9A30-C712-42A8-A521-F5254D9B03A0}"/>
    <cellStyle name="Normal 4 4 2 4 6 4" xfId="31663" xr:uid="{101AE172-0062-412B-9DFF-B6E485D0EA70}"/>
    <cellStyle name="Normal 4 4 2 4 6 5" xfId="46547" xr:uid="{53B51ECF-4E48-4DEB-8403-549CF6F0E180}"/>
    <cellStyle name="Normal 4 4 2 4 7" xfId="21395" xr:uid="{BB93A028-3682-4291-A28E-69DCF9861506}"/>
    <cellStyle name="Normal 4 4 2 4 7 2" xfId="35087" xr:uid="{0171B456-3F10-43E4-B9A8-F495DE729259}"/>
    <cellStyle name="Normal 4 4 2 4 7 3" xfId="49971" xr:uid="{4DFF706D-D843-4EFF-97D2-E62CA285FF2B}"/>
    <cellStyle name="Normal 4 4 2 4 8" xfId="14551" xr:uid="{7F5B8F38-93D3-4C69-86BD-222D5928C6E4}"/>
    <cellStyle name="Normal 4 4 2 4 9" xfId="28241" xr:uid="{A74A9871-7131-411A-B89D-743C3605FD8E}"/>
    <cellStyle name="Normal 4 4 2 5" xfId="7710" xr:uid="{EB1CAA23-20DB-4723-A674-C82E1D4ADF0F}"/>
    <cellStyle name="Normal 4 4 2 5 2" xfId="7711" xr:uid="{E3506200-E731-4967-BC7C-502F519A8AE9}"/>
    <cellStyle name="Normal 4 4 2 5 2 2" xfId="9423" xr:uid="{50678351-61D4-48BB-B45C-AEE35EB44BA3}"/>
    <cellStyle name="Normal 4 4 2 5 2 2 2" xfId="12845" xr:uid="{E44DD4E3-8612-4899-AF78-F7601A4E67BF}"/>
    <cellStyle name="Normal 4 4 2 5 2 2 2 2" xfId="26535" xr:uid="{FB6FF236-BC7B-4DB1-8CA6-93A8E57FA2DA}"/>
    <cellStyle name="Normal 4 4 2 5 2 2 2 2 2" xfId="40227" xr:uid="{243E9546-9286-4396-BE18-B240ADC28150}"/>
    <cellStyle name="Normal 4 4 2 5 2 2 2 2 3" xfId="55111" xr:uid="{1311ACFF-65BE-4335-82D3-95BEDF7C6D5B}"/>
    <cellStyle name="Normal 4 4 2 5 2 2 2 3" xfId="19691" xr:uid="{349EA75B-E9AA-409A-B168-0511303888D0}"/>
    <cellStyle name="Normal 4 4 2 5 2 2 2 4" xfId="33381" xr:uid="{AC8DB7A6-E85F-46AD-8E74-C3704B5016DC}"/>
    <cellStyle name="Normal 4 4 2 5 2 2 2 5" xfId="48265" xr:uid="{187D53AA-2A19-4375-A1B4-8CD0CA3C812B}"/>
    <cellStyle name="Normal 4 4 2 5 2 2 3" xfId="23113" xr:uid="{0488F69E-E92A-49FD-BEB8-BDAF788C00A4}"/>
    <cellStyle name="Normal 4 4 2 5 2 2 3 2" xfId="36805" xr:uid="{25B10AA2-D16A-45E2-9D5D-27143A7771F9}"/>
    <cellStyle name="Normal 4 4 2 5 2 2 3 3" xfId="51689" xr:uid="{1CC406B1-F221-453E-BD9F-F06CAB4A3020}"/>
    <cellStyle name="Normal 4 4 2 5 2 2 4" xfId="16269" xr:uid="{B92FB652-0FF9-4A8D-86B2-3DD2FAA542AE}"/>
    <cellStyle name="Normal 4 4 2 5 2 2 5" xfId="29959" xr:uid="{0E852DED-B37F-4F95-9ADC-E0BC0D1909A3}"/>
    <cellStyle name="Normal 4 4 2 5 2 2 6" xfId="44843" xr:uid="{1C379BA7-D197-446F-BABF-B0EBAB7C57AC}"/>
    <cellStyle name="Normal 4 4 2 5 2 3" xfId="11133" xr:uid="{391310BB-FDAB-4CD0-A82A-867D8D36A8B2}"/>
    <cellStyle name="Normal 4 4 2 5 2 3 2" xfId="24823" xr:uid="{7C5C4929-3BBC-428F-A041-23381A3D9300}"/>
    <cellStyle name="Normal 4 4 2 5 2 3 2 2" xfId="38515" xr:uid="{F6424776-5F1C-46A3-9D47-873F176CD25E}"/>
    <cellStyle name="Normal 4 4 2 5 2 3 2 3" xfId="53399" xr:uid="{54720644-40C9-4B27-B299-9D9704BF5711}"/>
    <cellStyle name="Normal 4 4 2 5 2 3 3" xfId="17979" xr:uid="{EC436158-3378-4240-BD63-9C7B9D782977}"/>
    <cellStyle name="Normal 4 4 2 5 2 3 4" xfId="31669" xr:uid="{FDE16E9B-3355-4596-9461-5D58260254F9}"/>
    <cellStyle name="Normal 4 4 2 5 2 3 5" xfId="46553" xr:uid="{417491A4-3111-4706-A00B-73E03268C92A}"/>
    <cellStyle name="Normal 4 4 2 5 2 4" xfId="21401" xr:uid="{0C2A10E0-AD94-4E25-BB7A-3A7A75CF4840}"/>
    <cellStyle name="Normal 4 4 2 5 2 4 2" xfId="35093" xr:uid="{84C587CE-6202-4B4C-AFF8-E4BBA4011CBB}"/>
    <cellStyle name="Normal 4 4 2 5 2 4 3" xfId="49977" xr:uid="{E6C14BC0-BFD4-4751-B88C-C30415E3B97B}"/>
    <cellStyle name="Normal 4 4 2 5 2 5" xfId="14557" xr:uid="{D55EC180-7400-46E7-ADDF-FA80CB1DD14B}"/>
    <cellStyle name="Normal 4 4 2 5 2 6" xfId="28247" xr:uid="{345D84E9-1666-4439-9BD4-214FAED4F8D2}"/>
    <cellStyle name="Normal 4 4 2 5 2 7" xfId="43131" xr:uid="{0F9B4E08-677E-42EE-95C7-9F8BD8CA24DA}"/>
    <cellStyle name="Normal 4 4 2 5 3" xfId="9422" xr:uid="{81E91CFF-CFE1-47B1-9B9C-F404D95A1D11}"/>
    <cellStyle name="Normal 4 4 2 5 3 2" xfId="12844" xr:uid="{7A22A7B7-A20E-4877-BD8F-DF8AF289B82A}"/>
    <cellStyle name="Normal 4 4 2 5 3 2 2" xfId="26534" xr:uid="{DC3745A7-DC82-43A2-AB96-ADC50F1ADE5A}"/>
    <cellStyle name="Normal 4 4 2 5 3 2 2 2" xfId="40226" xr:uid="{08394837-5742-4F34-A02D-A655DAD81E16}"/>
    <cellStyle name="Normal 4 4 2 5 3 2 2 3" xfId="55110" xr:uid="{6409AC36-DAD9-4F6F-99B9-813916B00E69}"/>
    <cellStyle name="Normal 4 4 2 5 3 2 3" xfId="19690" xr:uid="{22A3EE70-9502-46A3-83D5-868EFCE6D63C}"/>
    <cellStyle name="Normal 4 4 2 5 3 2 4" xfId="33380" xr:uid="{80C89296-2345-4689-BC13-FBF1C1FDC4B9}"/>
    <cellStyle name="Normal 4 4 2 5 3 2 5" xfId="48264" xr:uid="{E5212595-EA4D-4CF3-9182-7A706615E509}"/>
    <cellStyle name="Normal 4 4 2 5 3 3" xfId="23112" xr:uid="{12304446-C10C-4AD5-9C09-D83DB782D293}"/>
    <cellStyle name="Normal 4 4 2 5 3 3 2" xfId="36804" xr:uid="{610F880C-E534-4EF2-BB2E-23DA7A4E7968}"/>
    <cellStyle name="Normal 4 4 2 5 3 3 3" xfId="51688" xr:uid="{452D942E-186C-457A-88B6-D4734C415811}"/>
    <cellStyle name="Normal 4 4 2 5 3 4" xfId="16268" xr:uid="{CE2BB792-DA4C-4B05-B771-2322B03746A6}"/>
    <cellStyle name="Normal 4 4 2 5 3 5" xfId="29958" xr:uid="{2B505835-4365-4626-9FDA-758D83131D6C}"/>
    <cellStyle name="Normal 4 4 2 5 3 6" xfId="44842" xr:uid="{CF4DF939-EC11-4782-8B84-DC6E28D1869C}"/>
    <cellStyle name="Normal 4 4 2 5 4" xfId="11132" xr:uid="{D6FDF39A-15FF-483A-816E-9ABF74653D2C}"/>
    <cellStyle name="Normal 4 4 2 5 4 2" xfId="24822" xr:uid="{519BD0DD-0F1C-4580-8E5B-E388B84B4A39}"/>
    <cellStyle name="Normal 4 4 2 5 4 2 2" xfId="38514" xr:uid="{49B35D77-D310-41FC-9704-DB919D2B50DB}"/>
    <cellStyle name="Normal 4 4 2 5 4 2 3" xfId="53398" xr:uid="{C57FC009-9B73-47C7-B4C0-00E19438A9A2}"/>
    <cellStyle name="Normal 4 4 2 5 4 3" xfId="17978" xr:uid="{8E9D4BC3-A06A-497B-86D5-BCE89CB09536}"/>
    <cellStyle name="Normal 4 4 2 5 4 4" xfId="31668" xr:uid="{9581EDF3-0CF3-4748-BB0E-8D3F92B8BFAA}"/>
    <cellStyle name="Normal 4 4 2 5 4 5" xfId="46552" xr:uid="{3523426A-C293-467F-93E1-19CACA08CB30}"/>
    <cellStyle name="Normal 4 4 2 5 5" xfId="21400" xr:uid="{9AEEE65B-E20F-468B-877D-031FF0F06707}"/>
    <cellStyle name="Normal 4 4 2 5 5 2" xfId="35092" xr:uid="{F42889F9-4EA9-4613-9241-CCC90AC3E059}"/>
    <cellStyle name="Normal 4 4 2 5 5 3" xfId="49976" xr:uid="{0AEDC86D-30E4-4BC0-9B24-C8D2549BD2A0}"/>
    <cellStyle name="Normal 4 4 2 5 6" xfId="14556" xr:uid="{A7E8AAE4-8DAF-4EE8-8092-FDFE02CD5FD7}"/>
    <cellStyle name="Normal 4 4 2 5 7" xfId="28246" xr:uid="{265EEB00-94D2-42D2-BC15-BD11FDD877C5}"/>
    <cellStyle name="Normal 4 4 2 5 8" xfId="43130" xr:uid="{08ED1F82-2CC6-47AC-9420-F14011539B0B}"/>
    <cellStyle name="Normal 4 4 2 6" xfId="7712" xr:uid="{BB039C7C-6213-4B53-8EBC-C2821529A60A}"/>
    <cellStyle name="Normal 4 4 2 6 2" xfId="9424" xr:uid="{7A50C64C-2FE0-4CBD-AD74-7D562C5E9FD7}"/>
    <cellStyle name="Normal 4 4 2 6 2 2" xfId="12846" xr:uid="{5DB20524-5AE3-4952-9B32-39D0303D79F1}"/>
    <cellStyle name="Normal 4 4 2 6 2 2 2" xfId="26536" xr:uid="{4F6A5F93-18E9-49E0-A239-C8730C53A9F5}"/>
    <cellStyle name="Normal 4 4 2 6 2 2 2 2" xfId="40228" xr:uid="{88F79D88-1907-433D-9D33-275B2A0EFC24}"/>
    <cellStyle name="Normal 4 4 2 6 2 2 2 3" xfId="55112" xr:uid="{8ED6266E-F07B-4A45-AE0A-E294A53D131C}"/>
    <cellStyle name="Normal 4 4 2 6 2 2 3" xfId="19692" xr:uid="{F5560703-4039-456E-8325-7264F31EFF48}"/>
    <cellStyle name="Normal 4 4 2 6 2 2 4" xfId="33382" xr:uid="{1FE19D1D-F129-4276-A880-B9EA272D7F1C}"/>
    <cellStyle name="Normal 4 4 2 6 2 2 5" xfId="48266" xr:uid="{9523B4CC-8B3C-4D19-85BA-C3E32C564C93}"/>
    <cellStyle name="Normal 4 4 2 6 2 3" xfId="23114" xr:uid="{7990C0B3-88EC-45C8-867A-ABD2D8265EA2}"/>
    <cellStyle name="Normal 4 4 2 6 2 3 2" xfId="36806" xr:uid="{9A969ED0-29BD-4F07-B451-F718CC1209EE}"/>
    <cellStyle name="Normal 4 4 2 6 2 3 3" xfId="51690" xr:uid="{3658868B-973E-4F8A-A362-83752190F76E}"/>
    <cellStyle name="Normal 4 4 2 6 2 4" xfId="16270" xr:uid="{9B560FE1-B8F8-40B5-A152-1CC028666DFC}"/>
    <cellStyle name="Normal 4 4 2 6 2 5" xfId="29960" xr:uid="{D94A6EA5-DF13-436B-B4B2-400F18CB7133}"/>
    <cellStyle name="Normal 4 4 2 6 2 6" xfId="44844" xr:uid="{E8055A9E-F6D5-4B6D-87E4-041C70A0174B}"/>
    <cellStyle name="Normal 4 4 2 6 3" xfId="11134" xr:uid="{F35B0BEA-E097-4DE5-9632-584A3ED37FE8}"/>
    <cellStyle name="Normal 4 4 2 6 3 2" xfId="24824" xr:uid="{F203E728-9571-4358-A02B-EE0E9633D1D1}"/>
    <cellStyle name="Normal 4 4 2 6 3 2 2" xfId="38516" xr:uid="{6A3295DA-80E3-43CF-BA28-398D8DE6C472}"/>
    <cellStyle name="Normal 4 4 2 6 3 2 3" xfId="53400" xr:uid="{1C10841B-DF9A-40B5-A9F0-BF6D76ED6BDD}"/>
    <cellStyle name="Normal 4 4 2 6 3 3" xfId="17980" xr:uid="{3CD5C00A-D2B0-4703-9C57-B2769CD562FA}"/>
    <cellStyle name="Normal 4 4 2 6 3 4" xfId="31670" xr:uid="{7CBF0B91-7F2D-4CE9-9E52-E29E70D02ADB}"/>
    <cellStyle name="Normal 4 4 2 6 3 5" xfId="46554" xr:uid="{3E0522CC-C1D5-41E9-9AB6-BC3EB43E30A9}"/>
    <cellStyle name="Normal 4 4 2 6 4" xfId="21402" xr:uid="{B5AB15C4-E743-42EA-8E9C-020D8E54EFC6}"/>
    <cellStyle name="Normal 4 4 2 6 4 2" xfId="35094" xr:uid="{A5ED40F3-1D16-46EA-ACA6-262A945EF291}"/>
    <cellStyle name="Normal 4 4 2 6 4 3" xfId="49978" xr:uid="{86271912-D4D2-433F-BC7B-C0E5F3C69EFB}"/>
    <cellStyle name="Normal 4 4 2 6 5" xfId="14558" xr:uid="{A7C0DD86-4443-4B87-AD72-E6247CB46AF6}"/>
    <cellStyle name="Normal 4 4 2 6 6" xfId="28248" xr:uid="{E7E03F62-A651-494F-890A-7BD3D1929282}"/>
    <cellStyle name="Normal 4 4 2 6 7" xfId="43132" xr:uid="{27597AD8-0C7A-4469-B110-0AB0BE3024E8}"/>
    <cellStyle name="Normal 4 4 2 7" xfId="7713" xr:uid="{EF09FBA4-BBD4-4ED3-A377-F0497133DE04}"/>
    <cellStyle name="Normal 4 4 2 7 2" xfId="9425" xr:uid="{2D5706D2-5E4F-4234-B4A7-B842127AFB7E}"/>
    <cellStyle name="Normal 4 4 2 7 2 2" xfId="12847" xr:uid="{F3893A3A-5973-4065-9086-1C4B090F8FEF}"/>
    <cellStyle name="Normal 4 4 2 7 2 2 2" xfId="26537" xr:uid="{B851BA31-A5A7-4A7C-A303-93B30A33C29B}"/>
    <cellStyle name="Normal 4 4 2 7 2 2 2 2" xfId="40229" xr:uid="{3CB46AC0-0B45-499B-81BB-BBD8945EA30A}"/>
    <cellStyle name="Normal 4 4 2 7 2 2 2 3" xfId="55113" xr:uid="{87CCC060-B17A-4980-8E04-4AA07950AB68}"/>
    <cellStyle name="Normal 4 4 2 7 2 2 3" xfId="19693" xr:uid="{1B7B86B3-ABD7-4DA0-A401-9CCB1A9AA692}"/>
    <cellStyle name="Normal 4 4 2 7 2 2 4" xfId="33383" xr:uid="{9CEE610D-93C6-4A8F-85A4-3C9B8B7293E1}"/>
    <cellStyle name="Normal 4 4 2 7 2 2 5" xfId="48267" xr:uid="{04647D4D-5B57-4253-AA59-DC53583068B9}"/>
    <cellStyle name="Normal 4 4 2 7 2 3" xfId="23115" xr:uid="{7BB1DEB7-2CCC-4359-B029-E753D9E8B4B4}"/>
    <cellStyle name="Normal 4 4 2 7 2 3 2" xfId="36807" xr:uid="{8E25DC78-4283-4DEF-A57F-2D92DEEF5398}"/>
    <cellStyle name="Normal 4 4 2 7 2 3 3" xfId="51691" xr:uid="{0FD6CB68-7937-4BDF-A232-CC07259DB186}"/>
    <cellStyle name="Normal 4 4 2 7 2 4" xfId="16271" xr:uid="{F503594D-40AC-4B32-A74B-8A7306CE5E99}"/>
    <cellStyle name="Normal 4 4 2 7 2 5" xfId="29961" xr:uid="{85A31DE5-0841-4069-99E0-C0CC67016909}"/>
    <cellStyle name="Normal 4 4 2 7 2 6" xfId="44845" xr:uid="{75982117-AB23-4656-861B-329B44D17343}"/>
    <cellStyle name="Normal 4 4 2 7 3" xfId="11135" xr:uid="{87576CD5-B4D1-4881-93D8-47A4F6FA3BA5}"/>
    <cellStyle name="Normal 4 4 2 7 3 2" xfId="24825" xr:uid="{BBC07C0D-14EB-4CF9-8B21-F28E08D5A9E1}"/>
    <cellStyle name="Normal 4 4 2 7 3 2 2" xfId="38517" xr:uid="{48FA3318-4EE0-4D6C-B229-FA86DDD8CF3F}"/>
    <cellStyle name="Normal 4 4 2 7 3 2 3" xfId="53401" xr:uid="{D4822F5E-46DF-41B8-B5CF-B470C3573306}"/>
    <cellStyle name="Normal 4 4 2 7 3 3" xfId="17981" xr:uid="{DC575252-F770-4DCE-875D-D02FE5BC6D00}"/>
    <cellStyle name="Normal 4 4 2 7 3 4" xfId="31671" xr:uid="{FF6750D8-EE70-48B6-BB46-0982580D6673}"/>
    <cellStyle name="Normal 4 4 2 7 3 5" xfId="46555" xr:uid="{4EFBD233-DD7F-4206-BBD9-C234896CEF45}"/>
    <cellStyle name="Normal 4 4 2 7 4" xfId="21403" xr:uid="{187F914F-1CC5-467E-99FC-E2D4EFA1BC12}"/>
    <cellStyle name="Normal 4 4 2 7 4 2" xfId="35095" xr:uid="{1C949ED4-67A8-45B5-B53A-01BF9F8CECE6}"/>
    <cellStyle name="Normal 4 4 2 7 4 3" xfId="49979" xr:uid="{A2879BA9-AD1F-4DB4-AA3A-73E1713FD581}"/>
    <cellStyle name="Normal 4 4 2 7 5" xfId="14559" xr:uid="{55DA72D2-5967-44FA-A9E6-DEFF6955B3D2}"/>
    <cellStyle name="Normal 4 4 2 7 6" xfId="28249" xr:uid="{A5B81BDD-2650-4CB3-88C8-6D975B2C15A9}"/>
    <cellStyle name="Normal 4 4 2 7 7" xfId="43133" xr:uid="{3F8D264D-D858-4F55-AA92-C63E69AD53E9}"/>
    <cellStyle name="Normal 4 4 2 8" xfId="9396" xr:uid="{94F8E761-E1C2-48A5-92E5-FE961E2A0A8F}"/>
    <cellStyle name="Normal 4 4 2 8 2" xfId="12818" xr:uid="{C9787845-8353-417A-8851-927CE7BF77E5}"/>
    <cellStyle name="Normal 4 4 2 8 2 2" xfId="26508" xr:uid="{4A37069D-3E89-463B-87B4-E1C87C643375}"/>
    <cellStyle name="Normal 4 4 2 8 2 2 2" xfId="40200" xr:uid="{ED235BE3-AE7E-46ED-8FA1-44E88904667E}"/>
    <cellStyle name="Normal 4 4 2 8 2 2 3" xfId="55084" xr:uid="{3446C99A-BCB2-4E4E-B390-CCE4C006E1D6}"/>
    <cellStyle name="Normal 4 4 2 8 2 3" xfId="19664" xr:uid="{40244DD5-1B34-4280-BECB-AE616249F3AB}"/>
    <cellStyle name="Normal 4 4 2 8 2 4" xfId="33354" xr:uid="{EBF67C53-5F24-4255-AF5A-BD065A797985}"/>
    <cellStyle name="Normal 4 4 2 8 2 5" xfId="48238" xr:uid="{8722DA6C-0482-486E-9CAA-637EAC992C5A}"/>
    <cellStyle name="Normal 4 4 2 8 3" xfId="23086" xr:uid="{9433AD48-0123-484A-9191-7B3DEF19AC0D}"/>
    <cellStyle name="Normal 4 4 2 8 3 2" xfId="36778" xr:uid="{C8354CD2-542E-42E6-AD16-3064F16B527E}"/>
    <cellStyle name="Normal 4 4 2 8 3 3" xfId="51662" xr:uid="{408B0739-BAC8-42A0-9974-CEAC0F6FB059}"/>
    <cellStyle name="Normal 4 4 2 8 4" xfId="16242" xr:uid="{1B4404AA-4A6C-4D7A-B669-15EEC7EEE2D7}"/>
    <cellStyle name="Normal 4 4 2 8 5" xfId="29932" xr:uid="{324F13DE-DA27-44DE-AF5A-EAEABEB89B05}"/>
    <cellStyle name="Normal 4 4 2 8 6" xfId="44816" xr:uid="{08865874-2926-4043-8BFC-D355ADD5CE20}"/>
    <cellStyle name="Normal 4 4 2 9" xfId="11106" xr:uid="{6FB68CAB-2B9D-4E35-80F4-D41FA2551550}"/>
    <cellStyle name="Normal 4 4 2 9 2" xfId="24796" xr:uid="{A361FA5E-A9A0-40B5-A476-2BD611CC994D}"/>
    <cellStyle name="Normal 4 4 2 9 2 2" xfId="38488" xr:uid="{95669A36-D456-4134-8750-B12FF242DA05}"/>
    <cellStyle name="Normal 4 4 2 9 2 3" xfId="53372" xr:uid="{0B879243-35B7-4918-A646-8AECC816D524}"/>
    <cellStyle name="Normal 4 4 2 9 3" xfId="17952" xr:uid="{4D8087E3-EB68-471C-86E9-E1B309FC77F4}"/>
    <cellStyle name="Normal 4 4 2 9 4" xfId="31642" xr:uid="{6AB59ADC-80A8-409F-AFFF-EE97E4EBC3C2}"/>
    <cellStyle name="Normal 4 4 2 9 5" xfId="46526" xr:uid="{D8A78B91-063B-4FB2-8A1B-19883120BA82}"/>
    <cellStyle name="Normal 4 4 3" xfId="2507" xr:uid="{E9875C4A-33D3-4CE2-8803-BD7CD0107359}"/>
    <cellStyle name="Normal 4 4 3 10" xfId="14560" xr:uid="{62A30441-1215-4F5A-9579-4783B0EB731F}"/>
    <cellStyle name="Normal 4 4 3 10 2" xfId="41118" xr:uid="{43C386E9-9BE2-4843-ABCB-80F9251E463F}"/>
    <cellStyle name="Normal 4 4 3 11" xfId="28250" xr:uid="{096BD88D-4A91-4AE4-97C0-3FCD5BC244E5}"/>
    <cellStyle name="Normal 4 4 3 12" xfId="43134" xr:uid="{C7F92383-770E-4A76-9834-941AD8B2FBEE}"/>
    <cellStyle name="Normal 4 4 3 13" xfId="7714" xr:uid="{3E8E492A-C0C7-4965-80FC-7D016D381719}"/>
    <cellStyle name="Normal 4 4 3 2" xfId="4321" xr:uid="{F58E2864-B830-44AA-8345-45FBF03CD19E}"/>
    <cellStyle name="Normal 4 4 3 2 10" xfId="43135" xr:uid="{96B38474-6ED4-4745-B406-787341F33EBB}"/>
    <cellStyle name="Normal 4 4 3 2 11" xfId="7715" xr:uid="{D2F6CF4A-AE45-4B68-8139-3EB48314AD10}"/>
    <cellStyle name="Normal 4 4 3 2 2" xfId="7716" xr:uid="{37B5CC1A-C771-4F0A-8FCE-B41705F80C22}"/>
    <cellStyle name="Normal 4 4 3 2 2 2" xfId="7717" xr:uid="{4BFE770F-1955-4AA6-BFBC-D3AC00935517}"/>
    <cellStyle name="Normal 4 4 3 2 2 2 2" xfId="9429" xr:uid="{875DBCBA-947C-4112-A134-16B4631E9600}"/>
    <cellStyle name="Normal 4 4 3 2 2 2 2 2" xfId="12851" xr:uid="{8698B711-1991-4F26-8F4F-4E275DC88796}"/>
    <cellStyle name="Normal 4 4 3 2 2 2 2 2 2" xfId="26541" xr:uid="{98EA2E47-6C31-4A2C-B629-FD78F69127CC}"/>
    <cellStyle name="Normal 4 4 3 2 2 2 2 2 2 2" xfId="40233" xr:uid="{73273031-46CC-47E4-A09C-F553A4584E9D}"/>
    <cellStyle name="Normal 4 4 3 2 2 2 2 2 2 3" xfId="55117" xr:uid="{7D98EEB0-42DB-45D5-AB7C-7CF8E096AB69}"/>
    <cellStyle name="Normal 4 4 3 2 2 2 2 2 3" xfId="19697" xr:uid="{92156141-C548-40AA-9AF5-5784E8DDE0E2}"/>
    <cellStyle name="Normal 4 4 3 2 2 2 2 2 4" xfId="33387" xr:uid="{F17FC220-5F2A-4505-BA36-6C82099D3640}"/>
    <cellStyle name="Normal 4 4 3 2 2 2 2 2 5" xfId="48271" xr:uid="{5DC3D68E-98FD-48CD-9D59-DCDDF33A9778}"/>
    <cellStyle name="Normal 4 4 3 2 2 2 2 3" xfId="23119" xr:uid="{8ECC19B0-A12A-406D-8555-A567A229EBCE}"/>
    <cellStyle name="Normal 4 4 3 2 2 2 2 3 2" xfId="36811" xr:uid="{3141278A-06EE-4000-8081-C139174531DC}"/>
    <cellStyle name="Normal 4 4 3 2 2 2 2 3 3" xfId="51695" xr:uid="{6BD786CA-EEAA-440C-A923-76CF69128A38}"/>
    <cellStyle name="Normal 4 4 3 2 2 2 2 4" xfId="16275" xr:uid="{2DD0E8F6-294B-4651-B497-C4B03532C452}"/>
    <cellStyle name="Normal 4 4 3 2 2 2 2 5" xfId="29965" xr:uid="{40281827-D3B7-4107-9F60-76A2FC8D67E2}"/>
    <cellStyle name="Normal 4 4 3 2 2 2 2 6" xfId="44849" xr:uid="{37220A25-754A-48B9-A3BD-A9537FBE38CA}"/>
    <cellStyle name="Normal 4 4 3 2 2 2 3" xfId="11139" xr:uid="{2E1DEF66-27DB-4F91-8E65-07B80BAEAC08}"/>
    <cellStyle name="Normal 4 4 3 2 2 2 3 2" xfId="24829" xr:uid="{2BF5948E-C054-469E-ABE6-9C3C197AF8C6}"/>
    <cellStyle name="Normal 4 4 3 2 2 2 3 2 2" xfId="38521" xr:uid="{FB54FE9C-301A-4E8B-A442-50CB6634BF14}"/>
    <cellStyle name="Normal 4 4 3 2 2 2 3 2 3" xfId="53405" xr:uid="{05F03994-9C5E-47C8-B549-2718930A6794}"/>
    <cellStyle name="Normal 4 4 3 2 2 2 3 3" xfId="17985" xr:uid="{00CDFE6E-E645-4093-A083-F3326C62FD6B}"/>
    <cellStyle name="Normal 4 4 3 2 2 2 3 4" xfId="31675" xr:uid="{5181283F-256B-4D92-AF4E-2AFB23BF2C1D}"/>
    <cellStyle name="Normal 4 4 3 2 2 2 3 5" xfId="46559" xr:uid="{01700473-86F5-44F6-8668-0752343200E3}"/>
    <cellStyle name="Normal 4 4 3 2 2 2 4" xfId="21407" xr:uid="{B94F8263-553C-49D4-BF1B-B97BA0A41CE9}"/>
    <cellStyle name="Normal 4 4 3 2 2 2 4 2" xfId="35099" xr:uid="{BA2B4143-0CA5-4DEF-8875-E52B8F1B0AC3}"/>
    <cellStyle name="Normal 4 4 3 2 2 2 4 3" xfId="49983" xr:uid="{BC000307-9CA0-44C6-AD83-E15ADA5A3799}"/>
    <cellStyle name="Normal 4 4 3 2 2 2 5" xfId="14563" xr:uid="{214463A7-52CA-4AD9-9C61-599BDD37FD12}"/>
    <cellStyle name="Normal 4 4 3 2 2 2 6" xfId="28253" xr:uid="{67755559-005E-4870-99CA-00E4EACF1814}"/>
    <cellStyle name="Normal 4 4 3 2 2 2 7" xfId="43137" xr:uid="{2B441999-7DFB-40DA-87A7-A03D4304B854}"/>
    <cellStyle name="Normal 4 4 3 2 2 3" xfId="9428" xr:uid="{2795506E-DAD2-4C3E-A8AC-34BFDD24A843}"/>
    <cellStyle name="Normal 4 4 3 2 2 3 2" xfId="12850" xr:uid="{89A8931A-C3E9-433A-9D92-51822DF16957}"/>
    <cellStyle name="Normal 4 4 3 2 2 3 2 2" xfId="26540" xr:uid="{4C3EC35F-9DBC-4F28-A7A3-721417D022E2}"/>
    <cellStyle name="Normal 4 4 3 2 2 3 2 2 2" xfId="40232" xr:uid="{03DEF735-CD93-4D90-B670-CC70C3E0B22C}"/>
    <cellStyle name="Normal 4 4 3 2 2 3 2 2 3" xfId="55116" xr:uid="{9422FA09-AFB0-4AFF-88A5-F2E7C0B81E41}"/>
    <cellStyle name="Normal 4 4 3 2 2 3 2 3" xfId="19696" xr:uid="{F1DEDFCB-A6CA-4165-96BF-BC76D3D1DC8F}"/>
    <cellStyle name="Normal 4 4 3 2 2 3 2 4" xfId="33386" xr:uid="{F5FEB0D3-E91B-48FF-BAF1-569A249CB1C1}"/>
    <cellStyle name="Normal 4 4 3 2 2 3 2 5" xfId="48270" xr:uid="{7F4514CA-4B9A-427F-BF65-0A47BE1F9865}"/>
    <cellStyle name="Normal 4 4 3 2 2 3 3" xfId="23118" xr:uid="{CD0568DA-0E67-4753-928E-9EE5AF02E82B}"/>
    <cellStyle name="Normal 4 4 3 2 2 3 3 2" xfId="36810" xr:uid="{69ADA59E-AF5A-483A-A897-3C5B2BB30F22}"/>
    <cellStyle name="Normal 4 4 3 2 2 3 3 3" xfId="51694" xr:uid="{93DE1BA2-0F36-4599-8869-D076763C3A2D}"/>
    <cellStyle name="Normal 4 4 3 2 2 3 4" xfId="16274" xr:uid="{40A6C554-C1F7-433F-B4C8-75FB7ED8641F}"/>
    <cellStyle name="Normal 4 4 3 2 2 3 5" xfId="29964" xr:uid="{CC58B406-FCD5-4025-AC3A-CDBA4F9910C5}"/>
    <cellStyle name="Normal 4 4 3 2 2 3 6" xfId="44848" xr:uid="{CDC08DD3-2402-4A2A-ACE0-221CCEAB5F94}"/>
    <cellStyle name="Normal 4 4 3 2 2 4" xfId="11138" xr:uid="{1F0C2435-25C5-415C-9982-B71E41E1C713}"/>
    <cellStyle name="Normal 4 4 3 2 2 4 2" xfId="24828" xr:uid="{F933416D-5A35-4028-B6A6-FDDB4E43BA97}"/>
    <cellStyle name="Normal 4 4 3 2 2 4 2 2" xfId="38520" xr:uid="{471C8A2A-28AC-4E04-9351-F249DF117210}"/>
    <cellStyle name="Normal 4 4 3 2 2 4 2 3" xfId="53404" xr:uid="{DBD56BD2-BC94-488E-A7BE-CD392C520943}"/>
    <cellStyle name="Normal 4 4 3 2 2 4 3" xfId="17984" xr:uid="{3CF8DBB1-B061-47C6-A409-389E9427835C}"/>
    <cellStyle name="Normal 4 4 3 2 2 4 4" xfId="31674" xr:uid="{EAA9CCA8-F030-4452-A7D5-42C6679E3C81}"/>
    <cellStyle name="Normal 4 4 3 2 2 4 5" xfId="46558" xr:uid="{EFCEE2B2-7EB4-491E-BD05-29F2CDB4675B}"/>
    <cellStyle name="Normal 4 4 3 2 2 5" xfId="21406" xr:uid="{B8C35F89-1595-4A0C-BD78-E91B49855B45}"/>
    <cellStyle name="Normal 4 4 3 2 2 5 2" xfId="35098" xr:uid="{3504B09A-C7E4-4836-8DCA-600FFF1884EB}"/>
    <cellStyle name="Normal 4 4 3 2 2 5 3" xfId="49982" xr:uid="{67D44DE1-4265-4AB0-8A13-8C4D1E907774}"/>
    <cellStyle name="Normal 4 4 3 2 2 6" xfId="14562" xr:uid="{BDA6684C-B3B4-465B-8588-CEB500907EF9}"/>
    <cellStyle name="Normal 4 4 3 2 2 7" xfId="28252" xr:uid="{18DDCEC6-9102-494D-BC73-FF7799D23E1F}"/>
    <cellStyle name="Normal 4 4 3 2 2 8" xfId="43136" xr:uid="{FACED80E-73AC-4719-944A-6A399FF02AD0}"/>
    <cellStyle name="Normal 4 4 3 2 3" xfId="7718" xr:uid="{33DAE88C-17B9-478D-AA96-ECB99FDB0106}"/>
    <cellStyle name="Normal 4 4 3 2 3 2" xfId="9430" xr:uid="{D476A5FF-560B-4273-8AD2-6421EAA005DF}"/>
    <cellStyle name="Normal 4 4 3 2 3 2 2" xfId="12852" xr:uid="{6792E6D1-8E25-4113-B930-AE013B2E049F}"/>
    <cellStyle name="Normal 4 4 3 2 3 2 2 2" xfId="26542" xr:uid="{082D7BEB-11EF-4925-A971-DA978DCA5676}"/>
    <cellStyle name="Normal 4 4 3 2 3 2 2 2 2" xfId="40234" xr:uid="{2F4CEE7D-3176-457C-9BA0-96E4E9E96F4B}"/>
    <cellStyle name="Normal 4 4 3 2 3 2 2 2 3" xfId="55118" xr:uid="{0581207A-6700-4655-A12B-4BA03E388896}"/>
    <cellStyle name="Normal 4 4 3 2 3 2 2 3" xfId="19698" xr:uid="{008B86FA-BFBB-4976-9022-3D51D47B5F05}"/>
    <cellStyle name="Normal 4 4 3 2 3 2 2 4" xfId="33388" xr:uid="{9E7CC5AD-B172-4593-A449-E7BC5B641D06}"/>
    <cellStyle name="Normal 4 4 3 2 3 2 2 5" xfId="48272" xr:uid="{F078E6A6-F0AA-4ECC-9EC3-4F00C9E7D1E7}"/>
    <cellStyle name="Normal 4 4 3 2 3 2 3" xfId="23120" xr:uid="{3ABEBEA0-081F-4D03-89C2-4B892F002353}"/>
    <cellStyle name="Normal 4 4 3 2 3 2 3 2" xfId="36812" xr:uid="{1EED03E5-6B52-4720-9A62-3910566A2E17}"/>
    <cellStyle name="Normal 4 4 3 2 3 2 3 3" xfId="51696" xr:uid="{B060B5D8-EEF4-4739-925D-881FFD6C8362}"/>
    <cellStyle name="Normal 4 4 3 2 3 2 4" xfId="16276" xr:uid="{CCD92BB5-167E-4A48-A32D-8D61D6FF8730}"/>
    <cellStyle name="Normal 4 4 3 2 3 2 5" xfId="29966" xr:uid="{D0DEBEFE-8A56-40CF-97BD-45AD55F55BE5}"/>
    <cellStyle name="Normal 4 4 3 2 3 2 6" xfId="44850" xr:uid="{C50353E7-5CBF-468C-A24E-FC5518EE0C97}"/>
    <cellStyle name="Normal 4 4 3 2 3 3" xfId="11140" xr:uid="{45656364-538A-446C-AFBB-827CC956DE3A}"/>
    <cellStyle name="Normal 4 4 3 2 3 3 2" xfId="24830" xr:uid="{136D63EA-3E92-4D2E-9C98-18F37196D74A}"/>
    <cellStyle name="Normal 4 4 3 2 3 3 2 2" xfId="38522" xr:uid="{02AD4124-93D8-4BEA-931A-A6715D54FAD3}"/>
    <cellStyle name="Normal 4 4 3 2 3 3 2 3" xfId="53406" xr:uid="{A7E023B9-3C6D-40FA-BE51-74BE915F664F}"/>
    <cellStyle name="Normal 4 4 3 2 3 3 3" xfId="17986" xr:uid="{8C4E6409-2555-407F-93C2-C6C89B2D8AE4}"/>
    <cellStyle name="Normal 4 4 3 2 3 3 4" xfId="31676" xr:uid="{CC5B42EA-FFEB-483E-BA61-EE5AF5733ABD}"/>
    <cellStyle name="Normal 4 4 3 2 3 3 5" xfId="46560" xr:uid="{1EE845F0-0A2C-4448-8B7F-C6FD65B1FCC7}"/>
    <cellStyle name="Normal 4 4 3 2 3 4" xfId="21408" xr:uid="{39804FBA-A0FF-468F-9198-8CFC0B540AFB}"/>
    <cellStyle name="Normal 4 4 3 2 3 4 2" xfId="35100" xr:uid="{4BE1C5CC-4A88-4E3B-8F3F-AF8A8B41C212}"/>
    <cellStyle name="Normal 4 4 3 2 3 4 3" xfId="49984" xr:uid="{7C2924E9-4E26-4D88-8C27-CD649949CE59}"/>
    <cellStyle name="Normal 4 4 3 2 3 5" xfId="14564" xr:uid="{A075CD2F-70D4-4DE2-9454-64A24E950B44}"/>
    <cellStyle name="Normal 4 4 3 2 3 6" xfId="28254" xr:uid="{2331C414-966D-4CA1-B6D5-6C1A3BFB5D2B}"/>
    <cellStyle name="Normal 4 4 3 2 3 7" xfId="43138" xr:uid="{44CA7D3F-B1BC-47DA-8C7C-CFE4060B108B}"/>
    <cellStyle name="Normal 4 4 3 2 4" xfId="7719" xr:uid="{141CB0BA-67EC-4E15-BC59-3855989C1F09}"/>
    <cellStyle name="Normal 4 4 3 2 4 2" xfId="9431" xr:uid="{35CC3FA1-E651-4270-B2A6-92FA3E484987}"/>
    <cellStyle name="Normal 4 4 3 2 4 2 2" xfId="12853" xr:uid="{0D6649C9-A4A2-424A-AF5C-F7607E1F42DF}"/>
    <cellStyle name="Normal 4 4 3 2 4 2 2 2" xfId="26543" xr:uid="{D45FF2A6-4DA1-4C85-85CD-451AA6552C61}"/>
    <cellStyle name="Normal 4 4 3 2 4 2 2 2 2" xfId="40235" xr:uid="{673D4B46-EE15-4D32-9E93-949F90231200}"/>
    <cellStyle name="Normal 4 4 3 2 4 2 2 2 3" xfId="55119" xr:uid="{604528ED-808C-493D-BD13-034C5614DD7C}"/>
    <cellStyle name="Normal 4 4 3 2 4 2 2 3" xfId="19699" xr:uid="{01B41B79-2DAA-4BB9-80F8-826D0E0C69FB}"/>
    <cellStyle name="Normal 4 4 3 2 4 2 2 4" xfId="33389" xr:uid="{3297FBC1-490A-45E9-B7A0-5A0F5691426F}"/>
    <cellStyle name="Normal 4 4 3 2 4 2 2 5" xfId="48273" xr:uid="{FEBA714E-0175-4D1E-A733-26F6B3063835}"/>
    <cellStyle name="Normal 4 4 3 2 4 2 3" xfId="23121" xr:uid="{53679AD3-AE79-4EC8-BCF1-973660E4E0AF}"/>
    <cellStyle name="Normal 4 4 3 2 4 2 3 2" xfId="36813" xr:uid="{08582AE3-2D5E-44DE-A8B3-1C05C2EF64B6}"/>
    <cellStyle name="Normal 4 4 3 2 4 2 3 3" xfId="51697" xr:uid="{0DF23303-F5EA-4686-A67A-D2DA556F19DB}"/>
    <cellStyle name="Normal 4 4 3 2 4 2 4" xfId="16277" xr:uid="{89D969EE-25D4-4457-B15C-C733C7DA63E8}"/>
    <cellStyle name="Normal 4 4 3 2 4 2 5" xfId="29967" xr:uid="{B35C87AC-DB3E-460D-A65C-F903F9103EDC}"/>
    <cellStyle name="Normal 4 4 3 2 4 2 6" xfId="44851" xr:uid="{A63F2E04-7AC3-405D-B52D-F644AD19C1BC}"/>
    <cellStyle name="Normal 4 4 3 2 4 3" xfId="11141" xr:uid="{C7B65584-3BBB-41DB-A673-A6A792707776}"/>
    <cellStyle name="Normal 4 4 3 2 4 3 2" xfId="24831" xr:uid="{B2B29F22-526F-4894-A745-F5C9BC0BAB46}"/>
    <cellStyle name="Normal 4 4 3 2 4 3 2 2" xfId="38523" xr:uid="{071D89CC-2071-4AA5-8C10-C778FDDD0921}"/>
    <cellStyle name="Normal 4 4 3 2 4 3 2 3" xfId="53407" xr:uid="{8D0E2B99-3AEE-48AC-8062-4FF29479C1F1}"/>
    <cellStyle name="Normal 4 4 3 2 4 3 3" xfId="17987" xr:uid="{460DD3EE-3930-4D94-AD49-A2BD8302B074}"/>
    <cellStyle name="Normal 4 4 3 2 4 3 4" xfId="31677" xr:uid="{4FC2A663-F69D-468D-B79F-E6494880F82E}"/>
    <cellStyle name="Normal 4 4 3 2 4 3 5" xfId="46561" xr:uid="{46C47578-0AC0-407B-BAB4-4D5E46E953EA}"/>
    <cellStyle name="Normal 4 4 3 2 4 4" xfId="21409" xr:uid="{DACD7B0F-4775-45FE-A915-43DA34BE598E}"/>
    <cellStyle name="Normal 4 4 3 2 4 4 2" xfId="35101" xr:uid="{77C94CEB-482D-4449-BE24-A2432C4C6527}"/>
    <cellStyle name="Normal 4 4 3 2 4 4 3" xfId="49985" xr:uid="{158FE93B-8552-45B5-9119-C847FFABCBBB}"/>
    <cellStyle name="Normal 4 4 3 2 4 5" xfId="14565" xr:uid="{0B6958C6-9DC2-4E3D-B6C0-805BA9AC2757}"/>
    <cellStyle name="Normal 4 4 3 2 4 6" xfId="28255" xr:uid="{CFD10514-07BC-4F75-8C2A-34EBB1B48368}"/>
    <cellStyle name="Normal 4 4 3 2 4 7" xfId="43139" xr:uid="{465F4471-7A9E-4121-A75F-CAA64B548E53}"/>
    <cellStyle name="Normal 4 4 3 2 5" xfId="9427" xr:uid="{95E1F85D-6362-4D93-A1B5-7117D3332161}"/>
    <cellStyle name="Normal 4 4 3 2 5 2" xfId="12849" xr:uid="{94289F8C-4B51-4AE5-A273-65E4A1B39E73}"/>
    <cellStyle name="Normal 4 4 3 2 5 2 2" xfId="26539" xr:uid="{9A349A4D-ABD8-4127-904A-B6D0E829974A}"/>
    <cellStyle name="Normal 4 4 3 2 5 2 2 2" xfId="40231" xr:uid="{66522B7D-B89D-4C84-9BF9-27AB8164A60C}"/>
    <cellStyle name="Normal 4 4 3 2 5 2 2 3" xfId="55115" xr:uid="{DDA264BF-E849-4756-9714-A5728D9DE915}"/>
    <cellStyle name="Normal 4 4 3 2 5 2 3" xfId="19695" xr:uid="{FEC19E99-797B-4B65-AE50-4CA824767647}"/>
    <cellStyle name="Normal 4 4 3 2 5 2 4" xfId="33385" xr:uid="{3A430D23-8CFA-4FF7-8408-CD2E2DA881E2}"/>
    <cellStyle name="Normal 4 4 3 2 5 2 5" xfId="48269" xr:uid="{1B508FAB-D3B2-42A4-9C29-3AE47F702298}"/>
    <cellStyle name="Normal 4 4 3 2 5 3" xfId="23117" xr:uid="{B74092E7-D9B1-430C-B65C-57DDAB803370}"/>
    <cellStyle name="Normal 4 4 3 2 5 3 2" xfId="36809" xr:uid="{5CB1B892-F000-4B47-AF1C-841921D10FF0}"/>
    <cellStyle name="Normal 4 4 3 2 5 3 3" xfId="51693" xr:uid="{D05957EC-2E01-45DE-A6AC-605D3CB33F30}"/>
    <cellStyle name="Normal 4 4 3 2 5 4" xfId="16273" xr:uid="{D189F2EF-CB6B-4187-A5F9-40CCAE16AE02}"/>
    <cellStyle name="Normal 4 4 3 2 5 5" xfId="29963" xr:uid="{2EE012CC-4511-4FBC-A15F-8877F6F36850}"/>
    <cellStyle name="Normal 4 4 3 2 5 6" xfId="44847" xr:uid="{C91C1A44-4C53-4AC8-B363-335AD19576C1}"/>
    <cellStyle name="Normal 4 4 3 2 6" xfId="11137" xr:uid="{0E68AEDC-A10C-4DC8-997B-9E6FE496A14F}"/>
    <cellStyle name="Normal 4 4 3 2 6 2" xfId="24827" xr:uid="{02B15BB8-35ED-4A59-A300-3CE29A4E0520}"/>
    <cellStyle name="Normal 4 4 3 2 6 2 2" xfId="38519" xr:uid="{F7E61168-17AD-43E6-A819-912BFA483649}"/>
    <cellStyle name="Normal 4 4 3 2 6 2 3" xfId="53403" xr:uid="{567452A5-3D41-4061-9979-3F2370F687D6}"/>
    <cellStyle name="Normal 4 4 3 2 6 3" xfId="17983" xr:uid="{81D9AD14-6531-4CD6-AC13-E3C8F20733F7}"/>
    <cellStyle name="Normal 4 4 3 2 6 4" xfId="31673" xr:uid="{2AAF9206-24E5-4E1C-B015-A9220A71747A}"/>
    <cellStyle name="Normal 4 4 3 2 6 5" xfId="46557" xr:uid="{C66656F8-58EB-42DD-96AD-85F703A386D4}"/>
    <cellStyle name="Normal 4 4 3 2 7" xfId="21405" xr:uid="{17607319-6FEB-42CF-A64B-A24A83F2D362}"/>
    <cellStyle name="Normal 4 4 3 2 7 2" xfId="35097" xr:uid="{87F169D7-D9BC-4028-9F1B-18DCFB30570A}"/>
    <cellStyle name="Normal 4 4 3 2 7 3" xfId="49981" xr:uid="{96A769D6-81DB-4EA8-9D2A-950DC5A17A96}"/>
    <cellStyle name="Normal 4 4 3 2 8" xfId="14561" xr:uid="{A1396124-5C44-4D73-861E-8F256C2813CE}"/>
    <cellStyle name="Normal 4 4 3 2 8 2" xfId="41321" xr:uid="{64749FBB-C3E2-4640-9D99-29AC6F4B1456}"/>
    <cellStyle name="Normal 4 4 3 2 9" xfId="28251" xr:uid="{DC787F06-C3FE-4828-ADF0-297CF7AD2D07}"/>
    <cellStyle name="Normal 4 4 3 3" xfId="4320" xr:uid="{9005ABA9-34B2-4522-B37A-0AB8B3ECB154}"/>
    <cellStyle name="Normal 4 4 3 3 10" xfId="43140" xr:uid="{8C3AF07C-BFDA-4424-9D30-D9EB5990F722}"/>
    <cellStyle name="Normal 4 4 3 3 11" xfId="7720" xr:uid="{6A76E7A7-5147-430B-919B-744D7F62E228}"/>
    <cellStyle name="Normal 4 4 3 3 2" xfId="7721" xr:uid="{71AC89C4-5F2D-4428-B427-77C32E8367F6}"/>
    <cellStyle name="Normal 4 4 3 3 2 2" xfId="7722" xr:uid="{B3A67E3C-4FAD-4BB5-966F-6250334EDCF0}"/>
    <cellStyle name="Normal 4 4 3 3 2 2 2" xfId="9434" xr:uid="{E71D53D1-9197-4E53-8E3D-B496955A2BBB}"/>
    <cellStyle name="Normal 4 4 3 3 2 2 2 2" xfId="12856" xr:uid="{4DFCD9EC-7A9F-41E3-9731-C809E943FC07}"/>
    <cellStyle name="Normal 4 4 3 3 2 2 2 2 2" xfId="26546" xr:uid="{D34D340E-CD97-47A7-9764-C3AFBFBEEC5B}"/>
    <cellStyle name="Normal 4 4 3 3 2 2 2 2 2 2" xfId="40238" xr:uid="{B424A13C-7CE7-403C-AA48-AF851B62EAA8}"/>
    <cellStyle name="Normal 4 4 3 3 2 2 2 2 2 3" xfId="55122" xr:uid="{9A98B397-BFE4-440D-8C24-4B1DC10EFF55}"/>
    <cellStyle name="Normal 4 4 3 3 2 2 2 2 3" xfId="19702" xr:uid="{D5169E28-D559-4868-99FB-6FD38B4F748F}"/>
    <cellStyle name="Normal 4 4 3 3 2 2 2 2 4" xfId="33392" xr:uid="{17188136-25B9-458C-B1CB-E571FAC4E849}"/>
    <cellStyle name="Normal 4 4 3 3 2 2 2 2 5" xfId="48276" xr:uid="{150922B5-A5A8-4A04-AF2C-EA12C0717B30}"/>
    <cellStyle name="Normal 4 4 3 3 2 2 2 3" xfId="23124" xr:uid="{F927D7DA-E5E6-47B3-826C-14CCAA810A20}"/>
    <cellStyle name="Normal 4 4 3 3 2 2 2 3 2" xfId="36816" xr:uid="{23AA210C-C147-4189-B115-C41613F7D1CF}"/>
    <cellStyle name="Normal 4 4 3 3 2 2 2 3 3" xfId="51700" xr:uid="{8C1A48C5-FCF0-4026-A00C-69B71BF90DEC}"/>
    <cellStyle name="Normal 4 4 3 3 2 2 2 4" xfId="16280" xr:uid="{1A1A154A-97F1-4357-824A-04D92362A71A}"/>
    <cellStyle name="Normal 4 4 3 3 2 2 2 5" xfId="29970" xr:uid="{211DDE98-D796-4C4E-97F2-08E2865BA966}"/>
    <cellStyle name="Normal 4 4 3 3 2 2 2 6" xfId="44854" xr:uid="{DBADD4BC-F105-4298-9139-DA60A9A0A62B}"/>
    <cellStyle name="Normal 4 4 3 3 2 2 3" xfId="11144" xr:uid="{C4958EA4-5427-4C89-9B86-5A84F7EB097C}"/>
    <cellStyle name="Normal 4 4 3 3 2 2 3 2" xfId="24834" xr:uid="{44E77BE1-538C-4082-B55D-2AFE4B416E88}"/>
    <cellStyle name="Normal 4 4 3 3 2 2 3 2 2" xfId="38526" xr:uid="{6A256BBF-76F5-42A0-8734-948E623C40A4}"/>
    <cellStyle name="Normal 4 4 3 3 2 2 3 2 3" xfId="53410" xr:uid="{145D32E0-8E31-4976-8B56-65566FFE5B0A}"/>
    <cellStyle name="Normal 4 4 3 3 2 2 3 3" xfId="17990" xr:uid="{E79036A2-1306-401A-9A5C-A83A72AF81C7}"/>
    <cellStyle name="Normal 4 4 3 3 2 2 3 4" xfId="31680" xr:uid="{F7B2B535-C507-4338-B6D0-9FD0274C5C93}"/>
    <cellStyle name="Normal 4 4 3 3 2 2 3 5" xfId="46564" xr:uid="{25CC1E76-A9CE-40EE-BD65-12927940A867}"/>
    <cellStyle name="Normal 4 4 3 3 2 2 4" xfId="21412" xr:uid="{6C9F5613-9AFD-4A47-BE54-C7CCA0ED49E6}"/>
    <cellStyle name="Normal 4 4 3 3 2 2 4 2" xfId="35104" xr:uid="{FF5CE8A8-C87C-464B-B046-01DA4478C8D2}"/>
    <cellStyle name="Normal 4 4 3 3 2 2 4 3" xfId="49988" xr:uid="{84F9DE5D-FBBC-4454-9E52-214AA3D9FE74}"/>
    <cellStyle name="Normal 4 4 3 3 2 2 5" xfId="14568" xr:uid="{18E8638D-5E99-4073-B6A4-AF4BBAA7681B}"/>
    <cellStyle name="Normal 4 4 3 3 2 2 6" xfId="28258" xr:uid="{97E23FD0-CA3A-4C7F-970C-D3FC081E27A7}"/>
    <cellStyle name="Normal 4 4 3 3 2 2 7" xfId="43142" xr:uid="{66695567-43CE-439B-868E-BA8BD57E36C2}"/>
    <cellStyle name="Normal 4 4 3 3 2 3" xfId="9433" xr:uid="{99B0D67B-F7EF-49B6-AF73-79EF3FD3568E}"/>
    <cellStyle name="Normal 4 4 3 3 2 3 2" xfId="12855" xr:uid="{752CF337-6F94-42B1-B0E2-5A886EA5ECC7}"/>
    <cellStyle name="Normal 4 4 3 3 2 3 2 2" xfId="26545" xr:uid="{17E78657-48D8-46FA-83D5-6A73CFC683AC}"/>
    <cellStyle name="Normal 4 4 3 3 2 3 2 2 2" xfId="40237" xr:uid="{0FEDE2E7-72AB-4F6E-B69A-7B895F308DFD}"/>
    <cellStyle name="Normal 4 4 3 3 2 3 2 2 3" xfId="55121" xr:uid="{F50AD7DF-0482-4318-9803-A510D6D67AFB}"/>
    <cellStyle name="Normal 4 4 3 3 2 3 2 3" xfId="19701" xr:uid="{7A99F0FD-FA91-4462-A49C-B27C27DB1DDB}"/>
    <cellStyle name="Normal 4 4 3 3 2 3 2 4" xfId="33391" xr:uid="{938650AB-CEBC-4201-B9BE-088C44BA1528}"/>
    <cellStyle name="Normal 4 4 3 3 2 3 2 5" xfId="48275" xr:uid="{3A296A6D-233F-44CD-94C9-995305FE9D0F}"/>
    <cellStyle name="Normal 4 4 3 3 2 3 3" xfId="23123" xr:uid="{33DB9253-9730-4C5F-A6C9-E22EA6D14035}"/>
    <cellStyle name="Normal 4 4 3 3 2 3 3 2" xfId="36815" xr:uid="{766621EC-D373-49B2-8A3F-469BDDCB341E}"/>
    <cellStyle name="Normal 4 4 3 3 2 3 3 3" xfId="51699" xr:uid="{3D507580-F703-46AD-86A1-A1FBD826DC58}"/>
    <cellStyle name="Normal 4 4 3 3 2 3 4" xfId="16279" xr:uid="{1962DB6A-1A83-4E3F-8008-E6EED757F263}"/>
    <cellStyle name="Normal 4 4 3 3 2 3 5" xfId="29969" xr:uid="{D82D9947-A060-4B4C-9931-AD7C4B30AD55}"/>
    <cellStyle name="Normal 4 4 3 3 2 3 6" xfId="44853" xr:uid="{FF287F9B-65D3-48A9-B329-F8EB41C30F03}"/>
    <cellStyle name="Normal 4 4 3 3 2 4" xfId="11143" xr:uid="{6962BBBA-9CB5-4282-9E0B-D1F688CFE3A9}"/>
    <cellStyle name="Normal 4 4 3 3 2 4 2" xfId="24833" xr:uid="{44662732-09FC-4C38-8D7B-AFC006082DE7}"/>
    <cellStyle name="Normal 4 4 3 3 2 4 2 2" xfId="38525" xr:uid="{120247F2-6A20-4EB2-B59C-C0E3242404C9}"/>
    <cellStyle name="Normal 4 4 3 3 2 4 2 3" xfId="53409" xr:uid="{C5AC1D3E-8280-42DE-95B7-D2A738147EEA}"/>
    <cellStyle name="Normal 4 4 3 3 2 4 3" xfId="17989" xr:uid="{B07BF3DD-1D76-4BEB-AC22-84EAFF593913}"/>
    <cellStyle name="Normal 4 4 3 3 2 4 4" xfId="31679" xr:uid="{46FE944A-F501-4EF0-8905-12FCCAB405F6}"/>
    <cellStyle name="Normal 4 4 3 3 2 4 5" xfId="46563" xr:uid="{72C96ECD-9756-4D51-B33A-93A056FA3F07}"/>
    <cellStyle name="Normal 4 4 3 3 2 5" xfId="21411" xr:uid="{931C9F4C-D56D-4736-98F5-35C8782F729E}"/>
    <cellStyle name="Normal 4 4 3 3 2 5 2" xfId="35103" xr:uid="{9D3F53A8-BBA1-4EE1-9AC4-CBFBBF615460}"/>
    <cellStyle name="Normal 4 4 3 3 2 5 3" xfId="49987" xr:uid="{C862029F-68D6-4B61-9D5E-F6FB8DD97ECB}"/>
    <cellStyle name="Normal 4 4 3 3 2 6" xfId="14567" xr:uid="{64BAC0BB-0AE0-4932-AE49-FA8A3515FD6B}"/>
    <cellStyle name="Normal 4 4 3 3 2 7" xfId="28257" xr:uid="{206E113D-F3F0-4D08-B20B-9D8613F8D35F}"/>
    <cellStyle name="Normal 4 4 3 3 2 8" xfId="43141" xr:uid="{80D2DCF7-1AB5-4F77-84AA-5E0398EB7E5E}"/>
    <cellStyle name="Normal 4 4 3 3 3" xfId="7723" xr:uid="{32121235-2F60-45C2-919F-12A23EAC6589}"/>
    <cellStyle name="Normal 4 4 3 3 3 2" xfId="9435" xr:uid="{E891B3B4-B0FA-449A-8420-5A8B092D4ABB}"/>
    <cellStyle name="Normal 4 4 3 3 3 2 2" xfId="12857" xr:uid="{54BC611E-F862-4648-8F06-9B00BB4274C0}"/>
    <cellStyle name="Normal 4 4 3 3 3 2 2 2" xfId="26547" xr:uid="{B9FB0648-C0A4-4566-9089-F13571B3A737}"/>
    <cellStyle name="Normal 4 4 3 3 3 2 2 2 2" xfId="40239" xr:uid="{F32F62A8-12F2-44AA-A1B1-0BBCD3B1BB08}"/>
    <cellStyle name="Normal 4 4 3 3 3 2 2 2 3" xfId="55123" xr:uid="{A89EC9F4-720E-481F-9B98-CC3ED8B413D4}"/>
    <cellStyle name="Normal 4 4 3 3 3 2 2 3" xfId="19703" xr:uid="{DA20F049-481B-4802-B424-E4732884A699}"/>
    <cellStyle name="Normal 4 4 3 3 3 2 2 4" xfId="33393" xr:uid="{B3F147B6-B48D-4A8B-906E-FB2B493D9438}"/>
    <cellStyle name="Normal 4 4 3 3 3 2 2 5" xfId="48277" xr:uid="{93D10FDC-CD03-4693-8C12-4561D908EA27}"/>
    <cellStyle name="Normal 4 4 3 3 3 2 3" xfId="23125" xr:uid="{1DA82B0A-7162-47AC-901C-E072845822F9}"/>
    <cellStyle name="Normal 4 4 3 3 3 2 3 2" xfId="36817" xr:uid="{151D73A1-631F-4502-A19D-0EF258F7F411}"/>
    <cellStyle name="Normal 4 4 3 3 3 2 3 3" xfId="51701" xr:uid="{81EEE107-700A-48D7-8FA1-299752713380}"/>
    <cellStyle name="Normal 4 4 3 3 3 2 4" xfId="16281" xr:uid="{4A3A7371-CF47-47C7-BB7E-DC43E8DD4E5A}"/>
    <cellStyle name="Normal 4 4 3 3 3 2 5" xfId="29971" xr:uid="{D828D4C0-A7AF-463F-8FA0-BEAC948C6505}"/>
    <cellStyle name="Normal 4 4 3 3 3 2 6" xfId="44855" xr:uid="{C9D75294-0F9D-49A4-847C-435856D5D337}"/>
    <cellStyle name="Normal 4 4 3 3 3 3" xfId="11145" xr:uid="{9C31C63B-63C4-4F90-95DF-D5D94F045C25}"/>
    <cellStyle name="Normal 4 4 3 3 3 3 2" xfId="24835" xr:uid="{30389A40-FDD0-461A-88BC-767A6EAEBCA1}"/>
    <cellStyle name="Normal 4 4 3 3 3 3 2 2" xfId="38527" xr:uid="{DF5C3F00-9EB2-4DD6-B74F-1308CC34A0F2}"/>
    <cellStyle name="Normal 4 4 3 3 3 3 2 3" xfId="53411" xr:uid="{D63F7A1A-52D2-4D06-89EF-504253FF325D}"/>
    <cellStyle name="Normal 4 4 3 3 3 3 3" xfId="17991" xr:uid="{A5EFE633-EE07-4C74-BA1C-A57A8C79B31E}"/>
    <cellStyle name="Normal 4 4 3 3 3 3 4" xfId="31681" xr:uid="{909BF978-0378-4110-9CBD-6CEF44DAE1B0}"/>
    <cellStyle name="Normal 4 4 3 3 3 3 5" xfId="46565" xr:uid="{0BFF46C9-3C0F-45DD-9F4D-6EEB7BF34D25}"/>
    <cellStyle name="Normal 4 4 3 3 3 4" xfId="21413" xr:uid="{899D7596-258E-43A1-8E91-DFCBD0EBAE74}"/>
    <cellStyle name="Normal 4 4 3 3 3 4 2" xfId="35105" xr:uid="{38049ADF-1788-4EB6-9D82-9120F2194176}"/>
    <cellStyle name="Normal 4 4 3 3 3 4 3" xfId="49989" xr:uid="{DB18E912-2CE3-4E9F-9A22-99250C64E65C}"/>
    <cellStyle name="Normal 4 4 3 3 3 5" xfId="14569" xr:uid="{38A524A9-7C11-403C-82BB-EEAB5A422680}"/>
    <cellStyle name="Normal 4 4 3 3 3 6" xfId="28259" xr:uid="{F80E516F-97C5-481D-BFDB-3F9E5FEAA6D6}"/>
    <cellStyle name="Normal 4 4 3 3 3 7" xfId="43143" xr:uid="{A2A157CE-1411-4D7B-8080-351733B4534E}"/>
    <cellStyle name="Normal 4 4 3 3 4" xfId="7724" xr:uid="{6F05D56C-072B-487E-B370-2A0DE0FBEAB7}"/>
    <cellStyle name="Normal 4 4 3 3 4 2" xfId="9436" xr:uid="{15B44BF5-C7F3-4C55-ACDF-FD4DB3638E7F}"/>
    <cellStyle name="Normal 4 4 3 3 4 2 2" xfId="12858" xr:uid="{B77709D9-1E29-4901-A772-20BC129D82E2}"/>
    <cellStyle name="Normal 4 4 3 3 4 2 2 2" xfId="26548" xr:uid="{D62405DA-8C32-433A-ADDD-C52D9A2DFCFA}"/>
    <cellStyle name="Normal 4 4 3 3 4 2 2 2 2" xfId="40240" xr:uid="{6AC9A3BD-0444-4176-B46A-3222E4C52360}"/>
    <cellStyle name="Normal 4 4 3 3 4 2 2 2 3" xfId="55124" xr:uid="{06AC9E73-6991-44D8-8A13-283D6680F736}"/>
    <cellStyle name="Normal 4 4 3 3 4 2 2 3" xfId="19704" xr:uid="{E3EBF18B-3B98-440E-8557-9AFA66704514}"/>
    <cellStyle name="Normal 4 4 3 3 4 2 2 4" xfId="33394" xr:uid="{2EAFB398-77C9-48D0-95FD-66FAABA2A652}"/>
    <cellStyle name="Normal 4 4 3 3 4 2 2 5" xfId="48278" xr:uid="{5A92A70C-075E-4BDE-8FE2-530392CDDC67}"/>
    <cellStyle name="Normal 4 4 3 3 4 2 3" xfId="23126" xr:uid="{BE905694-5C53-4F7C-B304-2895DD99230F}"/>
    <cellStyle name="Normal 4 4 3 3 4 2 3 2" xfId="36818" xr:uid="{8DF14773-C19F-42BC-8117-88B0DF9EE8D9}"/>
    <cellStyle name="Normal 4 4 3 3 4 2 3 3" xfId="51702" xr:uid="{4C91B9B2-0477-4041-9AC0-237C3F0292B3}"/>
    <cellStyle name="Normal 4 4 3 3 4 2 4" xfId="16282" xr:uid="{9B9EA8B6-E209-4579-BE87-BBFEED91013A}"/>
    <cellStyle name="Normal 4 4 3 3 4 2 5" xfId="29972" xr:uid="{F1B1746B-93DD-46C7-821B-AF504D256E85}"/>
    <cellStyle name="Normal 4 4 3 3 4 2 6" xfId="44856" xr:uid="{D151F9B1-1973-44B1-85B9-8AB51206031B}"/>
    <cellStyle name="Normal 4 4 3 3 4 3" xfId="11146" xr:uid="{5BFFBE6E-228D-409E-99CE-069B52CCC88A}"/>
    <cellStyle name="Normal 4 4 3 3 4 3 2" xfId="24836" xr:uid="{0F321A44-C428-40EA-A190-90FAD25C74D7}"/>
    <cellStyle name="Normal 4 4 3 3 4 3 2 2" xfId="38528" xr:uid="{A5B70980-2236-400C-9AA1-2081F49B89EB}"/>
    <cellStyle name="Normal 4 4 3 3 4 3 2 3" xfId="53412" xr:uid="{685CF7E6-DB9B-4D81-9657-23395DA4DC4C}"/>
    <cellStyle name="Normal 4 4 3 3 4 3 3" xfId="17992" xr:uid="{3172520E-C733-46FE-BE30-EC61AC4C8B9A}"/>
    <cellStyle name="Normal 4 4 3 3 4 3 4" xfId="31682" xr:uid="{8C5F7EE6-B59C-4AAA-8B0E-2267DF161B49}"/>
    <cellStyle name="Normal 4 4 3 3 4 3 5" xfId="46566" xr:uid="{6172FB96-DBDF-4935-9228-8B1FEC3F1CA2}"/>
    <cellStyle name="Normal 4 4 3 3 4 4" xfId="21414" xr:uid="{8C949036-4E33-4B3C-9FFF-9831101E3FB2}"/>
    <cellStyle name="Normal 4 4 3 3 4 4 2" xfId="35106" xr:uid="{780E050C-E936-4BCD-B884-1A7F1AE7F075}"/>
    <cellStyle name="Normal 4 4 3 3 4 4 3" xfId="49990" xr:uid="{CFB1182A-CA65-4ED8-A0C1-DC3A23399EB6}"/>
    <cellStyle name="Normal 4 4 3 3 4 5" xfId="14570" xr:uid="{166CA51D-D47E-4203-85E6-0B9CAB30144B}"/>
    <cellStyle name="Normal 4 4 3 3 4 6" xfId="28260" xr:uid="{2522835F-D5C0-4A1C-85D6-AC3EC7E40DBE}"/>
    <cellStyle name="Normal 4 4 3 3 4 7" xfId="43144" xr:uid="{51480738-F692-4A98-BB37-1F68D4941979}"/>
    <cellStyle name="Normal 4 4 3 3 5" xfId="9432" xr:uid="{90F488DC-AE62-4BE2-A482-9321975FA8BE}"/>
    <cellStyle name="Normal 4 4 3 3 5 2" xfId="12854" xr:uid="{BB234C77-BEFE-4FD4-8EB6-FFBF5EE57946}"/>
    <cellStyle name="Normal 4 4 3 3 5 2 2" xfId="26544" xr:uid="{CE9BFAFF-9A76-4068-9335-E53A142B388A}"/>
    <cellStyle name="Normal 4 4 3 3 5 2 2 2" xfId="40236" xr:uid="{B51C81F1-231E-4861-896E-227B220BFB19}"/>
    <cellStyle name="Normal 4 4 3 3 5 2 2 3" xfId="55120" xr:uid="{22865CB5-03DB-4A95-BC2C-528C6E2CF0DA}"/>
    <cellStyle name="Normal 4 4 3 3 5 2 3" xfId="19700" xr:uid="{99580069-8DD8-4188-8FF1-B8423385733A}"/>
    <cellStyle name="Normal 4 4 3 3 5 2 4" xfId="33390" xr:uid="{308B93B9-20AF-4142-A8C4-DECAFFBC2FDD}"/>
    <cellStyle name="Normal 4 4 3 3 5 2 5" xfId="48274" xr:uid="{D4CFD778-5C45-48A3-9506-072A66BACCBB}"/>
    <cellStyle name="Normal 4 4 3 3 5 3" xfId="23122" xr:uid="{EE307266-47E0-49E6-ACA2-379F64CC24B1}"/>
    <cellStyle name="Normal 4 4 3 3 5 3 2" xfId="36814" xr:uid="{9047D55C-F06E-4C9A-B325-19DC531F8399}"/>
    <cellStyle name="Normal 4 4 3 3 5 3 3" xfId="51698" xr:uid="{CA0BFFBC-A8E2-49FB-BB38-A1A7B930224B}"/>
    <cellStyle name="Normal 4 4 3 3 5 4" xfId="16278" xr:uid="{8B674C85-448E-441A-9B74-ECFB921A90F0}"/>
    <cellStyle name="Normal 4 4 3 3 5 5" xfId="29968" xr:uid="{76F45C86-2083-476B-B361-980C8323E4ED}"/>
    <cellStyle name="Normal 4 4 3 3 5 6" xfId="44852" xr:uid="{C4F339A3-2BBD-4D19-A58C-8CF8DA5B8890}"/>
    <cellStyle name="Normal 4 4 3 3 6" xfId="11142" xr:uid="{E8D99019-6BB1-4594-8668-696788CB28F4}"/>
    <cellStyle name="Normal 4 4 3 3 6 2" xfId="24832" xr:uid="{64879C89-9344-42F5-A37B-E1969B4C8522}"/>
    <cellStyle name="Normal 4 4 3 3 6 2 2" xfId="38524" xr:uid="{862B3D7D-9186-4C1C-AA5D-0F846594D042}"/>
    <cellStyle name="Normal 4 4 3 3 6 2 3" xfId="53408" xr:uid="{C63B99A1-E85B-498D-9BC7-8B3E0D3345DF}"/>
    <cellStyle name="Normal 4 4 3 3 6 3" xfId="17988" xr:uid="{B4985523-2832-48A2-9519-E2ABBEF14B03}"/>
    <cellStyle name="Normal 4 4 3 3 6 4" xfId="31678" xr:uid="{F28C17F2-039E-4ECB-A121-DF7926FE4A9B}"/>
    <cellStyle name="Normal 4 4 3 3 6 5" xfId="46562" xr:uid="{5928A864-F7DF-44E2-A26C-A8F2D31E360F}"/>
    <cellStyle name="Normal 4 4 3 3 7" xfId="21410" xr:uid="{8353B696-869E-44F2-8BF3-6159F935EB9C}"/>
    <cellStyle name="Normal 4 4 3 3 7 2" xfId="35102" xr:uid="{A600BF3A-8129-4084-9343-9A39AD06DCD3}"/>
    <cellStyle name="Normal 4 4 3 3 7 3" xfId="49986" xr:uid="{9B78E4D3-797F-49C5-9104-49CDC5E67460}"/>
    <cellStyle name="Normal 4 4 3 3 8" xfId="14566" xr:uid="{AF12FA30-7F05-419C-BBA7-F3A6D68B420E}"/>
    <cellStyle name="Normal 4 4 3 3 8 2" xfId="41320" xr:uid="{32B7474E-8FF5-4848-A29C-A4EE794F4AD2}"/>
    <cellStyle name="Normal 4 4 3 3 9" xfId="28256" xr:uid="{8AAB1E8C-E08B-4E18-96FA-7A75CA8D67A0}"/>
    <cellStyle name="Normal 4 4 3 4" xfId="7725" xr:uid="{43A597AD-B202-486A-A1E4-D0D0F35A0612}"/>
    <cellStyle name="Normal 4 4 3 4 2" xfId="7726" xr:uid="{E28E2FB4-B647-4D5A-86F4-C15480A74612}"/>
    <cellStyle name="Normal 4 4 3 4 2 2" xfId="9438" xr:uid="{A648CCB6-9B8D-47FB-9C89-959FB6C6F269}"/>
    <cellStyle name="Normal 4 4 3 4 2 2 2" xfId="12860" xr:uid="{3C8C1E4E-3865-4662-A271-5D2956C0BF67}"/>
    <cellStyle name="Normal 4 4 3 4 2 2 2 2" xfId="26550" xr:uid="{3AFF25C8-4050-4307-8618-BDCE6DD860FF}"/>
    <cellStyle name="Normal 4 4 3 4 2 2 2 2 2" xfId="40242" xr:uid="{A5659ACE-9B65-4600-87D7-CCBA81FDAB28}"/>
    <cellStyle name="Normal 4 4 3 4 2 2 2 2 3" xfId="55126" xr:uid="{5D68D8AD-E2B2-4DCC-B6B6-ADB7ED0926DA}"/>
    <cellStyle name="Normal 4 4 3 4 2 2 2 3" xfId="19706" xr:uid="{210831DF-D6A6-4A81-B1FB-380B81FD1C15}"/>
    <cellStyle name="Normal 4 4 3 4 2 2 2 4" xfId="33396" xr:uid="{F4F19DD8-FCA8-41BA-853E-797B5C9794D6}"/>
    <cellStyle name="Normal 4 4 3 4 2 2 2 5" xfId="48280" xr:uid="{9ED195B2-BF4A-4B06-AE1A-F4BA20D630CF}"/>
    <cellStyle name="Normal 4 4 3 4 2 2 3" xfId="23128" xr:uid="{C9E241FF-ACE2-49BB-812C-D103321C6D82}"/>
    <cellStyle name="Normal 4 4 3 4 2 2 3 2" xfId="36820" xr:uid="{7136E283-5EDD-4BDC-804C-8189F77CB274}"/>
    <cellStyle name="Normal 4 4 3 4 2 2 3 3" xfId="51704" xr:uid="{4AA75D61-45C2-4C5F-B9E2-04986F7139CA}"/>
    <cellStyle name="Normal 4 4 3 4 2 2 4" xfId="16284" xr:uid="{D63DFCBE-7BC0-4870-8C6D-4785DCD51EFD}"/>
    <cellStyle name="Normal 4 4 3 4 2 2 5" xfId="29974" xr:uid="{06C94A6C-66E7-47EC-88E2-8E08075C6B38}"/>
    <cellStyle name="Normal 4 4 3 4 2 2 6" xfId="44858" xr:uid="{E2DB1FBA-3A52-41CE-9D8D-F77F8B3702FC}"/>
    <cellStyle name="Normal 4 4 3 4 2 3" xfId="11148" xr:uid="{FA0FEBF0-3A50-4FBF-859A-E9571259ED26}"/>
    <cellStyle name="Normal 4 4 3 4 2 3 2" xfId="24838" xr:uid="{A667F578-56A5-4EC9-B797-0D4CFAAA93A8}"/>
    <cellStyle name="Normal 4 4 3 4 2 3 2 2" xfId="38530" xr:uid="{B729EC6F-5755-4B30-B23A-7D0746972065}"/>
    <cellStyle name="Normal 4 4 3 4 2 3 2 3" xfId="53414" xr:uid="{7664D499-AC2D-4DE1-B603-7DE5AB0126C5}"/>
    <cellStyle name="Normal 4 4 3 4 2 3 3" xfId="17994" xr:uid="{2CCD1777-AEDB-4FBA-B5A8-FC5DA23BC72A}"/>
    <cellStyle name="Normal 4 4 3 4 2 3 4" xfId="31684" xr:uid="{79CCAFE8-09CE-4BC2-ABFC-11D6FBB7C871}"/>
    <cellStyle name="Normal 4 4 3 4 2 3 5" xfId="46568" xr:uid="{288481C4-6794-4AD9-A758-F6A29A5F3EB0}"/>
    <cellStyle name="Normal 4 4 3 4 2 4" xfId="21416" xr:uid="{D0436037-7934-4E5B-8038-C425E86DD259}"/>
    <cellStyle name="Normal 4 4 3 4 2 4 2" xfId="35108" xr:uid="{F8017D3F-3773-4D80-B681-3A9BF345CB71}"/>
    <cellStyle name="Normal 4 4 3 4 2 4 3" xfId="49992" xr:uid="{31BE2AE0-587C-4E94-8F34-E940442B8C6B}"/>
    <cellStyle name="Normal 4 4 3 4 2 5" xfId="14572" xr:uid="{60C02960-478A-4C2B-8086-EB6C665029D7}"/>
    <cellStyle name="Normal 4 4 3 4 2 6" xfId="28262" xr:uid="{5712401F-4E53-4C69-915F-04C1022310FA}"/>
    <cellStyle name="Normal 4 4 3 4 2 7" xfId="43146" xr:uid="{8F8AA767-CE60-46D5-ABDC-C4263E47688B}"/>
    <cellStyle name="Normal 4 4 3 4 3" xfId="9437" xr:uid="{90FC750E-257C-4555-BDE7-A7E8B33D6254}"/>
    <cellStyle name="Normal 4 4 3 4 3 2" xfId="12859" xr:uid="{6369C26A-44CE-4E11-8AB2-47A402C847FC}"/>
    <cellStyle name="Normal 4 4 3 4 3 2 2" xfId="26549" xr:uid="{93F34644-0787-4C21-8D30-94264F99B140}"/>
    <cellStyle name="Normal 4 4 3 4 3 2 2 2" xfId="40241" xr:uid="{549BF24D-E7DA-4EB2-AB5C-E47C3BA48C2B}"/>
    <cellStyle name="Normal 4 4 3 4 3 2 2 3" xfId="55125" xr:uid="{D89B7AF7-7D21-401A-96F7-E595721BDCAD}"/>
    <cellStyle name="Normal 4 4 3 4 3 2 3" xfId="19705" xr:uid="{E8B776B3-19A3-4BEF-99D6-BAA295C39F57}"/>
    <cellStyle name="Normal 4 4 3 4 3 2 4" xfId="33395" xr:uid="{DC3D2F70-21E8-42A3-8413-74CAD5060F51}"/>
    <cellStyle name="Normal 4 4 3 4 3 2 5" xfId="48279" xr:uid="{3AD238D8-6125-4F72-8B76-1B793B377B93}"/>
    <cellStyle name="Normal 4 4 3 4 3 3" xfId="23127" xr:uid="{C88F900B-D20C-411A-9260-9FC17A3D2EB4}"/>
    <cellStyle name="Normal 4 4 3 4 3 3 2" xfId="36819" xr:uid="{824E7F53-EE2C-4B13-8018-8CA008DAE22E}"/>
    <cellStyle name="Normal 4 4 3 4 3 3 3" xfId="51703" xr:uid="{C453BE94-6F52-4C09-B024-D529B6F3A5E3}"/>
    <cellStyle name="Normal 4 4 3 4 3 4" xfId="16283" xr:uid="{59F0FD8F-8452-4897-9889-E5AA83F11BF5}"/>
    <cellStyle name="Normal 4 4 3 4 3 5" xfId="29973" xr:uid="{EB268B9F-5CD5-463A-9862-73611EADF4E1}"/>
    <cellStyle name="Normal 4 4 3 4 3 6" xfId="44857" xr:uid="{6DBDDDB4-B8B5-4E31-A756-7FFE7FD804FA}"/>
    <cellStyle name="Normal 4 4 3 4 4" xfId="11147" xr:uid="{17FD4A4E-4C6A-4AE2-B8D2-09274AF52747}"/>
    <cellStyle name="Normal 4 4 3 4 4 2" xfId="24837" xr:uid="{62AA1179-14C1-4209-80D6-016DE2C73E06}"/>
    <cellStyle name="Normal 4 4 3 4 4 2 2" xfId="38529" xr:uid="{5AB90836-2D88-4140-955B-FEACAF669E30}"/>
    <cellStyle name="Normal 4 4 3 4 4 2 3" xfId="53413" xr:uid="{B8003CA9-3BD4-40FA-925C-1522F1AA7513}"/>
    <cellStyle name="Normal 4 4 3 4 4 3" xfId="17993" xr:uid="{25031CF5-136B-44F2-AD92-95C2BA2EA18B}"/>
    <cellStyle name="Normal 4 4 3 4 4 4" xfId="31683" xr:uid="{9539A9FC-B745-4C8F-9FB1-728A5FD92153}"/>
    <cellStyle name="Normal 4 4 3 4 4 5" xfId="46567" xr:uid="{81F16419-4F2A-4E73-8423-A0F37000CF39}"/>
    <cellStyle name="Normal 4 4 3 4 5" xfId="21415" xr:uid="{03EAC1FE-D00A-4E5B-B75B-AEDADB0D3F3F}"/>
    <cellStyle name="Normal 4 4 3 4 5 2" xfId="35107" xr:uid="{80F11ED2-0E9A-46B6-8CF4-9DE23063935D}"/>
    <cellStyle name="Normal 4 4 3 4 5 3" xfId="49991" xr:uid="{0E643F01-CD0A-4CA1-956E-26013528AED2}"/>
    <cellStyle name="Normal 4 4 3 4 6" xfId="14571" xr:uid="{265E8ED3-E2CB-45EE-BA58-9841001E3F20}"/>
    <cellStyle name="Normal 4 4 3 4 7" xfId="28261" xr:uid="{FCB23B03-FF0F-4436-B5CC-FA65C0132A93}"/>
    <cellStyle name="Normal 4 4 3 4 8" xfId="43145" xr:uid="{403DE021-6A05-45C5-A1DA-7306BBDA1919}"/>
    <cellStyle name="Normal 4 4 3 5" xfId="7727" xr:uid="{4E1BC6E3-0552-47CD-9669-0A916347DDF2}"/>
    <cellStyle name="Normal 4 4 3 5 2" xfId="9439" xr:uid="{E1BA7913-4A94-4EA6-8A13-4D2582CAADA8}"/>
    <cellStyle name="Normal 4 4 3 5 2 2" xfId="12861" xr:uid="{DCC8A53B-0B96-422E-8599-78705E8D6746}"/>
    <cellStyle name="Normal 4 4 3 5 2 2 2" xfId="26551" xr:uid="{231CC8B2-58E3-4C1F-BB95-81DC3C790F17}"/>
    <cellStyle name="Normal 4 4 3 5 2 2 2 2" xfId="40243" xr:uid="{A582066D-3F3D-466D-B5E5-7B19FA17E003}"/>
    <cellStyle name="Normal 4 4 3 5 2 2 2 3" xfId="55127" xr:uid="{CAF9C310-2EBE-4056-B997-F100AC85B85F}"/>
    <cellStyle name="Normal 4 4 3 5 2 2 3" xfId="19707" xr:uid="{8A0C7F46-CEAB-4B86-AD90-8D8A309B0CD3}"/>
    <cellStyle name="Normal 4 4 3 5 2 2 4" xfId="33397" xr:uid="{82C07B22-BB5B-4870-96C4-893E9D94DF94}"/>
    <cellStyle name="Normal 4 4 3 5 2 2 5" xfId="48281" xr:uid="{0F14B81D-D9D8-486F-A116-BE1F834C561C}"/>
    <cellStyle name="Normal 4 4 3 5 2 3" xfId="23129" xr:uid="{83614FFD-F8F4-4065-AC1D-1B4593597F97}"/>
    <cellStyle name="Normal 4 4 3 5 2 3 2" xfId="36821" xr:uid="{F1561434-DFA9-4194-B725-D027D51BF6B6}"/>
    <cellStyle name="Normal 4 4 3 5 2 3 3" xfId="51705" xr:uid="{03F30E67-FC62-4759-BCC3-8C2F836363E5}"/>
    <cellStyle name="Normal 4 4 3 5 2 4" xfId="16285" xr:uid="{D86C9913-6A96-4912-9783-2C7AA3921E13}"/>
    <cellStyle name="Normal 4 4 3 5 2 5" xfId="29975" xr:uid="{900547E0-8D7D-46EC-8043-B6AFEE45830F}"/>
    <cellStyle name="Normal 4 4 3 5 2 6" xfId="44859" xr:uid="{4F44EF94-021A-49C6-8BF6-98EC49642E1D}"/>
    <cellStyle name="Normal 4 4 3 5 3" xfId="11149" xr:uid="{AD342F3C-F812-4CE8-B68B-25062C460270}"/>
    <cellStyle name="Normal 4 4 3 5 3 2" xfId="24839" xr:uid="{F8EF1A23-CAED-4401-AADA-0D3B348BE8E0}"/>
    <cellStyle name="Normal 4 4 3 5 3 2 2" xfId="38531" xr:uid="{20E3CD88-5AAD-4F7A-AEE8-631E06F33747}"/>
    <cellStyle name="Normal 4 4 3 5 3 2 3" xfId="53415" xr:uid="{F413E775-3C6A-4866-965F-4FA57D605E6D}"/>
    <cellStyle name="Normal 4 4 3 5 3 3" xfId="17995" xr:uid="{CC4C8FB0-C874-48E6-86D0-CF36E83E8D9F}"/>
    <cellStyle name="Normal 4 4 3 5 3 4" xfId="31685" xr:uid="{FF9FF103-208C-4570-8BB8-47B08F71FC2B}"/>
    <cellStyle name="Normal 4 4 3 5 3 5" xfId="46569" xr:uid="{A9BCB6EA-06BB-49CB-BBB7-48B50B70E82E}"/>
    <cellStyle name="Normal 4 4 3 5 4" xfId="21417" xr:uid="{52EBF42C-184E-4947-87CA-0D0D7C045CA0}"/>
    <cellStyle name="Normal 4 4 3 5 4 2" xfId="35109" xr:uid="{B1A0226B-7F04-49B1-AE6C-A2EA5D396D88}"/>
    <cellStyle name="Normal 4 4 3 5 4 3" xfId="49993" xr:uid="{1A825D55-BC68-4C07-959E-1BD64C3A25C4}"/>
    <cellStyle name="Normal 4 4 3 5 5" xfId="14573" xr:uid="{8C781CED-C155-4C14-8B9E-1A18ABC1F9A9}"/>
    <cellStyle name="Normal 4 4 3 5 6" xfId="28263" xr:uid="{2410BC5E-17BC-48B8-99B8-BCB470C78334}"/>
    <cellStyle name="Normal 4 4 3 5 7" xfId="43147" xr:uid="{B6BF3DEA-77AC-45F8-ADF3-CEB4FADE880C}"/>
    <cellStyle name="Normal 4 4 3 6" xfId="7728" xr:uid="{F7B1126D-0E6B-44C3-ABF6-450A32534FCF}"/>
    <cellStyle name="Normal 4 4 3 6 2" xfId="9440" xr:uid="{D62E89A0-2B65-474F-859B-F54E072015A3}"/>
    <cellStyle name="Normal 4 4 3 6 2 2" xfId="12862" xr:uid="{B99D553D-54E7-4BB2-91AD-C54A85F12FDE}"/>
    <cellStyle name="Normal 4 4 3 6 2 2 2" xfId="26552" xr:uid="{021FA3C4-1571-45DB-B820-4E60068BD969}"/>
    <cellStyle name="Normal 4 4 3 6 2 2 2 2" xfId="40244" xr:uid="{63743167-24FD-440C-957F-BCDDE02DA6B8}"/>
    <cellStyle name="Normal 4 4 3 6 2 2 2 3" xfId="55128" xr:uid="{364AD680-011D-4BD7-8F62-A4730DEAB03F}"/>
    <cellStyle name="Normal 4 4 3 6 2 2 3" xfId="19708" xr:uid="{BFC4E98E-5DC3-41D4-AA07-2B7DB927BBF0}"/>
    <cellStyle name="Normal 4 4 3 6 2 2 4" xfId="33398" xr:uid="{BAC257EF-8951-4C74-AA37-5D87969ED924}"/>
    <cellStyle name="Normal 4 4 3 6 2 2 5" xfId="48282" xr:uid="{3020D853-91CD-48DE-9371-E035C2FD4A47}"/>
    <cellStyle name="Normal 4 4 3 6 2 3" xfId="23130" xr:uid="{66464ED3-CA5E-43A2-BCA8-7F045C79BB56}"/>
    <cellStyle name="Normal 4 4 3 6 2 3 2" xfId="36822" xr:uid="{B8B398D9-5B73-4C78-8002-14B93560F762}"/>
    <cellStyle name="Normal 4 4 3 6 2 3 3" xfId="51706" xr:uid="{A763DA13-2D87-426C-B8CB-7049B9B7DE8D}"/>
    <cellStyle name="Normal 4 4 3 6 2 4" xfId="16286" xr:uid="{96E8023E-BAEC-456A-B872-FE8AADFE21FB}"/>
    <cellStyle name="Normal 4 4 3 6 2 5" xfId="29976" xr:uid="{A9AE9648-6E61-4189-9E7B-CFAE13A50F12}"/>
    <cellStyle name="Normal 4 4 3 6 2 6" xfId="44860" xr:uid="{79C6B5B6-789B-464D-9753-CA7A45B79E16}"/>
    <cellStyle name="Normal 4 4 3 6 3" xfId="11150" xr:uid="{3AAF55B1-6A41-4855-8F88-2E44BBF967AF}"/>
    <cellStyle name="Normal 4 4 3 6 3 2" xfId="24840" xr:uid="{542C5C7D-EE26-4E6E-B79B-B111CB9D978A}"/>
    <cellStyle name="Normal 4 4 3 6 3 2 2" xfId="38532" xr:uid="{AA14196E-56AB-41B5-AAF1-D4EB40ED5175}"/>
    <cellStyle name="Normal 4 4 3 6 3 2 3" xfId="53416" xr:uid="{48448CB9-65FB-46F0-8D9F-ECD36B804C88}"/>
    <cellStyle name="Normal 4 4 3 6 3 3" xfId="17996" xr:uid="{83ED7EDF-FC4A-4512-A54A-344BFE7A5F79}"/>
    <cellStyle name="Normal 4 4 3 6 3 4" xfId="31686" xr:uid="{6CDB02E6-8D5D-4EFB-AF6F-418648785240}"/>
    <cellStyle name="Normal 4 4 3 6 3 5" xfId="46570" xr:uid="{2A399744-7951-4166-9C2B-0FCF38B55C4F}"/>
    <cellStyle name="Normal 4 4 3 6 4" xfId="21418" xr:uid="{89A1B4D2-30BF-466D-9580-4ABE65C6A5FB}"/>
    <cellStyle name="Normal 4 4 3 6 4 2" xfId="35110" xr:uid="{C13BD023-D5C0-411D-885A-1870A603BFF1}"/>
    <cellStyle name="Normal 4 4 3 6 4 3" xfId="49994" xr:uid="{22B133B5-AD0C-4E18-99E9-1F2E824304FD}"/>
    <cellStyle name="Normal 4 4 3 6 5" xfId="14574" xr:uid="{9AF5B64B-1EF6-4662-9046-663A5BC79668}"/>
    <cellStyle name="Normal 4 4 3 6 6" xfId="28264" xr:uid="{B19351FF-D3C5-4503-BB37-38C15BA3A138}"/>
    <cellStyle name="Normal 4 4 3 6 7" xfId="43148" xr:uid="{03CC4DC7-2D4A-4F61-89AA-FF0AF78B3597}"/>
    <cellStyle name="Normal 4 4 3 7" xfId="9426" xr:uid="{6D7F67A1-E086-4673-A86F-D803E8010885}"/>
    <cellStyle name="Normal 4 4 3 7 2" xfId="12848" xr:uid="{76A5CA08-A7F8-47CC-A10E-8B3037F6E537}"/>
    <cellStyle name="Normal 4 4 3 7 2 2" xfId="26538" xr:uid="{6073561F-A9CE-40CB-99CF-4E41E9DEB9F4}"/>
    <cellStyle name="Normal 4 4 3 7 2 2 2" xfId="40230" xr:uid="{C77C63DE-B35B-40EF-8448-225BD47001FC}"/>
    <cellStyle name="Normal 4 4 3 7 2 2 3" xfId="55114" xr:uid="{1AD3A378-1BCB-4B95-8A8D-87C5EA63E722}"/>
    <cellStyle name="Normal 4 4 3 7 2 3" xfId="19694" xr:uid="{BBBC85C6-A957-465B-AC8F-38E992D07733}"/>
    <cellStyle name="Normal 4 4 3 7 2 4" xfId="33384" xr:uid="{F22876B1-56D1-4D66-B747-7A9FE3632FE2}"/>
    <cellStyle name="Normal 4 4 3 7 2 5" xfId="48268" xr:uid="{4103D5D9-298D-4CFE-A8CC-2FEBABBD536F}"/>
    <cellStyle name="Normal 4 4 3 7 3" xfId="23116" xr:uid="{B5316ED2-154E-4903-B940-2FBD332C6EF0}"/>
    <cellStyle name="Normal 4 4 3 7 3 2" xfId="36808" xr:uid="{4B394F46-832A-4EDF-8503-99489102EB6F}"/>
    <cellStyle name="Normal 4 4 3 7 3 3" xfId="51692" xr:uid="{232CFE66-6E7C-44F0-8DEE-76E2AC0974D4}"/>
    <cellStyle name="Normal 4 4 3 7 4" xfId="16272" xr:uid="{69E27FD6-872A-46A6-B7F3-5B9F9ED648C2}"/>
    <cellStyle name="Normal 4 4 3 7 5" xfId="29962" xr:uid="{761F21FA-3F1A-4C57-A240-59BAD216282D}"/>
    <cellStyle name="Normal 4 4 3 7 6" xfId="44846" xr:uid="{894BF223-1176-4707-8E02-09A3A865387E}"/>
    <cellStyle name="Normal 4 4 3 8" xfId="11136" xr:uid="{95E91301-57CE-4F98-8E3E-D1DE4BB33A9C}"/>
    <cellStyle name="Normal 4 4 3 8 2" xfId="24826" xr:uid="{2F6D111B-F287-4FEC-BB4A-DF84565C8F75}"/>
    <cellStyle name="Normal 4 4 3 8 2 2" xfId="38518" xr:uid="{2EA93143-26C4-45CA-9B82-C9B46789FD31}"/>
    <cellStyle name="Normal 4 4 3 8 2 3" xfId="53402" xr:uid="{1EFFBD63-4E67-4F30-9494-87CAE238956C}"/>
    <cellStyle name="Normal 4 4 3 8 3" xfId="17982" xr:uid="{5C1DE425-EF34-4B62-B3D7-2D8B25F65332}"/>
    <cellStyle name="Normal 4 4 3 8 4" xfId="31672" xr:uid="{D23B5CC2-F4EE-49E7-A985-84F130C2CCE0}"/>
    <cellStyle name="Normal 4 4 3 8 5" xfId="46556" xr:uid="{250F5D16-9812-421E-A30B-BD6C56E503D1}"/>
    <cellStyle name="Normal 4 4 3 9" xfId="21404" xr:uid="{6EE81D4F-8EAF-4A74-AF89-E7BEC6B78E4A}"/>
    <cellStyle name="Normal 4 4 3 9 2" xfId="35096" xr:uid="{AD3C657B-8754-437C-966E-556A04FC7042}"/>
    <cellStyle name="Normal 4 4 3 9 3" xfId="49980" xr:uid="{BC788877-27E7-46CC-B52F-1B91303E80FD}"/>
    <cellStyle name="Normal 4 4 4" xfId="4750" xr:uid="{7202D21E-EF24-45DC-859E-9369826B240D}"/>
    <cellStyle name="Normal 4 4 4 10" xfId="14575" xr:uid="{D44B7351-A6B9-4FB7-BB9E-C951F1792C8B}"/>
    <cellStyle name="Normal 4 4 4 10 2" xfId="41387" xr:uid="{C0D15A9C-7E3B-4075-A206-490753BAD1DB}"/>
    <cellStyle name="Normal 4 4 4 11" xfId="28265" xr:uid="{C43B10D0-D429-4E7B-8F56-0A844A5114E0}"/>
    <cellStyle name="Normal 4 4 4 12" xfId="43149" xr:uid="{739A8A3A-BB74-4B10-B4F3-5E3133AEB595}"/>
    <cellStyle name="Normal 4 4 4 13" xfId="7729" xr:uid="{7A7E7919-0DA4-4D94-926E-2CCB803E6559}"/>
    <cellStyle name="Normal 4 4 4 14" xfId="5978" xr:uid="{BEF8D9FD-0CF4-4637-B21D-164B102AE7DC}"/>
    <cellStyle name="Normal 4 4 4 15" xfId="5386" xr:uid="{DFF48911-48F2-4FD7-8CB5-96E78C38B26E}"/>
    <cellStyle name="Normal 4 4 4 2" xfId="7730" xr:uid="{F5C4CA84-640B-49CB-B24A-04AF727E4622}"/>
    <cellStyle name="Normal 4 4 4 2 10" xfId="43150" xr:uid="{B6DDA435-7110-4E6F-9881-800C4AF483D8}"/>
    <cellStyle name="Normal 4 4 4 2 2" xfId="7731" xr:uid="{A7D82527-BF40-4C15-B4CC-B77CB7D4D03E}"/>
    <cellStyle name="Normal 4 4 4 2 2 2" xfId="7732" xr:uid="{9AB3DBFE-1811-404E-9374-49EBF5A64348}"/>
    <cellStyle name="Normal 4 4 4 2 2 2 2" xfId="9444" xr:uid="{12744DA3-7C83-4571-9C36-F4CFF39F8CC3}"/>
    <cellStyle name="Normal 4 4 4 2 2 2 2 2" xfId="12866" xr:uid="{A896FD19-3F77-4F7F-B256-CE59A517C8DC}"/>
    <cellStyle name="Normal 4 4 4 2 2 2 2 2 2" xfId="26556" xr:uid="{DD21590A-66A1-4251-82CB-34C0ECA438DD}"/>
    <cellStyle name="Normal 4 4 4 2 2 2 2 2 2 2" xfId="40248" xr:uid="{22E048E3-6B7F-4CF8-934F-47AAFFCE5432}"/>
    <cellStyle name="Normal 4 4 4 2 2 2 2 2 2 3" xfId="55132" xr:uid="{1ECE1CD1-E5BE-410D-AADE-282B3E596E6D}"/>
    <cellStyle name="Normal 4 4 4 2 2 2 2 2 3" xfId="19712" xr:uid="{7D11398C-2C8A-4F97-AF2F-C3DFCBACD055}"/>
    <cellStyle name="Normal 4 4 4 2 2 2 2 2 4" xfId="33402" xr:uid="{B0412AA5-03C8-4B8F-8DED-5EDBA3B6037F}"/>
    <cellStyle name="Normal 4 4 4 2 2 2 2 2 5" xfId="48286" xr:uid="{65D7282B-394F-4D8B-B032-E6BB0852CA97}"/>
    <cellStyle name="Normal 4 4 4 2 2 2 2 3" xfId="23134" xr:uid="{CEA5078E-ADE9-4781-A411-589EDC78040C}"/>
    <cellStyle name="Normal 4 4 4 2 2 2 2 3 2" xfId="36826" xr:uid="{ACE9BD4B-6204-43B7-BE8D-12D3A1154C31}"/>
    <cellStyle name="Normal 4 4 4 2 2 2 2 3 3" xfId="51710" xr:uid="{0919AD48-8B3D-4DB9-AD32-3EE098E67807}"/>
    <cellStyle name="Normal 4 4 4 2 2 2 2 4" xfId="16290" xr:uid="{7F89398A-DE03-4C64-B560-28560E36F0C2}"/>
    <cellStyle name="Normal 4 4 4 2 2 2 2 5" xfId="29980" xr:uid="{0874BCC1-FD96-463E-BD85-AFE49B0C6F7C}"/>
    <cellStyle name="Normal 4 4 4 2 2 2 2 6" xfId="44864" xr:uid="{0B84A421-E9CE-4B88-9B4E-A80355F4F276}"/>
    <cellStyle name="Normal 4 4 4 2 2 2 3" xfId="11154" xr:uid="{86A7F84F-EC4D-4081-805A-533C0AD8A35C}"/>
    <cellStyle name="Normal 4 4 4 2 2 2 3 2" xfId="24844" xr:uid="{314C6A93-65D9-4FF7-8AB8-E21FF380A9E4}"/>
    <cellStyle name="Normal 4 4 4 2 2 2 3 2 2" xfId="38536" xr:uid="{4FA4F659-DD1E-4F59-84E1-8E9F96769A58}"/>
    <cellStyle name="Normal 4 4 4 2 2 2 3 2 3" xfId="53420" xr:uid="{5CD5112F-0F61-4F0C-9580-AAC21AEE7556}"/>
    <cellStyle name="Normal 4 4 4 2 2 2 3 3" xfId="18000" xr:uid="{A11AB52E-AEA0-4DC5-9377-9DA2FAF1FE33}"/>
    <cellStyle name="Normal 4 4 4 2 2 2 3 4" xfId="31690" xr:uid="{1B8496C2-DF9C-4AD1-B54B-8BD3751714BF}"/>
    <cellStyle name="Normal 4 4 4 2 2 2 3 5" xfId="46574" xr:uid="{08E62706-C2AB-4B8E-9C46-05F8A2E2F3AE}"/>
    <cellStyle name="Normal 4 4 4 2 2 2 4" xfId="21422" xr:uid="{BDF35442-B11A-4EF2-9ED0-56D4AE73003B}"/>
    <cellStyle name="Normal 4 4 4 2 2 2 4 2" xfId="35114" xr:uid="{F6F3CC1A-C777-4ECA-8FEE-664A78BA21CC}"/>
    <cellStyle name="Normal 4 4 4 2 2 2 4 3" xfId="49998" xr:uid="{20F40FCE-C281-42E0-ACD2-36DC7839DE8E}"/>
    <cellStyle name="Normal 4 4 4 2 2 2 5" xfId="14578" xr:uid="{75E7F075-6E35-40E9-B4EE-81688C335309}"/>
    <cellStyle name="Normal 4 4 4 2 2 2 6" xfId="28268" xr:uid="{D8BA7CEE-94D1-49E8-A315-1C587B9BA7FF}"/>
    <cellStyle name="Normal 4 4 4 2 2 2 7" xfId="43152" xr:uid="{E6324DFA-E9F7-4D7A-9D20-43E043180290}"/>
    <cellStyle name="Normal 4 4 4 2 2 3" xfId="9443" xr:uid="{304B465E-4269-4A0A-9B13-38707A245918}"/>
    <cellStyle name="Normal 4 4 4 2 2 3 2" xfId="12865" xr:uid="{A7507C0A-DD7B-433D-81CF-788D0F57A500}"/>
    <cellStyle name="Normal 4 4 4 2 2 3 2 2" xfId="26555" xr:uid="{F1A65AC0-2123-47DC-92DD-239D7A41A7B6}"/>
    <cellStyle name="Normal 4 4 4 2 2 3 2 2 2" xfId="40247" xr:uid="{22749301-AF73-4091-BB77-478482520A21}"/>
    <cellStyle name="Normal 4 4 4 2 2 3 2 2 3" xfId="55131" xr:uid="{08046B4F-4A39-4E18-B21C-351449BDFD1E}"/>
    <cellStyle name="Normal 4 4 4 2 2 3 2 3" xfId="19711" xr:uid="{78A994D4-05EC-45BF-82FE-037E3BB319EE}"/>
    <cellStyle name="Normal 4 4 4 2 2 3 2 4" xfId="33401" xr:uid="{D480BE6B-F0CE-410D-86A9-83FBD091C21F}"/>
    <cellStyle name="Normal 4 4 4 2 2 3 2 5" xfId="48285" xr:uid="{A5950611-DF09-4BE9-A8A4-9BC99066605D}"/>
    <cellStyle name="Normal 4 4 4 2 2 3 3" xfId="23133" xr:uid="{A2C317AC-E8CC-41B5-AD51-2C94A6E0CDAF}"/>
    <cellStyle name="Normal 4 4 4 2 2 3 3 2" xfId="36825" xr:uid="{0B6C1461-6106-43F7-BA92-5A7205060736}"/>
    <cellStyle name="Normal 4 4 4 2 2 3 3 3" xfId="51709" xr:uid="{52239300-EBBE-415A-BAA4-4AF0A0DD2B18}"/>
    <cellStyle name="Normal 4 4 4 2 2 3 4" xfId="16289" xr:uid="{A2AFAA08-5B04-4040-A2FA-88869C695246}"/>
    <cellStyle name="Normal 4 4 4 2 2 3 5" xfId="29979" xr:uid="{8340A533-33D5-4A04-A862-DF674E0E9452}"/>
    <cellStyle name="Normal 4 4 4 2 2 3 6" xfId="44863" xr:uid="{AA25293C-B4CB-46A4-B50D-CC5B847B8F3D}"/>
    <cellStyle name="Normal 4 4 4 2 2 4" xfId="11153" xr:uid="{5A481B41-5EC3-4593-B550-1E6D5ABE7633}"/>
    <cellStyle name="Normal 4 4 4 2 2 4 2" xfId="24843" xr:uid="{D7B97E38-08FE-438E-A8AD-5D9277F14A1C}"/>
    <cellStyle name="Normal 4 4 4 2 2 4 2 2" xfId="38535" xr:uid="{9041605C-B780-4F27-B70B-079A13AB4702}"/>
    <cellStyle name="Normal 4 4 4 2 2 4 2 3" xfId="53419" xr:uid="{3E520031-6815-4DCC-BDD2-24FA1D471BEB}"/>
    <cellStyle name="Normal 4 4 4 2 2 4 3" xfId="17999" xr:uid="{09C64285-4C74-4D59-AB34-D466CA660ECD}"/>
    <cellStyle name="Normal 4 4 4 2 2 4 4" xfId="31689" xr:uid="{0F58A2B3-1074-43A2-BA85-1BA5494EC880}"/>
    <cellStyle name="Normal 4 4 4 2 2 4 5" xfId="46573" xr:uid="{2692516F-8EDF-4695-B701-5BCCF55C02C5}"/>
    <cellStyle name="Normal 4 4 4 2 2 5" xfId="21421" xr:uid="{2CE42191-AF4C-4F51-9B42-15A5D4EE84F8}"/>
    <cellStyle name="Normal 4 4 4 2 2 5 2" xfId="35113" xr:uid="{80F3916E-B4F9-4D00-BE94-DE23DD39E7F3}"/>
    <cellStyle name="Normal 4 4 4 2 2 5 3" xfId="49997" xr:uid="{A9BA441D-F921-45C9-AC94-CC792F1DCE59}"/>
    <cellStyle name="Normal 4 4 4 2 2 6" xfId="14577" xr:uid="{600362A8-4FC8-4FBA-B1FD-5547C00A4679}"/>
    <cellStyle name="Normal 4 4 4 2 2 7" xfId="28267" xr:uid="{A1670E7D-0D0A-4470-B7A3-4EDB984544D8}"/>
    <cellStyle name="Normal 4 4 4 2 2 8" xfId="43151" xr:uid="{3110050B-356C-41FC-A9C6-3A91E4C9632B}"/>
    <cellStyle name="Normal 4 4 4 2 3" xfId="7733" xr:uid="{2D3E6B85-5DEB-4DF1-96B9-4A0CE5BBF2C9}"/>
    <cellStyle name="Normal 4 4 4 2 3 2" xfId="9445" xr:uid="{F5A99769-327B-4228-86EC-DDB67CF2C422}"/>
    <cellStyle name="Normal 4 4 4 2 3 2 2" xfId="12867" xr:uid="{47142F1C-5BEC-4F76-87BB-C1122E7981D7}"/>
    <cellStyle name="Normal 4 4 4 2 3 2 2 2" xfId="26557" xr:uid="{598A9FAB-4A4C-4360-B31E-C8475B024729}"/>
    <cellStyle name="Normal 4 4 4 2 3 2 2 2 2" xfId="40249" xr:uid="{CB829E9E-86F0-485E-BB5E-C06869C135C1}"/>
    <cellStyle name="Normal 4 4 4 2 3 2 2 2 3" xfId="55133" xr:uid="{A482C84B-3EC8-4EB1-A9DB-C8146B81243E}"/>
    <cellStyle name="Normal 4 4 4 2 3 2 2 3" xfId="19713" xr:uid="{0014180F-5090-4795-9D06-E7E4E82D0B63}"/>
    <cellStyle name="Normal 4 4 4 2 3 2 2 4" xfId="33403" xr:uid="{97502A67-2000-4579-A801-8B2225D08FBD}"/>
    <cellStyle name="Normal 4 4 4 2 3 2 2 5" xfId="48287" xr:uid="{DF922946-8D7B-493B-960D-8A0A41471248}"/>
    <cellStyle name="Normal 4 4 4 2 3 2 3" xfId="23135" xr:uid="{3FD05D3F-D31C-4578-9F3F-5734D3417AE2}"/>
    <cellStyle name="Normal 4 4 4 2 3 2 3 2" xfId="36827" xr:uid="{4C5BE889-F674-4DE4-85DF-0B14239B6E85}"/>
    <cellStyle name="Normal 4 4 4 2 3 2 3 3" xfId="51711" xr:uid="{265815DF-2191-4C18-8E0E-B495712544E4}"/>
    <cellStyle name="Normal 4 4 4 2 3 2 4" xfId="16291" xr:uid="{A4945A9E-95A4-44BF-BEA4-0326E1A9C02D}"/>
    <cellStyle name="Normal 4 4 4 2 3 2 5" xfId="29981" xr:uid="{B31CBEBF-2B98-4A40-BBC6-0CAE8785D016}"/>
    <cellStyle name="Normal 4 4 4 2 3 2 6" xfId="44865" xr:uid="{3FDC6547-5CA2-430F-AB94-1199E791F3A6}"/>
    <cellStyle name="Normal 4 4 4 2 3 3" xfId="11155" xr:uid="{D563B925-8AC6-4A26-A867-68005D13D0FE}"/>
    <cellStyle name="Normal 4 4 4 2 3 3 2" xfId="24845" xr:uid="{7CE68A6C-C23C-4ABA-8C8F-D5367DD10E9C}"/>
    <cellStyle name="Normal 4 4 4 2 3 3 2 2" xfId="38537" xr:uid="{B4B99AE6-1163-4D73-9C07-2CE8C320F9F3}"/>
    <cellStyle name="Normal 4 4 4 2 3 3 2 3" xfId="53421" xr:uid="{00065947-BEDD-49EC-9411-7D0ECBD4D649}"/>
    <cellStyle name="Normal 4 4 4 2 3 3 3" xfId="18001" xr:uid="{10A9D0CF-6906-4BCF-BB8F-1DB665D2A4CE}"/>
    <cellStyle name="Normal 4 4 4 2 3 3 4" xfId="31691" xr:uid="{E9AA750D-F6ED-47EE-85D3-3876EB9909C5}"/>
    <cellStyle name="Normal 4 4 4 2 3 3 5" xfId="46575" xr:uid="{8949F8A6-DEC8-4AB1-A295-845F47FF81B8}"/>
    <cellStyle name="Normal 4 4 4 2 3 4" xfId="21423" xr:uid="{F9E4D2EB-70C9-4B4B-89C0-5DEA6F125DF5}"/>
    <cellStyle name="Normal 4 4 4 2 3 4 2" xfId="35115" xr:uid="{F728BADC-017F-49F2-9777-F1C043D0BFED}"/>
    <cellStyle name="Normal 4 4 4 2 3 4 3" xfId="49999" xr:uid="{F65A82E3-9FCD-4897-BCE3-98698A525CE7}"/>
    <cellStyle name="Normal 4 4 4 2 3 5" xfId="14579" xr:uid="{71895B13-7E4C-4D16-906E-90E4D35FA6DC}"/>
    <cellStyle name="Normal 4 4 4 2 3 6" xfId="28269" xr:uid="{060F49AD-20E1-43C7-B594-19487F8C9938}"/>
    <cellStyle name="Normal 4 4 4 2 3 7" xfId="43153" xr:uid="{894F3750-0651-4034-B8CF-DA6A79ADB9AD}"/>
    <cellStyle name="Normal 4 4 4 2 4" xfId="7734" xr:uid="{1225F86E-7C6B-43D2-84C2-816F7676DD80}"/>
    <cellStyle name="Normal 4 4 4 2 4 2" xfId="9446" xr:uid="{FB138425-77C0-467F-B5C0-306039A27F4F}"/>
    <cellStyle name="Normal 4 4 4 2 4 2 2" xfId="12868" xr:uid="{618CEAEE-910F-4555-AA84-2A770B4DB0AE}"/>
    <cellStyle name="Normal 4 4 4 2 4 2 2 2" xfId="26558" xr:uid="{598D6056-77E0-40AF-B0B6-E24CCA58933B}"/>
    <cellStyle name="Normal 4 4 4 2 4 2 2 2 2" xfId="40250" xr:uid="{0B77708C-22A0-48F0-9D02-4EB468CE3F5E}"/>
    <cellStyle name="Normal 4 4 4 2 4 2 2 2 3" xfId="55134" xr:uid="{E554EB64-0164-423B-91BB-F7660F6631E0}"/>
    <cellStyle name="Normal 4 4 4 2 4 2 2 3" xfId="19714" xr:uid="{4908034F-D05E-4290-96BE-256E5C450BA4}"/>
    <cellStyle name="Normal 4 4 4 2 4 2 2 4" xfId="33404" xr:uid="{45CA5EE9-9C95-469E-A876-CA0FB74BFEC2}"/>
    <cellStyle name="Normal 4 4 4 2 4 2 2 5" xfId="48288" xr:uid="{5C3EEF4C-82BC-4854-AFE3-24F77CD666DA}"/>
    <cellStyle name="Normal 4 4 4 2 4 2 3" xfId="23136" xr:uid="{912E38B7-CED8-4D24-88C5-2E3735F89E0A}"/>
    <cellStyle name="Normal 4 4 4 2 4 2 3 2" xfId="36828" xr:uid="{7938B035-D8AD-4ACC-A834-67E1F8877BD6}"/>
    <cellStyle name="Normal 4 4 4 2 4 2 3 3" xfId="51712" xr:uid="{AFC14955-2CBC-475B-B2C6-5F13CFD16F7D}"/>
    <cellStyle name="Normal 4 4 4 2 4 2 4" xfId="16292" xr:uid="{0EDE94ED-D7F0-4C83-849F-835A0E6954C1}"/>
    <cellStyle name="Normal 4 4 4 2 4 2 5" xfId="29982" xr:uid="{0E208C64-3116-4B30-AC89-9DC2AEB37F55}"/>
    <cellStyle name="Normal 4 4 4 2 4 2 6" xfId="44866" xr:uid="{548C42C6-41FE-4F53-B5F4-F57684A54CAE}"/>
    <cellStyle name="Normal 4 4 4 2 4 3" xfId="11156" xr:uid="{F4FE4986-C8E3-48A4-9B80-E5210AB08353}"/>
    <cellStyle name="Normal 4 4 4 2 4 3 2" xfId="24846" xr:uid="{29E506E2-B9D1-4E75-A957-1E7956B76F92}"/>
    <cellStyle name="Normal 4 4 4 2 4 3 2 2" xfId="38538" xr:uid="{D0CBC4FD-FA28-4F0D-A6BA-BB22766F8C32}"/>
    <cellStyle name="Normal 4 4 4 2 4 3 2 3" xfId="53422" xr:uid="{218EF47D-8396-4420-A576-9B2D4DFFEC8D}"/>
    <cellStyle name="Normal 4 4 4 2 4 3 3" xfId="18002" xr:uid="{D6D89FC4-06BB-4D96-A165-BB291E892ACC}"/>
    <cellStyle name="Normal 4 4 4 2 4 3 4" xfId="31692" xr:uid="{5FA4B35B-FD03-4AEA-AD63-04BBBA9B4B58}"/>
    <cellStyle name="Normal 4 4 4 2 4 3 5" xfId="46576" xr:uid="{DBD8671C-8F63-49ED-AC11-1BCE0663FFC6}"/>
    <cellStyle name="Normal 4 4 4 2 4 4" xfId="21424" xr:uid="{0A4C77A8-2CA2-4521-A2D3-E6ADBC0845A4}"/>
    <cellStyle name="Normal 4 4 4 2 4 4 2" xfId="35116" xr:uid="{CB877460-7967-48B7-89F1-65168E266E8E}"/>
    <cellStyle name="Normal 4 4 4 2 4 4 3" xfId="50000" xr:uid="{1E020C1F-7EFE-45FC-8436-B323926E5616}"/>
    <cellStyle name="Normal 4 4 4 2 4 5" xfId="14580" xr:uid="{ED71B3EE-7ADE-4EC2-B2DE-950DC3D05D3B}"/>
    <cellStyle name="Normal 4 4 4 2 4 6" xfId="28270" xr:uid="{60541BE7-0D23-41D4-BD0E-5DCDB4BCEF6F}"/>
    <cellStyle name="Normal 4 4 4 2 4 7" xfId="43154" xr:uid="{A627876D-A9B1-4496-9847-839C62C76C3D}"/>
    <cellStyle name="Normal 4 4 4 2 5" xfId="9442" xr:uid="{DD687F86-C328-4706-A785-6314C59735A4}"/>
    <cellStyle name="Normal 4 4 4 2 5 2" xfId="12864" xr:uid="{5CFD6B26-C49A-47DA-B57B-F0D9C8153163}"/>
    <cellStyle name="Normal 4 4 4 2 5 2 2" xfId="26554" xr:uid="{E6EE9F96-7CFE-46E4-AFD6-5E59D230A2F8}"/>
    <cellStyle name="Normal 4 4 4 2 5 2 2 2" xfId="40246" xr:uid="{3DBFE8E6-9C39-41BF-B992-F2F62D467CDC}"/>
    <cellStyle name="Normal 4 4 4 2 5 2 2 3" xfId="55130" xr:uid="{BD2F3BAF-357B-4E74-B594-8CC0E14953F3}"/>
    <cellStyle name="Normal 4 4 4 2 5 2 3" xfId="19710" xr:uid="{E2EE4FB4-CFDD-45C4-A6BB-F50AA6A189D4}"/>
    <cellStyle name="Normal 4 4 4 2 5 2 4" xfId="33400" xr:uid="{71C14B00-C19E-47DF-AAFE-A749040A58DD}"/>
    <cellStyle name="Normal 4 4 4 2 5 2 5" xfId="48284" xr:uid="{7B5DF860-664E-4349-975A-A3EC05C0D4EE}"/>
    <cellStyle name="Normal 4 4 4 2 5 3" xfId="23132" xr:uid="{A94D5DE5-471A-4224-A902-225093E8F682}"/>
    <cellStyle name="Normal 4 4 4 2 5 3 2" xfId="36824" xr:uid="{F00D45C7-F618-4294-8520-935E6C99C951}"/>
    <cellStyle name="Normal 4 4 4 2 5 3 3" xfId="51708" xr:uid="{ADF1C962-32F7-4056-9A9B-78623C78FBB7}"/>
    <cellStyle name="Normal 4 4 4 2 5 4" xfId="16288" xr:uid="{379BD3A1-B1D4-458C-AAE2-55A884FEB714}"/>
    <cellStyle name="Normal 4 4 4 2 5 5" xfId="29978" xr:uid="{578FEBE5-6824-4289-84AF-5F3DA8C359ED}"/>
    <cellStyle name="Normal 4 4 4 2 5 6" xfId="44862" xr:uid="{FE796E43-C2EC-49E0-A380-6872A543199A}"/>
    <cellStyle name="Normal 4 4 4 2 6" xfId="11152" xr:uid="{C04AE6CC-32A4-4F29-BEFA-28879DF30BF7}"/>
    <cellStyle name="Normal 4 4 4 2 6 2" xfId="24842" xr:uid="{58497A18-E4A7-439E-83DD-5E808659B5B6}"/>
    <cellStyle name="Normal 4 4 4 2 6 2 2" xfId="38534" xr:uid="{F4EECD26-9497-467A-A929-E8678053C174}"/>
    <cellStyle name="Normal 4 4 4 2 6 2 3" xfId="53418" xr:uid="{514C3B4A-7E2B-429C-BA9D-7EE6E4CBC63E}"/>
    <cellStyle name="Normal 4 4 4 2 6 3" xfId="17998" xr:uid="{4F412E3A-3538-4A27-B964-C8D3E98303E5}"/>
    <cellStyle name="Normal 4 4 4 2 6 4" xfId="31688" xr:uid="{AA822728-1DDB-4C03-9724-0111619EF378}"/>
    <cellStyle name="Normal 4 4 4 2 6 5" xfId="46572" xr:uid="{8C0FBD42-5E37-4D59-96F4-A5F9FDBD46DF}"/>
    <cellStyle name="Normal 4 4 4 2 7" xfId="21420" xr:uid="{9356B111-82A7-4788-8790-16221342585A}"/>
    <cellStyle name="Normal 4 4 4 2 7 2" xfId="35112" xr:uid="{2973A282-9C57-4587-B771-21866AEABECA}"/>
    <cellStyle name="Normal 4 4 4 2 7 3" xfId="49996" xr:uid="{DA6F2775-62BD-4E1E-8204-9B532DD1514B}"/>
    <cellStyle name="Normal 4 4 4 2 8" xfId="14576" xr:uid="{978B98BB-C0AB-4A86-AB65-3BE5DE8EA122}"/>
    <cellStyle name="Normal 4 4 4 2 9" xfId="28266" xr:uid="{6AEDF288-E4C0-48DE-9EB9-BF3B0CEBC140}"/>
    <cellStyle name="Normal 4 4 4 3" xfId="7735" xr:uid="{C607DAF6-DFF6-436C-B14B-A5AC8C49C136}"/>
    <cellStyle name="Normal 4 4 4 3 10" xfId="43155" xr:uid="{298C7158-10F5-4C23-A0C8-F38331B5C2B0}"/>
    <cellStyle name="Normal 4 4 4 3 2" xfId="7736" xr:uid="{C992F498-91E8-4354-8CAA-A67E04278C2D}"/>
    <cellStyle name="Normal 4 4 4 3 2 2" xfId="7737" xr:uid="{000A8177-8DCD-4048-8EE1-7B9652A48540}"/>
    <cellStyle name="Normal 4 4 4 3 2 2 2" xfId="9449" xr:uid="{6F3D02B1-EDE4-4FF2-AA10-2CC9B843AD86}"/>
    <cellStyle name="Normal 4 4 4 3 2 2 2 2" xfId="12871" xr:uid="{DE944388-D307-4263-A052-4E81D50D173B}"/>
    <cellStyle name="Normal 4 4 4 3 2 2 2 2 2" xfId="26561" xr:uid="{79744E80-0949-4456-9B72-80DA7FBAD03C}"/>
    <cellStyle name="Normal 4 4 4 3 2 2 2 2 2 2" xfId="40253" xr:uid="{BCDECDFD-6C93-4969-8454-8E6AAC404025}"/>
    <cellStyle name="Normal 4 4 4 3 2 2 2 2 2 3" xfId="55137" xr:uid="{34DE9218-DBAD-460F-8AE8-B8F20EE1325B}"/>
    <cellStyle name="Normal 4 4 4 3 2 2 2 2 3" xfId="19717" xr:uid="{0315ECCD-33D4-42EF-A402-860375F9D32C}"/>
    <cellStyle name="Normal 4 4 4 3 2 2 2 2 4" xfId="33407" xr:uid="{9B1F5AB1-472B-4F05-9258-047D72268B2C}"/>
    <cellStyle name="Normal 4 4 4 3 2 2 2 2 5" xfId="48291" xr:uid="{1F76E85B-BEA6-43DE-BC1B-5DA5AE055B25}"/>
    <cellStyle name="Normal 4 4 4 3 2 2 2 3" xfId="23139" xr:uid="{E8C6ED5B-C481-4138-97CD-BB570C771E77}"/>
    <cellStyle name="Normal 4 4 4 3 2 2 2 3 2" xfId="36831" xr:uid="{309EED15-F8FF-4A2C-AA57-99DB342AF821}"/>
    <cellStyle name="Normal 4 4 4 3 2 2 2 3 3" xfId="51715" xr:uid="{8B01087F-8ADB-429C-8821-FC58696F2BE6}"/>
    <cellStyle name="Normal 4 4 4 3 2 2 2 4" xfId="16295" xr:uid="{BECD230B-60DB-4739-A37E-3BD539989239}"/>
    <cellStyle name="Normal 4 4 4 3 2 2 2 5" xfId="29985" xr:uid="{D6D8866E-95A4-413D-8CC7-BB31187F1888}"/>
    <cellStyle name="Normal 4 4 4 3 2 2 2 6" xfId="44869" xr:uid="{8A472421-2671-4318-9E56-EBFFCAACA94F}"/>
    <cellStyle name="Normal 4 4 4 3 2 2 3" xfId="11159" xr:uid="{BC83937F-D07D-4811-AB16-D02AD96843BA}"/>
    <cellStyle name="Normal 4 4 4 3 2 2 3 2" xfId="24849" xr:uid="{78C654D6-4260-4B3B-B59A-10C4C252F5B4}"/>
    <cellStyle name="Normal 4 4 4 3 2 2 3 2 2" xfId="38541" xr:uid="{025F4A94-79E5-4245-8E47-3CF71157E0BC}"/>
    <cellStyle name="Normal 4 4 4 3 2 2 3 2 3" xfId="53425" xr:uid="{6B4CAB5F-97BF-4E91-B413-A84F3E5411A2}"/>
    <cellStyle name="Normal 4 4 4 3 2 2 3 3" xfId="18005" xr:uid="{50FD1155-193A-436F-A6EF-CF45AABF1A3F}"/>
    <cellStyle name="Normal 4 4 4 3 2 2 3 4" xfId="31695" xr:uid="{C594643F-47F7-4EDB-B376-186913A4A9BE}"/>
    <cellStyle name="Normal 4 4 4 3 2 2 3 5" xfId="46579" xr:uid="{83BABEA6-956F-46B3-9ABC-7E8DF9C6FE21}"/>
    <cellStyle name="Normal 4 4 4 3 2 2 4" xfId="21427" xr:uid="{973E9F27-D109-4550-B5D3-043B5B0DBC44}"/>
    <cellStyle name="Normal 4 4 4 3 2 2 4 2" xfId="35119" xr:uid="{79FAEE5B-9089-443B-AC10-86E9B3679589}"/>
    <cellStyle name="Normal 4 4 4 3 2 2 4 3" xfId="50003" xr:uid="{9D2E1249-D018-4359-883E-B9D61029C7E4}"/>
    <cellStyle name="Normal 4 4 4 3 2 2 5" xfId="14583" xr:uid="{540EB4CE-1987-432D-A79D-48FCDDFE4C33}"/>
    <cellStyle name="Normal 4 4 4 3 2 2 6" xfId="28273" xr:uid="{BEF58969-531D-4F82-B1BE-2BE527261E84}"/>
    <cellStyle name="Normal 4 4 4 3 2 2 7" xfId="43157" xr:uid="{D12036C7-A88E-4760-90C6-FFB675F5ADF3}"/>
    <cellStyle name="Normal 4 4 4 3 2 3" xfId="9448" xr:uid="{EB000792-F2CE-448F-A74B-081460C12217}"/>
    <cellStyle name="Normal 4 4 4 3 2 3 2" xfId="12870" xr:uid="{56B5D3BF-178A-42BF-A8A2-5F38E6AF7B43}"/>
    <cellStyle name="Normal 4 4 4 3 2 3 2 2" xfId="26560" xr:uid="{D87386E9-9E43-43EB-9FAB-0FA2D7F92047}"/>
    <cellStyle name="Normal 4 4 4 3 2 3 2 2 2" xfId="40252" xr:uid="{73A36FB4-C038-4E69-A47E-204AF05B64BF}"/>
    <cellStyle name="Normal 4 4 4 3 2 3 2 2 3" xfId="55136" xr:uid="{04C6DF67-27BA-40E3-B335-DA679DC5507A}"/>
    <cellStyle name="Normal 4 4 4 3 2 3 2 3" xfId="19716" xr:uid="{9E093669-4536-4B91-BEF4-A5D3E3389052}"/>
    <cellStyle name="Normal 4 4 4 3 2 3 2 4" xfId="33406" xr:uid="{2539BEB5-310D-4CE9-A01D-57D5A42849CE}"/>
    <cellStyle name="Normal 4 4 4 3 2 3 2 5" xfId="48290" xr:uid="{CC928BF0-2026-486D-A73C-2AF44225A133}"/>
    <cellStyle name="Normal 4 4 4 3 2 3 3" xfId="23138" xr:uid="{866FFC3B-01BD-4C9E-B2F4-AEB1FE5B75FE}"/>
    <cellStyle name="Normal 4 4 4 3 2 3 3 2" xfId="36830" xr:uid="{2BF7F582-94F8-4D27-A123-48034205ED56}"/>
    <cellStyle name="Normal 4 4 4 3 2 3 3 3" xfId="51714" xr:uid="{3AF6D7B5-67EA-4AD5-ADC6-66E0B35DBD73}"/>
    <cellStyle name="Normal 4 4 4 3 2 3 4" xfId="16294" xr:uid="{E47B88A9-A9B2-43E2-A8D2-CAA62EDF9CDE}"/>
    <cellStyle name="Normal 4 4 4 3 2 3 5" xfId="29984" xr:uid="{6DB3A71B-2C08-458E-B865-AAFBE50B8A9B}"/>
    <cellStyle name="Normal 4 4 4 3 2 3 6" xfId="44868" xr:uid="{ABCB5528-C822-496F-A408-FBA123560272}"/>
    <cellStyle name="Normal 4 4 4 3 2 4" xfId="11158" xr:uid="{C5D36359-F38F-45BA-9246-631387ED8315}"/>
    <cellStyle name="Normal 4 4 4 3 2 4 2" xfId="24848" xr:uid="{E8B484B4-C86E-41E1-8A10-4A249B2F8604}"/>
    <cellStyle name="Normal 4 4 4 3 2 4 2 2" xfId="38540" xr:uid="{A6A3905D-CEFE-4B20-A40D-C90DA72F1C67}"/>
    <cellStyle name="Normal 4 4 4 3 2 4 2 3" xfId="53424" xr:uid="{63466458-619A-4DDB-94FF-5C9D09527416}"/>
    <cellStyle name="Normal 4 4 4 3 2 4 3" xfId="18004" xr:uid="{D3E874B6-F69D-4B91-9A0F-A34885AB48AF}"/>
    <cellStyle name="Normal 4 4 4 3 2 4 4" xfId="31694" xr:uid="{C3FF1505-1D65-4A6E-9247-BBA97E2493C1}"/>
    <cellStyle name="Normal 4 4 4 3 2 4 5" xfId="46578" xr:uid="{907846B2-F42A-4AD4-A198-FD6CC144D83B}"/>
    <cellStyle name="Normal 4 4 4 3 2 5" xfId="21426" xr:uid="{87CAF79D-F0A8-4101-B80A-84D2211DA968}"/>
    <cellStyle name="Normal 4 4 4 3 2 5 2" xfId="35118" xr:uid="{F922F0F0-C19D-4D23-ACCA-9C47C7854CBA}"/>
    <cellStyle name="Normal 4 4 4 3 2 5 3" xfId="50002" xr:uid="{94CD0E1D-4357-4E7F-9398-C6E7795B8766}"/>
    <cellStyle name="Normal 4 4 4 3 2 6" xfId="14582" xr:uid="{08E3AD21-A806-4362-A82F-BE48174B6361}"/>
    <cellStyle name="Normal 4 4 4 3 2 7" xfId="28272" xr:uid="{02EE18E9-E745-426B-9BE9-05141241C507}"/>
    <cellStyle name="Normal 4 4 4 3 2 8" xfId="43156" xr:uid="{57F3B04C-DC01-4941-964F-C06A97EEA415}"/>
    <cellStyle name="Normal 4 4 4 3 3" xfId="7738" xr:uid="{51E7469A-515F-4AAD-BE6F-263B76448785}"/>
    <cellStyle name="Normal 4 4 4 3 3 2" xfId="9450" xr:uid="{A36CCA12-A3EC-40EB-81EE-38363A197704}"/>
    <cellStyle name="Normal 4 4 4 3 3 2 2" xfId="12872" xr:uid="{DF481E0B-5D10-4D03-A5BA-7F7363712315}"/>
    <cellStyle name="Normal 4 4 4 3 3 2 2 2" xfId="26562" xr:uid="{79F5D713-DD50-4C6E-8373-846EBC7EEAE3}"/>
    <cellStyle name="Normal 4 4 4 3 3 2 2 2 2" xfId="40254" xr:uid="{C9A8A491-681F-44D1-A86B-F95B3CC440E0}"/>
    <cellStyle name="Normal 4 4 4 3 3 2 2 2 3" xfId="55138" xr:uid="{620CE9C2-4D5E-4118-9CBB-4719D655CA96}"/>
    <cellStyle name="Normal 4 4 4 3 3 2 2 3" xfId="19718" xr:uid="{7B9B71F8-CB01-4629-8D32-DA937EF81FF0}"/>
    <cellStyle name="Normal 4 4 4 3 3 2 2 4" xfId="33408" xr:uid="{2EDFD618-3895-4DC8-8759-AF3647E75373}"/>
    <cellStyle name="Normal 4 4 4 3 3 2 2 5" xfId="48292" xr:uid="{7BAFE051-5D39-47B9-957E-0656A554883B}"/>
    <cellStyle name="Normal 4 4 4 3 3 2 3" xfId="23140" xr:uid="{4D3C4F29-C21F-4DE6-91DE-AA68ABD06EEC}"/>
    <cellStyle name="Normal 4 4 4 3 3 2 3 2" xfId="36832" xr:uid="{FF25D81E-7E1D-454F-8434-A75186500B35}"/>
    <cellStyle name="Normal 4 4 4 3 3 2 3 3" xfId="51716" xr:uid="{41BC46B8-9B88-4120-838F-85269AFDDDED}"/>
    <cellStyle name="Normal 4 4 4 3 3 2 4" xfId="16296" xr:uid="{EB94F3BB-E67D-4D87-88E8-4F84A5042C06}"/>
    <cellStyle name="Normal 4 4 4 3 3 2 5" xfId="29986" xr:uid="{1FF77D66-7858-4E38-8C2A-85034AD36459}"/>
    <cellStyle name="Normal 4 4 4 3 3 2 6" xfId="44870" xr:uid="{4764339D-C0FC-4720-AACB-251EF818C3B7}"/>
    <cellStyle name="Normal 4 4 4 3 3 3" xfId="11160" xr:uid="{8A866AB6-017C-4BCD-B68F-56EB353007C1}"/>
    <cellStyle name="Normal 4 4 4 3 3 3 2" xfId="24850" xr:uid="{FA28F9FA-ED44-4654-8EA7-FFEC3C489EB6}"/>
    <cellStyle name="Normal 4 4 4 3 3 3 2 2" xfId="38542" xr:uid="{D417832A-2283-4494-A59A-E604EAE0C808}"/>
    <cellStyle name="Normal 4 4 4 3 3 3 2 3" xfId="53426" xr:uid="{50DC0610-0165-4D03-A9EB-21A83BA2BD77}"/>
    <cellStyle name="Normal 4 4 4 3 3 3 3" xfId="18006" xr:uid="{5B58F7E5-2C5C-4EAA-8D7F-1351217B78E7}"/>
    <cellStyle name="Normal 4 4 4 3 3 3 4" xfId="31696" xr:uid="{FCE367BF-3169-4AD6-B771-F65BFC38B8E3}"/>
    <cellStyle name="Normal 4 4 4 3 3 3 5" xfId="46580" xr:uid="{9349CBAF-3F2D-4242-9A73-A85371193F9C}"/>
    <cellStyle name="Normal 4 4 4 3 3 4" xfId="21428" xr:uid="{34B69A15-2427-4769-BEB3-F0EA2A5C9A28}"/>
    <cellStyle name="Normal 4 4 4 3 3 4 2" xfId="35120" xr:uid="{0EFF16C1-D001-45F4-87B3-94DFC6382620}"/>
    <cellStyle name="Normal 4 4 4 3 3 4 3" xfId="50004" xr:uid="{6137B6A3-81EA-4448-92E4-9305B2567D5B}"/>
    <cellStyle name="Normal 4 4 4 3 3 5" xfId="14584" xr:uid="{8BD87E0C-4BA3-41A5-8E70-6116A1DCC69C}"/>
    <cellStyle name="Normal 4 4 4 3 3 6" xfId="28274" xr:uid="{D4B031D2-18D4-4C1A-B48F-962C3C34AEF3}"/>
    <cellStyle name="Normal 4 4 4 3 3 7" xfId="43158" xr:uid="{A376C16C-7EA5-49B1-84CA-5488B1DE2753}"/>
    <cellStyle name="Normal 4 4 4 3 4" xfId="7739" xr:uid="{FB86B7B7-8A77-4418-9AF9-7B2E2C2CD6E0}"/>
    <cellStyle name="Normal 4 4 4 3 4 2" xfId="9451" xr:uid="{2FB446CE-E793-4D66-8D92-82CA1DE23F2D}"/>
    <cellStyle name="Normal 4 4 4 3 4 2 2" xfId="12873" xr:uid="{5BE9620D-95C5-48ED-9F66-31D5650F49C4}"/>
    <cellStyle name="Normal 4 4 4 3 4 2 2 2" xfId="26563" xr:uid="{C4836056-B397-4CE6-BC0B-45B296B6E7D3}"/>
    <cellStyle name="Normal 4 4 4 3 4 2 2 2 2" xfId="40255" xr:uid="{9FD0B1C9-001B-4CCF-AD45-721614419815}"/>
    <cellStyle name="Normal 4 4 4 3 4 2 2 2 3" xfId="55139" xr:uid="{75EA8BBC-EB70-45C6-9D0C-E2015DC08957}"/>
    <cellStyle name="Normal 4 4 4 3 4 2 2 3" xfId="19719" xr:uid="{9F88E6FC-BAA9-4B35-86DA-90F2C8BEEBC4}"/>
    <cellStyle name="Normal 4 4 4 3 4 2 2 4" xfId="33409" xr:uid="{EF8B4FE2-4288-487C-9AAB-3CEA01841207}"/>
    <cellStyle name="Normal 4 4 4 3 4 2 2 5" xfId="48293" xr:uid="{1C2BF33E-E82B-4495-9E12-835EEB9FB763}"/>
    <cellStyle name="Normal 4 4 4 3 4 2 3" xfId="23141" xr:uid="{40A4A84F-AD69-4DA6-8168-17A18D73E431}"/>
    <cellStyle name="Normal 4 4 4 3 4 2 3 2" xfId="36833" xr:uid="{C549C4C6-0D63-48F0-952A-8465DD48FA8C}"/>
    <cellStyle name="Normal 4 4 4 3 4 2 3 3" xfId="51717" xr:uid="{B0AB80C1-AB2A-4DFF-A370-E284B5C66A62}"/>
    <cellStyle name="Normal 4 4 4 3 4 2 4" xfId="16297" xr:uid="{86B11382-956B-43B2-9698-0D397AE53221}"/>
    <cellStyle name="Normal 4 4 4 3 4 2 5" xfId="29987" xr:uid="{A4E02434-8403-4943-8C5C-92D478FCC5E3}"/>
    <cellStyle name="Normal 4 4 4 3 4 2 6" xfId="44871" xr:uid="{B541CB38-826F-4AC2-955D-9FB421B307E8}"/>
    <cellStyle name="Normal 4 4 4 3 4 3" xfId="11161" xr:uid="{21AA2FD0-A8CC-408D-A24E-BB9AF40912AD}"/>
    <cellStyle name="Normal 4 4 4 3 4 3 2" xfId="24851" xr:uid="{2C25A4E7-D723-47A8-9FC5-09AC09F80A8D}"/>
    <cellStyle name="Normal 4 4 4 3 4 3 2 2" xfId="38543" xr:uid="{58FE5929-6D32-4E9C-944B-6292B0C08593}"/>
    <cellStyle name="Normal 4 4 4 3 4 3 2 3" xfId="53427" xr:uid="{63D8994C-3B6E-41E0-9714-2617F0EFED84}"/>
    <cellStyle name="Normal 4 4 4 3 4 3 3" xfId="18007" xr:uid="{64BBBE06-EC80-444F-86CF-5364DBD2B8C3}"/>
    <cellStyle name="Normal 4 4 4 3 4 3 4" xfId="31697" xr:uid="{DD3F2C5C-DE33-43FD-BEB7-A36CE1D60A34}"/>
    <cellStyle name="Normal 4 4 4 3 4 3 5" xfId="46581" xr:uid="{3D85983F-AC90-4DFF-83EE-1A6687F699B0}"/>
    <cellStyle name="Normal 4 4 4 3 4 4" xfId="21429" xr:uid="{57C6DD48-E857-4460-A33C-E812112C9BEC}"/>
    <cellStyle name="Normal 4 4 4 3 4 4 2" xfId="35121" xr:uid="{1C76C46F-919E-4324-B79C-8DDBA5817F22}"/>
    <cellStyle name="Normal 4 4 4 3 4 4 3" xfId="50005" xr:uid="{1091A0FE-4BBF-43AB-8B69-1C2240DA1F25}"/>
    <cellStyle name="Normal 4 4 4 3 4 5" xfId="14585" xr:uid="{54BF1726-0765-4828-8648-3BEDE44BACC4}"/>
    <cellStyle name="Normal 4 4 4 3 4 6" xfId="28275" xr:uid="{DEE3A5D5-9019-4A86-B0AC-42F4DFFDC465}"/>
    <cellStyle name="Normal 4 4 4 3 4 7" xfId="43159" xr:uid="{27322751-042E-4741-B2BC-B049DAF731E8}"/>
    <cellStyle name="Normal 4 4 4 3 5" xfId="9447" xr:uid="{92DE8446-265B-4FC4-AC5F-93A1F195D795}"/>
    <cellStyle name="Normal 4 4 4 3 5 2" xfId="12869" xr:uid="{CBD38471-89B0-4EE2-B36C-91BF247F3103}"/>
    <cellStyle name="Normal 4 4 4 3 5 2 2" xfId="26559" xr:uid="{83BF043F-069B-434B-95CC-247582456952}"/>
    <cellStyle name="Normal 4 4 4 3 5 2 2 2" xfId="40251" xr:uid="{9C40EEEA-B507-4D1D-A7C0-880273CA74C5}"/>
    <cellStyle name="Normal 4 4 4 3 5 2 2 3" xfId="55135" xr:uid="{0E573962-7B3B-4492-A909-449EF251B374}"/>
    <cellStyle name="Normal 4 4 4 3 5 2 3" xfId="19715" xr:uid="{2D41B360-B08D-4FF8-9BD9-0ADA73E01A84}"/>
    <cellStyle name="Normal 4 4 4 3 5 2 4" xfId="33405" xr:uid="{E80FD9C5-E417-47CE-B8F6-CA58634BDCC3}"/>
    <cellStyle name="Normal 4 4 4 3 5 2 5" xfId="48289" xr:uid="{E744B030-F616-479E-BD91-57D401BECE53}"/>
    <cellStyle name="Normal 4 4 4 3 5 3" xfId="23137" xr:uid="{EF179D2F-A7D2-4A53-81F6-12742A57ECF0}"/>
    <cellStyle name="Normal 4 4 4 3 5 3 2" xfId="36829" xr:uid="{696449E5-5F07-4ABD-B440-83C3FD8B3BF0}"/>
    <cellStyle name="Normal 4 4 4 3 5 3 3" xfId="51713" xr:uid="{59AEEC35-2DB7-475C-833B-32AAC7EF0E16}"/>
    <cellStyle name="Normal 4 4 4 3 5 4" xfId="16293" xr:uid="{84FB9ACF-F645-4009-B2AF-B9FB092734B9}"/>
    <cellStyle name="Normal 4 4 4 3 5 5" xfId="29983" xr:uid="{EFC8448F-3ED7-4C5C-A535-9D095252AE46}"/>
    <cellStyle name="Normal 4 4 4 3 5 6" xfId="44867" xr:uid="{FE7A0BCF-97C7-4063-9EC7-3B12CCC84C3C}"/>
    <cellStyle name="Normal 4 4 4 3 6" xfId="11157" xr:uid="{6B95E82C-C7A0-432D-84B9-E5889184F887}"/>
    <cellStyle name="Normal 4 4 4 3 6 2" xfId="24847" xr:uid="{62CBAC79-7D26-4CFC-9660-A8AF7580B197}"/>
    <cellStyle name="Normal 4 4 4 3 6 2 2" xfId="38539" xr:uid="{242C8F31-B5FF-49E4-9795-9D8B85186A5C}"/>
    <cellStyle name="Normal 4 4 4 3 6 2 3" xfId="53423" xr:uid="{B9B05F4F-4CD7-4EB0-8C8E-FC6BBE0E34EA}"/>
    <cellStyle name="Normal 4 4 4 3 6 3" xfId="18003" xr:uid="{29A601D9-880F-4366-A2F8-14110D9D61E6}"/>
    <cellStyle name="Normal 4 4 4 3 6 4" xfId="31693" xr:uid="{7F06D3E8-D146-4CD6-BDCE-52333A758D93}"/>
    <cellStyle name="Normal 4 4 4 3 6 5" xfId="46577" xr:uid="{B19A7DEF-96A5-41AE-81EE-7654F20AE79C}"/>
    <cellStyle name="Normal 4 4 4 3 7" xfId="21425" xr:uid="{16AC657A-B3B0-4851-B83F-8D6D61AC8781}"/>
    <cellStyle name="Normal 4 4 4 3 7 2" xfId="35117" xr:uid="{9C159372-81E7-4A77-B9D5-BB8CE6B02F2E}"/>
    <cellStyle name="Normal 4 4 4 3 7 3" xfId="50001" xr:uid="{073221FE-B401-4633-8809-53BED9E942D7}"/>
    <cellStyle name="Normal 4 4 4 3 8" xfId="14581" xr:uid="{ED1316B8-7A95-4860-A162-32D22B2CB838}"/>
    <cellStyle name="Normal 4 4 4 3 9" xfId="28271" xr:uid="{61923759-A82B-45BC-BBF3-455356D3E613}"/>
    <cellStyle name="Normal 4 4 4 4" xfId="7740" xr:uid="{8B40A0CB-F9DE-42B3-AB69-3A058E5B83DC}"/>
    <cellStyle name="Normal 4 4 4 4 2" xfId="7741" xr:uid="{F843CD9F-5C71-438B-84A6-B39671188B04}"/>
    <cellStyle name="Normal 4 4 4 4 2 2" xfId="9453" xr:uid="{89B48700-D3BC-4648-BBCA-2319509B0831}"/>
    <cellStyle name="Normal 4 4 4 4 2 2 2" xfId="12875" xr:uid="{7C50C580-4380-4596-A45E-9A5E0C7DB72D}"/>
    <cellStyle name="Normal 4 4 4 4 2 2 2 2" xfId="26565" xr:uid="{93390B0B-8957-43A9-A718-CCAB3731BEEF}"/>
    <cellStyle name="Normal 4 4 4 4 2 2 2 2 2" xfId="40257" xr:uid="{DE0DBE5A-088D-4014-B3F0-750D89B7E24E}"/>
    <cellStyle name="Normal 4 4 4 4 2 2 2 2 3" xfId="55141" xr:uid="{80BFBDE1-B0D7-4524-8BE7-41959BA97D43}"/>
    <cellStyle name="Normal 4 4 4 4 2 2 2 3" xfId="19721" xr:uid="{A114294B-B5E8-4D0F-BFD8-C9336740E7E8}"/>
    <cellStyle name="Normal 4 4 4 4 2 2 2 4" xfId="33411" xr:uid="{4D16C439-FFCA-424C-B4F6-564654ADC88D}"/>
    <cellStyle name="Normal 4 4 4 4 2 2 2 5" xfId="48295" xr:uid="{51E8F82C-82D6-40F7-99D3-E01BF8179E4E}"/>
    <cellStyle name="Normal 4 4 4 4 2 2 3" xfId="23143" xr:uid="{D150B192-CB4B-413D-B164-B8C3939E8C4E}"/>
    <cellStyle name="Normal 4 4 4 4 2 2 3 2" xfId="36835" xr:uid="{CBF77C84-5B4C-4FCC-B43E-663258380FC7}"/>
    <cellStyle name="Normal 4 4 4 4 2 2 3 3" xfId="51719" xr:uid="{B00302D5-9AB2-40A5-ABE0-81DF2659B9AC}"/>
    <cellStyle name="Normal 4 4 4 4 2 2 4" xfId="16299" xr:uid="{D15E47E2-D243-45ED-AE51-C34C2B11F185}"/>
    <cellStyle name="Normal 4 4 4 4 2 2 5" xfId="29989" xr:uid="{5509DF03-51F3-41DC-858F-6A23A0C3DCB9}"/>
    <cellStyle name="Normal 4 4 4 4 2 2 6" xfId="44873" xr:uid="{B41D23D6-AE73-414B-80A2-DE5D109958F0}"/>
    <cellStyle name="Normal 4 4 4 4 2 3" xfId="11163" xr:uid="{3196E337-0966-4A6E-8CEF-1354F00F1E87}"/>
    <cellStyle name="Normal 4 4 4 4 2 3 2" xfId="24853" xr:uid="{00F2118C-7FD4-4871-B634-4CA2D31920C8}"/>
    <cellStyle name="Normal 4 4 4 4 2 3 2 2" xfId="38545" xr:uid="{15B8F33E-C2D8-423A-919B-E65EBC6DDABD}"/>
    <cellStyle name="Normal 4 4 4 4 2 3 2 3" xfId="53429" xr:uid="{C39AB33D-E6DB-45D6-89F3-D9B8CD97AC78}"/>
    <cellStyle name="Normal 4 4 4 4 2 3 3" xfId="18009" xr:uid="{099C6AB0-4DFA-4C3D-A155-CA8C802CA90C}"/>
    <cellStyle name="Normal 4 4 4 4 2 3 4" xfId="31699" xr:uid="{741BFCD8-C9DE-4586-B865-5D6773FEA0D6}"/>
    <cellStyle name="Normal 4 4 4 4 2 3 5" xfId="46583" xr:uid="{84804188-C240-4281-9DE4-E42D5869DB60}"/>
    <cellStyle name="Normal 4 4 4 4 2 4" xfId="21431" xr:uid="{8737F82F-A63F-4371-9612-0F780C2D1D1D}"/>
    <cellStyle name="Normal 4 4 4 4 2 4 2" xfId="35123" xr:uid="{933EC6AC-4000-453C-8F50-8561B76C1699}"/>
    <cellStyle name="Normal 4 4 4 4 2 4 3" xfId="50007" xr:uid="{C742D18A-5B0A-4B4E-A1EC-570D824EA69E}"/>
    <cellStyle name="Normal 4 4 4 4 2 5" xfId="14587" xr:uid="{A5B0A0F2-336A-4635-BDC1-E36AF092DC03}"/>
    <cellStyle name="Normal 4 4 4 4 2 6" xfId="28277" xr:uid="{E5FF760B-BBC5-407F-A4B0-DCBFC52CA3F4}"/>
    <cellStyle name="Normal 4 4 4 4 2 7" xfId="43161" xr:uid="{550E79A4-447D-45D9-89D3-FD74FEE117B4}"/>
    <cellStyle name="Normal 4 4 4 4 3" xfId="9452" xr:uid="{F7D7AAE9-A238-4621-93F9-2432E43D5252}"/>
    <cellStyle name="Normal 4 4 4 4 3 2" xfId="12874" xr:uid="{DA99088B-0B23-4FC0-9A8A-A14C81B6689F}"/>
    <cellStyle name="Normal 4 4 4 4 3 2 2" xfId="26564" xr:uid="{E2429C0A-3D28-4817-92A5-673CABBE9813}"/>
    <cellStyle name="Normal 4 4 4 4 3 2 2 2" xfId="40256" xr:uid="{56F91AFC-1959-468E-BA80-CF612AC1C3B6}"/>
    <cellStyle name="Normal 4 4 4 4 3 2 2 3" xfId="55140" xr:uid="{0813C953-1A83-4E61-B3DF-A03B2A388ED2}"/>
    <cellStyle name="Normal 4 4 4 4 3 2 3" xfId="19720" xr:uid="{5DE3F389-A5F9-4DDC-A02F-F4A6910933C8}"/>
    <cellStyle name="Normal 4 4 4 4 3 2 4" xfId="33410" xr:uid="{7AAB5232-34E8-4016-A71D-A9C155C6C859}"/>
    <cellStyle name="Normal 4 4 4 4 3 2 5" xfId="48294" xr:uid="{36263C6D-8399-4F04-854B-E4896DD03AA6}"/>
    <cellStyle name="Normal 4 4 4 4 3 3" xfId="23142" xr:uid="{4C7A9034-5342-4E9E-8FEC-EB28C459CDFF}"/>
    <cellStyle name="Normal 4 4 4 4 3 3 2" xfId="36834" xr:uid="{D66416DE-4DDF-460A-BC22-9C3F49CEF2BB}"/>
    <cellStyle name="Normal 4 4 4 4 3 3 3" xfId="51718" xr:uid="{3B244A9A-062E-431A-9590-95B2580B2D70}"/>
    <cellStyle name="Normal 4 4 4 4 3 4" xfId="16298" xr:uid="{7105CBF3-BD05-4CCF-88F9-08B3E245CCE0}"/>
    <cellStyle name="Normal 4 4 4 4 3 5" xfId="29988" xr:uid="{8D7A5CE1-ECD1-40FA-ABC9-DE65C738BECE}"/>
    <cellStyle name="Normal 4 4 4 4 3 6" xfId="44872" xr:uid="{92029BDE-6A44-46D0-AB52-D1EA0019569F}"/>
    <cellStyle name="Normal 4 4 4 4 4" xfId="11162" xr:uid="{66F777E8-9CC9-48E5-82D7-1042E1F97B11}"/>
    <cellStyle name="Normal 4 4 4 4 4 2" xfId="24852" xr:uid="{3300732F-2095-4B4C-88CF-3388B5EAF940}"/>
    <cellStyle name="Normal 4 4 4 4 4 2 2" xfId="38544" xr:uid="{B987716E-BD93-4509-8A8B-0D16590730EB}"/>
    <cellStyle name="Normal 4 4 4 4 4 2 3" xfId="53428" xr:uid="{B6C10412-4C75-4C12-8BC8-C0CCFE53A2CA}"/>
    <cellStyle name="Normal 4 4 4 4 4 3" xfId="18008" xr:uid="{1A0F5FC4-5453-4D27-9BCA-A66ACDA87118}"/>
    <cellStyle name="Normal 4 4 4 4 4 4" xfId="31698" xr:uid="{FD815708-C5DE-4A4A-84FE-88700E37AD3A}"/>
    <cellStyle name="Normal 4 4 4 4 4 5" xfId="46582" xr:uid="{ACB54F9B-2F7B-4947-A05D-29920F5EB261}"/>
    <cellStyle name="Normal 4 4 4 4 5" xfId="21430" xr:uid="{85B0F745-323C-4960-B3F5-9CC0BFBA554D}"/>
    <cellStyle name="Normal 4 4 4 4 5 2" xfId="35122" xr:uid="{6513523A-AB76-4E58-A623-3631DC6FFB03}"/>
    <cellStyle name="Normal 4 4 4 4 5 3" xfId="50006" xr:uid="{10883EAC-6D3F-4DB8-9D81-C3A32D6ABA73}"/>
    <cellStyle name="Normal 4 4 4 4 6" xfId="14586" xr:uid="{B0C08C37-8F8D-458B-9E23-B41EC9EC7231}"/>
    <cellStyle name="Normal 4 4 4 4 7" xfId="28276" xr:uid="{17EA0CCF-90CF-42F0-9C1D-841117022BA5}"/>
    <cellStyle name="Normal 4 4 4 4 8" xfId="43160" xr:uid="{03F12E2A-3F55-4E3D-9984-6373792C9AB7}"/>
    <cellStyle name="Normal 4 4 4 5" xfId="7742" xr:uid="{2161F020-7421-4126-A7B4-68876363EEC7}"/>
    <cellStyle name="Normal 4 4 4 5 2" xfId="9454" xr:uid="{7227F6AF-A03B-4135-B8B0-60026A7426CE}"/>
    <cellStyle name="Normal 4 4 4 5 2 2" xfId="12876" xr:uid="{7A70631D-BB2B-4F00-9528-AD1CEDF3AAD1}"/>
    <cellStyle name="Normal 4 4 4 5 2 2 2" xfId="26566" xr:uid="{58DBA3EC-8F30-4BDE-BE3C-C74A8B762AA3}"/>
    <cellStyle name="Normal 4 4 4 5 2 2 2 2" xfId="40258" xr:uid="{EF53931B-B29D-4596-B9B0-0ED7498F949B}"/>
    <cellStyle name="Normal 4 4 4 5 2 2 2 3" xfId="55142" xr:uid="{D445C19B-01F5-46C9-B64B-6B4734CCB214}"/>
    <cellStyle name="Normal 4 4 4 5 2 2 3" xfId="19722" xr:uid="{DBA4C7D8-8A20-40D2-A5BE-29FE10D366C3}"/>
    <cellStyle name="Normal 4 4 4 5 2 2 4" xfId="33412" xr:uid="{B8D5A80E-32E3-4A8B-98B1-1632E591F3EB}"/>
    <cellStyle name="Normal 4 4 4 5 2 2 5" xfId="48296" xr:uid="{C36136EE-792D-4D96-B14F-3F668326A51D}"/>
    <cellStyle name="Normal 4 4 4 5 2 3" xfId="23144" xr:uid="{9E6EA450-96CD-4BFC-A78A-8A51E8BA8723}"/>
    <cellStyle name="Normal 4 4 4 5 2 3 2" xfId="36836" xr:uid="{46C9CA8F-FFC4-43B5-B28B-4D849B240DD6}"/>
    <cellStyle name="Normal 4 4 4 5 2 3 3" xfId="51720" xr:uid="{8DC50848-56B1-4D9F-A3EF-887B6556A80C}"/>
    <cellStyle name="Normal 4 4 4 5 2 4" xfId="16300" xr:uid="{E356EABC-8CB0-4DC8-8AAB-EA5E97566470}"/>
    <cellStyle name="Normal 4 4 4 5 2 5" xfId="29990" xr:uid="{767C16AA-80A6-4C3B-BE1E-6CBE684EAD31}"/>
    <cellStyle name="Normal 4 4 4 5 2 6" xfId="44874" xr:uid="{AF1EAF20-E5AC-4557-AED6-BD2B0A111D98}"/>
    <cellStyle name="Normal 4 4 4 5 3" xfId="11164" xr:uid="{3422CF04-2F15-42AA-930B-0C915C933EBA}"/>
    <cellStyle name="Normal 4 4 4 5 3 2" xfId="24854" xr:uid="{CE46E0E1-039B-4475-80EA-A336ECA1A761}"/>
    <cellStyle name="Normal 4 4 4 5 3 2 2" xfId="38546" xr:uid="{1D0DC2CB-6A3A-4478-A8E2-18E0D6174E28}"/>
    <cellStyle name="Normal 4 4 4 5 3 2 3" xfId="53430" xr:uid="{F90DB252-80F7-4272-B012-27599F201E4D}"/>
    <cellStyle name="Normal 4 4 4 5 3 3" xfId="18010" xr:uid="{9AC8B133-31B2-44DE-B16D-E47D8E351941}"/>
    <cellStyle name="Normal 4 4 4 5 3 4" xfId="31700" xr:uid="{0F16E6AB-E032-4A00-AAA9-E88405FA6A3A}"/>
    <cellStyle name="Normal 4 4 4 5 3 5" xfId="46584" xr:uid="{4C0927AE-FD44-4A40-B28B-2684D6EE189E}"/>
    <cellStyle name="Normal 4 4 4 5 4" xfId="21432" xr:uid="{9D30A873-FFF7-4F5F-9A78-97D1C6E00AE1}"/>
    <cellStyle name="Normal 4 4 4 5 4 2" xfId="35124" xr:uid="{15573E26-8E1D-422E-8675-84DFDC785EEA}"/>
    <cellStyle name="Normal 4 4 4 5 4 3" xfId="50008" xr:uid="{573CA84F-A4F9-47FD-B00D-693EEEB841B2}"/>
    <cellStyle name="Normal 4 4 4 5 5" xfId="14588" xr:uid="{7B771C73-9B34-4965-B4FE-9D864B2B95D0}"/>
    <cellStyle name="Normal 4 4 4 5 6" xfId="28278" xr:uid="{50B9E0AB-3750-4B92-92F1-80A9ADA95E9B}"/>
    <cellStyle name="Normal 4 4 4 5 7" xfId="43162" xr:uid="{C6043623-BB04-4F4D-AAE7-F351DA5069A7}"/>
    <cellStyle name="Normal 4 4 4 6" xfId="7743" xr:uid="{234A467D-6278-4BA3-92AD-53FA03D401B5}"/>
    <cellStyle name="Normal 4 4 4 6 2" xfId="9455" xr:uid="{57F83CCE-3805-48F7-930D-41DF4CD7C583}"/>
    <cellStyle name="Normal 4 4 4 6 2 2" xfId="12877" xr:uid="{CE18840B-62DB-4658-B990-DE2A7BF001F8}"/>
    <cellStyle name="Normal 4 4 4 6 2 2 2" xfId="26567" xr:uid="{9CFF4436-EC07-419D-87ED-DF69447C02F1}"/>
    <cellStyle name="Normal 4 4 4 6 2 2 2 2" xfId="40259" xr:uid="{1D3F5918-3C02-4171-95A9-0A4DA7454D79}"/>
    <cellStyle name="Normal 4 4 4 6 2 2 2 3" xfId="55143" xr:uid="{B9D786C4-4878-458E-BC42-643A2452E0E0}"/>
    <cellStyle name="Normal 4 4 4 6 2 2 3" xfId="19723" xr:uid="{02DD5DFA-BB17-4764-AFD1-F3480577F6C8}"/>
    <cellStyle name="Normal 4 4 4 6 2 2 4" xfId="33413" xr:uid="{87A9FC2D-B24E-449F-A7B3-5DAC3C62338E}"/>
    <cellStyle name="Normal 4 4 4 6 2 2 5" xfId="48297" xr:uid="{732B8801-50C6-4ED3-A4AD-74F2D0269C6C}"/>
    <cellStyle name="Normal 4 4 4 6 2 3" xfId="23145" xr:uid="{8FBBF42F-786E-4315-8EFE-BB61513375BD}"/>
    <cellStyle name="Normal 4 4 4 6 2 3 2" xfId="36837" xr:uid="{A3BCD349-80AF-4497-9DE4-0B34E80A1525}"/>
    <cellStyle name="Normal 4 4 4 6 2 3 3" xfId="51721" xr:uid="{F11E6BD0-6F35-4D8E-A1B2-978101AB7BDA}"/>
    <cellStyle name="Normal 4 4 4 6 2 4" xfId="16301" xr:uid="{5EC48102-8CCD-4B67-AB5C-45F5454934AA}"/>
    <cellStyle name="Normal 4 4 4 6 2 5" xfId="29991" xr:uid="{B0009EA6-FA61-47FA-805C-911449459930}"/>
    <cellStyle name="Normal 4 4 4 6 2 6" xfId="44875" xr:uid="{616CB854-2EE6-4CB9-AFD8-2C73601A0E21}"/>
    <cellStyle name="Normal 4 4 4 6 3" xfId="11165" xr:uid="{379E9C3D-AF1C-4E83-9B24-A59DCBF1522B}"/>
    <cellStyle name="Normal 4 4 4 6 3 2" xfId="24855" xr:uid="{EA85CC8A-DFA1-4863-852A-8F3037C39077}"/>
    <cellStyle name="Normal 4 4 4 6 3 2 2" xfId="38547" xr:uid="{739DD5C6-40CB-4358-AD48-D46A63401623}"/>
    <cellStyle name="Normal 4 4 4 6 3 2 3" xfId="53431" xr:uid="{A1F6CA1E-6A76-45DA-8AAF-BBC996206426}"/>
    <cellStyle name="Normal 4 4 4 6 3 3" xfId="18011" xr:uid="{B1E4A2B2-FBF6-4D91-B163-132DB205F92B}"/>
    <cellStyle name="Normal 4 4 4 6 3 4" xfId="31701" xr:uid="{25B7BD72-8A89-495A-8592-0EB3BA0213A0}"/>
    <cellStyle name="Normal 4 4 4 6 3 5" xfId="46585" xr:uid="{00BE69AE-F036-4338-962E-A4BDE14D9706}"/>
    <cellStyle name="Normal 4 4 4 6 4" xfId="21433" xr:uid="{946E4D69-8527-4684-A0E1-D7548F59550C}"/>
    <cellStyle name="Normal 4 4 4 6 4 2" xfId="35125" xr:uid="{C3406448-7528-41F7-83C2-0E635DF54440}"/>
    <cellStyle name="Normal 4 4 4 6 4 3" xfId="50009" xr:uid="{578D8A3F-46CE-4B6B-B67F-57F4B48405F0}"/>
    <cellStyle name="Normal 4 4 4 6 5" xfId="14589" xr:uid="{E11D4C37-7AEC-4169-8CFF-3B6456F782AD}"/>
    <cellStyle name="Normal 4 4 4 6 6" xfId="28279" xr:uid="{7CB1FC9F-8DAA-4E67-8A8D-4F1EA6CF5E44}"/>
    <cellStyle name="Normal 4 4 4 6 7" xfId="43163" xr:uid="{D24F700C-74F3-4043-B5DC-100CF4BBD963}"/>
    <cellStyle name="Normal 4 4 4 7" xfId="9441" xr:uid="{19EF58D0-FF85-464A-8EB7-619395AC713F}"/>
    <cellStyle name="Normal 4 4 4 7 2" xfId="12863" xr:uid="{28AC6924-C5A6-4EFD-BB79-F2CBF9C3D67C}"/>
    <cellStyle name="Normal 4 4 4 7 2 2" xfId="26553" xr:uid="{2883868D-F441-44E3-A7EC-44C709ACFC63}"/>
    <cellStyle name="Normal 4 4 4 7 2 2 2" xfId="40245" xr:uid="{209A4184-A9AA-4A62-BA60-0525AFC2406F}"/>
    <cellStyle name="Normal 4 4 4 7 2 2 3" xfId="55129" xr:uid="{E4159C41-1A89-4B2B-ADBA-D1266D3A0BD6}"/>
    <cellStyle name="Normal 4 4 4 7 2 3" xfId="19709" xr:uid="{C2A38EB9-21E6-4E59-82EC-14323C5D147F}"/>
    <cellStyle name="Normal 4 4 4 7 2 4" xfId="33399" xr:uid="{FAA73404-A046-431D-8125-9554E5682A40}"/>
    <cellStyle name="Normal 4 4 4 7 2 5" xfId="48283" xr:uid="{79877C66-9B52-4B91-9D03-C40E8208A1F6}"/>
    <cellStyle name="Normal 4 4 4 7 3" xfId="23131" xr:uid="{692DF1EA-D51A-43DB-8FEB-AAA48B43712D}"/>
    <cellStyle name="Normal 4 4 4 7 3 2" xfId="36823" xr:uid="{D3A9B017-8D0A-40C5-A08A-6FA956A22D9E}"/>
    <cellStyle name="Normal 4 4 4 7 3 3" xfId="51707" xr:uid="{F189CFCB-F810-459E-BACE-E03404258F18}"/>
    <cellStyle name="Normal 4 4 4 7 4" xfId="16287" xr:uid="{B3D56917-9BCD-4D87-B9DA-C84A83152EA8}"/>
    <cellStyle name="Normal 4 4 4 7 5" xfId="29977" xr:uid="{38763791-4604-4111-9AC5-A34D0082A7EA}"/>
    <cellStyle name="Normal 4 4 4 7 6" xfId="44861" xr:uid="{AF69EF1E-4706-4A5F-9AED-B7EFA0EA4947}"/>
    <cellStyle name="Normal 4 4 4 8" xfId="11151" xr:uid="{9EFD4596-CABB-4488-A828-5853CF944EBD}"/>
    <cellStyle name="Normal 4 4 4 8 2" xfId="24841" xr:uid="{967D7666-1A8B-4124-BEC8-6C8B70FBB832}"/>
    <cellStyle name="Normal 4 4 4 8 2 2" xfId="38533" xr:uid="{C8493A28-F584-46EB-A9CF-2DCA4F29CAD9}"/>
    <cellStyle name="Normal 4 4 4 8 2 3" xfId="53417" xr:uid="{08C95AAC-A0F8-4F92-90DB-042B5D751241}"/>
    <cellStyle name="Normal 4 4 4 8 3" xfId="17997" xr:uid="{B6EB0003-3FCD-452C-9371-1FB687D95DFD}"/>
    <cellStyle name="Normal 4 4 4 8 4" xfId="31687" xr:uid="{E0EB9605-3C72-4DDF-ABA4-BE9DDC029C24}"/>
    <cellStyle name="Normal 4 4 4 8 5" xfId="46571" xr:uid="{04CFE2C0-F9F2-4CE7-AF1C-8098B8708472}"/>
    <cellStyle name="Normal 4 4 4 9" xfId="21419" xr:uid="{E003EDC1-FDA3-4985-B290-34B4194719B5}"/>
    <cellStyle name="Normal 4 4 4 9 2" xfId="35111" xr:uid="{366C704B-44C8-486C-88D9-F6B6FA419E76}"/>
    <cellStyle name="Normal 4 4 4 9 3" xfId="49995" xr:uid="{6BEDF83F-569E-4530-A291-3296AF6D59FF}"/>
    <cellStyle name="Normal 4 4 5" xfId="7744" xr:uid="{8CDD3434-0908-45D1-BF0F-0E5ABE104AD0}"/>
    <cellStyle name="Normal 4 4 5 10" xfId="43164" xr:uid="{0D3B0AEC-38A5-4F86-951E-5D606F589AC3}"/>
    <cellStyle name="Normal 4 4 5 2" xfId="7745" xr:uid="{422D23A7-1BCA-4C97-AEA8-1C09D8C5CF20}"/>
    <cellStyle name="Normal 4 4 5 2 2" xfId="7746" xr:uid="{C1872BBC-6C5F-4785-ACEF-A390FF4116F7}"/>
    <cellStyle name="Normal 4 4 5 2 2 2" xfId="9458" xr:uid="{F6B60FC9-9ACE-4135-BAD8-ACD8CDCE7EDB}"/>
    <cellStyle name="Normal 4 4 5 2 2 2 2" xfId="12880" xr:uid="{169A6D6C-45BE-4F7F-B7D6-7BDA7A5471C8}"/>
    <cellStyle name="Normal 4 4 5 2 2 2 2 2" xfId="26570" xr:uid="{C4592D26-2A98-44FF-ABB9-5629B636490F}"/>
    <cellStyle name="Normal 4 4 5 2 2 2 2 2 2" xfId="40262" xr:uid="{247F8D10-2288-4200-8789-40EEFE6C86DA}"/>
    <cellStyle name="Normal 4 4 5 2 2 2 2 2 3" xfId="55146" xr:uid="{6157AD75-B9EB-442B-9FAA-2C61C8F1811D}"/>
    <cellStyle name="Normal 4 4 5 2 2 2 2 3" xfId="19726" xr:uid="{77BA1AF4-7EC4-4E77-B4BC-F861A645B65F}"/>
    <cellStyle name="Normal 4 4 5 2 2 2 2 4" xfId="33416" xr:uid="{265B61BB-5324-413A-BC95-5D925CCE6CE9}"/>
    <cellStyle name="Normal 4 4 5 2 2 2 2 5" xfId="48300" xr:uid="{6F886FCF-0A17-4003-8ECB-FDA53C16FB33}"/>
    <cellStyle name="Normal 4 4 5 2 2 2 3" xfId="23148" xr:uid="{CD4442B3-6BC3-400B-B507-02A34B2550AF}"/>
    <cellStyle name="Normal 4 4 5 2 2 2 3 2" xfId="36840" xr:uid="{9F3658D3-8C43-4990-8E8F-573E46E7D323}"/>
    <cellStyle name="Normal 4 4 5 2 2 2 3 3" xfId="51724" xr:uid="{7A873DDF-BC87-4BC4-9656-35159AD9B4F9}"/>
    <cellStyle name="Normal 4 4 5 2 2 2 4" xfId="16304" xr:uid="{77587B62-8FE2-4DB9-9A5B-086156FFCEC4}"/>
    <cellStyle name="Normal 4 4 5 2 2 2 5" xfId="29994" xr:uid="{96D38767-B24D-42F3-9784-77134EE6DEC7}"/>
    <cellStyle name="Normal 4 4 5 2 2 2 6" xfId="44878" xr:uid="{7444648D-E676-4E5B-9AA6-9B046138A850}"/>
    <cellStyle name="Normal 4 4 5 2 2 3" xfId="11168" xr:uid="{2B5B96E0-616E-4A6E-BD8F-4244E9B16C64}"/>
    <cellStyle name="Normal 4 4 5 2 2 3 2" xfId="24858" xr:uid="{0FD9B283-AB48-4312-ACEB-814FC999CE11}"/>
    <cellStyle name="Normal 4 4 5 2 2 3 2 2" xfId="38550" xr:uid="{DF9E3D74-81B7-4EAB-8FD2-39A818E5895C}"/>
    <cellStyle name="Normal 4 4 5 2 2 3 2 3" xfId="53434" xr:uid="{FD0DA8D6-D099-4556-AB89-AF65BA32B163}"/>
    <cellStyle name="Normal 4 4 5 2 2 3 3" xfId="18014" xr:uid="{C2BF9E2B-C3F9-4E79-90E8-D8B6F9DF90A4}"/>
    <cellStyle name="Normal 4 4 5 2 2 3 4" xfId="31704" xr:uid="{6D9C1A06-E2D2-4EDD-82DF-0048FB1034C2}"/>
    <cellStyle name="Normal 4 4 5 2 2 3 5" xfId="46588" xr:uid="{A5405867-C256-4A83-A2E2-2EE966A902BA}"/>
    <cellStyle name="Normal 4 4 5 2 2 4" xfId="21436" xr:uid="{D29D6735-7992-42A9-9884-34854BE014D8}"/>
    <cellStyle name="Normal 4 4 5 2 2 4 2" xfId="35128" xr:uid="{6CC83535-A1C8-4027-81C8-217877253304}"/>
    <cellStyle name="Normal 4 4 5 2 2 4 3" xfId="50012" xr:uid="{22BDF0BC-A38B-488D-B816-B0D8223A8BA8}"/>
    <cellStyle name="Normal 4 4 5 2 2 5" xfId="14592" xr:uid="{BEB53B73-47AA-49C3-BFE1-D2C140046774}"/>
    <cellStyle name="Normal 4 4 5 2 2 6" xfId="28282" xr:uid="{D0198D09-9178-4D1B-BD00-98F4682DC7D8}"/>
    <cellStyle name="Normal 4 4 5 2 2 7" xfId="43166" xr:uid="{B42632B3-406B-4D0D-88B1-F9BE9C46C6F6}"/>
    <cellStyle name="Normal 4 4 5 2 3" xfId="9457" xr:uid="{D119DD1F-8152-49F5-A819-BC17F0CD94B0}"/>
    <cellStyle name="Normal 4 4 5 2 3 2" xfId="12879" xr:uid="{5837B5E4-3FFA-491B-A440-D8CB5C57B294}"/>
    <cellStyle name="Normal 4 4 5 2 3 2 2" xfId="26569" xr:uid="{1D0715B4-DC4B-48A0-B3FA-03C4A7D6D3A5}"/>
    <cellStyle name="Normal 4 4 5 2 3 2 2 2" xfId="40261" xr:uid="{38F4F5B2-2B03-4AD2-B949-7323709C10B2}"/>
    <cellStyle name="Normal 4 4 5 2 3 2 2 3" xfId="55145" xr:uid="{C99F6E33-D3FD-4330-A44B-C635D7806599}"/>
    <cellStyle name="Normal 4 4 5 2 3 2 3" xfId="19725" xr:uid="{5EDE0CCA-1619-464E-B2E1-278A807FED05}"/>
    <cellStyle name="Normal 4 4 5 2 3 2 4" xfId="33415" xr:uid="{4361826A-8929-4A2B-81FD-937581B1B340}"/>
    <cellStyle name="Normal 4 4 5 2 3 2 5" xfId="48299" xr:uid="{CC360A21-C6E1-4222-A28E-C2C5289E5397}"/>
    <cellStyle name="Normal 4 4 5 2 3 3" xfId="23147" xr:uid="{EC928D00-1A64-45BD-A973-4EFE79ECBBDF}"/>
    <cellStyle name="Normal 4 4 5 2 3 3 2" xfId="36839" xr:uid="{1C303703-B06E-4A20-B80B-61ED8CC563BF}"/>
    <cellStyle name="Normal 4 4 5 2 3 3 3" xfId="51723" xr:uid="{71A729C2-B757-4029-9144-32500B922BC4}"/>
    <cellStyle name="Normal 4 4 5 2 3 4" xfId="16303" xr:uid="{D0D68B60-C91E-4EA0-947D-45750DB6ED4F}"/>
    <cellStyle name="Normal 4 4 5 2 3 5" xfId="29993" xr:uid="{EC5C90F2-3BD3-423B-84A4-DE23DAF2F2EC}"/>
    <cellStyle name="Normal 4 4 5 2 3 6" xfId="44877" xr:uid="{C8259322-6551-42EE-B243-4298FDC8D172}"/>
    <cellStyle name="Normal 4 4 5 2 4" xfId="11167" xr:uid="{8DDFEFF0-CFDE-4258-AFFA-26FAC5C6E16B}"/>
    <cellStyle name="Normal 4 4 5 2 4 2" xfId="24857" xr:uid="{B1813B75-9C66-430A-B000-5742C619CB43}"/>
    <cellStyle name="Normal 4 4 5 2 4 2 2" xfId="38549" xr:uid="{77B921C3-50BF-4582-BF42-3FBABF1273AD}"/>
    <cellStyle name="Normal 4 4 5 2 4 2 3" xfId="53433" xr:uid="{6713BE04-F0C4-436F-BAFB-56030995243D}"/>
    <cellStyle name="Normal 4 4 5 2 4 3" xfId="18013" xr:uid="{8B789D84-7C16-45BE-A846-BBE91A09B78B}"/>
    <cellStyle name="Normal 4 4 5 2 4 4" xfId="31703" xr:uid="{87E8DB1A-113D-4318-8393-424552BC673A}"/>
    <cellStyle name="Normal 4 4 5 2 4 5" xfId="46587" xr:uid="{6E3C7757-EC98-4A72-865F-9739D357B138}"/>
    <cellStyle name="Normal 4 4 5 2 5" xfId="21435" xr:uid="{B3F19B6C-8597-4B67-84F8-9C8C75AF5B7A}"/>
    <cellStyle name="Normal 4 4 5 2 5 2" xfId="35127" xr:uid="{E5D9E5DB-647A-4F1E-9430-FB596AB22D52}"/>
    <cellStyle name="Normal 4 4 5 2 5 3" xfId="50011" xr:uid="{8696DF42-D16B-4B2F-A540-119A0027A1E1}"/>
    <cellStyle name="Normal 4 4 5 2 6" xfId="14591" xr:uid="{268FF329-3B81-443A-8BD0-D9F8EB4C9E7E}"/>
    <cellStyle name="Normal 4 4 5 2 7" xfId="28281" xr:uid="{AAD46D43-45B6-45E4-B505-D50A1F3CD2C0}"/>
    <cellStyle name="Normal 4 4 5 2 8" xfId="43165" xr:uid="{96BCBF3D-6DFB-437D-A0B0-C27E71AF121C}"/>
    <cellStyle name="Normal 4 4 5 3" xfId="7747" xr:uid="{5BEF0138-C777-4F29-98EC-87E31247F683}"/>
    <cellStyle name="Normal 4 4 5 3 2" xfId="9459" xr:uid="{DCE4F190-D534-4CA6-BA13-560AF59EC0F4}"/>
    <cellStyle name="Normal 4 4 5 3 2 2" xfId="12881" xr:uid="{2E55B665-C412-428E-8660-02F95F98EF16}"/>
    <cellStyle name="Normal 4 4 5 3 2 2 2" xfId="26571" xr:uid="{578DC026-D488-477E-B9D7-1BDA32326A00}"/>
    <cellStyle name="Normal 4 4 5 3 2 2 2 2" xfId="40263" xr:uid="{C03E7FA9-9661-4779-96D6-8CC87DFD24C3}"/>
    <cellStyle name="Normal 4 4 5 3 2 2 2 3" xfId="55147" xr:uid="{D774F78E-7E08-431B-BE8A-35D951A0AC52}"/>
    <cellStyle name="Normal 4 4 5 3 2 2 3" xfId="19727" xr:uid="{B1FC30C9-04DF-43FE-B053-43F1395D2CF1}"/>
    <cellStyle name="Normal 4 4 5 3 2 2 4" xfId="33417" xr:uid="{36AB556D-8120-4C96-86EA-F4B17092E68D}"/>
    <cellStyle name="Normal 4 4 5 3 2 2 5" xfId="48301" xr:uid="{69D202DA-B541-4E05-BECA-818077D9FDDA}"/>
    <cellStyle name="Normal 4 4 5 3 2 3" xfId="23149" xr:uid="{E5EBECE9-24CA-4625-82D2-5409D4B33813}"/>
    <cellStyle name="Normal 4 4 5 3 2 3 2" xfId="36841" xr:uid="{62149D9F-D70B-47C1-BD6E-39753FE8B9ED}"/>
    <cellStyle name="Normal 4 4 5 3 2 3 3" xfId="51725" xr:uid="{7A10DEA8-9AA5-41DE-B634-0FBD9F425E07}"/>
    <cellStyle name="Normal 4 4 5 3 2 4" xfId="16305" xr:uid="{0A02E908-2CC4-4D07-8E0E-BEDCF3E658BE}"/>
    <cellStyle name="Normal 4 4 5 3 2 5" xfId="29995" xr:uid="{EC1A9CA0-2024-4842-BEBC-BD4786DF82D6}"/>
    <cellStyle name="Normal 4 4 5 3 2 6" xfId="44879" xr:uid="{FE673CB1-E651-4BD4-8F95-94985A04ECC0}"/>
    <cellStyle name="Normal 4 4 5 3 3" xfId="11169" xr:uid="{768D588F-C5D6-4590-BA82-DA626EB27DC2}"/>
    <cellStyle name="Normal 4 4 5 3 3 2" xfId="24859" xr:uid="{02CDD6E8-B35B-44C0-9231-192A8D0C348D}"/>
    <cellStyle name="Normal 4 4 5 3 3 2 2" xfId="38551" xr:uid="{A862176A-6A6E-4560-9BEB-AE5EAA39B562}"/>
    <cellStyle name="Normal 4 4 5 3 3 2 3" xfId="53435" xr:uid="{F4C278CC-5293-46DA-8782-9B386D39DA28}"/>
    <cellStyle name="Normal 4 4 5 3 3 3" xfId="18015" xr:uid="{21DE891F-F839-4BC5-8F76-07EBBBF38114}"/>
    <cellStyle name="Normal 4 4 5 3 3 4" xfId="31705" xr:uid="{E1D86C4A-3251-410B-9B9A-6C2C1694E045}"/>
    <cellStyle name="Normal 4 4 5 3 3 5" xfId="46589" xr:uid="{35F19A36-AB07-49A0-A9E9-1DFA1E5E9B39}"/>
    <cellStyle name="Normal 4 4 5 3 4" xfId="21437" xr:uid="{0AD5318C-4BA8-4C40-8B81-3FB0AF7D2B7E}"/>
    <cellStyle name="Normal 4 4 5 3 4 2" xfId="35129" xr:uid="{7A69E15C-AD1D-4EC0-8996-AACE1F194D0D}"/>
    <cellStyle name="Normal 4 4 5 3 4 3" xfId="50013" xr:uid="{9D692FB1-2C8B-4C07-9418-16C5955377F0}"/>
    <cellStyle name="Normal 4 4 5 3 5" xfId="14593" xr:uid="{93518C7C-4996-468F-B0A3-9917241F8243}"/>
    <cellStyle name="Normal 4 4 5 3 6" xfId="28283" xr:uid="{4831A102-BF98-433E-964C-F9ACAA6DE8FF}"/>
    <cellStyle name="Normal 4 4 5 3 7" xfId="43167" xr:uid="{C9F595AD-4F20-4CC4-A824-C4714FEF7927}"/>
    <cellStyle name="Normal 4 4 5 4" xfId="7748" xr:uid="{397C38C9-F525-4634-BECE-239A7215E80E}"/>
    <cellStyle name="Normal 4 4 5 4 2" xfId="9460" xr:uid="{E1D8B973-5AD2-498B-BE56-1AE4A82E4941}"/>
    <cellStyle name="Normal 4 4 5 4 2 2" xfId="12882" xr:uid="{9B1ED356-A694-462E-80CD-4A1E43E22B3B}"/>
    <cellStyle name="Normal 4 4 5 4 2 2 2" xfId="26572" xr:uid="{16DC209E-1FE6-4988-BFC6-B1C177F764C5}"/>
    <cellStyle name="Normal 4 4 5 4 2 2 2 2" xfId="40264" xr:uid="{0F681941-C08F-4702-AF53-FAA2962284E5}"/>
    <cellStyle name="Normal 4 4 5 4 2 2 2 3" xfId="55148" xr:uid="{C7738E95-2B59-4270-AC8D-5E4940CF09C5}"/>
    <cellStyle name="Normal 4 4 5 4 2 2 3" xfId="19728" xr:uid="{58F45F0C-C1ED-4D4A-ABB9-30D09C58EE67}"/>
    <cellStyle name="Normal 4 4 5 4 2 2 4" xfId="33418" xr:uid="{94AE0F06-4A47-489F-B411-B7941BEAA71B}"/>
    <cellStyle name="Normal 4 4 5 4 2 2 5" xfId="48302" xr:uid="{FF3FCF56-26FD-4063-9CC0-3582882FD84C}"/>
    <cellStyle name="Normal 4 4 5 4 2 3" xfId="23150" xr:uid="{935B42F9-989F-4D2A-9419-AA5DC15F4D70}"/>
    <cellStyle name="Normal 4 4 5 4 2 3 2" xfId="36842" xr:uid="{41474D04-75EA-4A8F-BBF1-EC0576B99B7D}"/>
    <cellStyle name="Normal 4 4 5 4 2 3 3" xfId="51726" xr:uid="{3A1ADA2F-FA7C-40FD-9459-925B131F43F5}"/>
    <cellStyle name="Normal 4 4 5 4 2 4" xfId="16306" xr:uid="{0843B8C6-438F-4BFB-8CB2-347855EEBE8E}"/>
    <cellStyle name="Normal 4 4 5 4 2 5" xfId="29996" xr:uid="{2A94D0AC-FE74-4CA0-829C-26B904803078}"/>
    <cellStyle name="Normal 4 4 5 4 2 6" xfId="44880" xr:uid="{FD04D43D-331E-4112-BA1A-2B05E63EE0D2}"/>
    <cellStyle name="Normal 4 4 5 4 3" xfId="11170" xr:uid="{CC01C52B-6DA8-44D9-B424-8F663CD37F4D}"/>
    <cellStyle name="Normal 4 4 5 4 3 2" xfId="24860" xr:uid="{4D19FEC5-A328-4D0B-962B-407470748018}"/>
    <cellStyle name="Normal 4 4 5 4 3 2 2" xfId="38552" xr:uid="{9509620C-A085-4B2E-8ACE-DA0456423A24}"/>
    <cellStyle name="Normal 4 4 5 4 3 2 3" xfId="53436" xr:uid="{6ED3BA9B-D06F-4194-BD51-D3632F1C5602}"/>
    <cellStyle name="Normal 4 4 5 4 3 3" xfId="18016" xr:uid="{57DCEE59-D4BD-4F94-88E5-2C49AC8A3C76}"/>
    <cellStyle name="Normal 4 4 5 4 3 4" xfId="31706" xr:uid="{DAF8F7E9-4565-4D69-B613-77A6929D0E6C}"/>
    <cellStyle name="Normal 4 4 5 4 3 5" xfId="46590" xr:uid="{CF32F3C7-909A-4828-938F-531C71B53A8D}"/>
    <cellStyle name="Normal 4 4 5 4 4" xfId="21438" xr:uid="{5574F6F2-3E84-48B8-ABDA-8C980A354C9C}"/>
    <cellStyle name="Normal 4 4 5 4 4 2" xfId="35130" xr:uid="{D9D6B13F-9D9C-4667-9D99-A57EBD653E83}"/>
    <cellStyle name="Normal 4 4 5 4 4 3" xfId="50014" xr:uid="{E26D91B7-975A-470B-8F26-91383A0E3364}"/>
    <cellStyle name="Normal 4 4 5 4 5" xfId="14594" xr:uid="{2ACF4D0C-82BF-429D-B0BB-3D5161A2FF0A}"/>
    <cellStyle name="Normal 4 4 5 4 6" xfId="28284" xr:uid="{BF6C2AEB-8645-444D-A0D7-5F000435901B}"/>
    <cellStyle name="Normal 4 4 5 4 7" xfId="43168" xr:uid="{D739A787-1173-4347-A28D-F7D44840DC5E}"/>
    <cellStyle name="Normal 4 4 5 5" xfId="9456" xr:uid="{F1874B20-B34D-45B5-8085-653C87D035E4}"/>
    <cellStyle name="Normal 4 4 5 5 2" xfId="12878" xr:uid="{2830AD21-B204-4416-9C86-5B4EECE68E8B}"/>
    <cellStyle name="Normal 4 4 5 5 2 2" xfId="26568" xr:uid="{F9B6733D-DA46-476B-BB03-4E4B7C1E7563}"/>
    <cellStyle name="Normal 4 4 5 5 2 2 2" xfId="40260" xr:uid="{0C25116A-4C53-4C3A-BF31-71F090D82B89}"/>
    <cellStyle name="Normal 4 4 5 5 2 2 3" xfId="55144" xr:uid="{A774DDFE-75CE-4505-BFAD-380BEFDA2C1A}"/>
    <cellStyle name="Normal 4 4 5 5 2 3" xfId="19724" xr:uid="{F44F7592-CB5A-4CBE-9492-CC34B8C29901}"/>
    <cellStyle name="Normal 4 4 5 5 2 4" xfId="33414" xr:uid="{8B2EB00D-0F2E-454B-B402-724DA6980D9C}"/>
    <cellStyle name="Normal 4 4 5 5 2 5" xfId="48298" xr:uid="{3E3A5944-AFB2-4D80-A0D6-15DC164A26B5}"/>
    <cellStyle name="Normal 4 4 5 5 3" xfId="23146" xr:uid="{3958AE1A-59A7-4580-B101-148B4533E073}"/>
    <cellStyle name="Normal 4 4 5 5 3 2" xfId="36838" xr:uid="{22BC9365-A7FB-4930-B656-0DCB403047C7}"/>
    <cellStyle name="Normal 4 4 5 5 3 3" xfId="51722" xr:uid="{9502D773-C1B1-4D8E-AD0E-C40FECECC326}"/>
    <cellStyle name="Normal 4 4 5 5 4" xfId="16302" xr:uid="{67ACBF85-4F21-405D-A54F-CC4DB4FB3157}"/>
    <cellStyle name="Normal 4 4 5 5 5" xfId="29992" xr:uid="{2C9268D6-6BF4-47F4-8B1D-2139E1CC06BE}"/>
    <cellStyle name="Normal 4 4 5 5 6" xfId="44876" xr:uid="{DCF48AF7-FCA8-41E7-A023-12EE74400408}"/>
    <cellStyle name="Normal 4 4 5 6" xfId="11166" xr:uid="{010A71BE-DA33-4AA8-A0CA-755006BF70E4}"/>
    <cellStyle name="Normal 4 4 5 6 2" xfId="24856" xr:uid="{1AE8A1AE-A840-4243-B36F-0FC06D48DBD4}"/>
    <cellStyle name="Normal 4 4 5 6 2 2" xfId="38548" xr:uid="{D1D6C5E1-6577-4960-954F-32A213BBA294}"/>
    <cellStyle name="Normal 4 4 5 6 2 3" xfId="53432" xr:uid="{22868BA1-825E-4718-B15A-1B4BF6342C80}"/>
    <cellStyle name="Normal 4 4 5 6 3" xfId="18012" xr:uid="{B45262CD-8875-4BF4-B04B-6A6C669E0932}"/>
    <cellStyle name="Normal 4 4 5 6 4" xfId="31702" xr:uid="{E7E220D1-78A1-45D0-910E-6460B6EBEBCF}"/>
    <cellStyle name="Normal 4 4 5 6 5" xfId="46586" xr:uid="{CB6D24D0-14BA-4B0B-9966-AB16F2DC5A39}"/>
    <cellStyle name="Normal 4 4 5 7" xfId="21434" xr:uid="{4B3C2C0F-0C2C-4C5F-8CAC-14FCD6E7EEC9}"/>
    <cellStyle name="Normal 4 4 5 7 2" xfId="35126" xr:uid="{A2399CA7-1C16-4B57-8667-9FEB2C637DAF}"/>
    <cellStyle name="Normal 4 4 5 7 3" xfId="50010" xr:uid="{568020A5-B1DD-4C04-8BE6-654E8D12943E}"/>
    <cellStyle name="Normal 4 4 5 8" xfId="14590" xr:uid="{453B851B-4BC6-44A2-9FE1-301AFAF26938}"/>
    <cellStyle name="Normal 4 4 5 9" xfId="28280" xr:uid="{1DF8D555-E276-4529-BB72-818831EB8444}"/>
    <cellStyle name="Normal 4 4 6" xfId="7749" xr:uid="{9CC4ACAE-FAA0-44C3-B246-21919F52407D}"/>
    <cellStyle name="Normal 4 4 6 10" xfId="43169" xr:uid="{F4C56794-9BA7-4AE5-B5D7-0073AB80AC47}"/>
    <cellStyle name="Normal 4 4 6 2" xfId="7750" xr:uid="{0D8B5B45-0DFC-435D-8EFC-602E26DAC2D4}"/>
    <cellStyle name="Normal 4 4 6 2 2" xfId="7751" xr:uid="{1D251A6F-5262-4394-82BC-F578EB461C41}"/>
    <cellStyle name="Normal 4 4 6 2 2 2" xfId="9463" xr:uid="{59027837-8541-469B-8DC9-B24FA9DB43C3}"/>
    <cellStyle name="Normal 4 4 6 2 2 2 2" xfId="12885" xr:uid="{D94FC91F-50C9-4597-AC48-0B4FDE48B36F}"/>
    <cellStyle name="Normal 4 4 6 2 2 2 2 2" xfId="26575" xr:uid="{DC416D0B-5293-4470-9C8D-6AF669AF3F8C}"/>
    <cellStyle name="Normal 4 4 6 2 2 2 2 2 2" xfId="40267" xr:uid="{734D4B11-917D-43FF-9918-96E4B3D7DC50}"/>
    <cellStyle name="Normal 4 4 6 2 2 2 2 2 3" xfId="55151" xr:uid="{37DAAAD9-1E38-4AF3-9AE0-F7AAFEB8A255}"/>
    <cellStyle name="Normal 4 4 6 2 2 2 2 3" xfId="19731" xr:uid="{A9590F9A-AA9E-4746-8D5E-4B221BC942ED}"/>
    <cellStyle name="Normal 4 4 6 2 2 2 2 4" xfId="33421" xr:uid="{A6879BEA-2361-4C67-A896-23C3C087B553}"/>
    <cellStyle name="Normal 4 4 6 2 2 2 2 5" xfId="48305" xr:uid="{B8B45B0C-C5D8-44F2-90D7-5A86225D7A05}"/>
    <cellStyle name="Normal 4 4 6 2 2 2 3" xfId="23153" xr:uid="{2147B640-20B7-45CC-A6A4-2408F4B2CE11}"/>
    <cellStyle name="Normal 4 4 6 2 2 2 3 2" xfId="36845" xr:uid="{6CD78F10-3A0B-42A6-B119-F88C3B21992D}"/>
    <cellStyle name="Normal 4 4 6 2 2 2 3 3" xfId="51729" xr:uid="{D84DA0CD-A872-475F-9649-9C194A22EB26}"/>
    <cellStyle name="Normal 4 4 6 2 2 2 4" xfId="16309" xr:uid="{4DB17AF4-3B33-4F85-B321-156EAFD8BA6B}"/>
    <cellStyle name="Normal 4 4 6 2 2 2 5" xfId="29999" xr:uid="{53FA0B35-8FE3-4A39-ADAD-F215F44755C1}"/>
    <cellStyle name="Normal 4 4 6 2 2 2 6" xfId="44883" xr:uid="{BAAA06D9-FABB-420F-AD95-ADF8FE8D81B5}"/>
    <cellStyle name="Normal 4 4 6 2 2 3" xfId="11173" xr:uid="{480BDB0E-FC40-467A-A47A-15A8A88653DF}"/>
    <cellStyle name="Normal 4 4 6 2 2 3 2" xfId="24863" xr:uid="{B04BC690-603E-4200-9085-211CB3BC6677}"/>
    <cellStyle name="Normal 4 4 6 2 2 3 2 2" xfId="38555" xr:uid="{FCB72135-AD91-4FF8-9CF4-AC498D613589}"/>
    <cellStyle name="Normal 4 4 6 2 2 3 2 3" xfId="53439" xr:uid="{9513B7AF-A07C-4790-96F0-3D2AE02FE19F}"/>
    <cellStyle name="Normal 4 4 6 2 2 3 3" xfId="18019" xr:uid="{F9A90E3E-5E52-4495-BC6C-BA64C989B1BE}"/>
    <cellStyle name="Normal 4 4 6 2 2 3 4" xfId="31709" xr:uid="{BE6BB1E6-0C8D-462F-B841-507054EB254F}"/>
    <cellStyle name="Normal 4 4 6 2 2 3 5" xfId="46593" xr:uid="{499AD8EB-92E8-4C27-AD69-3EDCD58ECE8D}"/>
    <cellStyle name="Normal 4 4 6 2 2 4" xfId="21441" xr:uid="{9CEE6524-A5D0-4FB1-A789-CA2C3BFECBC8}"/>
    <cellStyle name="Normal 4 4 6 2 2 4 2" xfId="35133" xr:uid="{91BEEB9F-67A4-4119-B298-FFB72472F554}"/>
    <cellStyle name="Normal 4 4 6 2 2 4 3" xfId="50017" xr:uid="{C8890572-1337-4946-A63C-78880D023B4C}"/>
    <cellStyle name="Normal 4 4 6 2 2 5" xfId="14597" xr:uid="{75F8AAE3-FEB9-49E5-92E6-A6BF6A35055C}"/>
    <cellStyle name="Normal 4 4 6 2 2 6" xfId="28287" xr:uid="{F0F0FC9E-ECC2-45A3-ABB5-F7843E50D2C0}"/>
    <cellStyle name="Normal 4 4 6 2 2 7" xfId="43171" xr:uid="{40DCF00A-A0F7-4D44-BC89-8595510A49BD}"/>
    <cellStyle name="Normal 4 4 6 2 3" xfId="9462" xr:uid="{D405A0D0-A124-4366-9352-1D7C488C1C89}"/>
    <cellStyle name="Normal 4 4 6 2 3 2" xfId="12884" xr:uid="{B4091A96-66A8-41F5-93A9-56679569A4EE}"/>
    <cellStyle name="Normal 4 4 6 2 3 2 2" xfId="26574" xr:uid="{2BA381E0-2BF2-4787-8572-686D6FFDB978}"/>
    <cellStyle name="Normal 4 4 6 2 3 2 2 2" xfId="40266" xr:uid="{8D8FD9D6-3539-4072-AF8C-A177F4631CFD}"/>
    <cellStyle name="Normal 4 4 6 2 3 2 2 3" xfId="55150" xr:uid="{371FFD70-7E45-4FBC-ADC4-42A8EEE4C33C}"/>
    <cellStyle name="Normal 4 4 6 2 3 2 3" xfId="19730" xr:uid="{148DBB97-7E14-4EF1-8071-51C3FB8C8CC6}"/>
    <cellStyle name="Normal 4 4 6 2 3 2 4" xfId="33420" xr:uid="{FE658E98-5E73-43FC-AB46-E57C502A4CD5}"/>
    <cellStyle name="Normal 4 4 6 2 3 2 5" xfId="48304" xr:uid="{12B66F2D-DB03-49A9-BC8E-951249F70979}"/>
    <cellStyle name="Normal 4 4 6 2 3 3" xfId="23152" xr:uid="{0B4B3D63-FB69-41F0-817C-8DB0782030F4}"/>
    <cellStyle name="Normal 4 4 6 2 3 3 2" xfId="36844" xr:uid="{A52BD381-698B-467D-A488-6D0D7E7BF546}"/>
    <cellStyle name="Normal 4 4 6 2 3 3 3" xfId="51728" xr:uid="{23748A91-11C4-4C2B-83E1-67CF802BB2CF}"/>
    <cellStyle name="Normal 4 4 6 2 3 4" xfId="16308" xr:uid="{7BE0A53D-8DB4-422E-9C80-02EC6532BBE4}"/>
    <cellStyle name="Normal 4 4 6 2 3 5" xfId="29998" xr:uid="{D23F2368-8898-4C8D-9AC6-3642E2A019B9}"/>
    <cellStyle name="Normal 4 4 6 2 3 6" xfId="44882" xr:uid="{3AC8C052-8ABA-43D3-993B-22CF637F9F22}"/>
    <cellStyle name="Normal 4 4 6 2 4" xfId="11172" xr:uid="{6961AD53-BA21-457F-A5F9-212147A4B7D2}"/>
    <cellStyle name="Normal 4 4 6 2 4 2" xfId="24862" xr:uid="{4B5EFBEE-9EFB-4992-9606-56D6AB827861}"/>
    <cellStyle name="Normal 4 4 6 2 4 2 2" xfId="38554" xr:uid="{9A21A853-5EFA-43CD-B379-E9FBAC7F60C8}"/>
    <cellStyle name="Normal 4 4 6 2 4 2 3" xfId="53438" xr:uid="{0B7C0359-3841-4473-99C2-97FDECD566B8}"/>
    <cellStyle name="Normal 4 4 6 2 4 3" xfId="18018" xr:uid="{94BCD107-0F80-4C91-BA8F-619C51115B10}"/>
    <cellStyle name="Normal 4 4 6 2 4 4" xfId="31708" xr:uid="{4358BD42-A800-48B9-8D3B-07A5C993476F}"/>
    <cellStyle name="Normal 4 4 6 2 4 5" xfId="46592" xr:uid="{58F12D7C-CC4F-4D97-BD56-DF8CF7E9F971}"/>
    <cellStyle name="Normal 4 4 6 2 5" xfId="21440" xr:uid="{83627A04-558F-43A9-A38F-7E227F4DCDD0}"/>
    <cellStyle name="Normal 4 4 6 2 5 2" xfId="35132" xr:uid="{6DB49C01-763A-43DA-8810-44254C20875B}"/>
    <cellStyle name="Normal 4 4 6 2 5 3" xfId="50016" xr:uid="{16C8C324-BBA0-4F8F-89A3-A00F54D0D795}"/>
    <cellStyle name="Normal 4 4 6 2 6" xfId="14596" xr:uid="{45F455E7-6ABF-410A-B1F4-CF4B353998B7}"/>
    <cellStyle name="Normal 4 4 6 2 7" xfId="28286" xr:uid="{1E192B2F-07F0-4B7B-AD09-598586E0B386}"/>
    <cellStyle name="Normal 4 4 6 2 8" xfId="43170" xr:uid="{B2153925-9782-4E54-8E97-24EB8A4C242E}"/>
    <cellStyle name="Normal 4 4 6 3" xfId="7752" xr:uid="{748AF464-B5A9-4E93-9645-4877B9BCC289}"/>
    <cellStyle name="Normal 4 4 6 3 2" xfId="9464" xr:uid="{28F6071D-3DAF-44E5-ABA8-03EAB46B189F}"/>
    <cellStyle name="Normal 4 4 6 3 2 2" xfId="12886" xr:uid="{88E509AA-7CF0-40B9-B7C9-7A2634A9CF6A}"/>
    <cellStyle name="Normal 4 4 6 3 2 2 2" xfId="26576" xr:uid="{BA6E3E98-942A-4DC0-908A-872D0287F383}"/>
    <cellStyle name="Normal 4 4 6 3 2 2 2 2" xfId="40268" xr:uid="{F2B6334B-867A-4B86-99AF-C1FBC60AB16E}"/>
    <cellStyle name="Normal 4 4 6 3 2 2 2 3" xfId="55152" xr:uid="{0FE5ABC5-4D53-4DFE-B102-FA7A229A2C62}"/>
    <cellStyle name="Normal 4 4 6 3 2 2 3" xfId="19732" xr:uid="{5A7AB527-F1E0-4395-AEFF-4AE154BE9EF7}"/>
    <cellStyle name="Normal 4 4 6 3 2 2 4" xfId="33422" xr:uid="{EF358C8E-03D0-4414-AE26-BE7C2EF6080A}"/>
    <cellStyle name="Normal 4 4 6 3 2 2 5" xfId="48306" xr:uid="{F8E62B0D-0550-4AB7-BE02-A79DC6C45DD1}"/>
    <cellStyle name="Normal 4 4 6 3 2 3" xfId="23154" xr:uid="{234F83F6-6E9B-402E-A906-3C0E809C4473}"/>
    <cellStyle name="Normal 4 4 6 3 2 3 2" xfId="36846" xr:uid="{140E22E0-7E31-4D16-8EE4-ED16F1A8DF8C}"/>
    <cellStyle name="Normal 4 4 6 3 2 3 3" xfId="51730" xr:uid="{B5AD4FC3-96EF-48C3-BEE8-E9901FE2AD76}"/>
    <cellStyle name="Normal 4 4 6 3 2 4" xfId="16310" xr:uid="{CA686A6C-318D-400B-83F5-38D27C7B4AF4}"/>
    <cellStyle name="Normal 4 4 6 3 2 5" xfId="30000" xr:uid="{AFAF061E-150C-4E4E-88D1-49DC45B8D326}"/>
    <cellStyle name="Normal 4 4 6 3 2 6" xfId="44884" xr:uid="{DB39BBB4-EB08-4E5B-B517-7FB470DD3621}"/>
    <cellStyle name="Normal 4 4 6 3 3" xfId="11174" xr:uid="{144FFBA4-0A9D-4ECD-932C-191E8121386C}"/>
    <cellStyle name="Normal 4 4 6 3 3 2" xfId="24864" xr:uid="{7BCABB5A-206A-450A-905F-0D765927C7DD}"/>
    <cellStyle name="Normal 4 4 6 3 3 2 2" xfId="38556" xr:uid="{9F629AF4-CAA7-4F3E-BD34-7A0EF28F3C10}"/>
    <cellStyle name="Normal 4 4 6 3 3 2 3" xfId="53440" xr:uid="{E5A9E6E4-45AB-4A90-B121-70ED2DA6A7E2}"/>
    <cellStyle name="Normal 4 4 6 3 3 3" xfId="18020" xr:uid="{B9BF1133-1A74-4AD7-BB47-B13F293D1313}"/>
    <cellStyle name="Normal 4 4 6 3 3 4" xfId="31710" xr:uid="{81DA882F-A913-4001-ADCC-4EE67992A099}"/>
    <cellStyle name="Normal 4 4 6 3 3 5" xfId="46594" xr:uid="{1370CF16-5882-42EB-8C97-45BF47D369F5}"/>
    <cellStyle name="Normal 4 4 6 3 4" xfId="21442" xr:uid="{AACCB7D0-D742-4ED2-B3E5-8FC5AB6B8C61}"/>
    <cellStyle name="Normal 4 4 6 3 4 2" xfId="35134" xr:uid="{18D8674B-377D-4476-940E-22A9F26EDFB9}"/>
    <cellStyle name="Normal 4 4 6 3 4 3" xfId="50018" xr:uid="{6E1FE1E6-90B3-4A56-80F2-258818D024A6}"/>
    <cellStyle name="Normal 4 4 6 3 5" xfId="14598" xr:uid="{C8AA07B0-37CE-4746-A5BA-281EE72A683F}"/>
    <cellStyle name="Normal 4 4 6 3 6" xfId="28288" xr:uid="{D9F5167A-F232-46DA-8649-524E03AF30B4}"/>
    <cellStyle name="Normal 4 4 6 3 7" xfId="43172" xr:uid="{1DBDFDF3-6416-4EF4-9405-F2CD12B06206}"/>
    <cellStyle name="Normal 4 4 6 4" xfId="7753" xr:uid="{19A17913-97BB-4303-8939-504B8F3AEF9E}"/>
    <cellStyle name="Normal 4 4 6 4 2" xfId="9465" xr:uid="{3B03E79E-C8F2-41CB-82E8-00C19754C366}"/>
    <cellStyle name="Normal 4 4 6 4 2 2" xfId="12887" xr:uid="{5C29059D-B146-49F0-8F93-944A8F6A4A93}"/>
    <cellStyle name="Normal 4 4 6 4 2 2 2" xfId="26577" xr:uid="{15A30745-6399-45EE-A33B-39CE81F5170F}"/>
    <cellStyle name="Normal 4 4 6 4 2 2 2 2" xfId="40269" xr:uid="{78ACA870-9F82-4F51-B044-2BE7551255B6}"/>
    <cellStyle name="Normal 4 4 6 4 2 2 2 3" xfId="55153" xr:uid="{A52C53B8-2276-4E76-8478-DE5CD3C35907}"/>
    <cellStyle name="Normal 4 4 6 4 2 2 3" xfId="19733" xr:uid="{D6E34E5D-0BDF-4E92-AC28-43193E90E253}"/>
    <cellStyle name="Normal 4 4 6 4 2 2 4" xfId="33423" xr:uid="{494C2383-598F-4573-92E7-02277FC11ECE}"/>
    <cellStyle name="Normal 4 4 6 4 2 2 5" xfId="48307" xr:uid="{D31CAF60-785D-4544-8508-7D8656334E8C}"/>
    <cellStyle name="Normal 4 4 6 4 2 3" xfId="23155" xr:uid="{E049325D-3EE7-48A3-98CE-5600CA22C85D}"/>
    <cellStyle name="Normal 4 4 6 4 2 3 2" xfId="36847" xr:uid="{5C845D35-BF83-4440-8C24-77A9D551BEF5}"/>
    <cellStyle name="Normal 4 4 6 4 2 3 3" xfId="51731" xr:uid="{0830B6F0-46E7-4B32-8F1B-B018675E8F87}"/>
    <cellStyle name="Normal 4 4 6 4 2 4" xfId="16311" xr:uid="{3D307A77-E5B5-42CC-B935-2D0CB0DFFFAD}"/>
    <cellStyle name="Normal 4 4 6 4 2 5" xfId="30001" xr:uid="{5BFFA736-9E71-46D7-A1FE-2377ADC546D5}"/>
    <cellStyle name="Normal 4 4 6 4 2 6" xfId="44885" xr:uid="{7383E1AF-839D-46B4-B034-40CF5B07AEDE}"/>
    <cellStyle name="Normal 4 4 6 4 3" xfId="11175" xr:uid="{5B162205-009A-43B6-8634-84D1E14E44E5}"/>
    <cellStyle name="Normal 4 4 6 4 3 2" xfId="24865" xr:uid="{16F2A4C8-E8E4-4B64-895E-3B3140E5E01D}"/>
    <cellStyle name="Normal 4 4 6 4 3 2 2" xfId="38557" xr:uid="{84DC2A37-083C-406E-BE2E-9D63B1BFDC36}"/>
    <cellStyle name="Normal 4 4 6 4 3 2 3" xfId="53441" xr:uid="{E3EF7FFE-79F2-44B5-8626-CCD4B5B7D7B2}"/>
    <cellStyle name="Normal 4 4 6 4 3 3" xfId="18021" xr:uid="{133B40B0-1D1B-48AE-8907-0CABA2F9ACD1}"/>
    <cellStyle name="Normal 4 4 6 4 3 4" xfId="31711" xr:uid="{058CC419-2CC7-429C-B8B4-89877092F6A7}"/>
    <cellStyle name="Normal 4 4 6 4 3 5" xfId="46595" xr:uid="{C317FA3F-7397-49AB-AAFE-0946C347F4FC}"/>
    <cellStyle name="Normal 4 4 6 4 4" xfId="21443" xr:uid="{7D40EE27-1BBC-42BA-B760-8C792581C28C}"/>
    <cellStyle name="Normal 4 4 6 4 4 2" xfId="35135" xr:uid="{37D78C35-095C-4388-8FC7-72A2DDB4A999}"/>
    <cellStyle name="Normal 4 4 6 4 4 3" xfId="50019" xr:uid="{29F7010E-8BEA-4F85-86C4-75641994630E}"/>
    <cellStyle name="Normal 4 4 6 4 5" xfId="14599" xr:uid="{07BE95E5-D237-4DDF-B6EB-DE14B4108973}"/>
    <cellStyle name="Normal 4 4 6 4 6" xfId="28289" xr:uid="{78CFA310-DEB6-48BA-8DE7-DF5B413F06F3}"/>
    <cellStyle name="Normal 4 4 6 4 7" xfId="43173" xr:uid="{00842E4B-FC37-41B8-9036-94E737602C3B}"/>
    <cellStyle name="Normal 4 4 6 5" xfId="9461" xr:uid="{3681809F-7344-46F8-BE92-ADD5077181F7}"/>
    <cellStyle name="Normal 4 4 6 5 2" xfId="12883" xr:uid="{6EAFF15D-9E78-46B6-A25B-A3EB1BAE99EB}"/>
    <cellStyle name="Normal 4 4 6 5 2 2" xfId="26573" xr:uid="{72CF682E-CE60-45BB-BF6F-37B69F50D524}"/>
    <cellStyle name="Normal 4 4 6 5 2 2 2" xfId="40265" xr:uid="{3E858933-DF64-4786-9125-2B005B553E05}"/>
    <cellStyle name="Normal 4 4 6 5 2 2 3" xfId="55149" xr:uid="{83DEF754-1DE4-47AC-9FC6-BC071C2C81A7}"/>
    <cellStyle name="Normal 4 4 6 5 2 3" xfId="19729" xr:uid="{7DB6689E-E58E-403D-BB98-08BF41DF10C6}"/>
    <cellStyle name="Normal 4 4 6 5 2 4" xfId="33419" xr:uid="{B81B38D1-E5FB-45A9-BFAD-10BD8B5C35A9}"/>
    <cellStyle name="Normal 4 4 6 5 2 5" xfId="48303" xr:uid="{049D6CFB-0DDF-4B63-94CF-FAE687951B87}"/>
    <cellStyle name="Normal 4 4 6 5 3" xfId="23151" xr:uid="{145411B5-8647-4F9A-9258-1C7E3E012883}"/>
    <cellStyle name="Normal 4 4 6 5 3 2" xfId="36843" xr:uid="{01A0C5B0-107F-4295-B387-D0447BA41E74}"/>
    <cellStyle name="Normal 4 4 6 5 3 3" xfId="51727" xr:uid="{7599DE4F-DE6D-42AF-8F90-7C35042F756A}"/>
    <cellStyle name="Normal 4 4 6 5 4" xfId="16307" xr:uid="{0D5709EF-50DF-41EF-9227-D2AE3D5956CA}"/>
    <cellStyle name="Normal 4 4 6 5 5" xfId="29997" xr:uid="{16F58ED0-3092-427F-94F6-40C60534071C}"/>
    <cellStyle name="Normal 4 4 6 5 6" xfId="44881" xr:uid="{C02AD9A7-36BC-4E25-8CF1-0DD1B0F3F406}"/>
    <cellStyle name="Normal 4 4 6 6" xfId="11171" xr:uid="{82C6CB40-2AA7-4F5C-B8B9-DF29E607CA2F}"/>
    <cellStyle name="Normal 4 4 6 6 2" xfId="24861" xr:uid="{67D00663-51F5-4E6C-B131-F7058AF22255}"/>
    <cellStyle name="Normal 4 4 6 6 2 2" xfId="38553" xr:uid="{2AC3E907-F34A-4527-B7C5-6689067D09CB}"/>
    <cellStyle name="Normal 4 4 6 6 2 3" xfId="53437" xr:uid="{CE2FCAEC-1D0E-40C1-A07B-BA31E2BB0F7F}"/>
    <cellStyle name="Normal 4 4 6 6 3" xfId="18017" xr:uid="{E23D8F9F-3DE3-4A21-905C-AC1BF8D9B691}"/>
    <cellStyle name="Normal 4 4 6 6 4" xfId="31707" xr:uid="{16D9012F-654D-4975-9760-22077680C7C7}"/>
    <cellStyle name="Normal 4 4 6 6 5" xfId="46591" xr:uid="{77B6A6A7-A235-47EE-8B6C-A7D43AFC432D}"/>
    <cellStyle name="Normal 4 4 6 7" xfId="21439" xr:uid="{A7A805CE-E032-4395-AE10-8BF05C26DC42}"/>
    <cellStyle name="Normal 4 4 6 7 2" xfId="35131" xr:uid="{18D65FE8-A04F-4816-809A-90032B5E94F2}"/>
    <cellStyle name="Normal 4 4 6 7 3" xfId="50015" xr:uid="{6516C613-E6D7-4E57-AD3F-21C73659C0AE}"/>
    <cellStyle name="Normal 4 4 6 8" xfId="14595" xr:uid="{A2A801BF-F01D-4FE9-A524-A9B4620660BA}"/>
    <cellStyle name="Normal 4 4 6 9" xfId="28285" xr:uid="{00621E69-30E8-4B03-8AE0-2AAF78C35D49}"/>
    <cellStyle name="Normal 4 4 7" xfId="7754" xr:uid="{39778496-A6B9-42F1-B408-8B3EDD0A997A}"/>
    <cellStyle name="Normal 4 4 7 2" xfId="7755" xr:uid="{8AE8D2F8-54A3-44FA-B523-582894DC597D}"/>
    <cellStyle name="Normal 4 4 7 2 2" xfId="9467" xr:uid="{A88D457E-93AF-4877-A0DA-FE5A6FDADEDB}"/>
    <cellStyle name="Normal 4 4 7 2 2 2" xfId="12889" xr:uid="{CB5AF3EC-222E-40FD-A827-962222D77129}"/>
    <cellStyle name="Normal 4 4 7 2 2 2 2" xfId="26579" xr:uid="{32A4980C-527A-4A1B-8712-B66FB5E5DB89}"/>
    <cellStyle name="Normal 4 4 7 2 2 2 2 2" xfId="40271" xr:uid="{E14123CB-126F-4FCD-B77D-C8654165499E}"/>
    <cellStyle name="Normal 4 4 7 2 2 2 2 3" xfId="55155" xr:uid="{94875944-08F5-4C79-A3F5-31CE272F935A}"/>
    <cellStyle name="Normal 4 4 7 2 2 2 3" xfId="19735" xr:uid="{67BE5C9E-871C-45C5-AE54-6E08E9D6636D}"/>
    <cellStyle name="Normal 4 4 7 2 2 2 4" xfId="33425" xr:uid="{C6733834-FF7A-4DEC-BF3A-A6F4466EB194}"/>
    <cellStyle name="Normal 4 4 7 2 2 2 5" xfId="48309" xr:uid="{3764153B-682D-494B-9C0E-A1E9C214E5D7}"/>
    <cellStyle name="Normal 4 4 7 2 2 3" xfId="23157" xr:uid="{6720FE25-7AA0-4183-AD4C-65A562D48C4F}"/>
    <cellStyle name="Normal 4 4 7 2 2 3 2" xfId="36849" xr:uid="{AD462E3D-436F-43BC-8448-0E5D6E6324C9}"/>
    <cellStyle name="Normal 4 4 7 2 2 3 3" xfId="51733" xr:uid="{934CD249-7642-46E9-B57A-3DE5A8E7AB5B}"/>
    <cellStyle name="Normal 4 4 7 2 2 4" xfId="16313" xr:uid="{F254139E-2278-4B27-AE48-815DE362738F}"/>
    <cellStyle name="Normal 4 4 7 2 2 5" xfId="30003" xr:uid="{87415CC2-B034-4138-B835-1D2DD0C1A55C}"/>
    <cellStyle name="Normal 4 4 7 2 2 6" xfId="44887" xr:uid="{96E4C4DD-5FEF-4490-B8C6-99857247F405}"/>
    <cellStyle name="Normal 4 4 7 2 3" xfId="11177" xr:uid="{E9608232-6398-4A5C-A413-A0A08A49ADF6}"/>
    <cellStyle name="Normal 4 4 7 2 3 2" xfId="24867" xr:uid="{523F3C07-07A3-4B1E-A83E-83E750D64087}"/>
    <cellStyle name="Normal 4 4 7 2 3 2 2" xfId="38559" xr:uid="{2706FB75-DEBA-4706-978A-213BB3298D64}"/>
    <cellStyle name="Normal 4 4 7 2 3 2 3" xfId="53443" xr:uid="{74062C94-EF3C-4B2D-BBE2-778625369323}"/>
    <cellStyle name="Normal 4 4 7 2 3 3" xfId="18023" xr:uid="{90F3E101-7076-4719-B8B6-5CF73DBA2473}"/>
    <cellStyle name="Normal 4 4 7 2 3 4" xfId="31713" xr:uid="{1A744C0D-C27E-4369-86F4-3B174443AD73}"/>
    <cellStyle name="Normal 4 4 7 2 3 5" xfId="46597" xr:uid="{66CEF8F9-33E0-4FCF-8DBF-97C53C20490A}"/>
    <cellStyle name="Normal 4 4 7 2 4" xfId="21445" xr:uid="{584D7AE9-CB71-4899-B06D-6F8CECB32A5F}"/>
    <cellStyle name="Normal 4 4 7 2 4 2" xfId="35137" xr:uid="{920423B0-A23E-4CB3-BF1B-C29F011DC9BD}"/>
    <cellStyle name="Normal 4 4 7 2 4 3" xfId="50021" xr:uid="{FC83E04C-F847-4D6B-9289-4DBD4CF92EDA}"/>
    <cellStyle name="Normal 4 4 7 2 5" xfId="14601" xr:uid="{01E099BE-28F1-4E2E-953E-D2F72E1543D4}"/>
    <cellStyle name="Normal 4 4 7 2 6" xfId="28291" xr:uid="{3DB100DD-1569-42FA-AE1D-AD579CEBF691}"/>
    <cellStyle name="Normal 4 4 7 2 7" xfId="43175" xr:uid="{692A0F30-80EC-46B5-9C44-D78E71D16BCF}"/>
    <cellStyle name="Normal 4 4 7 3" xfId="9466" xr:uid="{8B9030A4-9C76-41E1-B57C-FC4D92F8923D}"/>
    <cellStyle name="Normal 4 4 7 3 2" xfId="12888" xr:uid="{9CF5436C-3AB4-4C22-98D4-1196C58D7877}"/>
    <cellStyle name="Normal 4 4 7 3 2 2" xfId="26578" xr:uid="{D2D8876E-9489-4C2E-A318-70E5FD441CC0}"/>
    <cellStyle name="Normal 4 4 7 3 2 2 2" xfId="40270" xr:uid="{2614DB6E-46E5-4608-AAB4-A6F29C24E8BD}"/>
    <cellStyle name="Normal 4 4 7 3 2 2 3" xfId="55154" xr:uid="{9218A1FC-0A56-4324-8A7B-613CE4EA53B4}"/>
    <cellStyle name="Normal 4 4 7 3 2 3" xfId="19734" xr:uid="{DD41BDB4-418F-4D6E-AF57-53DC5CF1C998}"/>
    <cellStyle name="Normal 4 4 7 3 2 4" xfId="33424" xr:uid="{88A13B7B-A44A-4513-8E72-EB030EB9E2A1}"/>
    <cellStyle name="Normal 4 4 7 3 2 5" xfId="48308" xr:uid="{9D88D3E4-409E-4E21-A9AD-58D41A3D2791}"/>
    <cellStyle name="Normal 4 4 7 3 3" xfId="23156" xr:uid="{7FD3C264-F6A7-4C4F-92E4-7C236226C80D}"/>
    <cellStyle name="Normal 4 4 7 3 3 2" xfId="36848" xr:uid="{A996CBEF-933B-4B5D-9AEC-F01CCF82057B}"/>
    <cellStyle name="Normal 4 4 7 3 3 3" xfId="51732" xr:uid="{189CA760-7962-47FF-B9CE-C603A1D55CD6}"/>
    <cellStyle name="Normal 4 4 7 3 4" xfId="16312" xr:uid="{03F490BC-D647-437B-BFA2-BB30AAACC709}"/>
    <cellStyle name="Normal 4 4 7 3 5" xfId="30002" xr:uid="{37B272FB-B7A6-4C3B-927D-B8C0CCA1BA3B}"/>
    <cellStyle name="Normal 4 4 7 3 6" xfId="44886" xr:uid="{18C16695-AAFD-4C99-87AB-0E0A79124856}"/>
    <cellStyle name="Normal 4 4 7 4" xfId="11176" xr:uid="{1B11FE4A-413B-443E-9A3A-25E3BB354596}"/>
    <cellStyle name="Normal 4 4 7 4 2" xfId="24866" xr:uid="{549083D9-5FDE-4A04-9687-E5FBBDC3B46F}"/>
    <cellStyle name="Normal 4 4 7 4 2 2" xfId="38558" xr:uid="{1C74D304-5EDC-4AF4-862F-6370AEBA9F50}"/>
    <cellStyle name="Normal 4 4 7 4 2 3" xfId="53442" xr:uid="{2CA6626F-C3A9-489F-905B-1467F397C2F1}"/>
    <cellStyle name="Normal 4 4 7 4 3" xfId="18022" xr:uid="{BC309DCB-230E-4722-B2CE-4A040F5F93C6}"/>
    <cellStyle name="Normal 4 4 7 4 4" xfId="31712" xr:uid="{B2E9550A-788A-4B10-9942-630EAA4F5988}"/>
    <cellStyle name="Normal 4 4 7 4 5" xfId="46596" xr:uid="{9B2BD1C3-2595-4B6A-95F1-B1F1201B5947}"/>
    <cellStyle name="Normal 4 4 7 5" xfId="21444" xr:uid="{7CC48C60-0FBF-49C9-8E43-A0D4319FF0E4}"/>
    <cellStyle name="Normal 4 4 7 5 2" xfId="35136" xr:uid="{93E6232F-7319-450A-9C97-93A7D3CC4AE1}"/>
    <cellStyle name="Normal 4 4 7 5 3" xfId="50020" xr:uid="{22358F1D-0C71-4B80-9738-B106B81EB875}"/>
    <cellStyle name="Normal 4 4 7 6" xfId="14600" xr:uid="{6BF3AFD9-6B96-4BC9-8EC7-EFA5B100BED1}"/>
    <cellStyle name="Normal 4 4 7 7" xfId="28290" xr:uid="{88C12F4E-A5FB-49CA-8870-EDE041E510E6}"/>
    <cellStyle name="Normal 4 4 7 8" xfId="43174" xr:uid="{3B217E6F-B82A-4BC8-8F39-8DC5DE125A36}"/>
    <cellStyle name="Normal 4 4 8" xfId="7756" xr:uid="{C352A969-B2E7-4472-8E7C-C0EC6EFF7A3A}"/>
    <cellStyle name="Normal 4 4 8 2" xfId="9468" xr:uid="{47746231-6139-4596-8011-174E71706997}"/>
    <cellStyle name="Normal 4 4 8 2 2" xfId="12890" xr:uid="{D4A1F464-4091-4AEF-8275-24840CD5468C}"/>
    <cellStyle name="Normal 4 4 8 2 2 2" xfId="26580" xr:uid="{88725483-B0FC-4C9C-9511-7146DF37E9C1}"/>
    <cellStyle name="Normal 4 4 8 2 2 2 2" xfId="40272" xr:uid="{354062A9-B082-4D33-AE31-90B93B83FA4F}"/>
    <cellStyle name="Normal 4 4 8 2 2 2 3" xfId="55156" xr:uid="{B12BE576-D340-4D72-9DEB-19770EFC7E80}"/>
    <cellStyle name="Normal 4 4 8 2 2 3" xfId="19736" xr:uid="{E21E0E7D-D562-4209-A8EF-19FCCA0A6E77}"/>
    <cellStyle name="Normal 4 4 8 2 2 4" xfId="33426" xr:uid="{E4C6F3F8-127E-4B15-B750-0B97F1B02A56}"/>
    <cellStyle name="Normal 4 4 8 2 2 5" xfId="48310" xr:uid="{4A9A93D7-EF21-47EB-A8FC-710676B5F211}"/>
    <cellStyle name="Normal 4 4 8 2 3" xfId="23158" xr:uid="{D6D893A7-6122-421D-85B2-68287F23C626}"/>
    <cellStyle name="Normal 4 4 8 2 3 2" xfId="36850" xr:uid="{E36923CA-4C8C-425B-B913-DE49378066FA}"/>
    <cellStyle name="Normal 4 4 8 2 3 3" xfId="51734" xr:uid="{A98978C8-76D3-436C-996A-E81551A6E4A8}"/>
    <cellStyle name="Normal 4 4 8 2 4" xfId="16314" xr:uid="{A739C749-1B5B-46E0-9894-7B5509FB9F2A}"/>
    <cellStyle name="Normal 4 4 8 2 5" xfId="30004" xr:uid="{3B279AF9-BCD0-49FD-B4D6-A802B5D11760}"/>
    <cellStyle name="Normal 4 4 8 2 6" xfId="44888" xr:uid="{69C5D8C6-4941-4286-BF77-673700199374}"/>
    <cellStyle name="Normal 4 4 8 3" xfId="11178" xr:uid="{DA1B1B90-7649-423F-B6BB-B610DC4582A7}"/>
    <cellStyle name="Normal 4 4 8 3 2" xfId="24868" xr:uid="{91B0C90A-74F3-43B3-8300-594E83418559}"/>
    <cellStyle name="Normal 4 4 8 3 2 2" xfId="38560" xr:uid="{0988F088-AD70-4967-B792-7539FA0F0D55}"/>
    <cellStyle name="Normal 4 4 8 3 2 3" xfId="53444" xr:uid="{0CEBC244-F82D-4574-B75E-0667E0A57FA8}"/>
    <cellStyle name="Normal 4 4 8 3 3" xfId="18024" xr:uid="{96573564-883E-4E16-8B3E-8AB3A0ED1F61}"/>
    <cellStyle name="Normal 4 4 8 3 4" xfId="31714" xr:uid="{6FBBD548-51E0-4EEC-A670-13F3358AD176}"/>
    <cellStyle name="Normal 4 4 8 3 5" xfId="46598" xr:uid="{638A1AD1-D120-4F99-BC44-3B12ED4C3F21}"/>
    <cellStyle name="Normal 4 4 8 4" xfId="21446" xr:uid="{B1D9D5F0-95F7-4254-9E6E-0A915E1E656C}"/>
    <cellStyle name="Normal 4 4 8 4 2" xfId="35138" xr:uid="{B05D654C-164F-4E2B-88ED-B342F6CCF404}"/>
    <cellStyle name="Normal 4 4 8 4 3" xfId="50022" xr:uid="{EAF7D6BF-930A-44F8-AEFA-E1AC86E29107}"/>
    <cellStyle name="Normal 4 4 8 5" xfId="14602" xr:uid="{D795EFAB-003F-4536-8A91-D801126C1EF3}"/>
    <cellStyle name="Normal 4 4 8 6" xfId="28292" xr:uid="{529A8A7F-690E-4086-A6E1-814C4DAA916F}"/>
    <cellStyle name="Normal 4 4 8 7" xfId="43176" xr:uid="{2B061CC5-ECA3-4CEA-BE55-8340FFD13FB0}"/>
    <cellStyle name="Normal 4 4 9" xfId="7757" xr:uid="{4CF446F4-DC62-487A-B9DE-439AE98549C2}"/>
    <cellStyle name="Normal 4 4 9 2" xfId="9469" xr:uid="{812FB3FD-2080-4575-ABD8-44319921B619}"/>
    <cellStyle name="Normal 4 4 9 2 2" xfId="12891" xr:uid="{9FA70FA0-B749-426D-9414-0658A3AC4569}"/>
    <cellStyle name="Normal 4 4 9 2 2 2" xfId="26581" xr:uid="{115AC854-D979-4DDD-BCA6-98DC1E862B9C}"/>
    <cellStyle name="Normal 4 4 9 2 2 2 2" xfId="40273" xr:uid="{AE457086-529C-480F-80EB-33D273497835}"/>
    <cellStyle name="Normal 4 4 9 2 2 2 3" xfId="55157" xr:uid="{40A99B49-5DEB-4882-B7AC-ED8EDAAB7198}"/>
    <cellStyle name="Normal 4 4 9 2 2 3" xfId="19737" xr:uid="{478BC474-029B-4C38-8454-A429CBA9B46B}"/>
    <cellStyle name="Normal 4 4 9 2 2 4" xfId="33427" xr:uid="{DD59E982-EB5C-4BF2-961A-832EA1D007CA}"/>
    <cellStyle name="Normal 4 4 9 2 2 5" xfId="48311" xr:uid="{21689346-9182-4B25-8F40-D8F9151F61B0}"/>
    <cellStyle name="Normal 4 4 9 2 3" xfId="23159" xr:uid="{63D80669-655E-49CC-ADAC-80AF6DA6253F}"/>
    <cellStyle name="Normal 4 4 9 2 3 2" xfId="36851" xr:uid="{29F0FE3A-CD02-4609-9317-9766564FAC6F}"/>
    <cellStyle name="Normal 4 4 9 2 3 3" xfId="51735" xr:uid="{292F8342-66AC-4811-AD5B-DFE3D0EEE4D7}"/>
    <cellStyle name="Normal 4 4 9 2 4" xfId="16315" xr:uid="{2A76F620-955E-4EC3-811B-1D6A1DDAB148}"/>
    <cellStyle name="Normal 4 4 9 2 5" xfId="30005" xr:uid="{9C0A6345-72DC-4733-B6D7-5ADCE1A78754}"/>
    <cellStyle name="Normal 4 4 9 2 6" xfId="44889" xr:uid="{6762399A-0E1A-44C5-AE30-E66614BD88EA}"/>
    <cellStyle name="Normal 4 4 9 3" xfId="11179" xr:uid="{770BC4D3-7DEE-4BA3-9989-33B84A7E0BB8}"/>
    <cellStyle name="Normal 4 4 9 3 2" xfId="24869" xr:uid="{3D9CCA29-AB11-4B6B-BEB7-0D6C6C3319D7}"/>
    <cellStyle name="Normal 4 4 9 3 2 2" xfId="38561" xr:uid="{38FEC274-6BA2-4645-A5E2-C83B2433F4EF}"/>
    <cellStyle name="Normal 4 4 9 3 2 3" xfId="53445" xr:uid="{A3B9EF9F-6324-458C-B5C3-2EF22436ECA2}"/>
    <cellStyle name="Normal 4 4 9 3 3" xfId="18025" xr:uid="{1AEDB3BB-3C20-455E-A6B1-D22632203CB6}"/>
    <cellStyle name="Normal 4 4 9 3 4" xfId="31715" xr:uid="{5182B39B-5CDB-4F20-8D69-3382F05C07F1}"/>
    <cellStyle name="Normal 4 4 9 3 5" xfId="46599" xr:uid="{36369A52-B0BF-4789-901A-8B9ADA27A4F3}"/>
    <cellStyle name="Normal 4 4 9 4" xfId="21447" xr:uid="{A0E63AAE-ADAF-4AF7-81C2-0D330B601C35}"/>
    <cellStyle name="Normal 4 4 9 4 2" xfId="35139" xr:uid="{079B0FAB-E9DE-4E6C-9FEF-C379FF28E4D7}"/>
    <cellStyle name="Normal 4 4 9 4 3" xfId="50023" xr:uid="{3779DAE2-7381-4740-B61E-A6B7E35A8926}"/>
    <cellStyle name="Normal 4 4 9 5" xfId="14603" xr:uid="{9116E431-85BF-42D5-B63A-3CA8989A9059}"/>
    <cellStyle name="Normal 4 4 9 6" xfId="28293" xr:uid="{0C79BBEC-5D94-45EC-95A2-AD671F761FF5}"/>
    <cellStyle name="Normal 4 4 9 7" xfId="43177" xr:uid="{62894101-F835-4541-AF7E-8E3CF60524C8}"/>
    <cellStyle name="Normal 4 5" xfId="2500" xr:uid="{2057C052-EE6C-4E01-8FCD-21C7528427B1}"/>
    <cellStyle name="Normal 4 5 10" xfId="21448" xr:uid="{45BEA491-C24B-4D0C-9A99-99FF15D85E5A}"/>
    <cellStyle name="Normal 4 5 10 2" xfId="35140" xr:uid="{709EA4AF-0067-44A5-9791-A9D2F5561F73}"/>
    <cellStyle name="Normal 4 5 10 3" xfId="50024" xr:uid="{B8FBED44-EE55-453B-ABF1-56A89D9105D7}"/>
    <cellStyle name="Normal 4 5 11" xfId="14604" xr:uid="{949F749C-1887-49E2-8822-D512ED3A514F}"/>
    <cellStyle name="Normal 4 5 11 2" xfId="41114" xr:uid="{4D56F536-57FF-4555-8479-9A4A8297B786}"/>
    <cellStyle name="Normal 4 5 12" xfId="28294" xr:uid="{72986563-F2EB-4F56-964D-ED687F17B495}"/>
    <cellStyle name="Normal 4 5 13" xfId="43178" xr:uid="{4886B75B-69B0-4A46-8448-620A0DE31E47}"/>
    <cellStyle name="Normal 4 5 14" xfId="7758" xr:uid="{0CF70B40-AE9E-43C9-BF70-30AC02701371}"/>
    <cellStyle name="Normal 4 5 2" xfId="4394" xr:uid="{F1537442-AB94-4AC9-A636-ED0AA1AA3901}"/>
    <cellStyle name="Normal 4 5 2 10" xfId="14605" xr:uid="{94FD6768-BBAE-4B7F-B09A-F3FCFA149C5D}"/>
    <cellStyle name="Normal 4 5 2 10 2" xfId="41337" xr:uid="{316E7F92-4DC9-44A7-8A0A-8B3B53FF84A7}"/>
    <cellStyle name="Normal 4 5 2 11" xfId="28295" xr:uid="{BE0D5C7B-9334-47E1-8164-8EA17B3488C2}"/>
    <cellStyle name="Normal 4 5 2 12" xfId="43179" xr:uid="{69B92B15-FEF9-4B45-9D1E-F76279723097}"/>
    <cellStyle name="Normal 4 5 2 13" xfId="7759" xr:uid="{E4C551E1-2194-42A6-B7B6-06285EDDA9E4}"/>
    <cellStyle name="Normal 4 5 2 2" xfId="7760" xr:uid="{9058A480-D63C-4860-8C86-5EAE2C1FCAE3}"/>
    <cellStyle name="Normal 4 5 2 2 10" xfId="43180" xr:uid="{C81992A9-0D9E-43D5-8A42-091CC5F837BC}"/>
    <cellStyle name="Normal 4 5 2 2 2" xfId="7761" xr:uid="{4EF88494-750F-4365-983C-B03FC8288B45}"/>
    <cellStyle name="Normal 4 5 2 2 2 2" xfId="7762" xr:uid="{6ED86180-7689-4156-B73B-F87BE425437C}"/>
    <cellStyle name="Normal 4 5 2 2 2 2 2" xfId="9474" xr:uid="{0CC034BD-91D6-4B3D-A868-33A9B00312CE}"/>
    <cellStyle name="Normal 4 5 2 2 2 2 2 2" xfId="12896" xr:uid="{35650CAE-3E5C-4B96-9BE3-782286BD056C}"/>
    <cellStyle name="Normal 4 5 2 2 2 2 2 2 2" xfId="26586" xr:uid="{40705A71-4EA0-428A-8509-06DC07A27015}"/>
    <cellStyle name="Normal 4 5 2 2 2 2 2 2 2 2" xfId="40278" xr:uid="{38B03D51-53E0-4CB3-B8F0-D3C1B5D80089}"/>
    <cellStyle name="Normal 4 5 2 2 2 2 2 2 2 3" xfId="55162" xr:uid="{1F9B2111-666F-4F8A-A12F-358F936857F7}"/>
    <cellStyle name="Normal 4 5 2 2 2 2 2 2 3" xfId="19742" xr:uid="{CB0AE58F-16C8-4B96-B873-F6BD32A31495}"/>
    <cellStyle name="Normal 4 5 2 2 2 2 2 2 4" xfId="33432" xr:uid="{16943143-7D5C-412E-B604-4ABFB537967A}"/>
    <cellStyle name="Normal 4 5 2 2 2 2 2 2 5" xfId="48316" xr:uid="{EF7B85C2-FA9B-4CE0-824C-C7C4CBFA861C}"/>
    <cellStyle name="Normal 4 5 2 2 2 2 2 3" xfId="23164" xr:uid="{E796DB77-3F43-4D31-A8C5-211709E140DA}"/>
    <cellStyle name="Normal 4 5 2 2 2 2 2 3 2" xfId="36856" xr:uid="{2050C1B6-7D11-4389-9124-57CB55B44683}"/>
    <cellStyle name="Normal 4 5 2 2 2 2 2 3 3" xfId="51740" xr:uid="{D1EA2B2A-F098-401E-AFA5-D4F151203F3E}"/>
    <cellStyle name="Normal 4 5 2 2 2 2 2 4" xfId="16320" xr:uid="{E43EFCD2-4421-4976-A74E-87FBBD59AD12}"/>
    <cellStyle name="Normal 4 5 2 2 2 2 2 5" xfId="30010" xr:uid="{B4B25E8F-96B7-4A31-9C90-961629C86795}"/>
    <cellStyle name="Normal 4 5 2 2 2 2 2 6" xfId="44894" xr:uid="{D4526A47-994D-4783-A3F3-03CF87198A51}"/>
    <cellStyle name="Normal 4 5 2 2 2 2 3" xfId="11184" xr:uid="{243095EE-57B0-41F1-B8F1-E84AABA37C8D}"/>
    <cellStyle name="Normal 4 5 2 2 2 2 3 2" xfId="24874" xr:uid="{5DC8B2B1-4BEA-45C0-A867-DEEEE6B490FE}"/>
    <cellStyle name="Normal 4 5 2 2 2 2 3 2 2" xfId="38566" xr:uid="{480C83E3-B8CE-4201-BC0D-C3F5E6F1B1B3}"/>
    <cellStyle name="Normal 4 5 2 2 2 2 3 2 3" xfId="53450" xr:uid="{8869D46A-CA6B-454B-96C3-A3917C92834F}"/>
    <cellStyle name="Normal 4 5 2 2 2 2 3 3" xfId="18030" xr:uid="{81700566-A3FE-44BE-A28A-89D9D3F6E385}"/>
    <cellStyle name="Normal 4 5 2 2 2 2 3 4" xfId="31720" xr:uid="{0984CFD8-47AA-4895-951F-CBC35DC13E3F}"/>
    <cellStyle name="Normal 4 5 2 2 2 2 3 5" xfId="46604" xr:uid="{C94F40DB-7E96-4BA6-B295-F96E653143AC}"/>
    <cellStyle name="Normal 4 5 2 2 2 2 4" xfId="21452" xr:uid="{D9D50294-1B67-4EA2-902D-F624911002F6}"/>
    <cellStyle name="Normal 4 5 2 2 2 2 4 2" xfId="35144" xr:uid="{139CCA24-B131-4352-B43F-813C284E0BF2}"/>
    <cellStyle name="Normal 4 5 2 2 2 2 4 3" xfId="50028" xr:uid="{AD38D43C-71EA-49E6-8409-45FB0184C0B4}"/>
    <cellStyle name="Normal 4 5 2 2 2 2 5" xfId="14608" xr:uid="{0D39983F-9B8E-4F0F-9A82-15C5D63591DE}"/>
    <cellStyle name="Normal 4 5 2 2 2 2 6" xfId="28298" xr:uid="{D9FC9EAA-7508-43AE-9D2A-C261A96CD2FD}"/>
    <cellStyle name="Normal 4 5 2 2 2 2 7" xfId="43182" xr:uid="{69ED65AD-A109-4FFE-B5E9-E1073EA073A7}"/>
    <cellStyle name="Normal 4 5 2 2 2 3" xfId="9473" xr:uid="{B894D7AA-1D50-480B-BDB3-B0DCDF9446FE}"/>
    <cellStyle name="Normal 4 5 2 2 2 3 2" xfId="12895" xr:uid="{19DCD815-9ADB-4C46-8373-86B9D2DD2BD5}"/>
    <cellStyle name="Normal 4 5 2 2 2 3 2 2" xfId="26585" xr:uid="{B24599C3-8FA4-446E-A838-D17ED41832BF}"/>
    <cellStyle name="Normal 4 5 2 2 2 3 2 2 2" xfId="40277" xr:uid="{9D6DDD1D-B650-496B-85F4-AC8EF0F59D65}"/>
    <cellStyle name="Normal 4 5 2 2 2 3 2 2 3" xfId="55161" xr:uid="{9F74CB6B-B5B2-4B40-948D-3E2B228777C4}"/>
    <cellStyle name="Normal 4 5 2 2 2 3 2 3" xfId="19741" xr:uid="{7FF81BE7-986E-4325-AD9B-04A6EF6C4229}"/>
    <cellStyle name="Normal 4 5 2 2 2 3 2 4" xfId="33431" xr:uid="{13E4AABD-7BD3-4BFC-B956-E144073C5F2E}"/>
    <cellStyle name="Normal 4 5 2 2 2 3 2 5" xfId="48315" xr:uid="{68851A4E-D2ED-4A75-8A29-7C54C3592B36}"/>
    <cellStyle name="Normal 4 5 2 2 2 3 3" xfId="23163" xr:uid="{17A8CAF2-CF4E-4BE2-B0C1-715D5671CEB2}"/>
    <cellStyle name="Normal 4 5 2 2 2 3 3 2" xfId="36855" xr:uid="{7B40F817-FD37-4396-8FB0-7C000AE276E5}"/>
    <cellStyle name="Normal 4 5 2 2 2 3 3 3" xfId="51739" xr:uid="{385E584D-2BE2-4B82-A5A6-9DB75C6A1AC5}"/>
    <cellStyle name="Normal 4 5 2 2 2 3 4" xfId="16319" xr:uid="{C0F693A6-C16A-4852-9CD4-C297AF9415F5}"/>
    <cellStyle name="Normal 4 5 2 2 2 3 5" xfId="30009" xr:uid="{B23FF9BB-B34E-4969-A693-53F333339DE7}"/>
    <cellStyle name="Normal 4 5 2 2 2 3 6" xfId="44893" xr:uid="{DE692A7E-4D32-47F0-9445-831169E8A63F}"/>
    <cellStyle name="Normal 4 5 2 2 2 4" xfId="11183" xr:uid="{C3BE6EC3-2DFF-471C-A4C4-C744B120673C}"/>
    <cellStyle name="Normal 4 5 2 2 2 4 2" xfId="24873" xr:uid="{D7B41301-9095-479E-AF94-125DEE605766}"/>
    <cellStyle name="Normal 4 5 2 2 2 4 2 2" xfId="38565" xr:uid="{CC4F23F7-FFCE-41A3-BD4B-7DD3C2F99FB0}"/>
    <cellStyle name="Normal 4 5 2 2 2 4 2 3" xfId="53449" xr:uid="{96E52339-E00C-4FDC-BD0C-C19101EF2BB6}"/>
    <cellStyle name="Normal 4 5 2 2 2 4 3" xfId="18029" xr:uid="{B138E273-4936-4179-BBCA-5F5082C15DAA}"/>
    <cellStyle name="Normal 4 5 2 2 2 4 4" xfId="31719" xr:uid="{2044CDCE-06ED-4781-B935-3D51CB604078}"/>
    <cellStyle name="Normal 4 5 2 2 2 4 5" xfId="46603" xr:uid="{6B91BFA3-31F7-4B80-81A0-3164C96C4CD7}"/>
    <cellStyle name="Normal 4 5 2 2 2 5" xfId="21451" xr:uid="{83B3D2FE-8732-471F-B63F-C33B251A09C5}"/>
    <cellStyle name="Normal 4 5 2 2 2 5 2" xfId="35143" xr:uid="{F4DC60AB-F3FB-42D8-82BE-9CF57FC422DA}"/>
    <cellStyle name="Normal 4 5 2 2 2 5 3" xfId="50027" xr:uid="{79A3D7CE-9B3E-42CA-BF72-96BB5F1A52FE}"/>
    <cellStyle name="Normal 4 5 2 2 2 6" xfId="14607" xr:uid="{65B0DEBC-C749-48B3-92FF-AEE4C3325EEF}"/>
    <cellStyle name="Normal 4 5 2 2 2 7" xfId="28297" xr:uid="{3F4FB85A-6F23-4521-B0BD-75D0BA1D7D1A}"/>
    <cellStyle name="Normal 4 5 2 2 2 8" xfId="43181" xr:uid="{1E4B0311-C38E-4D4D-8EB9-8769F3221CE4}"/>
    <cellStyle name="Normal 4 5 2 2 3" xfId="7763" xr:uid="{3C585442-515F-4480-8B78-3480235F67DC}"/>
    <cellStyle name="Normal 4 5 2 2 3 2" xfId="9475" xr:uid="{F895EBEB-04B3-4627-985C-E3166ABBE1C3}"/>
    <cellStyle name="Normal 4 5 2 2 3 2 2" xfId="12897" xr:uid="{589BEBAF-989A-4395-A47A-A19EFF954CA2}"/>
    <cellStyle name="Normal 4 5 2 2 3 2 2 2" xfId="26587" xr:uid="{4D629655-9ACB-44CF-A980-F904BA93055B}"/>
    <cellStyle name="Normal 4 5 2 2 3 2 2 2 2" xfId="40279" xr:uid="{956DC864-D2CB-4A72-BE09-B9E0797D7068}"/>
    <cellStyle name="Normal 4 5 2 2 3 2 2 2 3" xfId="55163" xr:uid="{B5854F19-5C6D-472F-8566-D13DAB684640}"/>
    <cellStyle name="Normal 4 5 2 2 3 2 2 3" xfId="19743" xr:uid="{ED3A51FB-4B9C-4566-96EC-64201FE59298}"/>
    <cellStyle name="Normal 4 5 2 2 3 2 2 4" xfId="33433" xr:uid="{154C2ACE-B4FA-4F07-94B1-EABEC759DFF9}"/>
    <cellStyle name="Normal 4 5 2 2 3 2 2 5" xfId="48317" xr:uid="{D4A5859D-4E07-48F8-B44F-89017E4A8773}"/>
    <cellStyle name="Normal 4 5 2 2 3 2 3" xfId="23165" xr:uid="{AC207590-5D1C-4442-9DE7-C2FB0A0AE720}"/>
    <cellStyle name="Normal 4 5 2 2 3 2 3 2" xfId="36857" xr:uid="{9BA85B9E-0512-4963-9827-2584B43AE87D}"/>
    <cellStyle name="Normal 4 5 2 2 3 2 3 3" xfId="51741" xr:uid="{B4008BAD-202C-416E-87D9-CC2DC67DB655}"/>
    <cellStyle name="Normal 4 5 2 2 3 2 4" xfId="16321" xr:uid="{590019C0-5665-4CCD-89B2-D47D0B242BB3}"/>
    <cellStyle name="Normal 4 5 2 2 3 2 5" xfId="30011" xr:uid="{992F6312-E701-49F7-8016-6D30AB457290}"/>
    <cellStyle name="Normal 4 5 2 2 3 2 6" xfId="44895" xr:uid="{F719A9C0-38DD-4D4D-8E11-6E32AA5371C4}"/>
    <cellStyle name="Normal 4 5 2 2 3 3" xfId="11185" xr:uid="{4D0C24EE-F285-453A-85E9-166AFC6897BF}"/>
    <cellStyle name="Normal 4 5 2 2 3 3 2" xfId="24875" xr:uid="{2A46DE63-6FA7-45CE-9891-21F68C7E56F5}"/>
    <cellStyle name="Normal 4 5 2 2 3 3 2 2" xfId="38567" xr:uid="{997FA7C9-8922-4099-9DAA-ABE5A06B4724}"/>
    <cellStyle name="Normal 4 5 2 2 3 3 2 3" xfId="53451" xr:uid="{3D578F36-7E1E-4DF2-A08C-843BEF6EA38A}"/>
    <cellStyle name="Normal 4 5 2 2 3 3 3" xfId="18031" xr:uid="{52D89153-B610-48B0-9501-465958529E01}"/>
    <cellStyle name="Normal 4 5 2 2 3 3 4" xfId="31721" xr:uid="{CE7C2B0D-4E6E-40FF-8F6C-65B9B70197F5}"/>
    <cellStyle name="Normal 4 5 2 2 3 3 5" xfId="46605" xr:uid="{2F0759AF-92A9-40FC-9B73-410F795608D1}"/>
    <cellStyle name="Normal 4 5 2 2 3 4" xfId="21453" xr:uid="{A706C606-A407-4964-838A-131F69E17BD3}"/>
    <cellStyle name="Normal 4 5 2 2 3 4 2" xfId="35145" xr:uid="{A82BA0EB-CD8D-4585-AC08-3A95FD35FFA1}"/>
    <cellStyle name="Normal 4 5 2 2 3 4 3" xfId="50029" xr:uid="{15683426-B257-4E0D-B77F-46E2261B73B2}"/>
    <cellStyle name="Normal 4 5 2 2 3 5" xfId="14609" xr:uid="{29D3B43F-F146-4C27-8873-C90B305D35EB}"/>
    <cellStyle name="Normal 4 5 2 2 3 6" xfId="28299" xr:uid="{F47CB409-390D-4F52-98E2-C4CAB1FBDE28}"/>
    <cellStyle name="Normal 4 5 2 2 3 7" xfId="43183" xr:uid="{ECB730E7-18A6-48F2-9F97-4B554319A337}"/>
    <cellStyle name="Normal 4 5 2 2 4" xfId="7764" xr:uid="{7C2A5CD3-88B9-4235-A4A9-7C597108DB5D}"/>
    <cellStyle name="Normal 4 5 2 2 4 2" xfId="9476" xr:uid="{95276E70-E260-4D35-929A-69E500121143}"/>
    <cellStyle name="Normal 4 5 2 2 4 2 2" xfId="12898" xr:uid="{4F3900F0-D1DF-4333-88F5-294C15F2B8A5}"/>
    <cellStyle name="Normal 4 5 2 2 4 2 2 2" xfId="26588" xr:uid="{938441FD-7F6A-428D-A0B4-2645531E6FE0}"/>
    <cellStyle name="Normal 4 5 2 2 4 2 2 2 2" xfId="40280" xr:uid="{6EE109C8-CEBF-4D42-ACBC-1E825A44D88E}"/>
    <cellStyle name="Normal 4 5 2 2 4 2 2 2 3" xfId="55164" xr:uid="{65075AFF-F3AB-4845-BA3D-B19FA37340AD}"/>
    <cellStyle name="Normal 4 5 2 2 4 2 2 3" xfId="19744" xr:uid="{DE49F03E-BED4-4272-AD78-1EE81B2F132D}"/>
    <cellStyle name="Normal 4 5 2 2 4 2 2 4" xfId="33434" xr:uid="{E51D23E7-9AC2-4D61-889E-966FFF7DE781}"/>
    <cellStyle name="Normal 4 5 2 2 4 2 2 5" xfId="48318" xr:uid="{653993AE-C92E-4372-8DF5-4B8F8085D316}"/>
    <cellStyle name="Normal 4 5 2 2 4 2 3" xfId="23166" xr:uid="{CB594456-7D35-4612-BC63-482DC1FF7F77}"/>
    <cellStyle name="Normal 4 5 2 2 4 2 3 2" xfId="36858" xr:uid="{12D7A200-D8FE-4890-B717-D00B24D62926}"/>
    <cellStyle name="Normal 4 5 2 2 4 2 3 3" xfId="51742" xr:uid="{F6B44DDD-6DF0-483A-AE86-3E616541AE9C}"/>
    <cellStyle name="Normal 4 5 2 2 4 2 4" xfId="16322" xr:uid="{7666F6BE-92FC-4865-926A-A39648887EA5}"/>
    <cellStyle name="Normal 4 5 2 2 4 2 5" xfId="30012" xr:uid="{2EAE710A-C8F3-4FAF-9BA6-DE821D13F0A5}"/>
    <cellStyle name="Normal 4 5 2 2 4 2 6" xfId="44896" xr:uid="{7F2CC26B-4451-44EC-A864-DD95ABB381E7}"/>
    <cellStyle name="Normal 4 5 2 2 4 3" xfId="11186" xr:uid="{1A8CA78F-F982-4899-BD41-36CCE5621DE7}"/>
    <cellStyle name="Normal 4 5 2 2 4 3 2" xfId="24876" xr:uid="{C7579E56-F663-4CCD-9464-A98626009163}"/>
    <cellStyle name="Normal 4 5 2 2 4 3 2 2" xfId="38568" xr:uid="{E3DD94F8-3017-49BD-B218-279A0FB5C976}"/>
    <cellStyle name="Normal 4 5 2 2 4 3 2 3" xfId="53452" xr:uid="{3865B52C-5BE7-4716-8789-62D9FDC0C608}"/>
    <cellStyle name="Normal 4 5 2 2 4 3 3" xfId="18032" xr:uid="{D0306EE1-CD64-4BDE-9F21-5825A30C577E}"/>
    <cellStyle name="Normal 4 5 2 2 4 3 4" xfId="31722" xr:uid="{37464485-9D65-40BB-A81C-B034E3E5019C}"/>
    <cellStyle name="Normal 4 5 2 2 4 3 5" xfId="46606" xr:uid="{4779C09F-F44C-4BE1-A9EE-0F173B022BAE}"/>
    <cellStyle name="Normal 4 5 2 2 4 4" xfId="21454" xr:uid="{43FFED5E-7EDB-4ECC-9DD4-839AD7D4E5CD}"/>
    <cellStyle name="Normal 4 5 2 2 4 4 2" xfId="35146" xr:uid="{D4A7B250-247E-4984-86D4-BFCAF684136A}"/>
    <cellStyle name="Normal 4 5 2 2 4 4 3" xfId="50030" xr:uid="{B2ECF12B-A029-4994-9BC5-36939684BFD2}"/>
    <cellStyle name="Normal 4 5 2 2 4 5" xfId="14610" xr:uid="{640D9314-2BDD-46B4-AB11-E939B20CD894}"/>
    <cellStyle name="Normal 4 5 2 2 4 6" xfId="28300" xr:uid="{B34C6DEC-C75D-44E5-BFD3-15B162524942}"/>
    <cellStyle name="Normal 4 5 2 2 4 7" xfId="43184" xr:uid="{538BBE7E-8F42-43D5-9CD9-66C640773B10}"/>
    <cellStyle name="Normal 4 5 2 2 5" xfId="9472" xr:uid="{5DFF4D56-D011-41B9-9D69-003C4EA1C1B8}"/>
    <cellStyle name="Normal 4 5 2 2 5 2" xfId="12894" xr:uid="{45AB43CE-6F27-4A2E-8904-BBEA9343AD3F}"/>
    <cellStyle name="Normal 4 5 2 2 5 2 2" xfId="26584" xr:uid="{5B6B8EBC-8009-4A37-B9BA-7A8CBD4CE697}"/>
    <cellStyle name="Normal 4 5 2 2 5 2 2 2" xfId="40276" xr:uid="{D1B4FA91-7219-40BB-B88B-483632E258A1}"/>
    <cellStyle name="Normal 4 5 2 2 5 2 2 3" xfId="55160" xr:uid="{C0A98B9C-04BA-474C-9FCE-71AEEADC9580}"/>
    <cellStyle name="Normal 4 5 2 2 5 2 3" xfId="19740" xr:uid="{48E05618-EE55-4909-BE1C-90C0283CE8EE}"/>
    <cellStyle name="Normal 4 5 2 2 5 2 4" xfId="33430" xr:uid="{AC0A324F-F782-409D-9475-2F001564CB38}"/>
    <cellStyle name="Normal 4 5 2 2 5 2 5" xfId="48314" xr:uid="{06325AC1-AAED-4CA5-BDDE-F2D0CA70A41E}"/>
    <cellStyle name="Normal 4 5 2 2 5 3" xfId="23162" xr:uid="{EFBC412C-9CC2-46B1-B9CD-8C7A24B9094A}"/>
    <cellStyle name="Normal 4 5 2 2 5 3 2" xfId="36854" xr:uid="{95E63FE4-9D4D-40BD-B0D4-4FC30D771E41}"/>
    <cellStyle name="Normal 4 5 2 2 5 3 3" xfId="51738" xr:uid="{F161FD0C-CBB3-4C7E-9A85-E991AD2941A0}"/>
    <cellStyle name="Normal 4 5 2 2 5 4" xfId="16318" xr:uid="{049DC586-BC83-4DA6-97F6-1CA280E64C0F}"/>
    <cellStyle name="Normal 4 5 2 2 5 5" xfId="30008" xr:uid="{1B304C44-15FF-4A92-9799-24AC0DEEFD1E}"/>
    <cellStyle name="Normal 4 5 2 2 5 6" xfId="44892" xr:uid="{734BA8AF-D874-423D-AFBE-BC53480DC153}"/>
    <cellStyle name="Normal 4 5 2 2 6" xfId="11182" xr:uid="{E8EFEDC4-C379-4D2C-82F8-76D1D356B6A1}"/>
    <cellStyle name="Normal 4 5 2 2 6 2" xfId="24872" xr:uid="{BE655F43-EFE0-481D-BC76-2703E8691DE4}"/>
    <cellStyle name="Normal 4 5 2 2 6 2 2" xfId="38564" xr:uid="{0BE96173-4BB1-41BF-8A42-7A42A0257040}"/>
    <cellStyle name="Normal 4 5 2 2 6 2 3" xfId="53448" xr:uid="{42B9BCF3-975C-48B1-8078-B6C82B430785}"/>
    <cellStyle name="Normal 4 5 2 2 6 3" xfId="18028" xr:uid="{D98486E2-04A0-419B-9161-7FC21F9658B4}"/>
    <cellStyle name="Normal 4 5 2 2 6 4" xfId="31718" xr:uid="{59521AA3-1522-47FE-A318-6788C4F0EABC}"/>
    <cellStyle name="Normal 4 5 2 2 6 5" xfId="46602" xr:uid="{93FE9FFF-4F54-4AB0-A86F-791D6A837AFF}"/>
    <cellStyle name="Normal 4 5 2 2 7" xfId="21450" xr:uid="{E6CA33DB-1117-4A48-BC8A-E5B9F42776F1}"/>
    <cellStyle name="Normal 4 5 2 2 7 2" xfId="35142" xr:uid="{7550250A-5C5E-48F8-99BC-E87A60FFA8B0}"/>
    <cellStyle name="Normal 4 5 2 2 7 3" xfId="50026" xr:uid="{5B34934E-2F81-49D1-B096-0DBA0465EAF4}"/>
    <cellStyle name="Normal 4 5 2 2 8" xfId="14606" xr:uid="{7A644047-8828-494F-B1D7-E7A14406986B}"/>
    <cellStyle name="Normal 4 5 2 2 9" xfId="28296" xr:uid="{F983B8A8-72FA-4E45-AF3D-0A8A5E95FE62}"/>
    <cellStyle name="Normal 4 5 2 3" xfId="7765" xr:uid="{8F360532-D9D7-42A8-A9B8-8D53B5891CEE}"/>
    <cellStyle name="Normal 4 5 2 3 10" xfId="43185" xr:uid="{9BDAFB75-6DCD-4098-9992-CE3FD3912ED3}"/>
    <cellStyle name="Normal 4 5 2 3 2" xfId="7766" xr:uid="{EBA7BAFA-B967-4F19-9BA3-EDDA93879B94}"/>
    <cellStyle name="Normal 4 5 2 3 2 2" xfId="7767" xr:uid="{4CFD41BF-CA0B-429C-94B7-525939291576}"/>
    <cellStyle name="Normal 4 5 2 3 2 2 2" xfId="9479" xr:uid="{00B2DE65-BD39-4E1B-A80A-6F5CCC3B93BA}"/>
    <cellStyle name="Normal 4 5 2 3 2 2 2 2" xfId="12901" xr:uid="{486818A1-9D3D-4589-AD1B-15971D6C0FFF}"/>
    <cellStyle name="Normal 4 5 2 3 2 2 2 2 2" xfId="26591" xr:uid="{387F6983-842D-4779-A45E-788534106EB8}"/>
    <cellStyle name="Normal 4 5 2 3 2 2 2 2 2 2" xfId="40283" xr:uid="{8D99AB14-764B-423C-8E6E-9CDA3F836F7C}"/>
    <cellStyle name="Normal 4 5 2 3 2 2 2 2 2 3" xfId="55167" xr:uid="{09264C79-6B26-453F-99A0-DCE1FF70275D}"/>
    <cellStyle name="Normal 4 5 2 3 2 2 2 2 3" xfId="19747" xr:uid="{0665E50B-7724-4277-8BBC-EC144C2A9CE3}"/>
    <cellStyle name="Normal 4 5 2 3 2 2 2 2 4" xfId="33437" xr:uid="{C84E477D-6F72-4E39-987B-E3F19CE47AA9}"/>
    <cellStyle name="Normal 4 5 2 3 2 2 2 2 5" xfId="48321" xr:uid="{F6D24A96-2F55-4086-B3FD-EB0D93141512}"/>
    <cellStyle name="Normal 4 5 2 3 2 2 2 3" xfId="23169" xr:uid="{A1AD4F7A-AF26-4585-A274-956842D5FC4B}"/>
    <cellStyle name="Normal 4 5 2 3 2 2 2 3 2" xfId="36861" xr:uid="{75C88262-FADE-4265-8B29-5DC75D72BDA4}"/>
    <cellStyle name="Normal 4 5 2 3 2 2 2 3 3" xfId="51745" xr:uid="{7E91D810-D9FF-4040-9EFC-CED885E87716}"/>
    <cellStyle name="Normal 4 5 2 3 2 2 2 4" xfId="16325" xr:uid="{F717D6A7-6E40-461D-B3B6-97F3B7F693B9}"/>
    <cellStyle name="Normal 4 5 2 3 2 2 2 5" xfId="30015" xr:uid="{F7F6CCFB-1DFC-464B-A9F5-5B1B2408BB3A}"/>
    <cellStyle name="Normal 4 5 2 3 2 2 2 6" xfId="44899" xr:uid="{55ABA726-543D-44AD-98C1-011C750C0994}"/>
    <cellStyle name="Normal 4 5 2 3 2 2 3" xfId="11189" xr:uid="{E28E5F0B-56BB-4F24-80FD-CC6D52B5DE48}"/>
    <cellStyle name="Normal 4 5 2 3 2 2 3 2" xfId="24879" xr:uid="{A35E5EB3-C49D-4F0B-9A39-217C11EBD33D}"/>
    <cellStyle name="Normal 4 5 2 3 2 2 3 2 2" xfId="38571" xr:uid="{98B6B70E-312E-46D5-A5E0-B91B1DFF0766}"/>
    <cellStyle name="Normal 4 5 2 3 2 2 3 2 3" xfId="53455" xr:uid="{D1343615-7958-43B4-B79E-933AE32B95D4}"/>
    <cellStyle name="Normal 4 5 2 3 2 2 3 3" xfId="18035" xr:uid="{F2B04B9D-313D-40FC-8A61-1B7612937A6C}"/>
    <cellStyle name="Normal 4 5 2 3 2 2 3 4" xfId="31725" xr:uid="{8A079F1E-FA85-4E5A-A328-B086B46B8C81}"/>
    <cellStyle name="Normal 4 5 2 3 2 2 3 5" xfId="46609" xr:uid="{5684E794-EEA7-4945-849A-627B98BC9C64}"/>
    <cellStyle name="Normal 4 5 2 3 2 2 4" xfId="21457" xr:uid="{4085F81D-449B-4073-9BB2-1F54EDF9DFFE}"/>
    <cellStyle name="Normal 4 5 2 3 2 2 4 2" xfId="35149" xr:uid="{E4FD607D-378A-4761-B2CF-8A9F06257F43}"/>
    <cellStyle name="Normal 4 5 2 3 2 2 4 3" xfId="50033" xr:uid="{AD51F64D-3918-4CFF-862C-6F5CD73143A4}"/>
    <cellStyle name="Normal 4 5 2 3 2 2 5" xfId="14613" xr:uid="{102BA825-F861-4CDB-B9C9-7436364F22DF}"/>
    <cellStyle name="Normal 4 5 2 3 2 2 6" xfId="28303" xr:uid="{9CC7C2C7-4577-40FE-95A7-31D6C4A5A3E1}"/>
    <cellStyle name="Normal 4 5 2 3 2 2 7" xfId="43187" xr:uid="{D7AC2C78-7D37-4D13-B5AC-DC2A203CF300}"/>
    <cellStyle name="Normal 4 5 2 3 2 3" xfId="9478" xr:uid="{4B0D6970-48BA-4092-A0AB-22753F162B1D}"/>
    <cellStyle name="Normal 4 5 2 3 2 3 2" xfId="12900" xr:uid="{62578B81-16E1-41AA-A824-B3C0521C3152}"/>
    <cellStyle name="Normal 4 5 2 3 2 3 2 2" xfId="26590" xr:uid="{BE28532D-252A-48FD-AED9-73BC169F35C9}"/>
    <cellStyle name="Normal 4 5 2 3 2 3 2 2 2" xfId="40282" xr:uid="{A8592203-21A4-4257-98B4-A9B5FB55792D}"/>
    <cellStyle name="Normal 4 5 2 3 2 3 2 2 3" xfId="55166" xr:uid="{5D5A58AE-2C41-4DFF-A2D6-F52DA57954D6}"/>
    <cellStyle name="Normal 4 5 2 3 2 3 2 3" xfId="19746" xr:uid="{A2F86B97-DB3D-4158-9078-F9F968E1ABFD}"/>
    <cellStyle name="Normal 4 5 2 3 2 3 2 4" xfId="33436" xr:uid="{8A3CA519-EAED-445E-A6DE-0EBB3EB6C297}"/>
    <cellStyle name="Normal 4 5 2 3 2 3 2 5" xfId="48320" xr:uid="{B1215642-C708-458A-8D94-2DB637B568C9}"/>
    <cellStyle name="Normal 4 5 2 3 2 3 3" xfId="23168" xr:uid="{ED2FDF46-B043-4041-AA86-19CE32199C1C}"/>
    <cellStyle name="Normal 4 5 2 3 2 3 3 2" xfId="36860" xr:uid="{FA0FA301-C65B-4F05-8AF8-4506DCA45437}"/>
    <cellStyle name="Normal 4 5 2 3 2 3 3 3" xfId="51744" xr:uid="{FC14E6B9-C104-4A2C-8733-7330D4C4E1B0}"/>
    <cellStyle name="Normal 4 5 2 3 2 3 4" xfId="16324" xr:uid="{A0714E60-AB7C-4486-A648-4F10F48368F3}"/>
    <cellStyle name="Normal 4 5 2 3 2 3 5" xfId="30014" xr:uid="{CE294617-2738-4580-8CA5-CFFD04E7B027}"/>
    <cellStyle name="Normal 4 5 2 3 2 3 6" xfId="44898" xr:uid="{C93C85DE-27D2-4466-AEE4-A242DE2AE81D}"/>
    <cellStyle name="Normal 4 5 2 3 2 4" xfId="11188" xr:uid="{8B934FC1-01FE-4340-9609-85784B521863}"/>
    <cellStyle name="Normal 4 5 2 3 2 4 2" xfId="24878" xr:uid="{FF4EB9D8-088B-433C-A569-4D6A3431E3AF}"/>
    <cellStyle name="Normal 4 5 2 3 2 4 2 2" xfId="38570" xr:uid="{29077962-DB87-4E37-B711-91971833FF7B}"/>
    <cellStyle name="Normal 4 5 2 3 2 4 2 3" xfId="53454" xr:uid="{03F0795A-0B4A-4310-9DA0-E494484B9325}"/>
    <cellStyle name="Normal 4 5 2 3 2 4 3" xfId="18034" xr:uid="{B39F10D8-A661-49C9-8F4E-55C88987C35D}"/>
    <cellStyle name="Normal 4 5 2 3 2 4 4" xfId="31724" xr:uid="{27C80A79-5213-4B04-A699-48B8C7EF027A}"/>
    <cellStyle name="Normal 4 5 2 3 2 4 5" xfId="46608" xr:uid="{4840D0C3-06E2-4D01-8E90-2BAE7BD2F9F5}"/>
    <cellStyle name="Normal 4 5 2 3 2 5" xfId="21456" xr:uid="{B16988FD-64C9-4B05-A073-B96BC201139F}"/>
    <cellStyle name="Normal 4 5 2 3 2 5 2" xfId="35148" xr:uid="{8CE07212-FE73-4A8A-A292-8F68EC5DC7BA}"/>
    <cellStyle name="Normal 4 5 2 3 2 5 3" xfId="50032" xr:uid="{388F7023-40A7-49BE-BCBA-D6508F7E898A}"/>
    <cellStyle name="Normal 4 5 2 3 2 6" xfId="14612" xr:uid="{70F5F3C2-F3AF-44B4-8046-13CE60CE0F78}"/>
    <cellStyle name="Normal 4 5 2 3 2 7" xfId="28302" xr:uid="{1CE9D9C3-B353-4F02-8026-9C09D6C37871}"/>
    <cellStyle name="Normal 4 5 2 3 2 8" xfId="43186" xr:uid="{C5DAA3C1-63D8-4AF5-956B-05D220708EED}"/>
    <cellStyle name="Normal 4 5 2 3 3" xfId="7768" xr:uid="{3FF737CD-792A-438C-9435-388723130B6C}"/>
    <cellStyle name="Normal 4 5 2 3 3 2" xfId="9480" xr:uid="{A2EE026E-CB13-4D45-A599-63D363DA3FB5}"/>
    <cellStyle name="Normal 4 5 2 3 3 2 2" xfId="12902" xr:uid="{3CA25855-8037-402D-9CAC-6DE7AFD83175}"/>
    <cellStyle name="Normal 4 5 2 3 3 2 2 2" xfId="26592" xr:uid="{72C18FFD-C22B-48E0-80E3-E8DF44F06D7C}"/>
    <cellStyle name="Normal 4 5 2 3 3 2 2 2 2" xfId="40284" xr:uid="{53CD150D-ECAE-49BD-A7AF-AA74CDC40CFC}"/>
    <cellStyle name="Normal 4 5 2 3 3 2 2 2 3" xfId="55168" xr:uid="{54FE21D9-27DE-451F-891A-9DEABB2CF9C1}"/>
    <cellStyle name="Normal 4 5 2 3 3 2 2 3" xfId="19748" xr:uid="{FE9A31D6-479D-44D9-AC84-7F3052C630F0}"/>
    <cellStyle name="Normal 4 5 2 3 3 2 2 4" xfId="33438" xr:uid="{B53416A1-E2EF-454B-92D8-A3154F5F0CD2}"/>
    <cellStyle name="Normal 4 5 2 3 3 2 2 5" xfId="48322" xr:uid="{5C3D4E86-7B12-4CBE-BF8F-5DFE19D41AA5}"/>
    <cellStyle name="Normal 4 5 2 3 3 2 3" xfId="23170" xr:uid="{38A64D70-4437-41CD-899E-805A2010CFD1}"/>
    <cellStyle name="Normal 4 5 2 3 3 2 3 2" xfId="36862" xr:uid="{2F49244A-7775-4165-94AE-FB0A0BEFCAC7}"/>
    <cellStyle name="Normal 4 5 2 3 3 2 3 3" xfId="51746" xr:uid="{E2799C70-C519-469D-BE86-553AA5E07522}"/>
    <cellStyle name="Normal 4 5 2 3 3 2 4" xfId="16326" xr:uid="{ADD88558-5CE7-41C2-BA5D-DD6CDB5340C7}"/>
    <cellStyle name="Normal 4 5 2 3 3 2 5" xfId="30016" xr:uid="{0A9A0514-A8B8-4319-A0DF-58B461CEDBC5}"/>
    <cellStyle name="Normal 4 5 2 3 3 2 6" xfId="44900" xr:uid="{92E6386A-7259-47BB-8957-2FBFF0DE161B}"/>
    <cellStyle name="Normal 4 5 2 3 3 3" xfId="11190" xr:uid="{43DA2AC8-EFB1-43E4-BF0C-8AC30EDBC80A}"/>
    <cellStyle name="Normal 4 5 2 3 3 3 2" xfId="24880" xr:uid="{E9942FA1-EB83-4896-AB3E-A021BF948D82}"/>
    <cellStyle name="Normal 4 5 2 3 3 3 2 2" xfId="38572" xr:uid="{54909881-C8AF-4B4C-A31B-E5F61A7FFB33}"/>
    <cellStyle name="Normal 4 5 2 3 3 3 2 3" xfId="53456" xr:uid="{0D67CE56-25CB-4628-AF8E-52F2AA8CE1DE}"/>
    <cellStyle name="Normal 4 5 2 3 3 3 3" xfId="18036" xr:uid="{336E679F-7509-431B-8058-B27D0DBB588F}"/>
    <cellStyle name="Normal 4 5 2 3 3 3 4" xfId="31726" xr:uid="{54A68A24-513D-45EF-9334-8AF01F687D01}"/>
    <cellStyle name="Normal 4 5 2 3 3 3 5" xfId="46610" xr:uid="{B685A2E2-20A3-4321-9A1C-C51072A2B840}"/>
    <cellStyle name="Normal 4 5 2 3 3 4" xfId="21458" xr:uid="{FD89F585-C470-45A6-BEE0-8A5DEAA65FBF}"/>
    <cellStyle name="Normal 4 5 2 3 3 4 2" xfId="35150" xr:uid="{7E7B3269-607E-4AF1-887F-E4C7E907A2BF}"/>
    <cellStyle name="Normal 4 5 2 3 3 4 3" xfId="50034" xr:uid="{4B74FC27-6570-425E-B0B2-60D171351198}"/>
    <cellStyle name="Normal 4 5 2 3 3 5" xfId="14614" xr:uid="{4362CD81-41C2-41FC-B8D9-C15C6157D741}"/>
    <cellStyle name="Normal 4 5 2 3 3 6" xfId="28304" xr:uid="{A12122A7-497C-4FD1-8291-460A90055CE6}"/>
    <cellStyle name="Normal 4 5 2 3 3 7" xfId="43188" xr:uid="{B03CF5DF-D97A-4EE0-B69B-60B87F0B3BB1}"/>
    <cellStyle name="Normal 4 5 2 3 4" xfId="7769" xr:uid="{0D1B84B2-D212-4629-8F10-5230541B30C3}"/>
    <cellStyle name="Normal 4 5 2 3 4 2" xfId="9481" xr:uid="{A2604408-B972-41A4-A66E-E8BB73FCC9B9}"/>
    <cellStyle name="Normal 4 5 2 3 4 2 2" xfId="12903" xr:uid="{F7E35F4B-0742-449F-A926-E8BD367C3AE2}"/>
    <cellStyle name="Normal 4 5 2 3 4 2 2 2" xfId="26593" xr:uid="{31091725-32BB-497E-A35F-DB6547F9F1E0}"/>
    <cellStyle name="Normal 4 5 2 3 4 2 2 2 2" xfId="40285" xr:uid="{4A3F5176-140C-4F83-B18E-1CCAAEBED56C}"/>
    <cellStyle name="Normal 4 5 2 3 4 2 2 2 3" xfId="55169" xr:uid="{BF8ACC1E-61A8-49A4-823C-3AFC7C5C78C0}"/>
    <cellStyle name="Normal 4 5 2 3 4 2 2 3" xfId="19749" xr:uid="{189A552F-9780-46F4-881E-F099D164615C}"/>
    <cellStyle name="Normal 4 5 2 3 4 2 2 4" xfId="33439" xr:uid="{398FDBCB-0D49-4D84-8AB5-CACFACE77997}"/>
    <cellStyle name="Normal 4 5 2 3 4 2 2 5" xfId="48323" xr:uid="{0DF1AD6B-5F58-47D8-AA65-059A615B0BFE}"/>
    <cellStyle name="Normal 4 5 2 3 4 2 3" xfId="23171" xr:uid="{3637EEC5-ABC9-429C-AFFB-BA2C4A3D41FF}"/>
    <cellStyle name="Normal 4 5 2 3 4 2 3 2" xfId="36863" xr:uid="{F8ADB9D3-E745-468E-AB18-62B12D074D8A}"/>
    <cellStyle name="Normal 4 5 2 3 4 2 3 3" xfId="51747" xr:uid="{EAF96672-69A2-41D6-B54D-9ED5ECA8C773}"/>
    <cellStyle name="Normal 4 5 2 3 4 2 4" xfId="16327" xr:uid="{C41A969C-AB4D-4ABA-B6DC-1BC96C72EE59}"/>
    <cellStyle name="Normal 4 5 2 3 4 2 5" xfId="30017" xr:uid="{13D0ECE6-CC77-4827-848E-FB754D723597}"/>
    <cellStyle name="Normal 4 5 2 3 4 2 6" xfId="44901" xr:uid="{535F8528-65BD-400B-A7CA-6AC390FDBBEB}"/>
    <cellStyle name="Normal 4 5 2 3 4 3" xfId="11191" xr:uid="{525F9EC2-955E-44FB-8093-D4AB242A8149}"/>
    <cellStyle name="Normal 4 5 2 3 4 3 2" xfId="24881" xr:uid="{3E403DBB-35F0-4A07-9488-41BE14EC5D69}"/>
    <cellStyle name="Normal 4 5 2 3 4 3 2 2" xfId="38573" xr:uid="{238632DD-8782-4474-85E0-772159E07D8B}"/>
    <cellStyle name="Normal 4 5 2 3 4 3 2 3" xfId="53457" xr:uid="{31218BBD-AA2D-4CB1-9DB4-CBED79341CA7}"/>
    <cellStyle name="Normal 4 5 2 3 4 3 3" xfId="18037" xr:uid="{374D20EA-8240-4DE2-A640-D374F472638C}"/>
    <cellStyle name="Normal 4 5 2 3 4 3 4" xfId="31727" xr:uid="{E49D49B3-C788-4430-9769-C56D4CC9A7CF}"/>
    <cellStyle name="Normal 4 5 2 3 4 3 5" xfId="46611" xr:uid="{AE995ACA-409C-44CD-BC21-7B5FF8095820}"/>
    <cellStyle name="Normal 4 5 2 3 4 4" xfId="21459" xr:uid="{437E51A9-FE5A-48A8-B3FC-BA49C977488B}"/>
    <cellStyle name="Normal 4 5 2 3 4 4 2" xfId="35151" xr:uid="{55F99911-47D6-48FA-8C6A-EBC55EE317CE}"/>
    <cellStyle name="Normal 4 5 2 3 4 4 3" xfId="50035" xr:uid="{D6F99ED4-04E6-4A1B-8B5C-8E0D4612F5B0}"/>
    <cellStyle name="Normal 4 5 2 3 4 5" xfId="14615" xr:uid="{2A765716-9145-47C7-840F-90FE4965B7E6}"/>
    <cellStyle name="Normal 4 5 2 3 4 6" xfId="28305" xr:uid="{B615210B-8FF2-4448-8290-359AA51BE0A9}"/>
    <cellStyle name="Normal 4 5 2 3 4 7" xfId="43189" xr:uid="{502F69A0-DF93-458B-8C02-BD8FF56535ED}"/>
    <cellStyle name="Normal 4 5 2 3 5" xfId="9477" xr:uid="{7EA53DD2-2116-4F67-B980-E08F4A67A36F}"/>
    <cellStyle name="Normal 4 5 2 3 5 2" xfId="12899" xr:uid="{34BB9148-410E-44FB-ADD2-69DD664799F2}"/>
    <cellStyle name="Normal 4 5 2 3 5 2 2" xfId="26589" xr:uid="{AED4120B-C16C-4DB8-AAA2-AB6623EE5899}"/>
    <cellStyle name="Normal 4 5 2 3 5 2 2 2" xfId="40281" xr:uid="{012A562E-558F-4835-8708-1037DBCAA439}"/>
    <cellStyle name="Normal 4 5 2 3 5 2 2 3" xfId="55165" xr:uid="{2F94A69B-5862-4C22-A872-0D2F7F71A6E4}"/>
    <cellStyle name="Normal 4 5 2 3 5 2 3" xfId="19745" xr:uid="{1325241C-CC84-4C14-9471-DDD22D3567B5}"/>
    <cellStyle name="Normal 4 5 2 3 5 2 4" xfId="33435" xr:uid="{45CBEC09-6505-4212-8F46-AFEA446E3C59}"/>
    <cellStyle name="Normal 4 5 2 3 5 2 5" xfId="48319" xr:uid="{F8BFF50A-5AC5-4B2D-A7CD-D30C49E57DAB}"/>
    <cellStyle name="Normal 4 5 2 3 5 3" xfId="23167" xr:uid="{0EA048DE-DFD2-4B33-B732-5F17B41055BA}"/>
    <cellStyle name="Normal 4 5 2 3 5 3 2" xfId="36859" xr:uid="{79AE85DE-14F3-45A3-A856-0B7482B27316}"/>
    <cellStyle name="Normal 4 5 2 3 5 3 3" xfId="51743" xr:uid="{573A6131-6C51-488B-8CE7-1D384E6C073D}"/>
    <cellStyle name="Normal 4 5 2 3 5 4" xfId="16323" xr:uid="{E8D73D5C-8277-408C-BA71-79AB125B4D1B}"/>
    <cellStyle name="Normal 4 5 2 3 5 5" xfId="30013" xr:uid="{4AEF8ECF-9E3D-495F-8B68-D8C7638DA62B}"/>
    <cellStyle name="Normal 4 5 2 3 5 6" xfId="44897" xr:uid="{5AA331EE-D145-4010-956D-3F09893A7FB9}"/>
    <cellStyle name="Normal 4 5 2 3 6" xfId="11187" xr:uid="{9BDD8762-CC4F-4715-8783-96771AE5C6BA}"/>
    <cellStyle name="Normal 4 5 2 3 6 2" xfId="24877" xr:uid="{3A95C0FC-CD13-4371-B8DB-C746253948CC}"/>
    <cellStyle name="Normal 4 5 2 3 6 2 2" xfId="38569" xr:uid="{70BEEC8D-9DED-4BD7-930B-190584C952FA}"/>
    <cellStyle name="Normal 4 5 2 3 6 2 3" xfId="53453" xr:uid="{5E530693-471A-4B17-905C-4804DD62F8D1}"/>
    <cellStyle name="Normal 4 5 2 3 6 3" xfId="18033" xr:uid="{56EE72AE-A046-489E-BDCA-F04DCCEAAE55}"/>
    <cellStyle name="Normal 4 5 2 3 6 4" xfId="31723" xr:uid="{A7DE38C6-CBF7-4903-9F6F-95734048D5D2}"/>
    <cellStyle name="Normal 4 5 2 3 6 5" xfId="46607" xr:uid="{2A996AFF-FEE5-4073-9BFE-818F30EB6EE3}"/>
    <cellStyle name="Normal 4 5 2 3 7" xfId="21455" xr:uid="{C64592F2-CEAA-4906-965B-D889C85C80F2}"/>
    <cellStyle name="Normal 4 5 2 3 7 2" xfId="35147" xr:uid="{361442AF-4BA2-4ECB-8D43-D9CDE429F1AF}"/>
    <cellStyle name="Normal 4 5 2 3 7 3" xfId="50031" xr:uid="{C06664D9-A0B6-401F-819B-D3A8F0F27B45}"/>
    <cellStyle name="Normal 4 5 2 3 8" xfId="14611" xr:uid="{DAFEF1D3-E194-4E91-8B0D-016E6EC51FA2}"/>
    <cellStyle name="Normal 4 5 2 3 9" xfId="28301" xr:uid="{72353EE0-179F-4B8B-83E9-47D4A0878809}"/>
    <cellStyle name="Normal 4 5 2 4" xfId="7770" xr:uid="{33493A5F-4EEE-498E-BEBB-7CB2EB4372DA}"/>
    <cellStyle name="Normal 4 5 2 4 2" xfId="7771" xr:uid="{9837EB6F-8735-4AFA-A9E4-4EFB387EDB53}"/>
    <cellStyle name="Normal 4 5 2 4 2 2" xfId="9483" xr:uid="{AA7D059C-960D-453A-BD3B-6E08E277AAD2}"/>
    <cellStyle name="Normal 4 5 2 4 2 2 2" xfId="12905" xr:uid="{F93AAC5F-CBF7-48F0-BFEF-8A44B4F19C54}"/>
    <cellStyle name="Normal 4 5 2 4 2 2 2 2" xfId="26595" xr:uid="{F1DB025B-04ED-407F-8ABF-9AD2942016FE}"/>
    <cellStyle name="Normal 4 5 2 4 2 2 2 2 2" xfId="40287" xr:uid="{BA930E40-54E5-4605-A3ED-2FD798022D31}"/>
    <cellStyle name="Normal 4 5 2 4 2 2 2 2 3" xfId="55171" xr:uid="{22C0FEAC-A75E-4BC5-AE1D-EEB24227466E}"/>
    <cellStyle name="Normal 4 5 2 4 2 2 2 3" xfId="19751" xr:uid="{A73AE292-8DF4-4C7E-BE6F-DE51FA834594}"/>
    <cellStyle name="Normal 4 5 2 4 2 2 2 4" xfId="33441" xr:uid="{22C15FDC-E8B6-40D6-ACF9-2E5D92149F1B}"/>
    <cellStyle name="Normal 4 5 2 4 2 2 2 5" xfId="48325" xr:uid="{D7B1145C-2EF4-4E49-A076-880CFF6C39DD}"/>
    <cellStyle name="Normal 4 5 2 4 2 2 3" xfId="23173" xr:uid="{CF0A0896-78DC-45C0-AECA-A32F61BEF507}"/>
    <cellStyle name="Normal 4 5 2 4 2 2 3 2" xfId="36865" xr:uid="{D99D8A7F-2BAA-4209-8240-B86A5C8A463C}"/>
    <cellStyle name="Normal 4 5 2 4 2 2 3 3" xfId="51749" xr:uid="{A46654D2-2D12-4E90-8567-DA729996D8D6}"/>
    <cellStyle name="Normal 4 5 2 4 2 2 4" xfId="16329" xr:uid="{68F422BA-4498-4487-8D91-8132338C904D}"/>
    <cellStyle name="Normal 4 5 2 4 2 2 5" xfId="30019" xr:uid="{A43CB7FD-901D-4323-966D-E1493FAECF4A}"/>
    <cellStyle name="Normal 4 5 2 4 2 2 6" xfId="44903" xr:uid="{62602AFC-A94E-41FB-A81A-174A671B8163}"/>
    <cellStyle name="Normal 4 5 2 4 2 3" xfId="11193" xr:uid="{924D3117-EAA3-4B1A-A731-AC72BCE81C64}"/>
    <cellStyle name="Normal 4 5 2 4 2 3 2" xfId="24883" xr:uid="{08ED413B-8F29-455F-B40D-1F24B4D5DF32}"/>
    <cellStyle name="Normal 4 5 2 4 2 3 2 2" xfId="38575" xr:uid="{CCD11259-1433-460F-ABFB-65F277CF7477}"/>
    <cellStyle name="Normal 4 5 2 4 2 3 2 3" xfId="53459" xr:uid="{3193E0FE-07F6-45A1-9A60-8894E00C2107}"/>
    <cellStyle name="Normal 4 5 2 4 2 3 3" xfId="18039" xr:uid="{BCEBCD3C-8524-4511-8A76-8255897520A5}"/>
    <cellStyle name="Normal 4 5 2 4 2 3 4" xfId="31729" xr:uid="{F553BBB0-97F5-4799-9B7B-998D36FA00D3}"/>
    <cellStyle name="Normal 4 5 2 4 2 3 5" xfId="46613" xr:uid="{A2D05F23-6909-4DEA-A854-49ADA69E862B}"/>
    <cellStyle name="Normal 4 5 2 4 2 4" xfId="21461" xr:uid="{40DDEE84-3427-457B-8E1C-CEBFAC6B1846}"/>
    <cellStyle name="Normal 4 5 2 4 2 4 2" xfId="35153" xr:uid="{D2EBB2B6-C4E5-4A62-B370-9CFDFB4CB65C}"/>
    <cellStyle name="Normal 4 5 2 4 2 4 3" xfId="50037" xr:uid="{2C6E50C6-A2E0-494B-9054-455A29D021DA}"/>
    <cellStyle name="Normal 4 5 2 4 2 5" xfId="14617" xr:uid="{733BE8DF-EE2E-4E03-987C-BAB199ED3672}"/>
    <cellStyle name="Normal 4 5 2 4 2 6" xfId="28307" xr:uid="{21E1780E-5E6B-4A50-9CDB-C37F1B276835}"/>
    <cellStyle name="Normal 4 5 2 4 2 7" xfId="43191" xr:uid="{706227A5-682E-4F1B-A0CF-D5339FDF4F54}"/>
    <cellStyle name="Normal 4 5 2 4 3" xfId="9482" xr:uid="{DFD7D269-4764-43C7-80F9-0E639EF6F3FF}"/>
    <cellStyle name="Normal 4 5 2 4 3 2" xfId="12904" xr:uid="{3087E51F-5DC1-4287-865D-834E33F5635A}"/>
    <cellStyle name="Normal 4 5 2 4 3 2 2" xfId="26594" xr:uid="{5815E1C1-9933-426B-A855-E209BA7A2D3B}"/>
    <cellStyle name="Normal 4 5 2 4 3 2 2 2" xfId="40286" xr:uid="{F9A4BC0B-6A16-4474-93F2-412EE4FE81FA}"/>
    <cellStyle name="Normal 4 5 2 4 3 2 2 3" xfId="55170" xr:uid="{7F4E0F6C-21E6-4A09-B249-21E3B09F65AC}"/>
    <cellStyle name="Normal 4 5 2 4 3 2 3" xfId="19750" xr:uid="{FF9DBB0A-0802-409B-A39D-D6094D4FBC74}"/>
    <cellStyle name="Normal 4 5 2 4 3 2 4" xfId="33440" xr:uid="{20C51DC8-0D1B-49E0-A4E5-75222D5CD1FC}"/>
    <cellStyle name="Normal 4 5 2 4 3 2 5" xfId="48324" xr:uid="{E8349441-03A7-472D-B950-ACAE97B0BD2B}"/>
    <cellStyle name="Normal 4 5 2 4 3 3" xfId="23172" xr:uid="{CD5A741B-4EDE-45D1-8FF5-E0C3E115B939}"/>
    <cellStyle name="Normal 4 5 2 4 3 3 2" xfId="36864" xr:uid="{4C0CCAD7-8D00-43B1-9846-9ACF19D20AB1}"/>
    <cellStyle name="Normal 4 5 2 4 3 3 3" xfId="51748" xr:uid="{80FA5935-842A-473A-8037-407378108175}"/>
    <cellStyle name="Normal 4 5 2 4 3 4" xfId="16328" xr:uid="{62D6A713-4630-4927-93A1-8B39952CD786}"/>
    <cellStyle name="Normal 4 5 2 4 3 5" xfId="30018" xr:uid="{DB00EDEB-826A-4A01-A2F3-29ED9824820E}"/>
    <cellStyle name="Normal 4 5 2 4 3 6" xfId="44902" xr:uid="{B91EF7D9-84B4-46B6-8446-2AF6DE6E776A}"/>
    <cellStyle name="Normal 4 5 2 4 4" xfId="11192" xr:uid="{665E6882-B912-433F-AD74-4948FF68AA1D}"/>
    <cellStyle name="Normal 4 5 2 4 4 2" xfId="24882" xr:uid="{7E143054-139B-4DB1-AD7E-AFB77D754A2D}"/>
    <cellStyle name="Normal 4 5 2 4 4 2 2" xfId="38574" xr:uid="{104E0192-B346-4DFA-BC81-E822D6C7B304}"/>
    <cellStyle name="Normal 4 5 2 4 4 2 3" xfId="53458" xr:uid="{41F5C333-E232-470D-8A1D-B6AAF8F590BF}"/>
    <cellStyle name="Normal 4 5 2 4 4 3" xfId="18038" xr:uid="{C8D6F0E1-14A3-48C9-A2FF-14BD75F3C734}"/>
    <cellStyle name="Normal 4 5 2 4 4 4" xfId="31728" xr:uid="{A6880B9C-F7EE-4447-B270-7E2ED3A42111}"/>
    <cellStyle name="Normal 4 5 2 4 4 5" xfId="46612" xr:uid="{14B0CEA0-4950-4B13-99D2-0251FB0E33DA}"/>
    <cellStyle name="Normal 4 5 2 4 5" xfId="21460" xr:uid="{5EE44CF7-3B60-4C9F-857C-407B71BB0B05}"/>
    <cellStyle name="Normal 4 5 2 4 5 2" xfId="35152" xr:uid="{35E271F6-0311-42BF-A8E3-18CE0525BC27}"/>
    <cellStyle name="Normal 4 5 2 4 5 3" xfId="50036" xr:uid="{00EC73F2-FB7E-4E36-A2E3-3F07BF4FAB77}"/>
    <cellStyle name="Normal 4 5 2 4 6" xfId="14616" xr:uid="{F27B60F2-3F65-434C-AE9D-999544C30350}"/>
    <cellStyle name="Normal 4 5 2 4 7" xfId="28306" xr:uid="{940EB9CC-06A8-414F-99F1-87FEC87CF7C0}"/>
    <cellStyle name="Normal 4 5 2 4 8" xfId="43190" xr:uid="{A9234966-17CE-405F-8269-1FFE4092357B}"/>
    <cellStyle name="Normal 4 5 2 5" xfId="7772" xr:uid="{BE3AB8AD-CA45-4C46-8D7F-6EABCA4ECDEF}"/>
    <cellStyle name="Normal 4 5 2 5 2" xfId="9484" xr:uid="{0BBC5BD3-5F81-4165-A1F6-206D5FA35C43}"/>
    <cellStyle name="Normal 4 5 2 5 2 2" xfId="12906" xr:uid="{0D0B898A-99A2-4503-82E9-F921B168F177}"/>
    <cellStyle name="Normal 4 5 2 5 2 2 2" xfId="26596" xr:uid="{02680FF2-CFCE-424C-BD10-9A43F798CDFA}"/>
    <cellStyle name="Normal 4 5 2 5 2 2 2 2" xfId="40288" xr:uid="{8D3595C8-6499-4E9C-A546-02939807BC4A}"/>
    <cellStyle name="Normal 4 5 2 5 2 2 2 3" xfId="55172" xr:uid="{FD63583F-6FAD-4A4C-9B3A-225193BDD493}"/>
    <cellStyle name="Normal 4 5 2 5 2 2 3" xfId="19752" xr:uid="{27BB28DD-EF4B-4B65-9716-0CF149144EF1}"/>
    <cellStyle name="Normal 4 5 2 5 2 2 4" xfId="33442" xr:uid="{62F5996A-B4E1-402D-AED1-DC0204172296}"/>
    <cellStyle name="Normal 4 5 2 5 2 2 5" xfId="48326" xr:uid="{EF77CC0F-0B50-4560-9293-5D7A77BF6B53}"/>
    <cellStyle name="Normal 4 5 2 5 2 3" xfId="23174" xr:uid="{602C8C9D-8D55-434A-94CE-08EBBAF35B8C}"/>
    <cellStyle name="Normal 4 5 2 5 2 3 2" xfId="36866" xr:uid="{4AB09628-1425-4368-B968-29B02F0BBB40}"/>
    <cellStyle name="Normal 4 5 2 5 2 3 3" xfId="51750" xr:uid="{3077FC02-40F9-498F-A5B2-E990539533A5}"/>
    <cellStyle name="Normal 4 5 2 5 2 4" xfId="16330" xr:uid="{9DEDA799-07C9-4D1A-A4D5-43545F9CC414}"/>
    <cellStyle name="Normal 4 5 2 5 2 5" xfId="30020" xr:uid="{E26AFAC0-892A-4959-AB20-7BA700DC7122}"/>
    <cellStyle name="Normal 4 5 2 5 2 6" xfId="44904" xr:uid="{5D708116-493C-45F7-87C0-04F77AB2E93C}"/>
    <cellStyle name="Normal 4 5 2 5 3" xfId="11194" xr:uid="{DB5E66AD-4E83-48B1-B045-E152CE8C3509}"/>
    <cellStyle name="Normal 4 5 2 5 3 2" xfId="24884" xr:uid="{02F81C2E-AFA8-4E72-A16E-CF7CBD8A70B4}"/>
    <cellStyle name="Normal 4 5 2 5 3 2 2" xfId="38576" xr:uid="{2C563F02-A67F-4FC5-8873-131CB221F0F1}"/>
    <cellStyle name="Normal 4 5 2 5 3 2 3" xfId="53460" xr:uid="{D21B355E-15EA-4677-9005-00D5162D6B92}"/>
    <cellStyle name="Normal 4 5 2 5 3 3" xfId="18040" xr:uid="{6B022FE5-2C9F-4F25-83A4-C4910184DE34}"/>
    <cellStyle name="Normal 4 5 2 5 3 4" xfId="31730" xr:uid="{BDC9C234-BF2A-4986-9FDC-0DB2435D45AD}"/>
    <cellStyle name="Normal 4 5 2 5 3 5" xfId="46614" xr:uid="{94EF5D6D-9D1F-42F2-A289-86D5169AB9B4}"/>
    <cellStyle name="Normal 4 5 2 5 4" xfId="21462" xr:uid="{950F42B5-BAC2-43C8-9C17-02CCDCB34945}"/>
    <cellStyle name="Normal 4 5 2 5 4 2" xfId="35154" xr:uid="{4A588552-765B-428D-9116-4962139856DA}"/>
    <cellStyle name="Normal 4 5 2 5 4 3" xfId="50038" xr:uid="{86ED6955-242B-4387-B6E4-EBE24AEFBEDE}"/>
    <cellStyle name="Normal 4 5 2 5 5" xfId="14618" xr:uid="{BB73D9DF-177C-450F-B77A-48882BE60976}"/>
    <cellStyle name="Normal 4 5 2 5 6" xfId="28308" xr:uid="{B7080EA1-0831-41F9-935A-A29B5C3D34EC}"/>
    <cellStyle name="Normal 4 5 2 5 7" xfId="43192" xr:uid="{6C551093-6E43-4718-8EE3-DF73C085D36F}"/>
    <cellStyle name="Normal 4 5 2 6" xfId="7773" xr:uid="{0363965F-8EC3-49BF-87DE-A05E7E95A0DD}"/>
    <cellStyle name="Normal 4 5 2 6 2" xfId="9485" xr:uid="{046781F6-AB48-4B3D-9492-503C8BDCBDF1}"/>
    <cellStyle name="Normal 4 5 2 6 2 2" xfId="12907" xr:uid="{B8D647D8-9FE5-4A6A-BFA9-C75F962CE231}"/>
    <cellStyle name="Normal 4 5 2 6 2 2 2" xfId="26597" xr:uid="{A8D353F5-A617-4D88-BCFF-BBDF97D9D9A9}"/>
    <cellStyle name="Normal 4 5 2 6 2 2 2 2" xfId="40289" xr:uid="{8EE7F8B8-2DA3-40F4-A52D-0B2F3E854400}"/>
    <cellStyle name="Normal 4 5 2 6 2 2 2 3" xfId="55173" xr:uid="{D819E290-7A55-4B63-A7FB-075BEDD0EEB8}"/>
    <cellStyle name="Normal 4 5 2 6 2 2 3" xfId="19753" xr:uid="{21626058-97B3-453A-9226-450C65B43D85}"/>
    <cellStyle name="Normal 4 5 2 6 2 2 4" xfId="33443" xr:uid="{5536EF23-351B-4067-B6EF-164E2F8F3895}"/>
    <cellStyle name="Normal 4 5 2 6 2 2 5" xfId="48327" xr:uid="{539BAEF6-DD1C-4110-8826-CD01DCBA26E9}"/>
    <cellStyle name="Normal 4 5 2 6 2 3" xfId="23175" xr:uid="{417D1B45-E404-4830-9F1B-0E6718E4EE68}"/>
    <cellStyle name="Normal 4 5 2 6 2 3 2" xfId="36867" xr:uid="{FBBB5464-5BC5-41E3-9FD9-3E34280FECBE}"/>
    <cellStyle name="Normal 4 5 2 6 2 3 3" xfId="51751" xr:uid="{F835C77D-88B9-4C6C-808D-060061911B5D}"/>
    <cellStyle name="Normal 4 5 2 6 2 4" xfId="16331" xr:uid="{23255130-3983-46C1-BAE7-37FF3BB0F1F4}"/>
    <cellStyle name="Normal 4 5 2 6 2 5" xfId="30021" xr:uid="{BC962D27-4DD0-473D-AB57-FA539ECC404A}"/>
    <cellStyle name="Normal 4 5 2 6 2 6" xfId="44905" xr:uid="{7C9E2B44-2828-4328-A1B4-65E0FB783914}"/>
    <cellStyle name="Normal 4 5 2 6 3" xfId="11195" xr:uid="{92FE54A9-81F9-46CD-8972-6DB054DA4F0E}"/>
    <cellStyle name="Normal 4 5 2 6 3 2" xfId="24885" xr:uid="{761145ED-C326-4FF7-A1A3-806A80646BC7}"/>
    <cellStyle name="Normal 4 5 2 6 3 2 2" xfId="38577" xr:uid="{8C045BF8-8A8E-404F-8A6D-CBCC775CE6B5}"/>
    <cellStyle name="Normal 4 5 2 6 3 2 3" xfId="53461" xr:uid="{A0C0F6D0-4E5B-4074-AFEA-76C637E8079E}"/>
    <cellStyle name="Normal 4 5 2 6 3 3" xfId="18041" xr:uid="{AC9E71CB-4FBA-4F3B-9600-A9F9961F9F0D}"/>
    <cellStyle name="Normal 4 5 2 6 3 4" xfId="31731" xr:uid="{FAE0E647-F89B-48A5-BEE2-DAA07DAB4C92}"/>
    <cellStyle name="Normal 4 5 2 6 3 5" xfId="46615" xr:uid="{303EA922-A185-48CB-834B-770B44C12CB5}"/>
    <cellStyle name="Normal 4 5 2 6 4" xfId="21463" xr:uid="{BB4AA75A-9F75-433B-ABA6-2DCA6AFD1F70}"/>
    <cellStyle name="Normal 4 5 2 6 4 2" xfId="35155" xr:uid="{F057CEA1-7F65-4A78-B1B1-E0C914F10A76}"/>
    <cellStyle name="Normal 4 5 2 6 4 3" xfId="50039" xr:uid="{A9F8AFFC-BDFC-4AEB-83DE-8093587AB361}"/>
    <cellStyle name="Normal 4 5 2 6 5" xfId="14619" xr:uid="{7561B6F9-FE79-44A3-B2D8-28F5B43903A1}"/>
    <cellStyle name="Normal 4 5 2 6 6" xfId="28309" xr:uid="{101DA5D1-53A3-4731-8C0C-87D728BDE89A}"/>
    <cellStyle name="Normal 4 5 2 6 7" xfId="43193" xr:uid="{6ADEF886-48CC-48B2-AD1B-B67325C5FBB4}"/>
    <cellStyle name="Normal 4 5 2 7" xfId="9471" xr:uid="{A3C20640-D2CF-4C4A-AC70-B59736252B3F}"/>
    <cellStyle name="Normal 4 5 2 7 2" xfId="12893" xr:uid="{77700640-C5FC-437B-A90E-ADFDB50318CA}"/>
    <cellStyle name="Normal 4 5 2 7 2 2" xfId="26583" xr:uid="{B75D8699-E6F8-4716-B25A-85BE8BC4BF32}"/>
    <cellStyle name="Normal 4 5 2 7 2 2 2" xfId="40275" xr:uid="{E64B0C3A-DE6F-4D14-BB2A-B46569C66890}"/>
    <cellStyle name="Normal 4 5 2 7 2 2 3" xfId="55159" xr:uid="{6571464B-53E8-475F-AA65-B305735BAA74}"/>
    <cellStyle name="Normal 4 5 2 7 2 3" xfId="19739" xr:uid="{EFA40B8F-AF1F-4CE4-A468-C3D0F831AB36}"/>
    <cellStyle name="Normal 4 5 2 7 2 4" xfId="33429" xr:uid="{AA02AAAA-E0F3-4EE4-80A5-B7E76C07C535}"/>
    <cellStyle name="Normal 4 5 2 7 2 5" xfId="48313" xr:uid="{C3D7CA9C-AC70-4CDF-A32D-B51CB78E2C4C}"/>
    <cellStyle name="Normal 4 5 2 7 3" xfId="23161" xr:uid="{564D20E9-F356-4AAE-88B6-B1DE311ED2FE}"/>
    <cellStyle name="Normal 4 5 2 7 3 2" xfId="36853" xr:uid="{350A31CF-3937-4569-827B-BE9B1CD1C334}"/>
    <cellStyle name="Normal 4 5 2 7 3 3" xfId="51737" xr:uid="{735645BD-4569-4AB9-9DB3-5B17EB11B53E}"/>
    <cellStyle name="Normal 4 5 2 7 4" xfId="16317" xr:uid="{DFE0C7B4-0BB0-4344-83B8-73E2D3E2E1F7}"/>
    <cellStyle name="Normal 4 5 2 7 5" xfId="30007" xr:uid="{BDA22B4D-3E38-4D79-9713-184221ADF377}"/>
    <cellStyle name="Normal 4 5 2 7 6" xfId="44891" xr:uid="{8B60BA4A-3670-4DA6-8D53-D00C2D70F733}"/>
    <cellStyle name="Normal 4 5 2 8" xfId="11181" xr:uid="{434D52C7-1170-4F1E-A20B-B9F3F1364419}"/>
    <cellStyle name="Normal 4 5 2 8 2" xfId="24871" xr:uid="{65CFC18D-C450-4CC3-84FF-C8FE1B5BEDFC}"/>
    <cellStyle name="Normal 4 5 2 8 2 2" xfId="38563" xr:uid="{DB548533-957B-4500-A48B-1070C03E4F06}"/>
    <cellStyle name="Normal 4 5 2 8 2 3" xfId="53447" xr:uid="{A5D35A24-F7D2-4531-9EA5-7EE80430795D}"/>
    <cellStyle name="Normal 4 5 2 8 3" xfId="18027" xr:uid="{FDFA3200-3D28-450E-9067-A87087D9151C}"/>
    <cellStyle name="Normal 4 5 2 8 4" xfId="31717" xr:uid="{E38E8064-AD72-4475-BF92-CD93391069D0}"/>
    <cellStyle name="Normal 4 5 2 8 5" xfId="46601" xr:uid="{696952E8-077E-4B6F-B09A-5910CA217F51}"/>
    <cellStyle name="Normal 4 5 2 9" xfId="21449" xr:uid="{1FDBBEFB-291D-49B0-B570-FF6E78356F12}"/>
    <cellStyle name="Normal 4 5 2 9 2" xfId="35141" xr:uid="{CFC556F9-5EDF-44B7-AA7A-41135DE5A662}"/>
    <cellStyle name="Normal 4 5 2 9 3" xfId="50025" xr:uid="{CB5D2FC5-D895-4725-AC62-6A3782A6FA05}"/>
    <cellStyle name="Normal 4 5 3" xfId="7774" xr:uid="{853A9D7F-F1C5-4262-8F19-B38DE7F64DF8}"/>
    <cellStyle name="Normal 4 5 3 10" xfId="43194" xr:uid="{8E1F891F-95FC-4731-B44D-B46B1A5177DC}"/>
    <cellStyle name="Normal 4 5 3 2" xfId="7775" xr:uid="{AD2EF883-A73C-4E58-BA8C-26BA11FE31F1}"/>
    <cellStyle name="Normal 4 5 3 2 2" xfId="7776" xr:uid="{09938783-02F2-467F-8988-296CF750C8D8}"/>
    <cellStyle name="Normal 4 5 3 2 2 2" xfId="9488" xr:uid="{78625EF0-9F3A-42EB-8FCB-F281DC8A540D}"/>
    <cellStyle name="Normal 4 5 3 2 2 2 2" xfId="12910" xr:uid="{95ABF78D-B5C3-4B32-90A1-BE24CA38D666}"/>
    <cellStyle name="Normal 4 5 3 2 2 2 2 2" xfId="26600" xr:uid="{2C016CB6-69BD-44C1-A6BE-AC82753CEDDF}"/>
    <cellStyle name="Normal 4 5 3 2 2 2 2 2 2" xfId="40292" xr:uid="{78E021EA-D5F1-4571-BFBE-F69A76FD2D17}"/>
    <cellStyle name="Normal 4 5 3 2 2 2 2 2 3" xfId="55176" xr:uid="{17056E04-3B9E-4DBC-B605-4A3C55E00567}"/>
    <cellStyle name="Normal 4 5 3 2 2 2 2 3" xfId="19756" xr:uid="{6DDFC058-BD3C-43B4-BBD5-7BF647B5D1DE}"/>
    <cellStyle name="Normal 4 5 3 2 2 2 2 4" xfId="33446" xr:uid="{030B41FD-2179-4EBE-8466-53320DF8EB19}"/>
    <cellStyle name="Normal 4 5 3 2 2 2 2 5" xfId="48330" xr:uid="{58FBB66F-9A6B-4B97-B7F3-C364DC9C7320}"/>
    <cellStyle name="Normal 4 5 3 2 2 2 3" xfId="23178" xr:uid="{2C36F1AC-A3A5-4074-A013-848C3B2BBBB7}"/>
    <cellStyle name="Normal 4 5 3 2 2 2 3 2" xfId="36870" xr:uid="{F7AF626E-15AE-4E4A-8879-66C939960866}"/>
    <cellStyle name="Normal 4 5 3 2 2 2 3 3" xfId="51754" xr:uid="{1F127C5D-961D-428C-9699-CD933A5E80E9}"/>
    <cellStyle name="Normal 4 5 3 2 2 2 4" xfId="16334" xr:uid="{6773E01C-5BF9-4F32-A13D-4AFCFC275A7A}"/>
    <cellStyle name="Normal 4 5 3 2 2 2 5" xfId="30024" xr:uid="{23A56B1C-5665-4B3F-880E-748DAAFE03F8}"/>
    <cellStyle name="Normal 4 5 3 2 2 2 6" xfId="44908" xr:uid="{F17BF7DA-0CF8-44C7-9814-FA800B45EE24}"/>
    <cellStyle name="Normal 4 5 3 2 2 3" xfId="11198" xr:uid="{83D727B0-5FC9-425B-9959-9E9CBA3D97B8}"/>
    <cellStyle name="Normal 4 5 3 2 2 3 2" xfId="24888" xr:uid="{CA2A8D6E-23A2-47AD-8048-47E259B6D906}"/>
    <cellStyle name="Normal 4 5 3 2 2 3 2 2" xfId="38580" xr:uid="{4DF20F9A-2C0C-4FF3-8BC2-412B146362E9}"/>
    <cellStyle name="Normal 4 5 3 2 2 3 2 3" xfId="53464" xr:uid="{023D1C4A-B864-4CBE-8DC3-6357416CC409}"/>
    <cellStyle name="Normal 4 5 3 2 2 3 3" xfId="18044" xr:uid="{BA6B14BB-AB47-4D54-8A3F-7CD89876D2DC}"/>
    <cellStyle name="Normal 4 5 3 2 2 3 4" xfId="31734" xr:uid="{A087458D-08C8-43E2-BE80-C3200C5B89A7}"/>
    <cellStyle name="Normal 4 5 3 2 2 3 5" xfId="46618" xr:uid="{3E83186B-6114-4A7A-9A96-92F3EF82C8E7}"/>
    <cellStyle name="Normal 4 5 3 2 2 4" xfId="21466" xr:uid="{F2B4620A-F65D-4B9D-94DD-2ED7269A6DA5}"/>
    <cellStyle name="Normal 4 5 3 2 2 4 2" xfId="35158" xr:uid="{1E0DD1D7-D716-4682-912A-B0DEDF3952AC}"/>
    <cellStyle name="Normal 4 5 3 2 2 4 3" xfId="50042" xr:uid="{83A4BE8F-9625-468D-B0EA-9F45231FECFD}"/>
    <cellStyle name="Normal 4 5 3 2 2 5" xfId="14622" xr:uid="{939DCD18-EE75-438E-984C-DD547647D72A}"/>
    <cellStyle name="Normal 4 5 3 2 2 6" xfId="28312" xr:uid="{018A4CF5-B61C-4EC4-A5C1-F87FFA122A55}"/>
    <cellStyle name="Normal 4 5 3 2 2 7" xfId="43196" xr:uid="{369A7425-5ECA-40BD-AD1B-3788297619F5}"/>
    <cellStyle name="Normal 4 5 3 2 3" xfId="9487" xr:uid="{33607D40-5242-46EF-9F9A-231C7D38BEF9}"/>
    <cellStyle name="Normal 4 5 3 2 3 2" xfId="12909" xr:uid="{40D0E30D-281C-4257-BDA6-179E16603202}"/>
    <cellStyle name="Normal 4 5 3 2 3 2 2" xfId="26599" xr:uid="{518C1EB4-D0A0-4E4C-995A-D870CECD9C30}"/>
    <cellStyle name="Normal 4 5 3 2 3 2 2 2" xfId="40291" xr:uid="{781E579D-BA2C-4F60-AFFB-8A82DEE1E56B}"/>
    <cellStyle name="Normal 4 5 3 2 3 2 2 3" xfId="55175" xr:uid="{9E8883B6-41F0-48BD-A4BF-0F7294ACBA49}"/>
    <cellStyle name="Normal 4 5 3 2 3 2 3" xfId="19755" xr:uid="{D4F6B9D8-25AA-4F35-BC7A-B6E7220C0FD4}"/>
    <cellStyle name="Normal 4 5 3 2 3 2 4" xfId="33445" xr:uid="{2B312434-F22A-4A5A-90F9-B0A5FD2CB305}"/>
    <cellStyle name="Normal 4 5 3 2 3 2 5" xfId="48329" xr:uid="{7A5838AF-2736-4E0E-88A5-D05847E6BEE9}"/>
    <cellStyle name="Normal 4 5 3 2 3 3" xfId="23177" xr:uid="{4337069D-8BC8-4300-8970-5DFBD58163A0}"/>
    <cellStyle name="Normal 4 5 3 2 3 3 2" xfId="36869" xr:uid="{A4411E1D-A215-4E14-9CD6-5EB8EB510067}"/>
    <cellStyle name="Normal 4 5 3 2 3 3 3" xfId="51753" xr:uid="{F40B31C4-9C79-484C-B5EB-EACB10296556}"/>
    <cellStyle name="Normal 4 5 3 2 3 4" xfId="16333" xr:uid="{0B55339E-43C0-4461-8417-846EB1C6C159}"/>
    <cellStyle name="Normal 4 5 3 2 3 5" xfId="30023" xr:uid="{388FBEDC-687D-4418-9F51-5770C6AEEE23}"/>
    <cellStyle name="Normal 4 5 3 2 3 6" xfId="44907" xr:uid="{F1825268-04CA-401F-BE02-64D863FD17CA}"/>
    <cellStyle name="Normal 4 5 3 2 4" xfId="11197" xr:uid="{9426A8CA-0E9D-474B-9A5B-08BB21D73DDD}"/>
    <cellStyle name="Normal 4 5 3 2 4 2" xfId="24887" xr:uid="{B0065017-3185-4DF5-B820-D19838D5B73B}"/>
    <cellStyle name="Normal 4 5 3 2 4 2 2" xfId="38579" xr:uid="{09226EA0-7EC4-4E7A-A89E-12FF2EE22B71}"/>
    <cellStyle name="Normal 4 5 3 2 4 2 3" xfId="53463" xr:uid="{A95B8380-ECD9-4998-BC41-EBDB42632EFD}"/>
    <cellStyle name="Normal 4 5 3 2 4 3" xfId="18043" xr:uid="{73E39216-1571-4A5B-83A6-C3B4932C38FA}"/>
    <cellStyle name="Normal 4 5 3 2 4 4" xfId="31733" xr:uid="{1A5033D5-1479-40D7-B9E2-817CA8300187}"/>
    <cellStyle name="Normal 4 5 3 2 4 5" xfId="46617" xr:uid="{BDD51B4D-2BB5-4B1E-BFAF-091A3C298E9E}"/>
    <cellStyle name="Normal 4 5 3 2 5" xfId="21465" xr:uid="{9974DBCD-D9B4-4CF2-A69A-BBFB83FF1B18}"/>
    <cellStyle name="Normal 4 5 3 2 5 2" xfId="35157" xr:uid="{9ACAABF2-D540-4A6C-A0B2-C06E9C6F43B5}"/>
    <cellStyle name="Normal 4 5 3 2 5 3" xfId="50041" xr:uid="{D77ADE30-CBEB-489C-821A-C3CA448171C4}"/>
    <cellStyle name="Normal 4 5 3 2 6" xfId="14621" xr:uid="{7E6485ED-F9BD-4BC3-8B1F-10CDD373B1C8}"/>
    <cellStyle name="Normal 4 5 3 2 7" xfId="28311" xr:uid="{6640CF56-F172-4FE1-B708-D2E523A7159F}"/>
    <cellStyle name="Normal 4 5 3 2 8" xfId="43195" xr:uid="{95DAF2EC-F574-43FE-A763-127C8E49B76B}"/>
    <cellStyle name="Normal 4 5 3 3" xfId="7777" xr:uid="{1DE05CD5-A243-4F02-9E59-AC23985EF427}"/>
    <cellStyle name="Normal 4 5 3 3 2" xfId="9489" xr:uid="{BDAEC510-3375-42BE-97BA-0C5FB30A6603}"/>
    <cellStyle name="Normal 4 5 3 3 2 2" xfId="12911" xr:uid="{431AEE97-4C6B-4732-B348-ACD6BF4CE1D2}"/>
    <cellStyle name="Normal 4 5 3 3 2 2 2" xfId="26601" xr:uid="{95F887D4-ED5B-4380-A924-0EA1B5593779}"/>
    <cellStyle name="Normal 4 5 3 3 2 2 2 2" xfId="40293" xr:uid="{5058D6FF-2F34-4790-9143-33B76A99C7F7}"/>
    <cellStyle name="Normal 4 5 3 3 2 2 2 3" xfId="55177" xr:uid="{4E18797A-3EC4-4AF6-B4E3-266387F39A19}"/>
    <cellStyle name="Normal 4 5 3 3 2 2 3" xfId="19757" xr:uid="{EED2E725-9A96-4938-BF9A-435F5A2774FE}"/>
    <cellStyle name="Normal 4 5 3 3 2 2 4" xfId="33447" xr:uid="{D0506939-7791-4C0A-B659-3BFC136F9111}"/>
    <cellStyle name="Normal 4 5 3 3 2 2 5" xfId="48331" xr:uid="{F2CD5F58-EF2B-4AA8-BED9-AD8B9136973B}"/>
    <cellStyle name="Normal 4 5 3 3 2 3" xfId="23179" xr:uid="{6E85BF8B-57AD-471E-9428-D9442AD847A3}"/>
    <cellStyle name="Normal 4 5 3 3 2 3 2" xfId="36871" xr:uid="{F9BCB1C5-4CA6-4897-A6FC-B2808044B355}"/>
    <cellStyle name="Normal 4 5 3 3 2 3 3" xfId="51755" xr:uid="{0441249A-73E5-4535-ADB7-26DD76319B17}"/>
    <cellStyle name="Normal 4 5 3 3 2 4" xfId="16335" xr:uid="{C54B302C-F176-4A02-AEEA-524D6DD12DE9}"/>
    <cellStyle name="Normal 4 5 3 3 2 5" xfId="30025" xr:uid="{23386160-6FCA-4637-9B06-8484823C5355}"/>
    <cellStyle name="Normal 4 5 3 3 2 6" xfId="44909" xr:uid="{3D9CF9D3-A7C2-42E3-A4B2-556EE2905691}"/>
    <cellStyle name="Normal 4 5 3 3 3" xfId="11199" xr:uid="{399A5C0A-4CFB-4AC2-93CD-E91EFA8F20CB}"/>
    <cellStyle name="Normal 4 5 3 3 3 2" xfId="24889" xr:uid="{1E892997-5C0D-47F8-A3FF-929D2C09EFEE}"/>
    <cellStyle name="Normal 4 5 3 3 3 2 2" xfId="38581" xr:uid="{CB43FA9E-89F7-452B-89C6-3CBA788407AD}"/>
    <cellStyle name="Normal 4 5 3 3 3 2 3" xfId="53465" xr:uid="{619EEA2E-465B-4EF7-A39D-9C668238288F}"/>
    <cellStyle name="Normal 4 5 3 3 3 3" xfId="18045" xr:uid="{0C8CA6FD-09F9-4D5C-B86C-6198CF0D35CA}"/>
    <cellStyle name="Normal 4 5 3 3 3 4" xfId="31735" xr:uid="{7C5EF151-E909-48C1-9B3A-083137371F4C}"/>
    <cellStyle name="Normal 4 5 3 3 3 5" xfId="46619" xr:uid="{760D172B-D105-4B96-91F5-51AB5A2ABE63}"/>
    <cellStyle name="Normal 4 5 3 3 4" xfId="21467" xr:uid="{414F77E1-8709-4985-A3FC-9A404F3675DF}"/>
    <cellStyle name="Normal 4 5 3 3 4 2" xfId="35159" xr:uid="{95B9DF0B-2758-4F07-BE6E-0A84BF6B4E3D}"/>
    <cellStyle name="Normal 4 5 3 3 4 3" xfId="50043" xr:uid="{45767009-4C6E-48B4-BBB8-F534C39F9D76}"/>
    <cellStyle name="Normal 4 5 3 3 5" xfId="14623" xr:uid="{19B715CE-8C17-47BB-8F43-DB2DACD621BD}"/>
    <cellStyle name="Normal 4 5 3 3 6" xfId="28313" xr:uid="{0BDEE9BC-3E69-45F0-939A-4E6A2B62057E}"/>
    <cellStyle name="Normal 4 5 3 3 7" xfId="43197" xr:uid="{22F4F553-041C-4817-A68E-97197508EAC1}"/>
    <cellStyle name="Normal 4 5 3 4" xfId="7778" xr:uid="{71B54E36-4670-4878-9106-F261C988A0C4}"/>
    <cellStyle name="Normal 4 5 3 4 2" xfId="9490" xr:uid="{B7901BF4-8203-4C5C-8B0E-22FB84BD7E98}"/>
    <cellStyle name="Normal 4 5 3 4 2 2" xfId="12912" xr:uid="{B1D2E79E-4A9E-4180-AB6F-2DF35B20B9AD}"/>
    <cellStyle name="Normal 4 5 3 4 2 2 2" xfId="26602" xr:uid="{27C052CA-F1EE-420E-95BA-10E293DC1CB5}"/>
    <cellStyle name="Normal 4 5 3 4 2 2 2 2" xfId="40294" xr:uid="{0DE3EF6E-1150-4EAA-8D81-E5D2D69DDE83}"/>
    <cellStyle name="Normal 4 5 3 4 2 2 2 3" xfId="55178" xr:uid="{711D1FB8-091C-4265-A10E-7DFED47AB6B4}"/>
    <cellStyle name="Normal 4 5 3 4 2 2 3" xfId="19758" xr:uid="{9A1D4D56-D855-48DC-8075-77A83D4DA99E}"/>
    <cellStyle name="Normal 4 5 3 4 2 2 4" xfId="33448" xr:uid="{138B2C25-EA6A-4F54-A2F7-CB1B2A73D821}"/>
    <cellStyle name="Normal 4 5 3 4 2 2 5" xfId="48332" xr:uid="{A9510EDE-26AA-411E-B458-D42871F20067}"/>
    <cellStyle name="Normal 4 5 3 4 2 3" xfId="23180" xr:uid="{B318423D-3B62-4C15-9A0C-000B0A1CEF73}"/>
    <cellStyle name="Normal 4 5 3 4 2 3 2" xfId="36872" xr:uid="{CA3520E8-6491-4C4B-B1F4-93E3E8430657}"/>
    <cellStyle name="Normal 4 5 3 4 2 3 3" xfId="51756" xr:uid="{0044340C-5089-4E63-B0D6-DB75C3CEECF0}"/>
    <cellStyle name="Normal 4 5 3 4 2 4" xfId="16336" xr:uid="{A62F2748-3FEF-4752-A39D-051C1E959357}"/>
    <cellStyle name="Normal 4 5 3 4 2 5" xfId="30026" xr:uid="{4D149527-8877-4DEA-86B4-CCEFEE8273F5}"/>
    <cellStyle name="Normal 4 5 3 4 2 6" xfId="44910" xr:uid="{5BA475C7-2753-49CA-97F6-0307041460C6}"/>
    <cellStyle name="Normal 4 5 3 4 3" xfId="11200" xr:uid="{8DC48331-76BB-492C-A58B-6113AB7D9DFB}"/>
    <cellStyle name="Normal 4 5 3 4 3 2" xfId="24890" xr:uid="{29C193EB-F1DE-4ECB-A5B8-4F674D3983B2}"/>
    <cellStyle name="Normal 4 5 3 4 3 2 2" xfId="38582" xr:uid="{D1BFB49F-CE79-4F5C-9922-DFB21CDD177B}"/>
    <cellStyle name="Normal 4 5 3 4 3 2 3" xfId="53466" xr:uid="{7F3925F3-4855-455B-9220-DD71127B482D}"/>
    <cellStyle name="Normal 4 5 3 4 3 3" xfId="18046" xr:uid="{F5699D0B-83A0-463A-8190-599B06321DA3}"/>
    <cellStyle name="Normal 4 5 3 4 3 4" xfId="31736" xr:uid="{8B8FF89D-30ED-4122-92A4-EDB429128788}"/>
    <cellStyle name="Normal 4 5 3 4 3 5" xfId="46620" xr:uid="{81CE0B86-AFA3-46AF-94B9-6918D0229BBC}"/>
    <cellStyle name="Normal 4 5 3 4 4" xfId="21468" xr:uid="{A3E0DB69-520C-4A3F-BFC9-2226FAEC0328}"/>
    <cellStyle name="Normal 4 5 3 4 4 2" xfId="35160" xr:uid="{B65C02BE-6F68-407C-B24D-23339B6DD40E}"/>
    <cellStyle name="Normal 4 5 3 4 4 3" xfId="50044" xr:uid="{27603B9F-4AA8-4EC2-97BE-A686EE8C3C3B}"/>
    <cellStyle name="Normal 4 5 3 4 5" xfId="14624" xr:uid="{C11312FE-7776-45BE-8404-474747CFB3AC}"/>
    <cellStyle name="Normal 4 5 3 4 6" xfId="28314" xr:uid="{029441D8-8862-4C79-BA14-2B0FEF4E8C79}"/>
    <cellStyle name="Normal 4 5 3 4 7" xfId="43198" xr:uid="{94F33C57-9A0E-4BB7-910E-22348CC6F031}"/>
    <cellStyle name="Normal 4 5 3 5" xfId="9486" xr:uid="{7A6297CF-1384-45A6-AC99-703AAF7C96F0}"/>
    <cellStyle name="Normal 4 5 3 5 2" xfId="12908" xr:uid="{08B0EF77-28CB-44E0-95E2-57ED6672839C}"/>
    <cellStyle name="Normal 4 5 3 5 2 2" xfId="26598" xr:uid="{BB9D3A5E-257D-4C18-8FE4-FC8BBD78F695}"/>
    <cellStyle name="Normal 4 5 3 5 2 2 2" xfId="40290" xr:uid="{0E5089D4-AA1D-42FB-8FB4-08544B1BC261}"/>
    <cellStyle name="Normal 4 5 3 5 2 2 3" xfId="55174" xr:uid="{6D080C01-E76A-4A2E-8319-A27F40B3E6C9}"/>
    <cellStyle name="Normal 4 5 3 5 2 3" xfId="19754" xr:uid="{8024F879-131A-46E1-8090-E96C5D77AE09}"/>
    <cellStyle name="Normal 4 5 3 5 2 4" xfId="33444" xr:uid="{BF135F54-205C-48A2-88D9-BC03EA3FA5CB}"/>
    <cellStyle name="Normal 4 5 3 5 2 5" xfId="48328" xr:uid="{1008D131-D352-4F7B-88C2-F765E8CEA0AB}"/>
    <cellStyle name="Normal 4 5 3 5 3" xfId="23176" xr:uid="{D1EC0AFB-19FA-4CA3-BC55-F70452BCE16C}"/>
    <cellStyle name="Normal 4 5 3 5 3 2" xfId="36868" xr:uid="{79828871-D076-4759-92A9-75C555B3338C}"/>
    <cellStyle name="Normal 4 5 3 5 3 3" xfId="51752" xr:uid="{6D0515E0-098B-4884-BBD2-63C66338F8F4}"/>
    <cellStyle name="Normal 4 5 3 5 4" xfId="16332" xr:uid="{417C7256-C7BB-4CDB-8CC2-9CE6C085C5A0}"/>
    <cellStyle name="Normal 4 5 3 5 5" xfId="30022" xr:uid="{68C8D1E4-BCAD-4D8C-A3CE-378B49B7787F}"/>
    <cellStyle name="Normal 4 5 3 5 6" xfId="44906" xr:uid="{AE8E8093-028A-4813-B387-6695680C5704}"/>
    <cellStyle name="Normal 4 5 3 6" xfId="11196" xr:uid="{A949A365-39E7-472F-B5E6-BDD0FD5A8714}"/>
    <cellStyle name="Normal 4 5 3 6 2" xfId="24886" xr:uid="{63861CA4-19F7-4552-82C4-EA7C2036F780}"/>
    <cellStyle name="Normal 4 5 3 6 2 2" xfId="38578" xr:uid="{9C80CD70-6BBB-4E6E-9BB2-62A222F54A9D}"/>
    <cellStyle name="Normal 4 5 3 6 2 3" xfId="53462" xr:uid="{F3A2C3B4-99C5-4B1A-B79B-3E9A16AE2602}"/>
    <cellStyle name="Normal 4 5 3 6 3" xfId="18042" xr:uid="{175F785B-3944-45F3-8139-E446853D22BC}"/>
    <cellStyle name="Normal 4 5 3 6 4" xfId="31732" xr:uid="{01333F30-D175-4DA6-8E31-02EE3001B74C}"/>
    <cellStyle name="Normal 4 5 3 6 5" xfId="46616" xr:uid="{130EBDEB-3D76-4E34-80A6-D46E454DF0A0}"/>
    <cellStyle name="Normal 4 5 3 7" xfId="21464" xr:uid="{3C8938B9-4604-4915-BC98-741C2DB97314}"/>
    <cellStyle name="Normal 4 5 3 7 2" xfId="35156" xr:uid="{651F6D13-CB67-440E-9D8F-F571827C4889}"/>
    <cellStyle name="Normal 4 5 3 7 3" xfId="50040" xr:uid="{5016DE87-D989-403C-827F-BEC8E79CA9C5}"/>
    <cellStyle name="Normal 4 5 3 8" xfId="14620" xr:uid="{45199CB2-9470-41FA-BAA4-A1F41370ACC5}"/>
    <cellStyle name="Normal 4 5 3 9" xfId="28310" xr:uid="{78203949-4D7F-464C-85AB-4B1BF55496E4}"/>
    <cellStyle name="Normal 4 5 4" xfId="7779" xr:uid="{2B31F6F8-CF00-48C1-8811-AC99182753A7}"/>
    <cellStyle name="Normal 4 5 4 10" xfId="43199" xr:uid="{C2005A9E-8466-4804-8D26-BE3F8BCA5826}"/>
    <cellStyle name="Normal 4 5 4 2" xfId="7780" xr:uid="{3B915C6A-EE23-41E7-8E71-DDDEA4E94991}"/>
    <cellStyle name="Normal 4 5 4 2 2" xfId="7781" xr:uid="{460E09B6-76A8-4B61-93ED-15ED44AAA1BE}"/>
    <cellStyle name="Normal 4 5 4 2 2 2" xfId="9493" xr:uid="{E6953A6D-0E57-46FC-AB04-619E12F35BE3}"/>
    <cellStyle name="Normal 4 5 4 2 2 2 2" xfId="12915" xr:uid="{88B2074B-3E0C-4998-A73C-51E1660BB77D}"/>
    <cellStyle name="Normal 4 5 4 2 2 2 2 2" xfId="26605" xr:uid="{466C4481-BE5D-48AE-B99D-D28E4B8AF8F0}"/>
    <cellStyle name="Normal 4 5 4 2 2 2 2 2 2" xfId="40297" xr:uid="{F360EECF-2597-4B72-AB7B-80839AA3F4AF}"/>
    <cellStyle name="Normal 4 5 4 2 2 2 2 2 3" xfId="55181" xr:uid="{6759A90B-D8CF-400D-B68A-D8E48676C545}"/>
    <cellStyle name="Normal 4 5 4 2 2 2 2 3" xfId="19761" xr:uid="{8B18A0E2-3E34-4054-8473-277CB027DD8B}"/>
    <cellStyle name="Normal 4 5 4 2 2 2 2 4" xfId="33451" xr:uid="{015F7DC4-4CCA-4EB6-81FA-530DBBEE5B02}"/>
    <cellStyle name="Normal 4 5 4 2 2 2 2 5" xfId="48335" xr:uid="{B5134780-915A-4F6F-9687-E2F00C439931}"/>
    <cellStyle name="Normal 4 5 4 2 2 2 3" xfId="23183" xr:uid="{A90C2536-45E2-4DCD-A2E7-0180C731761A}"/>
    <cellStyle name="Normal 4 5 4 2 2 2 3 2" xfId="36875" xr:uid="{90337A1F-2C02-4862-96AE-131D893D4918}"/>
    <cellStyle name="Normal 4 5 4 2 2 2 3 3" xfId="51759" xr:uid="{614B9574-D7F7-4835-BD37-3D31B5D0AECF}"/>
    <cellStyle name="Normal 4 5 4 2 2 2 4" xfId="16339" xr:uid="{0EA6146F-3886-481F-90D7-BDBFF7CC9B76}"/>
    <cellStyle name="Normal 4 5 4 2 2 2 5" xfId="30029" xr:uid="{222B26CF-053A-4C64-A7E4-B51D5CED12A3}"/>
    <cellStyle name="Normal 4 5 4 2 2 2 6" xfId="44913" xr:uid="{CF8C334E-758E-43B9-98AC-A108DEF9B3E5}"/>
    <cellStyle name="Normal 4 5 4 2 2 3" xfId="11203" xr:uid="{BF93FF4C-3C62-4694-A4F4-61D74FF34ECB}"/>
    <cellStyle name="Normal 4 5 4 2 2 3 2" xfId="24893" xr:uid="{6859C0A4-FF0F-41DA-8F74-8796FA6BAB39}"/>
    <cellStyle name="Normal 4 5 4 2 2 3 2 2" xfId="38585" xr:uid="{535DE4B7-CD4D-40C6-9F36-B1CBFB04F81B}"/>
    <cellStyle name="Normal 4 5 4 2 2 3 2 3" xfId="53469" xr:uid="{C26C16D0-7A17-4C89-86B6-0B3F30360570}"/>
    <cellStyle name="Normal 4 5 4 2 2 3 3" xfId="18049" xr:uid="{DADBAE87-8D12-40F6-B1FE-078034844B92}"/>
    <cellStyle name="Normal 4 5 4 2 2 3 4" xfId="31739" xr:uid="{0D900480-7D4A-4B73-87FE-530A3BCDFE5A}"/>
    <cellStyle name="Normal 4 5 4 2 2 3 5" xfId="46623" xr:uid="{1E95E9FC-73DC-4D7F-A184-B259CA6FE19A}"/>
    <cellStyle name="Normal 4 5 4 2 2 4" xfId="21471" xr:uid="{7EEFBB77-991A-483C-A09C-666F47F7CFE8}"/>
    <cellStyle name="Normal 4 5 4 2 2 4 2" xfId="35163" xr:uid="{6E65E688-AC1C-4FA6-9748-BCBBE479FA07}"/>
    <cellStyle name="Normal 4 5 4 2 2 4 3" xfId="50047" xr:uid="{B80B32D4-8944-4143-B4C3-E01809EE1573}"/>
    <cellStyle name="Normal 4 5 4 2 2 5" xfId="14627" xr:uid="{4FD9D485-5E17-4B1D-9C1A-110F143D330E}"/>
    <cellStyle name="Normal 4 5 4 2 2 6" xfId="28317" xr:uid="{FEB64C91-6192-4E9D-8420-8BD2858EB3B9}"/>
    <cellStyle name="Normal 4 5 4 2 2 7" xfId="43201" xr:uid="{8E3FFF7C-F343-48BE-B816-F29E0C0B38D1}"/>
    <cellStyle name="Normal 4 5 4 2 3" xfId="9492" xr:uid="{5B1EEB80-21AB-4FD9-9B6C-A87289057608}"/>
    <cellStyle name="Normal 4 5 4 2 3 2" xfId="12914" xr:uid="{8A3C8015-6599-493D-AA3E-88101F0C0CEC}"/>
    <cellStyle name="Normal 4 5 4 2 3 2 2" xfId="26604" xr:uid="{9F8CBCB0-1B93-4EB4-94C5-2F3943303668}"/>
    <cellStyle name="Normal 4 5 4 2 3 2 2 2" xfId="40296" xr:uid="{6A6E868A-3FC9-4194-BB9F-3EEABD6F1CC8}"/>
    <cellStyle name="Normal 4 5 4 2 3 2 2 3" xfId="55180" xr:uid="{320E5C7E-9A27-4B1C-95BE-BDCA943BA8C0}"/>
    <cellStyle name="Normal 4 5 4 2 3 2 3" xfId="19760" xr:uid="{F9998859-D663-4B17-83A3-466F07A5E8D8}"/>
    <cellStyle name="Normal 4 5 4 2 3 2 4" xfId="33450" xr:uid="{0D782E9A-8265-4E9D-9F57-D52BE46EC029}"/>
    <cellStyle name="Normal 4 5 4 2 3 2 5" xfId="48334" xr:uid="{55DCAC88-CA85-42B7-8DFA-6613EE43DA54}"/>
    <cellStyle name="Normal 4 5 4 2 3 3" xfId="23182" xr:uid="{ED38914D-EB67-4D1E-8650-9AAE7966EF4D}"/>
    <cellStyle name="Normal 4 5 4 2 3 3 2" xfId="36874" xr:uid="{25170BDC-836D-4F21-99F0-DCBE793998AF}"/>
    <cellStyle name="Normal 4 5 4 2 3 3 3" xfId="51758" xr:uid="{34B49563-0D35-45E1-BDE5-77AF182F3A57}"/>
    <cellStyle name="Normal 4 5 4 2 3 4" xfId="16338" xr:uid="{8DC16A3A-FE7C-4796-B6CD-0A832C20DE4E}"/>
    <cellStyle name="Normal 4 5 4 2 3 5" xfId="30028" xr:uid="{E431EBBE-293B-4EBA-8774-51D9D1B31779}"/>
    <cellStyle name="Normal 4 5 4 2 3 6" xfId="44912" xr:uid="{3B918E3C-C442-4F22-8549-337D46C0AE5E}"/>
    <cellStyle name="Normal 4 5 4 2 4" xfId="11202" xr:uid="{A6F68AB2-530C-4E78-ADE2-00D4E23A228E}"/>
    <cellStyle name="Normal 4 5 4 2 4 2" xfId="24892" xr:uid="{E605C7E3-DD32-4469-B36F-5C4837FFCA10}"/>
    <cellStyle name="Normal 4 5 4 2 4 2 2" xfId="38584" xr:uid="{19A41CCC-99D0-4689-934E-5B6C5BFE6F9D}"/>
    <cellStyle name="Normal 4 5 4 2 4 2 3" xfId="53468" xr:uid="{0FDE171A-056E-4E5E-AFBE-A6036C39BDDA}"/>
    <cellStyle name="Normal 4 5 4 2 4 3" xfId="18048" xr:uid="{071255C4-CF6B-4129-BB56-AA350D00376C}"/>
    <cellStyle name="Normal 4 5 4 2 4 4" xfId="31738" xr:uid="{1CCA9F61-14CB-45CA-8DF4-4F4D5073C400}"/>
    <cellStyle name="Normal 4 5 4 2 4 5" xfId="46622" xr:uid="{5FE6CBCE-8D19-424A-B740-243D302A790C}"/>
    <cellStyle name="Normal 4 5 4 2 5" xfId="21470" xr:uid="{7B40D044-A784-4544-B69D-44B95444BB2E}"/>
    <cellStyle name="Normal 4 5 4 2 5 2" xfId="35162" xr:uid="{5F4AC0A8-9F5C-4A08-B405-D3F6FBA30D3D}"/>
    <cellStyle name="Normal 4 5 4 2 5 3" xfId="50046" xr:uid="{E0323DA0-1748-41A0-A4C0-2A3E30C540C9}"/>
    <cellStyle name="Normal 4 5 4 2 6" xfId="14626" xr:uid="{64A4D97A-C86C-4F5F-863C-87A8756736E8}"/>
    <cellStyle name="Normal 4 5 4 2 7" xfId="28316" xr:uid="{69391F46-944E-4CF3-B241-8680FECC65B2}"/>
    <cellStyle name="Normal 4 5 4 2 8" xfId="43200" xr:uid="{72E38E40-5275-4E48-97BA-C2895A45B174}"/>
    <cellStyle name="Normal 4 5 4 3" xfId="7782" xr:uid="{88E77B90-EE97-4A47-8A21-B72462F6C745}"/>
    <cellStyle name="Normal 4 5 4 3 2" xfId="9494" xr:uid="{1D850A80-BD70-4B4D-968B-0391C8E1FD65}"/>
    <cellStyle name="Normal 4 5 4 3 2 2" xfId="12916" xr:uid="{0B6E02AF-5AC3-4437-909E-8332B7C187F5}"/>
    <cellStyle name="Normal 4 5 4 3 2 2 2" xfId="26606" xr:uid="{69F61FD4-7601-450E-BABF-1B3E865CEDBA}"/>
    <cellStyle name="Normal 4 5 4 3 2 2 2 2" xfId="40298" xr:uid="{DEA7D8F5-E386-43ED-8B94-FCABE9D2C2A4}"/>
    <cellStyle name="Normal 4 5 4 3 2 2 2 3" xfId="55182" xr:uid="{4501C562-D44F-4721-A5C1-F81A15C07B44}"/>
    <cellStyle name="Normal 4 5 4 3 2 2 3" xfId="19762" xr:uid="{67431D7B-A397-40DB-B8CD-F8445F8D2A95}"/>
    <cellStyle name="Normal 4 5 4 3 2 2 4" xfId="33452" xr:uid="{97086B95-E6D1-4F92-9B31-893F49FE2044}"/>
    <cellStyle name="Normal 4 5 4 3 2 2 5" xfId="48336" xr:uid="{FB1B4717-1E67-4724-A2A9-3BDA02FF8A9B}"/>
    <cellStyle name="Normal 4 5 4 3 2 3" xfId="23184" xr:uid="{27EFE8E9-181C-4D0F-99BE-465F8CEC46BB}"/>
    <cellStyle name="Normal 4 5 4 3 2 3 2" xfId="36876" xr:uid="{81F08E04-8A9C-447F-87F0-8600DD3AE16E}"/>
    <cellStyle name="Normal 4 5 4 3 2 3 3" xfId="51760" xr:uid="{0EA22610-F2FD-4F6A-9D6C-F1B3C61DA08A}"/>
    <cellStyle name="Normal 4 5 4 3 2 4" xfId="16340" xr:uid="{630521CB-9F50-431E-8E37-75D19DB2105F}"/>
    <cellStyle name="Normal 4 5 4 3 2 5" xfId="30030" xr:uid="{30954BE4-C9CB-40F4-AFB0-A9FDC484F2C9}"/>
    <cellStyle name="Normal 4 5 4 3 2 6" xfId="44914" xr:uid="{8071515C-A2D9-401C-96D6-AD8B968FDE85}"/>
    <cellStyle name="Normal 4 5 4 3 3" xfId="11204" xr:uid="{32FC797D-1C8E-4C84-99BE-B7B3963ABFE0}"/>
    <cellStyle name="Normal 4 5 4 3 3 2" xfId="24894" xr:uid="{DC61F082-0C74-41C1-8B22-C754E9DF4A4A}"/>
    <cellStyle name="Normal 4 5 4 3 3 2 2" xfId="38586" xr:uid="{B8DFF0F9-A98B-46DC-A5C1-8BA30C15567D}"/>
    <cellStyle name="Normal 4 5 4 3 3 2 3" xfId="53470" xr:uid="{950774FE-3CF8-4B22-AD68-C337BB4C662B}"/>
    <cellStyle name="Normal 4 5 4 3 3 3" xfId="18050" xr:uid="{1F573B15-44F0-4081-81AA-79C3B7624D09}"/>
    <cellStyle name="Normal 4 5 4 3 3 4" xfId="31740" xr:uid="{AA643E12-A23A-4518-8E0D-6E89D83EE47E}"/>
    <cellStyle name="Normal 4 5 4 3 3 5" xfId="46624" xr:uid="{7C33DDD8-ED52-43D6-ADC0-EE1EB546DA2B}"/>
    <cellStyle name="Normal 4 5 4 3 4" xfId="21472" xr:uid="{273762BD-D13C-467B-AC4C-75A47D13C0AF}"/>
    <cellStyle name="Normal 4 5 4 3 4 2" xfId="35164" xr:uid="{6C3FE407-FAF5-41E6-ADA8-6B256F924BA8}"/>
    <cellStyle name="Normal 4 5 4 3 4 3" xfId="50048" xr:uid="{38DE03D1-0FCD-4A72-8D61-ECC9E01665A3}"/>
    <cellStyle name="Normal 4 5 4 3 5" xfId="14628" xr:uid="{50E0EE78-E1AF-4F5E-980C-5AC6CF4AEF20}"/>
    <cellStyle name="Normal 4 5 4 3 6" xfId="28318" xr:uid="{E05E3A27-EB92-42E3-B03B-819ACCFB7DEF}"/>
    <cellStyle name="Normal 4 5 4 3 7" xfId="43202" xr:uid="{3044F295-FA82-4631-B0E0-86AEC2E3142A}"/>
    <cellStyle name="Normal 4 5 4 4" xfId="7783" xr:uid="{91074B20-D461-442E-A57F-9D1B022C7EB6}"/>
    <cellStyle name="Normal 4 5 4 4 2" xfId="9495" xr:uid="{946F4C03-1A00-4F32-A806-D8F1931AB37F}"/>
    <cellStyle name="Normal 4 5 4 4 2 2" xfId="12917" xr:uid="{A1025015-5A4A-4070-9655-3544E47FA02F}"/>
    <cellStyle name="Normal 4 5 4 4 2 2 2" xfId="26607" xr:uid="{D9887DA2-D9EF-4491-A1B5-CEC0912A4ED5}"/>
    <cellStyle name="Normal 4 5 4 4 2 2 2 2" xfId="40299" xr:uid="{3B7BAE5E-7F41-41B8-A15E-8AA6DBC77538}"/>
    <cellStyle name="Normal 4 5 4 4 2 2 2 3" xfId="55183" xr:uid="{3D2D6515-3B78-4ED5-A624-0B37C970E3EB}"/>
    <cellStyle name="Normal 4 5 4 4 2 2 3" xfId="19763" xr:uid="{1DCA73D4-D24E-4DF9-9CB0-9A5D2A37D3EE}"/>
    <cellStyle name="Normal 4 5 4 4 2 2 4" xfId="33453" xr:uid="{70836CF1-7273-49E2-ABA5-00576A2F60D9}"/>
    <cellStyle name="Normal 4 5 4 4 2 2 5" xfId="48337" xr:uid="{3F17AF4A-1A38-4953-878B-DF0FAF2F5B4B}"/>
    <cellStyle name="Normal 4 5 4 4 2 3" xfId="23185" xr:uid="{1330A1D3-8EB2-4540-994C-2F2A71564092}"/>
    <cellStyle name="Normal 4 5 4 4 2 3 2" xfId="36877" xr:uid="{20B9C5D9-5B94-42FE-ABDB-8D9CAD199C34}"/>
    <cellStyle name="Normal 4 5 4 4 2 3 3" xfId="51761" xr:uid="{21C716A5-7643-48EE-B874-8A1DF33F8E16}"/>
    <cellStyle name="Normal 4 5 4 4 2 4" xfId="16341" xr:uid="{7E0338E6-29E6-4D33-8BE6-8EC737667D7D}"/>
    <cellStyle name="Normal 4 5 4 4 2 5" xfId="30031" xr:uid="{610374F7-EEC6-47A8-A77D-D14F171BFBC6}"/>
    <cellStyle name="Normal 4 5 4 4 2 6" xfId="44915" xr:uid="{D747FAA9-BE11-4528-94F3-8B0EB391CF5C}"/>
    <cellStyle name="Normal 4 5 4 4 3" xfId="11205" xr:uid="{806582C1-892A-4902-AD19-8975523874B5}"/>
    <cellStyle name="Normal 4 5 4 4 3 2" xfId="24895" xr:uid="{B3DDDE49-776E-4BE0-8115-D2160FCF6177}"/>
    <cellStyle name="Normal 4 5 4 4 3 2 2" xfId="38587" xr:uid="{AB3D18AE-726A-4FFA-A47B-DBC218B247E5}"/>
    <cellStyle name="Normal 4 5 4 4 3 2 3" xfId="53471" xr:uid="{ED5B1491-BC67-4D56-8626-F7AD9937A13D}"/>
    <cellStyle name="Normal 4 5 4 4 3 3" xfId="18051" xr:uid="{F2D0F318-C68C-4D3B-9CF4-BDF63452D03D}"/>
    <cellStyle name="Normal 4 5 4 4 3 4" xfId="31741" xr:uid="{BCB16B2D-5E11-4053-9504-53B0ABEDCAE2}"/>
    <cellStyle name="Normal 4 5 4 4 3 5" xfId="46625" xr:uid="{5A6EFDC9-C20B-44F0-84E3-48D30153FA3A}"/>
    <cellStyle name="Normal 4 5 4 4 4" xfId="21473" xr:uid="{E92A8581-52F9-4F09-BB74-3F88AF2B47F5}"/>
    <cellStyle name="Normal 4 5 4 4 4 2" xfId="35165" xr:uid="{51377350-DBB1-4096-A7A8-5A3253B8A4D2}"/>
    <cellStyle name="Normal 4 5 4 4 4 3" xfId="50049" xr:uid="{C2287DAF-5ED5-472B-B632-F9EF38A6E846}"/>
    <cellStyle name="Normal 4 5 4 4 5" xfId="14629" xr:uid="{05E6B676-DB6F-47E4-AE1F-D049489C6694}"/>
    <cellStyle name="Normal 4 5 4 4 6" xfId="28319" xr:uid="{DE99044C-54EB-481D-A93D-388DCC149659}"/>
    <cellStyle name="Normal 4 5 4 4 7" xfId="43203" xr:uid="{0D322C60-63ED-4E1C-A359-A8CC72E8E197}"/>
    <cellStyle name="Normal 4 5 4 5" xfId="9491" xr:uid="{C6F538DA-B5A7-4D75-8D76-6709B9505FBE}"/>
    <cellStyle name="Normal 4 5 4 5 2" xfId="12913" xr:uid="{9BD67875-7AF0-4792-B01C-8990148C6C8E}"/>
    <cellStyle name="Normal 4 5 4 5 2 2" xfId="26603" xr:uid="{6701BBB9-56B8-491D-9F6E-15F12BCF9CE2}"/>
    <cellStyle name="Normal 4 5 4 5 2 2 2" xfId="40295" xr:uid="{4A2E74E1-1DC5-4479-A678-BCD34926B109}"/>
    <cellStyle name="Normal 4 5 4 5 2 2 3" xfId="55179" xr:uid="{900974F0-A32C-481C-A24A-A1A3FB1AED44}"/>
    <cellStyle name="Normal 4 5 4 5 2 3" xfId="19759" xr:uid="{59F550AA-6733-44E6-A2FD-A7D8CB5FD791}"/>
    <cellStyle name="Normal 4 5 4 5 2 4" xfId="33449" xr:uid="{A1A081EE-99A3-4596-AA11-FB4305D2F125}"/>
    <cellStyle name="Normal 4 5 4 5 2 5" xfId="48333" xr:uid="{A20E114F-0426-460A-9A43-3E9775AC8632}"/>
    <cellStyle name="Normal 4 5 4 5 3" xfId="23181" xr:uid="{B7C91CFE-739F-427F-B9E8-6DA513ED1A7B}"/>
    <cellStyle name="Normal 4 5 4 5 3 2" xfId="36873" xr:uid="{F43D9454-FDFD-40E9-9758-DD115F0354D3}"/>
    <cellStyle name="Normal 4 5 4 5 3 3" xfId="51757" xr:uid="{911BAF0A-BC5B-49EA-843B-BD8C2CC6BE94}"/>
    <cellStyle name="Normal 4 5 4 5 4" xfId="16337" xr:uid="{8B59A3E2-C58F-4418-A324-E085747BADE4}"/>
    <cellStyle name="Normal 4 5 4 5 5" xfId="30027" xr:uid="{38F0D0BC-C12B-4AC9-97F8-27803712CBF1}"/>
    <cellStyle name="Normal 4 5 4 5 6" xfId="44911" xr:uid="{B1C95936-72B7-4744-BA5D-7BE8469DECC3}"/>
    <cellStyle name="Normal 4 5 4 6" xfId="11201" xr:uid="{7A8A583A-B512-4CB7-8B60-962B82347199}"/>
    <cellStyle name="Normal 4 5 4 6 2" xfId="24891" xr:uid="{9AF2BBC2-4BF4-40B9-AED4-965A38E1C7E5}"/>
    <cellStyle name="Normal 4 5 4 6 2 2" xfId="38583" xr:uid="{22E49436-CDFD-49C4-A1E6-93C88EEB215C}"/>
    <cellStyle name="Normal 4 5 4 6 2 3" xfId="53467" xr:uid="{F75657C4-3F55-45A3-97C5-008DFF6389B8}"/>
    <cellStyle name="Normal 4 5 4 6 3" xfId="18047" xr:uid="{C08F7867-90DA-43CD-B000-4D0F5434B34B}"/>
    <cellStyle name="Normal 4 5 4 6 4" xfId="31737" xr:uid="{8B655354-8CA0-4FE9-A0FE-7093556EBB62}"/>
    <cellStyle name="Normal 4 5 4 6 5" xfId="46621" xr:uid="{523D69A5-F25C-4C0E-B32E-5B8DB4ADB679}"/>
    <cellStyle name="Normal 4 5 4 7" xfId="21469" xr:uid="{333D4629-9A26-4ED5-8D1B-9C2E4BEAC3BF}"/>
    <cellStyle name="Normal 4 5 4 7 2" xfId="35161" xr:uid="{08FD39B2-8431-4363-947B-C3C385EE6871}"/>
    <cellStyle name="Normal 4 5 4 7 3" xfId="50045" xr:uid="{8BEFFDC6-DDAE-47F8-8706-6A77AC6E4BF4}"/>
    <cellStyle name="Normal 4 5 4 8" xfId="14625" xr:uid="{80ECEB92-20FA-4FE9-B464-8DD0C0C3293C}"/>
    <cellStyle name="Normal 4 5 4 9" xfId="28315" xr:uid="{5B81C5A7-E41F-474D-894B-1EF8EE25B5AE}"/>
    <cellStyle name="Normal 4 5 5" xfId="7784" xr:uid="{D027A62C-B77E-4C0A-BD07-F694F228E556}"/>
    <cellStyle name="Normal 4 5 5 2" xfId="7785" xr:uid="{DEA3AB36-1DE3-4C66-B218-2AA779192F11}"/>
    <cellStyle name="Normal 4 5 5 2 2" xfId="9497" xr:uid="{F5DD5142-6AD1-4679-912B-6E8A5000FDCA}"/>
    <cellStyle name="Normal 4 5 5 2 2 2" xfId="12919" xr:uid="{6DBA3F47-5DF3-4D26-82ED-79E2BFEFE472}"/>
    <cellStyle name="Normal 4 5 5 2 2 2 2" xfId="26609" xr:uid="{03E4D746-CDB1-4412-8705-2C30A2A392B8}"/>
    <cellStyle name="Normal 4 5 5 2 2 2 2 2" xfId="40301" xr:uid="{08F23492-F816-459B-A0C9-F20170EFFA17}"/>
    <cellStyle name="Normal 4 5 5 2 2 2 2 3" xfId="55185" xr:uid="{2D91DC3F-DDF6-4254-B908-13D97C5504F8}"/>
    <cellStyle name="Normal 4 5 5 2 2 2 3" xfId="19765" xr:uid="{5AE793E3-0DC6-49AA-AE69-DB086A01BAB9}"/>
    <cellStyle name="Normal 4 5 5 2 2 2 4" xfId="33455" xr:uid="{01043CDF-A9B7-4696-99D0-CBE189870358}"/>
    <cellStyle name="Normal 4 5 5 2 2 2 5" xfId="48339" xr:uid="{D35AC4C3-A460-491D-A26C-56A0A896260C}"/>
    <cellStyle name="Normal 4 5 5 2 2 3" xfId="23187" xr:uid="{138B1A1F-E0C1-4DDA-9B8C-722F67E29E9D}"/>
    <cellStyle name="Normal 4 5 5 2 2 3 2" xfId="36879" xr:uid="{F5896309-9686-44FB-8B9B-C38006D42966}"/>
    <cellStyle name="Normal 4 5 5 2 2 3 3" xfId="51763" xr:uid="{63704989-F072-4136-A09C-2B3E90FD28D9}"/>
    <cellStyle name="Normal 4 5 5 2 2 4" xfId="16343" xr:uid="{56F3AAFF-FD10-4660-83F3-DAF3459AD555}"/>
    <cellStyle name="Normal 4 5 5 2 2 5" xfId="30033" xr:uid="{0FDCE20F-6200-4E41-A3C2-3F1AEA504F54}"/>
    <cellStyle name="Normal 4 5 5 2 2 6" xfId="44917" xr:uid="{435C7C79-07EF-4781-B5C9-3F1997712AC1}"/>
    <cellStyle name="Normal 4 5 5 2 3" xfId="11207" xr:uid="{8BE72FC8-DB64-4BC2-B7FF-752EEAFC4685}"/>
    <cellStyle name="Normal 4 5 5 2 3 2" xfId="24897" xr:uid="{59AEB4FD-D836-4C93-9FF6-F691EF9DDC82}"/>
    <cellStyle name="Normal 4 5 5 2 3 2 2" xfId="38589" xr:uid="{8222BC32-8CA2-4FF0-B04F-7E1D981F218C}"/>
    <cellStyle name="Normal 4 5 5 2 3 2 3" xfId="53473" xr:uid="{F71DCE56-4B1E-4CA3-8136-FAB34957BA85}"/>
    <cellStyle name="Normal 4 5 5 2 3 3" xfId="18053" xr:uid="{6DFEA4A8-F602-4E02-9FE6-CED0B059863A}"/>
    <cellStyle name="Normal 4 5 5 2 3 4" xfId="31743" xr:uid="{2642DF37-6205-44B6-A0D1-E6093A7035C6}"/>
    <cellStyle name="Normal 4 5 5 2 3 5" xfId="46627" xr:uid="{0AD5761F-A7E8-4D97-88A2-407E95430F35}"/>
    <cellStyle name="Normal 4 5 5 2 4" xfId="21475" xr:uid="{CFD219C8-EF4D-4389-86AF-E15CC6356E74}"/>
    <cellStyle name="Normal 4 5 5 2 4 2" xfId="35167" xr:uid="{9D212DA2-7F27-4B15-B8FA-B31ADDD10301}"/>
    <cellStyle name="Normal 4 5 5 2 4 3" xfId="50051" xr:uid="{386947D2-2417-497B-82A8-5D3F287EF268}"/>
    <cellStyle name="Normal 4 5 5 2 5" xfId="14631" xr:uid="{90E7FDA1-3E5D-4060-9D45-FE95568A580B}"/>
    <cellStyle name="Normal 4 5 5 2 6" xfId="28321" xr:uid="{84E9E329-BC6E-4C5A-B01E-18E7AFB4028B}"/>
    <cellStyle name="Normal 4 5 5 2 7" xfId="43205" xr:uid="{6D4B6126-30EE-4574-B92D-7636CDB25B31}"/>
    <cellStyle name="Normal 4 5 5 3" xfId="9496" xr:uid="{9CDB7856-3207-47C0-99C5-6F05A5A39088}"/>
    <cellStyle name="Normal 4 5 5 3 2" xfId="12918" xr:uid="{89917CF1-026E-4A17-85D6-AFE4FEB17B13}"/>
    <cellStyle name="Normal 4 5 5 3 2 2" xfId="26608" xr:uid="{B47CC076-DD0A-4AA5-AAAE-C1DC79596D4E}"/>
    <cellStyle name="Normal 4 5 5 3 2 2 2" xfId="40300" xr:uid="{42216510-428E-47D1-95F4-B5A0436C20BD}"/>
    <cellStyle name="Normal 4 5 5 3 2 2 3" xfId="55184" xr:uid="{9588B873-7A1D-4896-921C-F0F6837815C6}"/>
    <cellStyle name="Normal 4 5 5 3 2 3" xfId="19764" xr:uid="{C16C487E-1813-47A7-92D7-681966D9F317}"/>
    <cellStyle name="Normal 4 5 5 3 2 4" xfId="33454" xr:uid="{8BDE4090-6007-432B-B3E3-EE5CE23F4C12}"/>
    <cellStyle name="Normal 4 5 5 3 2 5" xfId="48338" xr:uid="{9544E9CD-1C9B-423F-BCD9-F2E2656FD782}"/>
    <cellStyle name="Normal 4 5 5 3 3" xfId="23186" xr:uid="{72A14DC0-A6A7-4BA0-82CE-C8B08B6E85F5}"/>
    <cellStyle name="Normal 4 5 5 3 3 2" xfId="36878" xr:uid="{E4EEC839-E448-4FF6-B9C6-2DDC251DCF10}"/>
    <cellStyle name="Normal 4 5 5 3 3 3" xfId="51762" xr:uid="{14782162-EC39-467C-8451-1C42A5AB55EC}"/>
    <cellStyle name="Normal 4 5 5 3 4" xfId="16342" xr:uid="{AE4832A9-E303-4999-A875-F7AFF5A10DC2}"/>
    <cellStyle name="Normal 4 5 5 3 5" xfId="30032" xr:uid="{3BD2BB09-3805-4D1E-BEC2-73F98CCF3BC8}"/>
    <cellStyle name="Normal 4 5 5 3 6" xfId="44916" xr:uid="{0090445A-D1E1-4CD8-A5A7-21E19BC7332B}"/>
    <cellStyle name="Normal 4 5 5 4" xfId="11206" xr:uid="{4EE41FDD-7ABD-4DF5-BBEB-20F6110AE9CA}"/>
    <cellStyle name="Normal 4 5 5 4 2" xfId="24896" xr:uid="{C519FF39-D04B-4FF1-955B-7D4B365571F2}"/>
    <cellStyle name="Normal 4 5 5 4 2 2" xfId="38588" xr:uid="{EFF8E602-000C-4AB3-982F-F857200AB395}"/>
    <cellStyle name="Normal 4 5 5 4 2 3" xfId="53472" xr:uid="{4814B61A-7209-475B-9CBF-9191833A1C2A}"/>
    <cellStyle name="Normal 4 5 5 4 3" xfId="18052" xr:uid="{17306BA6-B7EA-4EA6-A89B-7D2CD12976A0}"/>
    <cellStyle name="Normal 4 5 5 4 4" xfId="31742" xr:uid="{0C49C39B-7281-4B9C-8E10-1BBCDA8CFF08}"/>
    <cellStyle name="Normal 4 5 5 4 5" xfId="46626" xr:uid="{927F2028-0F79-4A30-ADF1-BEA05C036D1C}"/>
    <cellStyle name="Normal 4 5 5 5" xfId="21474" xr:uid="{52730754-2300-423C-AB05-AAE8DB469721}"/>
    <cellStyle name="Normal 4 5 5 5 2" xfId="35166" xr:uid="{63098D1E-2B4B-4665-B261-30370BC8566A}"/>
    <cellStyle name="Normal 4 5 5 5 3" xfId="50050" xr:uid="{70A4E4A4-8738-4F46-BC4A-978EAA42F7EF}"/>
    <cellStyle name="Normal 4 5 5 6" xfId="14630" xr:uid="{F9A1A095-EE43-4173-A9E8-374CF42F72E3}"/>
    <cellStyle name="Normal 4 5 5 7" xfId="28320" xr:uid="{9081A2F9-C4B0-4280-9A04-9E4CFC0827BE}"/>
    <cellStyle name="Normal 4 5 5 8" xfId="43204" xr:uid="{B290C1E5-5AE8-419E-8576-DEB43FF27AD5}"/>
    <cellStyle name="Normal 4 5 6" xfId="7786" xr:uid="{9F21B530-4480-42BE-8AE4-FF813BBCF878}"/>
    <cellStyle name="Normal 4 5 6 2" xfId="9498" xr:uid="{95130C24-E6A1-4255-820B-EF52F8728F96}"/>
    <cellStyle name="Normal 4 5 6 2 2" xfId="12920" xr:uid="{B00A9281-DEDC-47A5-B222-28C589722F48}"/>
    <cellStyle name="Normal 4 5 6 2 2 2" xfId="26610" xr:uid="{C3BACDFE-5DD4-43EF-923A-83D0809661B4}"/>
    <cellStyle name="Normal 4 5 6 2 2 2 2" xfId="40302" xr:uid="{70D1A218-BD4C-4498-8C52-0A93E3D249AE}"/>
    <cellStyle name="Normal 4 5 6 2 2 2 3" xfId="55186" xr:uid="{13C1417C-6A9D-4DAA-B0E9-7842CB792B18}"/>
    <cellStyle name="Normal 4 5 6 2 2 3" xfId="19766" xr:uid="{55050EA0-462F-4614-A198-3F5A83A21AA6}"/>
    <cellStyle name="Normal 4 5 6 2 2 4" xfId="33456" xr:uid="{E2386B9F-F43C-450E-BC04-520570B5D530}"/>
    <cellStyle name="Normal 4 5 6 2 2 5" xfId="48340" xr:uid="{F5A21585-52CF-4A59-932C-11231650320D}"/>
    <cellStyle name="Normal 4 5 6 2 3" xfId="23188" xr:uid="{AFA96423-57A3-4969-A342-9FB54FD91D9A}"/>
    <cellStyle name="Normal 4 5 6 2 3 2" xfId="36880" xr:uid="{A8894916-F076-4ADE-8C36-2F51E133D7EF}"/>
    <cellStyle name="Normal 4 5 6 2 3 3" xfId="51764" xr:uid="{DD4F7987-4198-41E2-BA07-7D250DDCDFFF}"/>
    <cellStyle name="Normal 4 5 6 2 4" xfId="16344" xr:uid="{F4784FEF-13B0-4A7F-9D5D-6C6BF77A5B14}"/>
    <cellStyle name="Normal 4 5 6 2 5" xfId="30034" xr:uid="{5656BDB5-44DA-4932-BB01-05D9B61749F0}"/>
    <cellStyle name="Normal 4 5 6 2 6" xfId="44918" xr:uid="{FA06BAF9-D91E-4C61-B84E-CC2CE36379C0}"/>
    <cellStyle name="Normal 4 5 6 3" xfId="11208" xr:uid="{83ECB701-95F6-474E-B10B-20F1BA5EAE01}"/>
    <cellStyle name="Normal 4 5 6 3 2" xfId="24898" xr:uid="{F387492C-2843-460B-90BD-B19A3DCF12DE}"/>
    <cellStyle name="Normal 4 5 6 3 2 2" xfId="38590" xr:uid="{92899FD2-754D-4E83-8D27-AE530B6D55E3}"/>
    <cellStyle name="Normal 4 5 6 3 2 3" xfId="53474" xr:uid="{3BABD4ED-6110-4725-875D-D3FB0303F126}"/>
    <cellStyle name="Normal 4 5 6 3 3" xfId="18054" xr:uid="{8DD356C3-70A9-4142-9EDF-4AD8729B1945}"/>
    <cellStyle name="Normal 4 5 6 3 4" xfId="31744" xr:uid="{6B01BFF6-713D-48B4-9D0F-5D4434C4A8BA}"/>
    <cellStyle name="Normal 4 5 6 3 5" xfId="46628" xr:uid="{65A34C37-66FA-4DAD-BF75-EE9D6761D7E2}"/>
    <cellStyle name="Normal 4 5 6 4" xfId="21476" xr:uid="{A83398EE-F57C-4078-9B37-2B9DA0B817C3}"/>
    <cellStyle name="Normal 4 5 6 4 2" xfId="35168" xr:uid="{CA66150A-2ADC-47A5-88BB-771AE6162947}"/>
    <cellStyle name="Normal 4 5 6 4 3" xfId="50052" xr:uid="{23C60265-FB6F-46C1-AFDE-F83C6BD19146}"/>
    <cellStyle name="Normal 4 5 6 5" xfId="14632" xr:uid="{6A49A24B-1FB2-49D1-9C00-D940B3885C4B}"/>
    <cellStyle name="Normal 4 5 6 6" xfId="28322" xr:uid="{8FD1F4B5-3459-441A-B4B9-A871AEF66DE5}"/>
    <cellStyle name="Normal 4 5 6 7" xfId="43206" xr:uid="{B68D116C-E1D7-4365-B2DA-C00BC055DFD1}"/>
    <cellStyle name="Normal 4 5 7" xfId="7787" xr:uid="{5E6507D1-953F-4AD7-A605-75943D1B1122}"/>
    <cellStyle name="Normal 4 5 7 2" xfId="9499" xr:uid="{410736B1-4F75-486C-B06D-325163BF36AE}"/>
    <cellStyle name="Normal 4 5 7 2 2" xfId="12921" xr:uid="{996CFF0A-01FC-47E4-B287-4EC860BF6F07}"/>
    <cellStyle name="Normal 4 5 7 2 2 2" xfId="26611" xr:uid="{C4DD878D-7200-4236-996A-B4EFD7DD6A60}"/>
    <cellStyle name="Normal 4 5 7 2 2 2 2" xfId="40303" xr:uid="{47245609-1858-400A-ACC0-3308E5A2DED0}"/>
    <cellStyle name="Normal 4 5 7 2 2 2 3" xfId="55187" xr:uid="{54556701-F44F-437F-AAEE-A9E3AEA34649}"/>
    <cellStyle name="Normal 4 5 7 2 2 3" xfId="19767" xr:uid="{39387CCA-D49D-405A-8BA5-B004282B2966}"/>
    <cellStyle name="Normal 4 5 7 2 2 4" xfId="33457" xr:uid="{112BBEBA-0B24-4E5A-9548-7B5404D4474D}"/>
    <cellStyle name="Normal 4 5 7 2 2 5" xfId="48341" xr:uid="{1A8FC005-C739-40DD-BF78-4A774DBDEB65}"/>
    <cellStyle name="Normal 4 5 7 2 3" xfId="23189" xr:uid="{C38D7779-767A-4BA0-8C56-28B963EA9706}"/>
    <cellStyle name="Normal 4 5 7 2 3 2" xfId="36881" xr:uid="{3AD8E22F-358B-45EC-AC87-8943C0F0AF7C}"/>
    <cellStyle name="Normal 4 5 7 2 3 3" xfId="51765" xr:uid="{8C8BFE0A-ECB9-4563-B995-D05C3650EDDC}"/>
    <cellStyle name="Normal 4 5 7 2 4" xfId="16345" xr:uid="{7C7E0FDE-A94F-4FF6-9035-C0C358BC1B1F}"/>
    <cellStyle name="Normal 4 5 7 2 5" xfId="30035" xr:uid="{67FCAC90-B1F2-42ED-872D-68B5BC85EBCC}"/>
    <cellStyle name="Normal 4 5 7 2 6" xfId="44919" xr:uid="{965885AD-8DA5-4571-BEC7-9041F9ABA13A}"/>
    <cellStyle name="Normal 4 5 7 3" xfId="11209" xr:uid="{888A7622-6265-41A0-AB1C-D275CCF0F539}"/>
    <cellStyle name="Normal 4 5 7 3 2" xfId="24899" xr:uid="{2C0BA5D3-C595-4B10-9677-56FE528AE1E1}"/>
    <cellStyle name="Normal 4 5 7 3 2 2" xfId="38591" xr:uid="{C7EBB8DA-F8DC-4E89-87A2-638EE5B8C5E5}"/>
    <cellStyle name="Normal 4 5 7 3 2 3" xfId="53475" xr:uid="{E9883FF8-C2BF-41FA-88C6-5E711D1B1AB6}"/>
    <cellStyle name="Normal 4 5 7 3 3" xfId="18055" xr:uid="{CFBD9942-3B31-4A74-B896-775C72345338}"/>
    <cellStyle name="Normal 4 5 7 3 4" xfId="31745" xr:uid="{295B3D3D-BFA3-4A1F-8EB9-EFAC10883EE4}"/>
    <cellStyle name="Normal 4 5 7 3 5" xfId="46629" xr:uid="{E85E61AA-C0BA-40BF-9A59-F05E169F9B9F}"/>
    <cellStyle name="Normal 4 5 7 4" xfId="21477" xr:uid="{E3248297-6614-46E4-8147-4E1FA0782636}"/>
    <cellStyle name="Normal 4 5 7 4 2" xfId="35169" xr:uid="{E4BCE761-4859-4E10-80F8-3CC3AC1341B5}"/>
    <cellStyle name="Normal 4 5 7 4 3" xfId="50053" xr:uid="{62945431-D85E-4A40-9561-4F6345DD0015}"/>
    <cellStyle name="Normal 4 5 7 5" xfId="14633" xr:uid="{8818B739-847E-4F58-9CA1-563840290784}"/>
    <cellStyle name="Normal 4 5 7 6" xfId="28323" xr:uid="{949179A9-8D17-4C1D-B098-464352B44588}"/>
    <cellStyle name="Normal 4 5 7 7" xfId="43207" xr:uid="{12BA21FF-7462-4247-ABEA-5125CF14C572}"/>
    <cellStyle name="Normal 4 5 8" xfId="9470" xr:uid="{7EAB50CE-7613-4C9B-993B-E01D8F1BBF3B}"/>
    <cellStyle name="Normal 4 5 8 2" xfId="12892" xr:uid="{30FC2A08-F26C-4407-B998-DAB2CF168BFD}"/>
    <cellStyle name="Normal 4 5 8 2 2" xfId="26582" xr:uid="{60D612A1-6608-4E62-BF9E-F36794B5C9E5}"/>
    <cellStyle name="Normal 4 5 8 2 2 2" xfId="40274" xr:uid="{7F8D4133-7043-4404-ABD3-3C419F47EFD4}"/>
    <cellStyle name="Normal 4 5 8 2 2 3" xfId="55158" xr:uid="{BBA7B2F9-4B10-44F9-9949-017D30016F76}"/>
    <cellStyle name="Normal 4 5 8 2 3" xfId="19738" xr:uid="{026B8908-68D7-45C2-A852-86A203411741}"/>
    <cellStyle name="Normal 4 5 8 2 4" xfId="33428" xr:uid="{C7248C1C-178C-4991-9CAF-F96E0FA3E5B3}"/>
    <cellStyle name="Normal 4 5 8 2 5" xfId="48312" xr:uid="{D68D08C5-6AB2-4ECF-A2BB-81184037CA49}"/>
    <cellStyle name="Normal 4 5 8 3" xfId="23160" xr:uid="{92F2E9CE-2C60-444E-84E1-EEC25ADC6058}"/>
    <cellStyle name="Normal 4 5 8 3 2" xfId="36852" xr:uid="{8D917AAF-4DD0-4F8E-B03A-E3ADD8AD59C2}"/>
    <cellStyle name="Normal 4 5 8 3 3" xfId="51736" xr:uid="{2ABB44A5-209B-4116-8AD7-789B79C86DD6}"/>
    <cellStyle name="Normal 4 5 8 4" xfId="16316" xr:uid="{1D1FA38D-D44E-4056-94A2-74F724B5C434}"/>
    <cellStyle name="Normal 4 5 8 5" xfId="30006" xr:uid="{43034CD6-DC76-4C4F-85F2-A99398ED3AA1}"/>
    <cellStyle name="Normal 4 5 8 6" xfId="44890" xr:uid="{A65767B2-96AC-4538-B9FD-7BFCC7702AFA}"/>
    <cellStyle name="Normal 4 5 9" xfId="11180" xr:uid="{53D9BF27-7D73-4A80-BF80-A19FB7CE670A}"/>
    <cellStyle name="Normal 4 5 9 2" xfId="24870" xr:uid="{05A1AA76-F847-4C8A-B9F7-AF502ECCAE85}"/>
    <cellStyle name="Normal 4 5 9 2 2" xfId="38562" xr:uid="{47EFAC18-13CD-49CA-93AD-E294FD8E5510}"/>
    <cellStyle name="Normal 4 5 9 2 3" xfId="53446" xr:uid="{9E09E67B-150C-4133-9A7F-79C95B4BB305}"/>
    <cellStyle name="Normal 4 5 9 3" xfId="18026" xr:uid="{119E44DA-4430-41A8-94D1-D5E90765452A}"/>
    <cellStyle name="Normal 4 5 9 4" xfId="31716" xr:uid="{F2AA391A-5331-40C1-9F00-61B866C965AD}"/>
    <cellStyle name="Normal 4 5 9 5" xfId="46600" xr:uid="{62EB4B10-8CD7-4AAA-943E-2D8D3B25AEEC}"/>
    <cellStyle name="Normal 4 6" xfId="2501" xr:uid="{F59C9242-D867-4194-95AA-331CF539A89D}"/>
    <cellStyle name="Normal 4 6 10" xfId="14634" xr:uid="{BAF1CC7D-A79C-44C4-849D-B49E7E210627}"/>
    <cellStyle name="Normal 4 6 10 2" xfId="41115" xr:uid="{95E1732D-08B7-41F5-AFE0-7495ED5D1DE3}"/>
    <cellStyle name="Normal 4 6 11" xfId="28324" xr:uid="{3304FD65-216E-405C-A82B-D0A7DC0A6971}"/>
    <cellStyle name="Normal 4 6 12" xfId="43208" xr:uid="{3D429D0C-6918-465B-9067-EB7243C5EBCB}"/>
    <cellStyle name="Normal 4 6 13" xfId="7788" xr:uid="{8644A7B3-56D9-4A7A-B2D3-959A27B52D6C}"/>
    <cellStyle name="Normal 4 6 2" xfId="7789" xr:uid="{460F337A-7204-4F18-867F-D9E677C39434}"/>
    <cellStyle name="Normal 4 6 2 10" xfId="43209" xr:uid="{92D9DFDE-5C66-4406-BA6E-14F553176DD6}"/>
    <cellStyle name="Normal 4 6 2 2" xfId="7790" xr:uid="{69D58FCA-984A-45C4-9AD6-D5E16D75CDB0}"/>
    <cellStyle name="Normal 4 6 2 2 2" xfId="7791" xr:uid="{8A54C1B1-BD89-45DE-AF49-ED649F2D0E9B}"/>
    <cellStyle name="Normal 4 6 2 2 2 2" xfId="9503" xr:uid="{271C85C2-8C77-450E-9AD6-FE17F22CF455}"/>
    <cellStyle name="Normal 4 6 2 2 2 2 2" xfId="12925" xr:uid="{0E704799-196A-477D-8DA8-E5F3DC4A8DB9}"/>
    <cellStyle name="Normal 4 6 2 2 2 2 2 2" xfId="26615" xr:uid="{C491A59A-7695-42BC-81D8-4740BB573347}"/>
    <cellStyle name="Normal 4 6 2 2 2 2 2 2 2" xfId="40307" xr:uid="{782C28DB-9535-4B74-8F28-54F7942F8FA8}"/>
    <cellStyle name="Normal 4 6 2 2 2 2 2 2 3" xfId="55191" xr:uid="{96E63192-7529-47B8-B16F-F07855C5F3CE}"/>
    <cellStyle name="Normal 4 6 2 2 2 2 2 3" xfId="19771" xr:uid="{B832FE69-D1A8-418D-95CC-D443226E9897}"/>
    <cellStyle name="Normal 4 6 2 2 2 2 2 4" xfId="33461" xr:uid="{3B8B14A1-377A-44A6-9BF7-E54D1AE6ED1A}"/>
    <cellStyle name="Normal 4 6 2 2 2 2 2 5" xfId="48345" xr:uid="{4D1852C8-BC28-4B78-B996-C2A976CEA9B5}"/>
    <cellStyle name="Normal 4 6 2 2 2 2 3" xfId="23193" xr:uid="{3B699EC4-7813-48CA-AED1-41D899AA5077}"/>
    <cellStyle name="Normal 4 6 2 2 2 2 3 2" xfId="36885" xr:uid="{8C8AC8F3-F3E2-44E0-B6D9-5DFF3C07C016}"/>
    <cellStyle name="Normal 4 6 2 2 2 2 3 3" xfId="51769" xr:uid="{1FFC9CEF-80DF-4796-AA88-D32AD33A1A9F}"/>
    <cellStyle name="Normal 4 6 2 2 2 2 4" xfId="16349" xr:uid="{98D810E3-2C4C-4407-9F14-318E10055F66}"/>
    <cellStyle name="Normal 4 6 2 2 2 2 5" xfId="30039" xr:uid="{D3A18C5E-7CC5-4C0F-BC58-D1AA592193CC}"/>
    <cellStyle name="Normal 4 6 2 2 2 2 6" xfId="44923" xr:uid="{674B68CB-DF46-46BB-ABB8-E7A50955180B}"/>
    <cellStyle name="Normal 4 6 2 2 2 3" xfId="11213" xr:uid="{4D94BC96-D317-4CFD-90B1-39604A237C31}"/>
    <cellStyle name="Normal 4 6 2 2 2 3 2" xfId="24903" xr:uid="{9DB8A9DD-2FE6-4A0D-A96B-7D82FD1A595B}"/>
    <cellStyle name="Normal 4 6 2 2 2 3 2 2" xfId="38595" xr:uid="{390D96C9-17BB-47E4-91CF-401B81011153}"/>
    <cellStyle name="Normal 4 6 2 2 2 3 2 3" xfId="53479" xr:uid="{DCF60171-F697-46DA-9B07-FAFC2158F65D}"/>
    <cellStyle name="Normal 4 6 2 2 2 3 3" xfId="18059" xr:uid="{068FE267-0E26-4194-AAB6-995CF7EC5C99}"/>
    <cellStyle name="Normal 4 6 2 2 2 3 4" xfId="31749" xr:uid="{5932B021-77EB-41D6-B773-36DB77D66639}"/>
    <cellStyle name="Normal 4 6 2 2 2 3 5" xfId="46633" xr:uid="{6B35F087-C1AA-4771-A11F-EF7DF325B355}"/>
    <cellStyle name="Normal 4 6 2 2 2 4" xfId="21481" xr:uid="{EA94734C-395B-45B4-955B-289F0F157134}"/>
    <cellStyle name="Normal 4 6 2 2 2 4 2" xfId="35173" xr:uid="{08FE2AA9-1E40-4310-A8D5-3AC30E6584F7}"/>
    <cellStyle name="Normal 4 6 2 2 2 4 3" xfId="50057" xr:uid="{C966E4F8-A361-47EC-A423-533798F70922}"/>
    <cellStyle name="Normal 4 6 2 2 2 5" xfId="14637" xr:uid="{B94A2891-571B-460A-A3C8-0383C825C496}"/>
    <cellStyle name="Normal 4 6 2 2 2 6" xfId="28327" xr:uid="{C03B269A-1095-4CCE-9CCC-4FFB2A7B50B1}"/>
    <cellStyle name="Normal 4 6 2 2 2 7" xfId="43211" xr:uid="{F8DFA964-690E-44F6-886D-8312ADB8B3FB}"/>
    <cellStyle name="Normal 4 6 2 2 3" xfId="9502" xr:uid="{B096725B-B196-44C6-B2E2-1BA982EC3F39}"/>
    <cellStyle name="Normal 4 6 2 2 3 2" xfId="12924" xr:uid="{7F3BC917-7C56-48CB-92C3-F6D7203835CD}"/>
    <cellStyle name="Normal 4 6 2 2 3 2 2" xfId="26614" xr:uid="{75C7D457-0636-4E20-BA44-631CBCAB40B3}"/>
    <cellStyle name="Normal 4 6 2 2 3 2 2 2" xfId="40306" xr:uid="{A26A6615-3A11-40C7-9E3F-FDF317CEF468}"/>
    <cellStyle name="Normal 4 6 2 2 3 2 2 3" xfId="55190" xr:uid="{23205B40-8386-4618-9D3E-E1593A4BE460}"/>
    <cellStyle name="Normal 4 6 2 2 3 2 3" xfId="19770" xr:uid="{3DEA8091-217A-4D0D-928F-BBDCBCAD00C8}"/>
    <cellStyle name="Normal 4 6 2 2 3 2 4" xfId="33460" xr:uid="{E6913611-7174-4257-A867-E132C3E61325}"/>
    <cellStyle name="Normal 4 6 2 2 3 2 5" xfId="48344" xr:uid="{8933A400-9EFD-4BF4-BE45-AFC281DAD20C}"/>
    <cellStyle name="Normal 4 6 2 2 3 3" xfId="23192" xr:uid="{A0D37598-3122-46F0-AD46-1BCFAD985DE1}"/>
    <cellStyle name="Normal 4 6 2 2 3 3 2" xfId="36884" xr:uid="{636B54A1-5374-46A6-ABB2-D3FF2C306237}"/>
    <cellStyle name="Normal 4 6 2 2 3 3 3" xfId="51768" xr:uid="{5E1DD0B9-0030-4B88-BFC3-9A4A16C10813}"/>
    <cellStyle name="Normal 4 6 2 2 3 4" xfId="16348" xr:uid="{B7A78E13-3476-406E-A8DA-3CE922A0FFDE}"/>
    <cellStyle name="Normal 4 6 2 2 3 5" xfId="30038" xr:uid="{CDD9833F-0C98-46CF-8FB2-4816699020AC}"/>
    <cellStyle name="Normal 4 6 2 2 3 6" xfId="44922" xr:uid="{A2E700CA-4E6A-4C1F-8CEB-317DECC18BC0}"/>
    <cellStyle name="Normal 4 6 2 2 4" xfId="11212" xr:uid="{6DFEE692-8137-4069-B945-AA95290A4B70}"/>
    <cellStyle name="Normal 4 6 2 2 4 2" xfId="24902" xr:uid="{AD1FECA5-DA02-4EBC-8217-4937EBF7C0D5}"/>
    <cellStyle name="Normal 4 6 2 2 4 2 2" xfId="38594" xr:uid="{6FE3C408-81EB-448C-BE8F-F6F53A747623}"/>
    <cellStyle name="Normal 4 6 2 2 4 2 3" xfId="53478" xr:uid="{5F0376C2-BCA6-42B6-9AF0-22B944DA5F2E}"/>
    <cellStyle name="Normal 4 6 2 2 4 3" xfId="18058" xr:uid="{0AF6BBFF-049C-465C-B341-8FEE88EE5590}"/>
    <cellStyle name="Normal 4 6 2 2 4 4" xfId="31748" xr:uid="{A5691598-8A0A-4F2B-881F-CD26F72D8AB5}"/>
    <cellStyle name="Normal 4 6 2 2 4 5" xfId="46632" xr:uid="{4733FEF4-45CF-44A2-8BC9-D803109AB627}"/>
    <cellStyle name="Normal 4 6 2 2 5" xfId="21480" xr:uid="{61A9398E-E997-446F-B166-15843653CA3C}"/>
    <cellStyle name="Normal 4 6 2 2 5 2" xfId="35172" xr:uid="{156D3BC9-7167-4623-A659-D0F2DC7CDF71}"/>
    <cellStyle name="Normal 4 6 2 2 5 3" xfId="50056" xr:uid="{055879B0-4F97-4F67-9490-559AC7240761}"/>
    <cellStyle name="Normal 4 6 2 2 6" xfId="14636" xr:uid="{E8F61AFF-FEA2-4AB1-AB98-11B7D356E977}"/>
    <cellStyle name="Normal 4 6 2 2 7" xfId="28326" xr:uid="{6422F2FA-935D-424D-93F3-8EF262714571}"/>
    <cellStyle name="Normal 4 6 2 2 8" xfId="43210" xr:uid="{48BBE8D7-37BF-4241-9405-0FB965AA0D83}"/>
    <cellStyle name="Normal 4 6 2 3" xfId="7792" xr:uid="{172FDCDD-D043-4FBD-817D-D33FA574D6D6}"/>
    <cellStyle name="Normal 4 6 2 3 2" xfId="9504" xr:uid="{3C4A2C7F-2A18-498D-BEFD-7C1C45ED882C}"/>
    <cellStyle name="Normal 4 6 2 3 2 2" xfId="12926" xr:uid="{B2B27EDB-BAFE-4B57-A109-157AB5E72D5B}"/>
    <cellStyle name="Normal 4 6 2 3 2 2 2" xfId="26616" xr:uid="{3F900CF6-E868-4CEA-996B-07AB0DD67661}"/>
    <cellStyle name="Normal 4 6 2 3 2 2 2 2" xfId="40308" xr:uid="{FD6195E8-1258-46DB-9BF2-B3100A7FBBAD}"/>
    <cellStyle name="Normal 4 6 2 3 2 2 2 3" xfId="55192" xr:uid="{ED212F2A-1659-45B5-AFBE-A76845451043}"/>
    <cellStyle name="Normal 4 6 2 3 2 2 3" xfId="19772" xr:uid="{15EFE626-2796-4464-B473-383298CB7173}"/>
    <cellStyle name="Normal 4 6 2 3 2 2 4" xfId="33462" xr:uid="{67406071-3914-446A-BB8B-D4CBEBE4CFDA}"/>
    <cellStyle name="Normal 4 6 2 3 2 2 5" xfId="48346" xr:uid="{8DED383B-F86E-414D-8588-543D05BD18DC}"/>
    <cellStyle name="Normal 4 6 2 3 2 3" xfId="23194" xr:uid="{D03ED386-050E-4441-AA87-9C1DB8865107}"/>
    <cellStyle name="Normal 4 6 2 3 2 3 2" xfId="36886" xr:uid="{6816E306-6C95-4F41-83F7-0B255CB12176}"/>
    <cellStyle name="Normal 4 6 2 3 2 3 3" xfId="51770" xr:uid="{FE596616-2217-42DE-ADBC-3E360419DC96}"/>
    <cellStyle name="Normal 4 6 2 3 2 4" xfId="16350" xr:uid="{774275F8-09C2-4B7B-985A-F44407825F43}"/>
    <cellStyle name="Normal 4 6 2 3 2 5" xfId="30040" xr:uid="{D9073456-3D47-4337-BA9E-743664B9C601}"/>
    <cellStyle name="Normal 4 6 2 3 2 6" xfId="44924" xr:uid="{82065265-9BC2-40D7-A3C2-B794B9B6B5DB}"/>
    <cellStyle name="Normal 4 6 2 3 3" xfId="11214" xr:uid="{AB88032D-121C-42C1-9480-EDA89D05E0C7}"/>
    <cellStyle name="Normal 4 6 2 3 3 2" xfId="24904" xr:uid="{EE9EFA3A-46C1-4366-8CA7-C97F3EFF39FD}"/>
    <cellStyle name="Normal 4 6 2 3 3 2 2" xfId="38596" xr:uid="{D0961AFD-239B-4C9F-9D79-2AF947498DC6}"/>
    <cellStyle name="Normal 4 6 2 3 3 2 3" xfId="53480" xr:uid="{18E6ACBD-9E8D-485E-880D-59A199D702D8}"/>
    <cellStyle name="Normal 4 6 2 3 3 3" xfId="18060" xr:uid="{A0E00321-00F3-4E4A-9C60-845B9635AE50}"/>
    <cellStyle name="Normal 4 6 2 3 3 4" xfId="31750" xr:uid="{E68BAF51-51A5-48DF-8FC5-4F72C130F5B1}"/>
    <cellStyle name="Normal 4 6 2 3 3 5" xfId="46634" xr:uid="{F4C6F1D7-32E7-44FA-9F18-44864C9C6A0E}"/>
    <cellStyle name="Normal 4 6 2 3 4" xfId="21482" xr:uid="{EA2BD535-8CE6-4A7C-9D13-437E98789829}"/>
    <cellStyle name="Normal 4 6 2 3 4 2" xfId="35174" xr:uid="{399427EE-CC1F-45D6-82C7-3A395DCDC366}"/>
    <cellStyle name="Normal 4 6 2 3 4 3" xfId="50058" xr:uid="{B9B3C842-EBCB-475F-8DFE-0DAA70064897}"/>
    <cellStyle name="Normal 4 6 2 3 5" xfId="14638" xr:uid="{2C075B4B-7C0B-4FD0-8066-AE2E1A62C93B}"/>
    <cellStyle name="Normal 4 6 2 3 6" xfId="28328" xr:uid="{483593AC-CB7E-4179-9E9A-1F08E267E4EA}"/>
    <cellStyle name="Normal 4 6 2 3 7" xfId="43212" xr:uid="{F2C34A0D-A7D9-4369-90E7-1CBA36CDA85E}"/>
    <cellStyle name="Normal 4 6 2 4" xfId="7793" xr:uid="{66A10022-B6D5-4D33-9F76-04F8CEED798D}"/>
    <cellStyle name="Normal 4 6 2 4 2" xfId="9505" xr:uid="{50276E36-564E-4078-BBB9-6FC53CB245D5}"/>
    <cellStyle name="Normal 4 6 2 4 2 2" xfId="12927" xr:uid="{B93DF749-BD68-4197-A815-9E28828C580D}"/>
    <cellStyle name="Normal 4 6 2 4 2 2 2" xfId="26617" xr:uid="{1804F191-A053-4D3E-9B93-2A8BE9CA2831}"/>
    <cellStyle name="Normal 4 6 2 4 2 2 2 2" xfId="40309" xr:uid="{6FE7EB1F-F379-4B66-9409-FEE547030E04}"/>
    <cellStyle name="Normal 4 6 2 4 2 2 2 3" xfId="55193" xr:uid="{CF53B8D9-C8E3-451B-9A7B-6E0C5931E99B}"/>
    <cellStyle name="Normal 4 6 2 4 2 2 3" xfId="19773" xr:uid="{E5F9E842-D189-43D4-9FA3-52D6D1F7E408}"/>
    <cellStyle name="Normal 4 6 2 4 2 2 4" xfId="33463" xr:uid="{9C0568D9-1AF6-4FD8-8C6C-7E279C54C749}"/>
    <cellStyle name="Normal 4 6 2 4 2 2 5" xfId="48347" xr:uid="{3CCA8696-65E4-4AAE-9D9D-3D69C44DE630}"/>
    <cellStyle name="Normal 4 6 2 4 2 3" xfId="23195" xr:uid="{D129CFB5-C377-4664-9BD8-3EB5D9C58E14}"/>
    <cellStyle name="Normal 4 6 2 4 2 3 2" xfId="36887" xr:uid="{BEEBC811-202D-405B-B1BC-69AA08C0EDCA}"/>
    <cellStyle name="Normal 4 6 2 4 2 3 3" xfId="51771" xr:uid="{FB9C0BBA-4F05-472A-B7E8-448065C88945}"/>
    <cellStyle name="Normal 4 6 2 4 2 4" xfId="16351" xr:uid="{BBB258BA-0ABA-4D4A-873F-151CD251CEB3}"/>
    <cellStyle name="Normal 4 6 2 4 2 5" xfId="30041" xr:uid="{9EB2C61A-5428-40C3-BE77-E23048C1E765}"/>
    <cellStyle name="Normal 4 6 2 4 2 6" xfId="44925" xr:uid="{369F0029-0931-4955-AA00-EF64A1F9A591}"/>
    <cellStyle name="Normal 4 6 2 4 3" xfId="11215" xr:uid="{B4446876-EC40-4D6D-9064-33808BB0D326}"/>
    <cellStyle name="Normal 4 6 2 4 3 2" xfId="24905" xr:uid="{821DA0FD-9A86-428E-9D05-DD2FFCC7E16A}"/>
    <cellStyle name="Normal 4 6 2 4 3 2 2" xfId="38597" xr:uid="{35F3E60C-535C-41D2-A5FF-0CCAF8AE6952}"/>
    <cellStyle name="Normal 4 6 2 4 3 2 3" xfId="53481" xr:uid="{CCD89C38-D8DC-4D9F-BAEF-387011AA783A}"/>
    <cellStyle name="Normal 4 6 2 4 3 3" xfId="18061" xr:uid="{B5B9C440-38E5-41CD-87AF-1987B753A504}"/>
    <cellStyle name="Normal 4 6 2 4 3 4" xfId="31751" xr:uid="{8D5EA6D5-F59E-45C2-8A85-772A987A3830}"/>
    <cellStyle name="Normal 4 6 2 4 3 5" xfId="46635" xr:uid="{B40638F7-30AC-4B13-8445-711CC5F41CF9}"/>
    <cellStyle name="Normal 4 6 2 4 4" xfId="21483" xr:uid="{C8A8A6B0-429F-4766-A4E3-DE6995C833BB}"/>
    <cellStyle name="Normal 4 6 2 4 4 2" xfId="35175" xr:uid="{CD3A21FD-F53C-4354-8522-107C419DAA89}"/>
    <cellStyle name="Normal 4 6 2 4 4 3" xfId="50059" xr:uid="{950E3EEE-A6EB-4210-8300-3C68D5CE9F81}"/>
    <cellStyle name="Normal 4 6 2 4 5" xfId="14639" xr:uid="{ABD0FF91-057D-454C-8D7F-71E2354194DA}"/>
    <cellStyle name="Normal 4 6 2 4 6" xfId="28329" xr:uid="{6DBB7896-5E24-4084-AB8E-317142AF9044}"/>
    <cellStyle name="Normal 4 6 2 4 7" xfId="43213" xr:uid="{2524F598-D3BF-4501-9A37-47B664943205}"/>
    <cellStyle name="Normal 4 6 2 5" xfId="9501" xr:uid="{3AF12F85-A9D5-4833-ADB6-0D8315903916}"/>
    <cellStyle name="Normal 4 6 2 5 2" xfId="12923" xr:uid="{A8021DF8-30DF-4E06-AF48-FD541B21ADBA}"/>
    <cellStyle name="Normal 4 6 2 5 2 2" xfId="26613" xr:uid="{8704112E-4CB2-4F06-8DF7-565FB8359380}"/>
    <cellStyle name="Normal 4 6 2 5 2 2 2" xfId="40305" xr:uid="{39406DBB-4431-4AAB-89D0-A33CEED5B78C}"/>
    <cellStyle name="Normal 4 6 2 5 2 2 3" xfId="55189" xr:uid="{BD731E88-F205-4BDF-8FF7-46735121E715}"/>
    <cellStyle name="Normal 4 6 2 5 2 3" xfId="19769" xr:uid="{CFA415A4-782B-40B8-821C-87359EA4BA80}"/>
    <cellStyle name="Normal 4 6 2 5 2 4" xfId="33459" xr:uid="{80C3D5F1-F302-493D-9774-50C460FDF30A}"/>
    <cellStyle name="Normal 4 6 2 5 2 5" xfId="48343" xr:uid="{8D7355A8-8BFA-47EC-A2B2-6DEB9EC47351}"/>
    <cellStyle name="Normal 4 6 2 5 3" xfId="23191" xr:uid="{36FB4C4B-1235-4BF1-BEE1-C138E87EE626}"/>
    <cellStyle name="Normal 4 6 2 5 3 2" xfId="36883" xr:uid="{BA925452-05FD-4E64-A055-9EC99D147F32}"/>
    <cellStyle name="Normal 4 6 2 5 3 3" xfId="51767" xr:uid="{D246B76C-5CF4-4233-A3F0-184DF2EE1897}"/>
    <cellStyle name="Normal 4 6 2 5 4" xfId="16347" xr:uid="{E5789794-80A8-4C1C-BF71-1B627EEE9001}"/>
    <cellStyle name="Normal 4 6 2 5 5" xfId="30037" xr:uid="{CB4A7F38-E031-4940-ACD0-08AB9A5942F0}"/>
    <cellStyle name="Normal 4 6 2 5 6" xfId="44921" xr:uid="{DFAB570F-ED73-4C28-8B40-549509CBF4D7}"/>
    <cellStyle name="Normal 4 6 2 6" xfId="11211" xr:uid="{629CB5B1-B97E-47D1-8C95-3D43C27E7170}"/>
    <cellStyle name="Normal 4 6 2 6 2" xfId="24901" xr:uid="{645D4E50-C224-41FF-A60C-4A749B523288}"/>
    <cellStyle name="Normal 4 6 2 6 2 2" xfId="38593" xr:uid="{43D85FB1-500B-470D-8CD2-DDFC500268AE}"/>
    <cellStyle name="Normal 4 6 2 6 2 3" xfId="53477" xr:uid="{436E71F9-42DE-4243-B1D8-6F29686257D8}"/>
    <cellStyle name="Normal 4 6 2 6 3" xfId="18057" xr:uid="{FDFD3F67-256E-470C-82CB-3198970159DD}"/>
    <cellStyle name="Normal 4 6 2 6 4" xfId="31747" xr:uid="{BB2D1370-FBFC-47CA-A4C4-B8E1ADC36CD5}"/>
    <cellStyle name="Normal 4 6 2 6 5" xfId="46631" xr:uid="{8BBCC86D-4196-46A4-88B7-CE0C2A424EFE}"/>
    <cellStyle name="Normal 4 6 2 7" xfId="21479" xr:uid="{78F2FECC-10A6-4DB0-9D9A-BB33027D0171}"/>
    <cellStyle name="Normal 4 6 2 7 2" xfId="35171" xr:uid="{13C8F3BF-A22F-40D2-9E94-8DE91D740CF4}"/>
    <cellStyle name="Normal 4 6 2 7 3" xfId="50055" xr:uid="{8352489E-1A3C-40DE-840B-8093388C0B5E}"/>
    <cellStyle name="Normal 4 6 2 8" xfId="14635" xr:uid="{10D06026-D679-4928-9ADB-BD18CDB55390}"/>
    <cellStyle name="Normal 4 6 2 9" xfId="28325" xr:uid="{A9CC8B7D-B74B-4C10-AA6C-139981554E0B}"/>
    <cellStyle name="Normal 4 6 3" xfId="7794" xr:uid="{FC0BB234-2380-4885-B5DD-5A4AA772F034}"/>
    <cellStyle name="Normal 4 6 3 10" xfId="43214" xr:uid="{56097B58-B55E-4D7F-8905-D749601F30CE}"/>
    <cellStyle name="Normal 4 6 3 2" xfId="7795" xr:uid="{F61D1EF5-93F4-40D3-A2EF-92DCAFDFBB97}"/>
    <cellStyle name="Normal 4 6 3 2 2" xfId="7796" xr:uid="{362852B6-A118-4094-818B-F23F03943F4B}"/>
    <cellStyle name="Normal 4 6 3 2 2 2" xfId="9508" xr:uid="{71AC5718-7973-466E-8F65-E872A5E89BFA}"/>
    <cellStyle name="Normal 4 6 3 2 2 2 2" xfId="12930" xr:uid="{BBCAFCB2-E56D-48B1-B66B-B27EF0C5C9DC}"/>
    <cellStyle name="Normal 4 6 3 2 2 2 2 2" xfId="26620" xr:uid="{A56AF6F4-4F97-484C-8636-63A6311E882F}"/>
    <cellStyle name="Normal 4 6 3 2 2 2 2 2 2" xfId="40312" xr:uid="{B7A28B4A-948D-4617-973D-568C29FC94AC}"/>
    <cellStyle name="Normal 4 6 3 2 2 2 2 2 3" xfId="55196" xr:uid="{5D3ACE1F-AF7F-4A62-9693-7B4E4ED911B3}"/>
    <cellStyle name="Normal 4 6 3 2 2 2 2 3" xfId="19776" xr:uid="{49C57BBF-019A-427A-8273-8261F240BE04}"/>
    <cellStyle name="Normal 4 6 3 2 2 2 2 4" xfId="33466" xr:uid="{A09F7774-7040-4746-A6D1-242ED29246C7}"/>
    <cellStyle name="Normal 4 6 3 2 2 2 2 5" xfId="48350" xr:uid="{1F6CFB24-7537-4790-8514-80DB69171D87}"/>
    <cellStyle name="Normal 4 6 3 2 2 2 3" xfId="23198" xr:uid="{9535646D-7D87-432F-A140-35D559EA00AA}"/>
    <cellStyle name="Normal 4 6 3 2 2 2 3 2" xfId="36890" xr:uid="{FD6E6601-AC1B-4DFE-BF4D-011BD629F73A}"/>
    <cellStyle name="Normal 4 6 3 2 2 2 3 3" xfId="51774" xr:uid="{B2538A18-D767-4D9D-873D-C27FDDF9F66E}"/>
    <cellStyle name="Normal 4 6 3 2 2 2 4" xfId="16354" xr:uid="{0580E1D7-2865-494B-A8CD-3F329EBC8FB8}"/>
    <cellStyle name="Normal 4 6 3 2 2 2 5" xfId="30044" xr:uid="{826EADB6-C861-402C-9039-33880947275A}"/>
    <cellStyle name="Normal 4 6 3 2 2 2 6" xfId="44928" xr:uid="{727EF05F-02C8-4C2A-99E7-B4781DFFBC43}"/>
    <cellStyle name="Normal 4 6 3 2 2 3" xfId="11218" xr:uid="{667DF774-51E0-4859-BF26-C0EA243EDD1C}"/>
    <cellStyle name="Normal 4 6 3 2 2 3 2" xfId="24908" xr:uid="{0E152599-5422-491F-BACB-9B03872973C7}"/>
    <cellStyle name="Normal 4 6 3 2 2 3 2 2" xfId="38600" xr:uid="{341E2288-3AB7-4779-8282-A2B4D9C0F3E7}"/>
    <cellStyle name="Normal 4 6 3 2 2 3 2 3" xfId="53484" xr:uid="{D4EDF14D-D86E-480E-91EB-7546C8CA2465}"/>
    <cellStyle name="Normal 4 6 3 2 2 3 3" xfId="18064" xr:uid="{42E709D2-B146-4C2F-9F86-C01348F22245}"/>
    <cellStyle name="Normal 4 6 3 2 2 3 4" xfId="31754" xr:uid="{FD08D744-1A9D-4A94-95BA-38407F511EFA}"/>
    <cellStyle name="Normal 4 6 3 2 2 3 5" xfId="46638" xr:uid="{B7269F79-175F-4364-A840-56C6CC12E3D0}"/>
    <cellStyle name="Normal 4 6 3 2 2 4" xfId="21486" xr:uid="{942F8283-C8A4-47D6-AAE2-EED222821446}"/>
    <cellStyle name="Normal 4 6 3 2 2 4 2" xfId="35178" xr:uid="{0301AAEE-E7D9-44BA-95B5-BBC5B7859096}"/>
    <cellStyle name="Normal 4 6 3 2 2 4 3" xfId="50062" xr:uid="{130A169B-AD76-4AA4-B09F-347F987D64F3}"/>
    <cellStyle name="Normal 4 6 3 2 2 5" xfId="14642" xr:uid="{56F4C7BE-B71A-48AC-B3B4-9DB1FECA7BA5}"/>
    <cellStyle name="Normal 4 6 3 2 2 6" xfId="28332" xr:uid="{BFA0F518-62E0-4C17-B5B0-218DB3F2DD53}"/>
    <cellStyle name="Normal 4 6 3 2 2 7" xfId="43216" xr:uid="{C71944F0-8FE2-4C2E-AA3D-FA2442F9B9CB}"/>
    <cellStyle name="Normal 4 6 3 2 3" xfId="9507" xr:uid="{5346461E-8901-4DA6-AB09-F190AEFA39F6}"/>
    <cellStyle name="Normal 4 6 3 2 3 2" xfId="12929" xr:uid="{C6A985BE-1ED6-41CC-83BE-D7B678C7635E}"/>
    <cellStyle name="Normal 4 6 3 2 3 2 2" xfId="26619" xr:uid="{46FD4763-24EE-4E2E-8EA5-FBD5845348F3}"/>
    <cellStyle name="Normal 4 6 3 2 3 2 2 2" xfId="40311" xr:uid="{CD3E45FF-C48D-4CDB-A9BE-5940BD47AB19}"/>
    <cellStyle name="Normal 4 6 3 2 3 2 2 3" xfId="55195" xr:uid="{77C1D13C-AEC5-4191-B668-1555C27AD6CE}"/>
    <cellStyle name="Normal 4 6 3 2 3 2 3" xfId="19775" xr:uid="{74600FF8-D3A6-44C7-A4B5-C4EA65DC036A}"/>
    <cellStyle name="Normal 4 6 3 2 3 2 4" xfId="33465" xr:uid="{E97651BC-C370-496E-98BC-28906B81472E}"/>
    <cellStyle name="Normal 4 6 3 2 3 2 5" xfId="48349" xr:uid="{100246FC-675A-469E-A268-E7485A8FE15D}"/>
    <cellStyle name="Normal 4 6 3 2 3 3" xfId="23197" xr:uid="{1E0093F0-721C-4C32-8DB2-CBC97767A344}"/>
    <cellStyle name="Normal 4 6 3 2 3 3 2" xfId="36889" xr:uid="{FDF05607-13DB-4179-9F1C-ED6797178411}"/>
    <cellStyle name="Normal 4 6 3 2 3 3 3" xfId="51773" xr:uid="{BB46EE22-6E9C-442D-A772-DBF5FE982AE1}"/>
    <cellStyle name="Normal 4 6 3 2 3 4" xfId="16353" xr:uid="{8E924264-AD87-4D92-95DA-BF7383B61D16}"/>
    <cellStyle name="Normal 4 6 3 2 3 5" xfId="30043" xr:uid="{A4D83DA8-B631-4779-92FA-9B3D7B949E02}"/>
    <cellStyle name="Normal 4 6 3 2 3 6" xfId="44927" xr:uid="{69CD5F0C-026C-4C61-85A0-11E7EFCC0940}"/>
    <cellStyle name="Normal 4 6 3 2 4" xfId="11217" xr:uid="{B5FC420B-03E5-4D4A-8C6B-61AE96813F85}"/>
    <cellStyle name="Normal 4 6 3 2 4 2" xfId="24907" xr:uid="{BDBF3CDF-06AC-4734-A595-5A24111D0BB9}"/>
    <cellStyle name="Normal 4 6 3 2 4 2 2" xfId="38599" xr:uid="{81F2377D-4D4B-431C-A765-6F4B6AB7EF50}"/>
    <cellStyle name="Normal 4 6 3 2 4 2 3" xfId="53483" xr:uid="{6C389CAC-505A-4D2E-9860-72015C22CF00}"/>
    <cellStyle name="Normal 4 6 3 2 4 3" xfId="18063" xr:uid="{EBB3F9D2-B01F-4969-AB91-47B3B560C515}"/>
    <cellStyle name="Normal 4 6 3 2 4 4" xfId="31753" xr:uid="{E139ADA5-D67D-4D5F-8B4F-99F60AB35F6B}"/>
    <cellStyle name="Normal 4 6 3 2 4 5" xfId="46637" xr:uid="{0EEA26F1-010F-488E-80CE-7E0B4CF93478}"/>
    <cellStyle name="Normal 4 6 3 2 5" xfId="21485" xr:uid="{8C71BB35-91C0-4F09-8780-BCB98556C02E}"/>
    <cellStyle name="Normal 4 6 3 2 5 2" xfId="35177" xr:uid="{A760E78B-2A9B-4EED-BD41-A468D96BEB81}"/>
    <cellStyle name="Normal 4 6 3 2 5 3" xfId="50061" xr:uid="{9C39E106-0F34-4228-9216-46ADB016F641}"/>
    <cellStyle name="Normal 4 6 3 2 6" xfId="14641" xr:uid="{C97D72EC-2775-4FF3-8AC5-A904373E659C}"/>
    <cellStyle name="Normal 4 6 3 2 7" xfId="28331" xr:uid="{18351A19-1D78-45C8-83F0-F252F1A402F0}"/>
    <cellStyle name="Normal 4 6 3 2 8" xfId="43215" xr:uid="{0114114A-5C95-4FBB-8560-5542EC0E736C}"/>
    <cellStyle name="Normal 4 6 3 3" xfId="7797" xr:uid="{6D2B6F95-A2CC-46AD-B41F-DDDF7EFFE9E4}"/>
    <cellStyle name="Normal 4 6 3 3 2" xfId="9509" xr:uid="{02190450-B0A9-47A5-AD71-FE979661A7D8}"/>
    <cellStyle name="Normal 4 6 3 3 2 2" xfId="12931" xr:uid="{F95C7FFD-429A-4E1B-B78B-3D6880C776BF}"/>
    <cellStyle name="Normal 4 6 3 3 2 2 2" xfId="26621" xr:uid="{B2FBDCD8-E9CB-42DB-BD85-46CF3B9F7979}"/>
    <cellStyle name="Normal 4 6 3 3 2 2 2 2" xfId="40313" xr:uid="{8AF2485E-D7A4-420A-9D65-72973B5187E1}"/>
    <cellStyle name="Normal 4 6 3 3 2 2 2 3" xfId="55197" xr:uid="{5A15559E-5D8D-4CC6-B7B9-933F67337D2F}"/>
    <cellStyle name="Normal 4 6 3 3 2 2 3" xfId="19777" xr:uid="{6A7113DD-63D7-4104-8417-75306C7213B3}"/>
    <cellStyle name="Normal 4 6 3 3 2 2 4" xfId="33467" xr:uid="{5C9E6CCC-E7DC-4B21-A244-FCF6BA7819AE}"/>
    <cellStyle name="Normal 4 6 3 3 2 2 5" xfId="48351" xr:uid="{445E012A-6F43-4262-A648-266A0F2A02B6}"/>
    <cellStyle name="Normal 4 6 3 3 2 3" xfId="23199" xr:uid="{46745B97-E8E7-4C7D-92A7-75E9B4EAD3C0}"/>
    <cellStyle name="Normal 4 6 3 3 2 3 2" xfId="36891" xr:uid="{F35C6FD0-822E-4AFC-B9D6-A403DD154EDB}"/>
    <cellStyle name="Normal 4 6 3 3 2 3 3" xfId="51775" xr:uid="{448BE95C-8DF6-4D01-93E9-570B3F2D0B6D}"/>
    <cellStyle name="Normal 4 6 3 3 2 4" xfId="16355" xr:uid="{3E8385DE-4465-4459-85DC-78FE37A94B46}"/>
    <cellStyle name="Normal 4 6 3 3 2 5" xfId="30045" xr:uid="{85B0917D-5A0D-41F8-8223-E55FF3A7FE9D}"/>
    <cellStyle name="Normal 4 6 3 3 2 6" xfId="44929" xr:uid="{98335320-C9A4-4ACD-B14C-B07285FFF1F8}"/>
    <cellStyle name="Normal 4 6 3 3 3" xfId="11219" xr:uid="{18B8A33E-BB32-4159-B79D-2872825FF2B7}"/>
    <cellStyle name="Normal 4 6 3 3 3 2" xfId="24909" xr:uid="{A947491E-9922-40CF-BD91-F0DD0CD2E2C0}"/>
    <cellStyle name="Normal 4 6 3 3 3 2 2" xfId="38601" xr:uid="{164B0466-267F-4924-B8BE-44F2CB77D5C2}"/>
    <cellStyle name="Normal 4 6 3 3 3 2 3" xfId="53485" xr:uid="{93279A73-FA02-4AB6-B877-E50945F81D58}"/>
    <cellStyle name="Normal 4 6 3 3 3 3" xfId="18065" xr:uid="{3C299BBD-B51A-40D2-9276-14DC35BB75EC}"/>
    <cellStyle name="Normal 4 6 3 3 3 4" xfId="31755" xr:uid="{E776185F-D2CA-4C38-B225-1228E7721FBE}"/>
    <cellStyle name="Normal 4 6 3 3 3 5" xfId="46639" xr:uid="{89940B21-C165-43AF-B439-4CBFCA764F33}"/>
    <cellStyle name="Normal 4 6 3 3 4" xfId="21487" xr:uid="{3AEF7ED0-E929-4323-A731-D14FE4689BF3}"/>
    <cellStyle name="Normal 4 6 3 3 4 2" xfId="35179" xr:uid="{E2089217-0B17-42BA-B3AA-305933C53860}"/>
    <cellStyle name="Normal 4 6 3 3 4 3" xfId="50063" xr:uid="{46A5E367-5072-40CD-B532-042642BB5A3E}"/>
    <cellStyle name="Normal 4 6 3 3 5" xfId="14643" xr:uid="{847468FE-E768-4C0B-BCA9-3B5F11D5A635}"/>
    <cellStyle name="Normal 4 6 3 3 6" xfId="28333" xr:uid="{FF572698-CD9E-4872-86B5-F63BF4C98F5B}"/>
    <cellStyle name="Normal 4 6 3 3 7" xfId="43217" xr:uid="{62938A11-42DF-4D92-ABA5-4BA8B60F8283}"/>
    <cellStyle name="Normal 4 6 3 4" xfId="7798" xr:uid="{3E964487-69C9-4021-BD4D-4E101F16DE48}"/>
    <cellStyle name="Normal 4 6 3 4 2" xfId="9510" xr:uid="{803210F5-D0CB-4154-A194-882BE1A84B38}"/>
    <cellStyle name="Normal 4 6 3 4 2 2" xfId="12932" xr:uid="{F3D217F9-2CB0-44EB-B342-A1FB6A088F29}"/>
    <cellStyle name="Normal 4 6 3 4 2 2 2" xfId="26622" xr:uid="{BDBA27CC-7BFE-4FF2-85B1-F9FA840BE9CE}"/>
    <cellStyle name="Normal 4 6 3 4 2 2 2 2" xfId="40314" xr:uid="{DDEACF88-5DC4-46FC-A741-7B56C4417AF4}"/>
    <cellStyle name="Normal 4 6 3 4 2 2 2 3" xfId="55198" xr:uid="{8FA72800-8DBE-4491-B90B-389352E9E2F8}"/>
    <cellStyle name="Normal 4 6 3 4 2 2 3" xfId="19778" xr:uid="{FD8664B8-46C4-4782-858E-B83ECC2A95D7}"/>
    <cellStyle name="Normal 4 6 3 4 2 2 4" xfId="33468" xr:uid="{4AE0A312-A8AA-4A3A-BBF3-6373ED4EA7EC}"/>
    <cellStyle name="Normal 4 6 3 4 2 2 5" xfId="48352" xr:uid="{1768A76C-C2DA-4470-B16E-BB13B9DAA256}"/>
    <cellStyle name="Normal 4 6 3 4 2 3" xfId="23200" xr:uid="{686C5C93-1A80-4A9E-BB13-55E4ABFB275C}"/>
    <cellStyle name="Normal 4 6 3 4 2 3 2" xfId="36892" xr:uid="{2AC657F1-94A2-4CCD-86F2-411E54FAE82A}"/>
    <cellStyle name="Normal 4 6 3 4 2 3 3" xfId="51776" xr:uid="{BFC79278-C77F-47BD-95A0-13451A86B355}"/>
    <cellStyle name="Normal 4 6 3 4 2 4" xfId="16356" xr:uid="{F87B4697-34CA-4856-9F6A-78503D3517DE}"/>
    <cellStyle name="Normal 4 6 3 4 2 5" xfId="30046" xr:uid="{D732A009-1880-4BE7-8A29-487EABAE68BD}"/>
    <cellStyle name="Normal 4 6 3 4 2 6" xfId="44930" xr:uid="{21345871-5576-41CA-AE11-52FC5CB8991A}"/>
    <cellStyle name="Normal 4 6 3 4 3" xfId="11220" xr:uid="{802705B3-6EEE-4274-86ED-9A9700C0B65F}"/>
    <cellStyle name="Normal 4 6 3 4 3 2" xfId="24910" xr:uid="{E6F61037-87CB-4977-8765-5F6D95A2C5ED}"/>
    <cellStyle name="Normal 4 6 3 4 3 2 2" xfId="38602" xr:uid="{27543AAA-4D48-42B4-9489-59A4388ABDE8}"/>
    <cellStyle name="Normal 4 6 3 4 3 2 3" xfId="53486" xr:uid="{FE7A1A15-FAE7-46BD-954C-E52F658289B4}"/>
    <cellStyle name="Normal 4 6 3 4 3 3" xfId="18066" xr:uid="{627E2667-FE7F-425E-8460-A44023AC6DED}"/>
    <cellStyle name="Normal 4 6 3 4 3 4" xfId="31756" xr:uid="{DE3D11A1-3856-45CC-B149-FCBCD2BDFD33}"/>
    <cellStyle name="Normal 4 6 3 4 3 5" xfId="46640" xr:uid="{72B77D9C-7707-4706-9032-E8DF738023E3}"/>
    <cellStyle name="Normal 4 6 3 4 4" xfId="21488" xr:uid="{887C416E-2FCF-4207-92C5-640CE2999856}"/>
    <cellStyle name="Normal 4 6 3 4 4 2" xfId="35180" xr:uid="{C527565A-388D-4924-9C89-27597145E810}"/>
    <cellStyle name="Normal 4 6 3 4 4 3" xfId="50064" xr:uid="{B9D70C6F-F969-41ED-9CCE-C96FDFCC2477}"/>
    <cellStyle name="Normal 4 6 3 4 5" xfId="14644" xr:uid="{ABC8EA7F-003F-4A68-A079-429B88C1E158}"/>
    <cellStyle name="Normal 4 6 3 4 6" xfId="28334" xr:uid="{82C9E93C-23D8-41F3-A4C7-AE5E8A2BEF92}"/>
    <cellStyle name="Normal 4 6 3 4 7" xfId="43218" xr:uid="{97E7B37C-728A-4D2A-8368-5F7AFFA341AA}"/>
    <cellStyle name="Normal 4 6 3 5" xfId="9506" xr:uid="{2B205F1A-2929-4CC7-9A3F-BB47DDF027AF}"/>
    <cellStyle name="Normal 4 6 3 5 2" xfId="12928" xr:uid="{03D3B242-8C53-4188-BF67-58D73E5DA1AE}"/>
    <cellStyle name="Normal 4 6 3 5 2 2" xfId="26618" xr:uid="{94B7DF91-3DB8-4D5C-9E5D-3FCDE2A11D14}"/>
    <cellStyle name="Normal 4 6 3 5 2 2 2" xfId="40310" xr:uid="{00B124CF-1649-430F-8D9E-F0E8F684C900}"/>
    <cellStyle name="Normal 4 6 3 5 2 2 3" xfId="55194" xr:uid="{CE753878-0BF6-4F3E-BDF7-7906C7BA5175}"/>
    <cellStyle name="Normal 4 6 3 5 2 3" xfId="19774" xr:uid="{E8C53B77-FBB7-4987-AFD5-4FBB408CC1BE}"/>
    <cellStyle name="Normal 4 6 3 5 2 4" xfId="33464" xr:uid="{F65DF43D-693A-4C36-9F5F-A95E1074F4C7}"/>
    <cellStyle name="Normal 4 6 3 5 2 5" xfId="48348" xr:uid="{CF2B42C1-2B94-4603-9F9D-CC3044D14D29}"/>
    <cellStyle name="Normal 4 6 3 5 3" xfId="23196" xr:uid="{F34DF421-2026-4EDB-8B1D-5A89808D110D}"/>
    <cellStyle name="Normal 4 6 3 5 3 2" xfId="36888" xr:uid="{6C007CF9-66DF-42D5-8205-32453FD31303}"/>
    <cellStyle name="Normal 4 6 3 5 3 3" xfId="51772" xr:uid="{5C7EC358-FB5B-4C37-8FE3-C433A3A4B21C}"/>
    <cellStyle name="Normal 4 6 3 5 4" xfId="16352" xr:uid="{A0008829-02E8-45A8-B363-D8D5B8B0E0CB}"/>
    <cellStyle name="Normal 4 6 3 5 5" xfId="30042" xr:uid="{AE36C36C-B800-4D16-9F1C-9B8CDAAF0CD9}"/>
    <cellStyle name="Normal 4 6 3 5 6" xfId="44926" xr:uid="{1D7EC19C-665A-40A3-8022-ACE71C266601}"/>
    <cellStyle name="Normal 4 6 3 6" xfId="11216" xr:uid="{3B411530-DE9B-4CA3-9F1A-2631618908B0}"/>
    <cellStyle name="Normal 4 6 3 6 2" xfId="24906" xr:uid="{7702FD5D-B1EC-417C-8AE0-74F779927539}"/>
    <cellStyle name="Normal 4 6 3 6 2 2" xfId="38598" xr:uid="{4D5BC46C-57CD-4876-B248-4CCD9CF45839}"/>
    <cellStyle name="Normal 4 6 3 6 2 3" xfId="53482" xr:uid="{F81CC3CD-5E9F-4BC8-A2B0-D5100D66EE60}"/>
    <cellStyle name="Normal 4 6 3 6 3" xfId="18062" xr:uid="{C7B7C687-63FA-4997-869E-C4C0F2E404BD}"/>
    <cellStyle name="Normal 4 6 3 6 4" xfId="31752" xr:uid="{066F60C4-9332-474E-989B-F27A7421C7D9}"/>
    <cellStyle name="Normal 4 6 3 6 5" xfId="46636" xr:uid="{6A8328B2-6AF2-4FA6-B18F-9DEB10ABBD79}"/>
    <cellStyle name="Normal 4 6 3 7" xfId="21484" xr:uid="{D3D0744F-5316-48FE-AF1E-0436606A3B2F}"/>
    <cellStyle name="Normal 4 6 3 7 2" xfId="35176" xr:uid="{38643FCF-6E0B-45D3-9889-2CB37D63D712}"/>
    <cellStyle name="Normal 4 6 3 7 3" xfId="50060" xr:uid="{71CA18D1-7E50-46E3-A613-B22C68419A37}"/>
    <cellStyle name="Normal 4 6 3 8" xfId="14640" xr:uid="{43D8AA7D-DC8A-46EF-8628-0BF57AF6D40C}"/>
    <cellStyle name="Normal 4 6 3 9" xfId="28330" xr:uid="{93B8FD2D-850B-4974-ACE2-E93014659E57}"/>
    <cellStyle name="Normal 4 6 4" xfId="7799" xr:uid="{7E34A084-670C-4865-A573-D96AB7FFF898}"/>
    <cellStyle name="Normal 4 6 4 2" xfId="7800" xr:uid="{511A62AB-6D7B-4357-BEAD-AEC3C0AFC3E4}"/>
    <cellStyle name="Normal 4 6 4 2 2" xfId="9512" xr:uid="{5A42D486-957E-4A5A-8CBF-74DD62465430}"/>
    <cellStyle name="Normal 4 6 4 2 2 2" xfId="12934" xr:uid="{B0B8448F-834D-47D0-821E-D3AE82FA6DDB}"/>
    <cellStyle name="Normal 4 6 4 2 2 2 2" xfId="26624" xr:uid="{F7E2DECF-1450-4F2A-AE31-177A1FD3BC1D}"/>
    <cellStyle name="Normal 4 6 4 2 2 2 2 2" xfId="40316" xr:uid="{DA291D90-B1C0-4F90-8CD6-355A48A7C505}"/>
    <cellStyle name="Normal 4 6 4 2 2 2 2 3" xfId="55200" xr:uid="{D0D3D027-0B9C-479E-925E-D6D8B884C420}"/>
    <cellStyle name="Normal 4 6 4 2 2 2 3" xfId="19780" xr:uid="{D69F2309-61F2-4C59-AFDA-910B6665FDCC}"/>
    <cellStyle name="Normal 4 6 4 2 2 2 4" xfId="33470" xr:uid="{76306EEC-95A5-42B3-B412-AD477621CB13}"/>
    <cellStyle name="Normal 4 6 4 2 2 2 5" xfId="48354" xr:uid="{1C681F41-F76D-4B00-8929-1ED481AA1634}"/>
    <cellStyle name="Normal 4 6 4 2 2 3" xfId="23202" xr:uid="{034A5547-F46B-48D9-A58B-58A6B4BFEF93}"/>
    <cellStyle name="Normal 4 6 4 2 2 3 2" xfId="36894" xr:uid="{C75F5AE9-99DA-4D82-ABE0-47E099BE02C1}"/>
    <cellStyle name="Normal 4 6 4 2 2 3 3" xfId="51778" xr:uid="{AE900BF8-3AA4-4665-8CAD-E34F7B430F69}"/>
    <cellStyle name="Normal 4 6 4 2 2 4" xfId="16358" xr:uid="{54B47D1A-F02A-4901-B106-17D672840CCE}"/>
    <cellStyle name="Normal 4 6 4 2 2 5" xfId="30048" xr:uid="{F7975768-414D-4F85-93BA-FFA1F666EACC}"/>
    <cellStyle name="Normal 4 6 4 2 2 6" xfId="44932" xr:uid="{DDEEAACC-19F9-44B5-89C8-F693E648058F}"/>
    <cellStyle name="Normal 4 6 4 2 3" xfId="11222" xr:uid="{26854ED3-DC13-45EC-A0D2-44135D357D91}"/>
    <cellStyle name="Normal 4 6 4 2 3 2" xfId="24912" xr:uid="{4F6D2E1A-ECE6-41BA-90B7-8342CD35E876}"/>
    <cellStyle name="Normal 4 6 4 2 3 2 2" xfId="38604" xr:uid="{56738E1D-90C1-4A39-BC41-997D62A16EBB}"/>
    <cellStyle name="Normal 4 6 4 2 3 2 3" xfId="53488" xr:uid="{0FCB60F0-6897-4C36-99C7-1759353F9234}"/>
    <cellStyle name="Normal 4 6 4 2 3 3" xfId="18068" xr:uid="{C24FF92E-1476-478A-9BEB-1D7C679BE28C}"/>
    <cellStyle name="Normal 4 6 4 2 3 4" xfId="31758" xr:uid="{CEA14AA9-B6AD-4EAE-AE86-A1BD1413DB29}"/>
    <cellStyle name="Normal 4 6 4 2 3 5" xfId="46642" xr:uid="{99DA6363-20BA-477A-B9F5-80E4FCF05AC4}"/>
    <cellStyle name="Normal 4 6 4 2 4" xfId="21490" xr:uid="{1719083A-1E82-402C-AC82-D4818FDAD783}"/>
    <cellStyle name="Normal 4 6 4 2 4 2" xfId="35182" xr:uid="{BCCC02C2-F50A-4585-9490-CF9EBA68C5C3}"/>
    <cellStyle name="Normal 4 6 4 2 4 3" xfId="50066" xr:uid="{8236FBD4-CFA4-47CF-A0DE-49F7D380E877}"/>
    <cellStyle name="Normal 4 6 4 2 5" xfId="14646" xr:uid="{4E897197-6638-4E51-B2A5-72FF8A0C89DB}"/>
    <cellStyle name="Normal 4 6 4 2 6" xfId="28336" xr:uid="{6C6426D2-0492-4055-9023-CB217DB13933}"/>
    <cellStyle name="Normal 4 6 4 2 7" xfId="43220" xr:uid="{90121A1A-67AE-4D63-9776-5865CBBF6203}"/>
    <cellStyle name="Normal 4 6 4 3" xfId="9511" xr:uid="{5D515FCF-8322-495F-9337-81E3BAED81CE}"/>
    <cellStyle name="Normal 4 6 4 3 2" xfId="12933" xr:uid="{1EFCCDED-9EE5-4C62-B949-B440D19BE4C0}"/>
    <cellStyle name="Normal 4 6 4 3 2 2" xfId="26623" xr:uid="{483D064B-954D-42CD-9676-7C24AABD39A7}"/>
    <cellStyle name="Normal 4 6 4 3 2 2 2" xfId="40315" xr:uid="{E9E8CB7A-FA62-4F5C-8243-289416F559ED}"/>
    <cellStyle name="Normal 4 6 4 3 2 2 3" xfId="55199" xr:uid="{CA47AA2D-78A9-44A8-A957-589A3651DC10}"/>
    <cellStyle name="Normal 4 6 4 3 2 3" xfId="19779" xr:uid="{7FCC2BD6-7EAF-4B73-8AB9-35746C3DA341}"/>
    <cellStyle name="Normal 4 6 4 3 2 4" xfId="33469" xr:uid="{CA61CCEA-0E75-46F1-BA41-B8F695AE2E2D}"/>
    <cellStyle name="Normal 4 6 4 3 2 5" xfId="48353" xr:uid="{168D557C-BD84-46C1-AF2C-8B248A1CC27C}"/>
    <cellStyle name="Normal 4 6 4 3 3" xfId="23201" xr:uid="{E0622B55-7D3D-4FBF-AECE-2FEC41E8D079}"/>
    <cellStyle name="Normal 4 6 4 3 3 2" xfId="36893" xr:uid="{C58DC11F-4FB7-4793-8D8C-16DAFE0762FA}"/>
    <cellStyle name="Normal 4 6 4 3 3 3" xfId="51777" xr:uid="{14268687-96E7-42FE-B8B2-A25CAE75ADEE}"/>
    <cellStyle name="Normal 4 6 4 3 4" xfId="16357" xr:uid="{B207A868-B290-42A2-BA1C-E8459AE31E3D}"/>
    <cellStyle name="Normal 4 6 4 3 5" xfId="30047" xr:uid="{C96B2438-D3FC-41BB-809C-B76EB0D0A524}"/>
    <cellStyle name="Normal 4 6 4 3 6" xfId="44931" xr:uid="{9347C7C8-8FC7-40F8-B351-86134B4CC45C}"/>
    <cellStyle name="Normal 4 6 4 4" xfId="11221" xr:uid="{3B67CAE3-376E-4525-8521-84549854B5B1}"/>
    <cellStyle name="Normal 4 6 4 4 2" xfId="24911" xr:uid="{DFD60AE4-C1C6-4C91-A426-D1A3C4173490}"/>
    <cellStyle name="Normal 4 6 4 4 2 2" xfId="38603" xr:uid="{23F1584D-A278-49EB-8357-88EE157DCBE0}"/>
    <cellStyle name="Normal 4 6 4 4 2 3" xfId="53487" xr:uid="{EC05E084-ADC7-48A8-B469-EB0829575D13}"/>
    <cellStyle name="Normal 4 6 4 4 3" xfId="18067" xr:uid="{BA18BE42-2E87-48E5-AA86-DBF421454691}"/>
    <cellStyle name="Normal 4 6 4 4 4" xfId="31757" xr:uid="{747EA19E-8BF6-43CF-A48D-F782A4B309AE}"/>
    <cellStyle name="Normal 4 6 4 4 5" xfId="46641" xr:uid="{8FDE86A9-4571-4458-898D-06128C32AB25}"/>
    <cellStyle name="Normal 4 6 4 5" xfId="21489" xr:uid="{F620C980-8A59-4821-BAA5-53E4C52F2D2B}"/>
    <cellStyle name="Normal 4 6 4 5 2" xfId="35181" xr:uid="{DBEA772E-8CA4-48AC-AE5D-B5C6DD5F66EB}"/>
    <cellStyle name="Normal 4 6 4 5 3" xfId="50065" xr:uid="{16243986-D87D-4157-A207-898184386384}"/>
    <cellStyle name="Normal 4 6 4 6" xfId="14645" xr:uid="{01F37E83-5516-4E1A-A0CD-74C15DE04463}"/>
    <cellStyle name="Normal 4 6 4 7" xfId="28335" xr:uid="{1BE17A82-C790-4C6F-8E65-C69A100D6279}"/>
    <cellStyle name="Normal 4 6 4 8" xfId="43219" xr:uid="{4BFDCB87-C350-4D3A-B5CA-6759FC9A24E3}"/>
    <cellStyle name="Normal 4 6 5" xfId="7801" xr:uid="{E1A7411F-8FDB-49A6-AC38-D5817D2075DF}"/>
    <cellStyle name="Normal 4 6 5 2" xfId="9513" xr:uid="{9767D770-4746-41C9-BAD3-AE23F45F97EA}"/>
    <cellStyle name="Normal 4 6 5 2 2" xfId="12935" xr:uid="{EAEADAFF-4340-42C7-802C-AE01520729B2}"/>
    <cellStyle name="Normal 4 6 5 2 2 2" xfId="26625" xr:uid="{0EAAE166-032F-4000-90BA-36347A789DE1}"/>
    <cellStyle name="Normal 4 6 5 2 2 2 2" xfId="40317" xr:uid="{B11D6290-74DE-44D5-86B8-FB518250F6CC}"/>
    <cellStyle name="Normal 4 6 5 2 2 2 3" xfId="55201" xr:uid="{F0E2E1D5-4C97-4DE0-B628-C07F639106B2}"/>
    <cellStyle name="Normal 4 6 5 2 2 3" xfId="19781" xr:uid="{6CBB3F09-ADE3-4238-8B14-C1D7700DFA33}"/>
    <cellStyle name="Normal 4 6 5 2 2 4" xfId="33471" xr:uid="{1312F14E-F806-4C84-9811-A3F66692710D}"/>
    <cellStyle name="Normal 4 6 5 2 2 5" xfId="48355" xr:uid="{E7412001-6AC1-44E6-A17D-0ED99D6D32AB}"/>
    <cellStyle name="Normal 4 6 5 2 3" xfId="23203" xr:uid="{73AE8CCA-8D6B-4496-9CF3-7522934A076C}"/>
    <cellStyle name="Normal 4 6 5 2 3 2" xfId="36895" xr:uid="{D8B40CFB-F7CF-4F6F-B0B5-06D7AD8AC221}"/>
    <cellStyle name="Normal 4 6 5 2 3 3" xfId="51779" xr:uid="{503C201A-148E-4E44-AB58-1CD7276265CB}"/>
    <cellStyle name="Normal 4 6 5 2 4" xfId="16359" xr:uid="{2190BD2E-8B6C-46FC-AFCB-E3E50F1F92CC}"/>
    <cellStyle name="Normal 4 6 5 2 5" xfId="30049" xr:uid="{344898C5-4465-434E-B229-18CEE659041B}"/>
    <cellStyle name="Normal 4 6 5 2 6" xfId="44933" xr:uid="{260675C0-C365-4534-B106-8AB0E860518E}"/>
    <cellStyle name="Normal 4 6 5 3" xfId="11223" xr:uid="{FF261798-EE10-4E12-998D-A0B4492A8D98}"/>
    <cellStyle name="Normal 4 6 5 3 2" xfId="24913" xr:uid="{46E564AB-2323-48E8-9667-089FF4E77CE2}"/>
    <cellStyle name="Normal 4 6 5 3 2 2" xfId="38605" xr:uid="{59A7ABF1-C583-43BF-A65F-44F510EBC229}"/>
    <cellStyle name="Normal 4 6 5 3 2 3" xfId="53489" xr:uid="{AA59A10B-C9B6-4F51-8D4D-C7AAD8EA892C}"/>
    <cellStyle name="Normal 4 6 5 3 3" xfId="18069" xr:uid="{52D7BD5B-A704-40D8-AAD2-B9FF55B87A99}"/>
    <cellStyle name="Normal 4 6 5 3 4" xfId="31759" xr:uid="{D8255B36-786F-4CA7-96F8-B3008A60B1F3}"/>
    <cellStyle name="Normal 4 6 5 3 5" xfId="46643" xr:uid="{4189C3F5-1708-4046-8EAF-2CF6D10DDEBE}"/>
    <cellStyle name="Normal 4 6 5 4" xfId="21491" xr:uid="{39E9E3AF-3C04-431E-B205-06C13E395098}"/>
    <cellStyle name="Normal 4 6 5 4 2" xfId="35183" xr:uid="{41E8F783-78B7-4775-A89E-3E92E6A14270}"/>
    <cellStyle name="Normal 4 6 5 4 3" xfId="50067" xr:uid="{4A1C03B0-FC1F-49A8-ACC2-BC273BE5BFC6}"/>
    <cellStyle name="Normal 4 6 5 5" xfId="14647" xr:uid="{A2408BC9-648F-4224-9111-37E4D9A272FD}"/>
    <cellStyle name="Normal 4 6 5 6" xfId="28337" xr:uid="{94489EBE-DCAB-4790-8C7A-42CE3B4A51B5}"/>
    <cellStyle name="Normal 4 6 5 7" xfId="43221" xr:uid="{E346FEB1-41E4-4A4E-9781-8C350DDA747C}"/>
    <cellStyle name="Normal 4 6 6" xfId="7802" xr:uid="{5E8281B9-67A0-4783-AB34-F6ED4FCD522D}"/>
    <cellStyle name="Normal 4 6 6 2" xfId="9514" xr:uid="{9C85C606-C9BE-4A5E-BC19-A2837C2E653B}"/>
    <cellStyle name="Normal 4 6 6 2 2" xfId="12936" xr:uid="{67BD4E61-CBC5-4EFA-AF39-E3ED4B716DFA}"/>
    <cellStyle name="Normal 4 6 6 2 2 2" xfId="26626" xr:uid="{7469E957-D291-42FA-9CFD-2578F68E199D}"/>
    <cellStyle name="Normal 4 6 6 2 2 2 2" xfId="40318" xr:uid="{8C82DAE9-4616-4A0D-9B23-356685EFD8BC}"/>
    <cellStyle name="Normal 4 6 6 2 2 2 3" xfId="55202" xr:uid="{6B17BF3C-FA6D-408C-82DC-36186270E7FD}"/>
    <cellStyle name="Normal 4 6 6 2 2 3" xfId="19782" xr:uid="{D176B515-5135-422B-B015-08AFD522479D}"/>
    <cellStyle name="Normal 4 6 6 2 2 4" xfId="33472" xr:uid="{960002AE-68BA-445A-B4B8-58B83C4C76D5}"/>
    <cellStyle name="Normal 4 6 6 2 2 5" xfId="48356" xr:uid="{0B9DE9DC-03BA-4128-AA01-7064D013BDA4}"/>
    <cellStyle name="Normal 4 6 6 2 3" xfId="23204" xr:uid="{17A0862C-78FA-4F5F-94CB-315B8A15E7E3}"/>
    <cellStyle name="Normal 4 6 6 2 3 2" xfId="36896" xr:uid="{209316BC-B1C8-484A-B34F-5605117C71E1}"/>
    <cellStyle name="Normal 4 6 6 2 3 3" xfId="51780" xr:uid="{5BDC7EAB-85D2-4638-AAA2-9AE5AD77E54D}"/>
    <cellStyle name="Normal 4 6 6 2 4" xfId="16360" xr:uid="{B6B9E2AA-5CDE-4DE6-84FA-E632B1AFA95F}"/>
    <cellStyle name="Normal 4 6 6 2 5" xfId="30050" xr:uid="{9C5BB474-5174-41BF-9E94-EBF4B268D1FB}"/>
    <cellStyle name="Normal 4 6 6 2 6" xfId="44934" xr:uid="{9488B13E-D88C-4BC3-B23C-AC6262B9C517}"/>
    <cellStyle name="Normal 4 6 6 3" xfId="11224" xr:uid="{9A7E0F03-96F6-4933-9572-4000BF6899C9}"/>
    <cellStyle name="Normal 4 6 6 3 2" xfId="24914" xr:uid="{DA207138-B258-4450-A067-68190090E264}"/>
    <cellStyle name="Normal 4 6 6 3 2 2" xfId="38606" xr:uid="{64C98C10-0C00-4323-B8AC-63B7E02329E3}"/>
    <cellStyle name="Normal 4 6 6 3 2 3" xfId="53490" xr:uid="{69BBF40A-5CFB-4A36-A4D2-D4E3ABE25FA9}"/>
    <cellStyle name="Normal 4 6 6 3 3" xfId="18070" xr:uid="{1E8D0368-1B82-4B06-8B5C-4CFF187E9A6B}"/>
    <cellStyle name="Normal 4 6 6 3 4" xfId="31760" xr:uid="{C0FE0C3C-019C-4489-8813-A4116ACDCD9F}"/>
    <cellStyle name="Normal 4 6 6 3 5" xfId="46644" xr:uid="{34D94496-680B-4D1A-95BE-3F87A6F8DC70}"/>
    <cellStyle name="Normal 4 6 6 4" xfId="21492" xr:uid="{97AB902C-FFEF-4FA1-87A5-E1FC67C27B1D}"/>
    <cellStyle name="Normal 4 6 6 4 2" xfId="35184" xr:uid="{39F6858E-41F8-43B9-80F8-D508294905F0}"/>
    <cellStyle name="Normal 4 6 6 4 3" xfId="50068" xr:uid="{88E50811-1E00-4C2C-B8DF-0D4DE400AB38}"/>
    <cellStyle name="Normal 4 6 6 5" xfId="14648" xr:uid="{7CD39C73-4363-4262-BB1D-CA9E1BF0E042}"/>
    <cellStyle name="Normal 4 6 6 6" xfId="28338" xr:uid="{5BC034A6-B8C0-4F03-B05E-C087F48BC51F}"/>
    <cellStyle name="Normal 4 6 6 7" xfId="43222" xr:uid="{2B6BCA6F-84E7-47A1-B671-A85E806844D0}"/>
    <cellStyle name="Normal 4 6 7" xfId="9500" xr:uid="{F468688A-11FF-4CCB-BF60-1D4D9FDA8BCE}"/>
    <cellStyle name="Normal 4 6 7 2" xfId="12922" xr:uid="{142C037E-374C-4B68-B5B1-200A39130384}"/>
    <cellStyle name="Normal 4 6 7 2 2" xfId="26612" xr:uid="{C6E717C7-1DDF-4D35-AC6C-86F4CF90BC0B}"/>
    <cellStyle name="Normal 4 6 7 2 2 2" xfId="40304" xr:uid="{A6912F6E-BEAA-4C67-96D6-A2C29AAB8BF2}"/>
    <cellStyle name="Normal 4 6 7 2 2 3" xfId="55188" xr:uid="{14249A6C-480B-42DB-92B4-D100CC6D6601}"/>
    <cellStyle name="Normal 4 6 7 2 3" xfId="19768" xr:uid="{2073D014-6EF1-4603-A672-CED13D57AE0F}"/>
    <cellStyle name="Normal 4 6 7 2 4" xfId="33458" xr:uid="{780D53FF-992E-4DCE-8CA7-203E8002E4E5}"/>
    <cellStyle name="Normal 4 6 7 2 5" xfId="48342" xr:uid="{15BE4F80-FD7C-4483-B655-AA5520EEC950}"/>
    <cellStyle name="Normal 4 6 7 3" xfId="23190" xr:uid="{677A9D74-D865-4E7F-8CE5-15CA6FA9E369}"/>
    <cellStyle name="Normal 4 6 7 3 2" xfId="36882" xr:uid="{C301920F-3EAE-4857-903E-9C16403AFAA2}"/>
    <cellStyle name="Normal 4 6 7 3 3" xfId="51766" xr:uid="{E4AAC845-4F7E-4F79-AA8D-C15AC93D6F91}"/>
    <cellStyle name="Normal 4 6 7 4" xfId="16346" xr:uid="{138514BE-E1B5-432E-A509-1D64C6886C2D}"/>
    <cellStyle name="Normal 4 6 7 5" xfId="30036" xr:uid="{D8EDF75C-FA41-4F66-8610-B5A8E06D42D9}"/>
    <cellStyle name="Normal 4 6 7 6" xfId="44920" xr:uid="{87DCB54A-BD8B-4DEE-9C46-72E278D6BA89}"/>
    <cellStyle name="Normal 4 6 8" xfId="11210" xr:uid="{09A16CE1-3008-4544-A17B-664D1C9A78DB}"/>
    <cellStyle name="Normal 4 6 8 2" xfId="24900" xr:uid="{7EB0F532-18D5-4667-AD90-ABDC66C59F6B}"/>
    <cellStyle name="Normal 4 6 8 2 2" xfId="38592" xr:uid="{D8D614A1-C628-4DAC-9B0A-C85A2C44E46C}"/>
    <cellStyle name="Normal 4 6 8 2 3" xfId="53476" xr:uid="{09C4BAFB-A09F-4DEC-9EA0-734A63443B57}"/>
    <cellStyle name="Normal 4 6 8 3" xfId="18056" xr:uid="{B221925B-9774-4B8B-8BC4-FC15676CCC7E}"/>
    <cellStyle name="Normal 4 6 8 4" xfId="31746" xr:uid="{0084F57F-78DA-4AE0-97CC-E4B1544B226F}"/>
    <cellStyle name="Normal 4 6 8 5" xfId="46630" xr:uid="{C7ABF990-1722-40A8-9D7A-99170AE89E16}"/>
    <cellStyle name="Normal 4 6 9" xfId="21478" xr:uid="{4A6925D9-6FB1-4BB6-910D-04B371C9D646}"/>
    <cellStyle name="Normal 4 6 9 2" xfId="35170" xr:uid="{2F086B6D-CC19-49D8-ABF3-A8D1DACE04A4}"/>
    <cellStyle name="Normal 4 6 9 3" xfId="50054" xr:uid="{035344D9-E8E0-4165-854D-DC0A95C37B11}"/>
    <cellStyle name="Normal 4 7" xfId="904" xr:uid="{138692B0-38EC-4DE9-8AFE-D16F8B2CEBB9}"/>
    <cellStyle name="Normal 4 7 10" xfId="14649" xr:uid="{8E4CC97B-B0DA-45CB-AAFE-8E43EABE7603}"/>
    <cellStyle name="Normal 4 7 10 2" xfId="40872" xr:uid="{8FE0598E-FD78-4AC9-A523-E6B218C622F4}"/>
    <cellStyle name="Normal 4 7 11" xfId="28339" xr:uid="{F16ABDED-3465-49A9-A4A5-EAD18A1B8A23}"/>
    <cellStyle name="Normal 4 7 12" xfId="43223" xr:uid="{EB7EA420-41F6-4B35-96C3-71A0110DC700}"/>
    <cellStyle name="Normal 4 7 13" xfId="7803" xr:uid="{CD43AEF5-5E78-4A10-8B54-2DF5B482E7F7}"/>
    <cellStyle name="Normal 4 7 14" xfId="5940" xr:uid="{3EF7DE8A-EF83-4D5A-8834-2414FBB3C6B0}"/>
    <cellStyle name="Normal 4 7 15" xfId="5348" xr:uid="{AEF9500B-E2DA-4ABA-BDB8-050944CF5C0A}"/>
    <cellStyle name="Normal 4 7 2" xfId="7804" xr:uid="{99287EA4-EBCE-4FE2-A637-BD7F1633F757}"/>
    <cellStyle name="Normal 4 7 2 10" xfId="43224" xr:uid="{7D4B0406-5CE1-40ED-A738-A47C25A997A1}"/>
    <cellStyle name="Normal 4 7 2 2" xfId="7805" xr:uid="{953906D0-94E2-4C75-BEB3-0DAF232653AC}"/>
    <cellStyle name="Normal 4 7 2 2 2" xfId="7806" xr:uid="{255182ED-B390-45FF-9756-1A7464EC9AA7}"/>
    <cellStyle name="Normal 4 7 2 2 2 2" xfId="9518" xr:uid="{4FE6E73A-C37B-4B51-9670-F49F9B975BF3}"/>
    <cellStyle name="Normal 4 7 2 2 2 2 2" xfId="12940" xr:uid="{93F0CB67-7B4D-46F0-A4EE-35B4D73E844C}"/>
    <cellStyle name="Normal 4 7 2 2 2 2 2 2" xfId="26630" xr:uid="{C09E1559-A687-4AE6-9849-F8D1770D1DCA}"/>
    <cellStyle name="Normal 4 7 2 2 2 2 2 2 2" xfId="40322" xr:uid="{1DE4742F-F96E-40C6-8F8B-0112E2F1C80A}"/>
    <cellStyle name="Normal 4 7 2 2 2 2 2 2 3" xfId="55206" xr:uid="{D808A819-A763-4324-B674-118D1182E8B1}"/>
    <cellStyle name="Normal 4 7 2 2 2 2 2 3" xfId="19786" xr:uid="{DB97B35C-ABA6-465B-AC7D-0386C2760FD1}"/>
    <cellStyle name="Normal 4 7 2 2 2 2 2 4" xfId="33476" xr:uid="{BA2C3802-8631-454A-B722-EB44D5522EC0}"/>
    <cellStyle name="Normal 4 7 2 2 2 2 2 5" xfId="48360" xr:uid="{03F760ED-606B-4145-A933-52D44198DCB6}"/>
    <cellStyle name="Normal 4 7 2 2 2 2 3" xfId="23208" xr:uid="{7DBD2BC7-6188-4F6C-A1E7-C2675E8B6368}"/>
    <cellStyle name="Normal 4 7 2 2 2 2 3 2" xfId="36900" xr:uid="{BBEF1EA0-9B3A-4E68-947D-DEDBFEFF9B20}"/>
    <cellStyle name="Normal 4 7 2 2 2 2 3 3" xfId="51784" xr:uid="{695872E3-6748-4276-A5BC-646C7C63D852}"/>
    <cellStyle name="Normal 4 7 2 2 2 2 4" xfId="16364" xr:uid="{AD28EA91-B506-4C54-9EB9-C4C16B514AAB}"/>
    <cellStyle name="Normal 4 7 2 2 2 2 5" xfId="30054" xr:uid="{DC42F522-8F36-4D8E-91DC-684CF0C6B9F9}"/>
    <cellStyle name="Normal 4 7 2 2 2 2 6" xfId="44938" xr:uid="{9B09A85E-4B3D-41CA-84E2-FE94C1650DCD}"/>
    <cellStyle name="Normal 4 7 2 2 2 3" xfId="11228" xr:uid="{A5F5D460-1681-41FE-ADAA-A1CAB31EF64A}"/>
    <cellStyle name="Normal 4 7 2 2 2 3 2" xfId="24918" xr:uid="{4645EAD9-0086-4AC9-9D1E-FB085541E671}"/>
    <cellStyle name="Normal 4 7 2 2 2 3 2 2" xfId="38610" xr:uid="{DE16ED6C-8747-4777-925A-4ABDA56AF1F8}"/>
    <cellStyle name="Normal 4 7 2 2 2 3 2 3" xfId="53494" xr:uid="{56D55695-91CD-4F75-90E6-C39306F869C6}"/>
    <cellStyle name="Normal 4 7 2 2 2 3 3" xfId="18074" xr:uid="{1929898D-4920-4644-A492-F16CF02B999C}"/>
    <cellStyle name="Normal 4 7 2 2 2 3 4" xfId="31764" xr:uid="{F4E3FF49-F1A5-489F-BC4E-8E7A7787141D}"/>
    <cellStyle name="Normal 4 7 2 2 2 3 5" xfId="46648" xr:uid="{4F1E776C-9FDC-4D57-BC12-07C0C40BA04A}"/>
    <cellStyle name="Normal 4 7 2 2 2 4" xfId="21496" xr:uid="{5C660C38-1C84-4C1B-9B15-A907F313B7D7}"/>
    <cellStyle name="Normal 4 7 2 2 2 4 2" xfId="35188" xr:uid="{53EB80F7-D172-47DB-BE9D-0FF088D75599}"/>
    <cellStyle name="Normal 4 7 2 2 2 4 3" xfId="50072" xr:uid="{E5162FF7-1E52-4358-83D4-615934149ABE}"/>
    <cellStyle name="Normal 4 7 2 2 2 5" xfId="14652" xr:uid="{D72F2601-A81D-4C03-9EA0-7097629CB321}"/>
    <cellStyle name="Normal 4 7 2 2 2 6" xfId="28342" xr:uid="{3B13FC72-0349-45DF-9735-6331560261CF}"/>
    <cellStyle name="Normal 4 7 2 2 2 7" xfId="43226" xr:uid="{B371178E-CE03-4E4D-9576-A92C404CA91A}"/>
    <cellStyle name="Normal 4 7 2 2 3" xfId="9517" xr:uid="{0F1E4BEF-0F2B-4E16-B152-D89F65C585E3}"/>
    <cellStyle name="Normal 4 7 2 2 3 2" xfId="12939" xr:uid="{4E11289B-9B1E-45DB-BEC9-F85B1E800E46}"/>
    <cellStyle name="Normal 4 7 2 2 3 2 2" xfId="26629" xr:uid="{280A4B44-617B-4387-85DA-9CBEEF626305}"/>
    <cellStyle name="Normal 4 7 2 2 3 2 2 2" xfId="40321" xr:uid="{B83DA00C-E1AF-4846-8B52-579862A1DF58}"/>
    <cellStyle name="Normal 4 7 2 2 3 2 2 3" xfId="55205" xr:uid="{BC9341D6-6BD3-4A11-90F2-DEBAC774AA33}"/>
    <cellStyle name="Normal 4 7 2 2 3 2 3" xfId="19785" xr:uid="{3A85AF53-40D3-4E67-8B37-B6941C75BC6B}"/>
    <cellStyle name="Normal 4 7 2 2 3 2 4" xfId="33475" xr:uid="{92A89F1E-BF0A-4776-9CFA-989A4F95B193}"/>
    <cellStyle name="Normal 4 7 2 2 3 2 5" xfId="48359" xr:uid="{F167105D-47B9-4DC0-912E-A9932D290F6D}"/>
    <cellStyle name="Normal 4 7 2 2 3 3" xfId="23207" xr:uid="{7D2EE95B-C6F5-4E04-A83D-F425DBB01891}"/>
    <cellStyle name="Normal 4 7 2 2 3 3 2" xfId="36899" xr:uid="{8AD0EB99-ADE9-4811-9BAE-E6E92FA432D3}"/>
    <cellStyle name="Normal 4 7 2 2 3 3 3" xfId="51783" xr:uid="{FEDFEE6D-84DA-4D4F-A56B-2A8DDD00A8A9}"/>
    <cellStyle name="Normal 4 7 2 2 3 4" xfId="16363" xr:uid="{2AAB8693-9426-4AE1-9F1D-9474DC25EE8B}"/>
    <cellStyle name="Normal 4 7 2 2 3 5" xfId="30053" xr:uid="{4B82745D-1829-48B2-B703-6333ACB5AD5A}"/>
    <cellStyle name="Normal 4 7 2 2 3 6" xfId="44937" xr:uid="{25F97CD8-40B5-4D64-A4EB-ACC24DAB88DF}"/>
    <cellStyle name="Normal 4 7 2 2 4" xfId="11227" xr:uid="{E224502F-9E28-4515-B185-F481C0F9A0FC}"/>
    <cellStyle name="Normal 4 7 2 2 4 2" xfId="24917" xr:uid="{FD2A79D9-DF62-45F6-ACCE-05B9EE523874}"/>
    <cellStyle name="Normal 4 7 2 2 4 2 2" xfId="38609" xr:uid="{A030792F-F966-4FF9-8BD3-F06722D2A182}"/>
    <cellStyle name="Normal 4 7 2 2 4 2 3" xfId="53493" xr:uid="{E1A0DFF7-1B32-4C13-93B6-91F191A98542}"/>
    <cellStyle name="Normal 4 7 2 2 4 3" xfId="18073" xr:uid="{71BD8901-D8C3-4CD2-9B8C-BE1BDC37D176}"/>
    <cellStyle name="Normal 4 7 2 2 4 4" xfId="31763" xr:uid="{95EED33D-533D-4AC1-B237-58D63CF988FA}"/>
    <cellStyle name="Normal 4 7 2 2 4 5" xfId="46647" xr:uid="{B7A5A5F6-2757-45ED-8757-159C958F5492}"/>
    <cellStyle name="Normal 4 7 2 2 5" xfId="21495" xr:uid="{CFE8FD08-CE4B-4344-BC3D-EEF02573DF08}"/>
    <cellStyle name="Normal 4 7 2 2 5 2" xfId="35187" xr:uid="{4C740251-5CEA-4250-803C-BB074E42CEAB}"/>
    <cellStyle name="Normal 4 7 2 2 5 3" xfId="50071" xr:uid="{E153612D-C71A-4ADC-AAF1-D02359CA8E88}"/>
    <cellStyle name="Normal 4 7 2 2 6" xfId="14651" xr:uid="{5246F210-355E-4BBE-86DA-FC81A6777630}"/>
    <cellStyle name="Normal 4 7 2 2 7" xfId="28341" xr:uid="{C5CF5F1B-AF9D-48D7-8D67-E496F9275829}"/>
    <cellStyle name="Normal 4 7 2 2 8" xfId="43225" xr:uid="{52CEEC28-D7D1-4738-A06F-5AC2E25E06E4}"/>
    <cellStyle name="Normal 4 7 2 3" xfId="7807" xr:uid="{990ACFA2-B944-4764-888A-D9078AAEDFCF}"/>
    <cellStyle name="Normal 4 7 2 3 2" xfId="9519" xr:uid="{4863AF2A-A0EB-4596-8CB1-FAB93D1425FA}"/>
    <cellStyle name="Normal 4 7 2 3 2 2" xfId="12941" xr:uid="{2B37C9AF-314A-4FBE-B3F8-202B2E3DA468}"/>
    <cellStyle name="Normal 4 7 2 3 2 2 2" xfId="26631" xr:uid="{EF028C42-4D02-4945-84E2-EF9DC0FD8891}"/>
    <cellStyle name="Normal 4 7 2 3 2 2 2 2" xfId="40323" xr:uid="{80ABDCCB-CEDA-4D34-A973-BEDD923E3205}"/>
    <cellStyle name="Normal 4 7 2 3 2 2 2 3" xfId="55207" xr:uid="{06528ADB-5AD4-4864-8411-3988AE08AE63}"/>
    <cellStyle name="Normal 4 7 2 3 2 2 3" xfId="19787" xr:uid="{A7C1FF29-CE82-4923-A708-416FE5009BDA}"/>
    <cellStyle name="Normal 4 7 2 3 2 2 4" xfId="33477" xr:uid="{CEFE7D86-EC5A-42C2-AF75-2719F7CAAE60}"/>
    <cellStyle name="Normal 4 7 2 3 2 2 5" xfId="48361" xr:uid="{26BFA7F1-711A-4899-82A7-866332B9DA7B}"/>
    <cellStyle name="Normal 4 7 2 3 2 3" xfId="23209" xr:uid="{FABBD44D-A392-4C55-AD26-63B6E36457E0}"/>
    <cellStyle name="Normal 4 7 2 3 2 3 2" xfId="36901" xr:uid="{4D8FEAA3-F165-4120-87A8-256D2AF667CA}"/>
    <cellStyle name="Normal 4 7 2 3 2 3 3" xfId="51785" xr:uid="{0CB7C8CD-7830-4B68-B83C-1F306AD7E734}"/>
    <cellStyle name="Normal 4 7 2 3 2 4" xfId="16365" xr:uid="{723B0E70-F52E-45F9-89C0-8B4AEE36035D}"/>
    <cellStyle name="Normal 4 7 2 3 2 5" xfId="30055" xr:uid="{2D151E8E-8284-4DD6-BB83-398227FD403A}"/>
    <cellStyle name="Normal 4 7 2 3 2 6" xfId="44939" xr:uid="{D1BA5115-E1AE-42FC-AA34-F46AF07BB6AB}"/>
    <cellStyle name="Normal 4 7 2 3 3" xfId="11229" xr:uid="{CD209E78-4539-414E-9459-8013DB9D41B5}"/>
    <cellStyle name="Normal 4 7 2 3 3 2" xfId="24919" xr:uid="{CD1F1A29-32F9-4CA0-960C-0BE9A8C7ECE7}"/>
    <cellStyle name="Normal 4 7 2 3 3 2 2" xfId="38611" xr:uid="{7387BDED-9DE3-4008-9269-EFEBADF58FC9}"/>
    <cellStyle name="Normal 4 7 2 3 3 2 3" xfId="53495" xr:uid="{19D35E4D-9D35-4F27-AD86-CC2339A660B5}"/>
    <cellStyle name="Normal 4 7 2 3 3 3" xfId="18075" xr:uid="{058332D5-DD96-4ECC-BA19-511797417190}"/>
    <cellStyle name="Normal 4 7 2 3 3 4" xfId="31765" xr:uid="{45BCED17-BA8D-4941-9745-32C9D3E1C861}"/>
    <cellStyle name="Normal 4 7 2 3 3 5" xfId="46649" xr:uid="{3150D2F7-D751-4270-908D-DA76659A2C49}"/>
    <cellStyle name="Normal 4 7 2 3 4" xfId="21497" xr:uid="{981170ED-7112-4095-85E8-9B9DCD6733C6}"/>
    <cellStyle name="Normal 4 7 2 3 4 2" xfId="35189" xr:uid="{9DE65C78-5E99-4DC7-B4FB-84FADD6BE477}"/>
    <cellStyle name="Normal 4 7 2 3 4 3" xfId="50073" xr:uid="{10C5977B-553A-4623-84A6-CB7E461A58B2}"/>
    <cellStyle name="Normal 4 7 2 3 5" xfId="14653" xr:uid="{F99746A4-9521-4446-811A-3EF3CBD22C55}"/>
    <cellStyle name="Normal 4 7 2 3 6" xfId="28343" xr:uid="{B2C2A3CB-08F3-4695-8605-4BEB5AC2D6E3}"/>
    <cellStyle name="Normal 4 7 2 3 7" xfId="43227" xr:uid="{1B8D342D-6060-4103-B39C-44F234E79BBC}"/>
    <cellStyle name="Normal 4 7 2 4" xfId="7808" xr:uid="{E5E68B22-4737-426E-94A6-4E5CAF692FF9}"/>
    <cellStyle name="Normal 4 7 2 4 2" xfId="9520" xr:uid="{DDD14F4F-BCF6-43A7-A3A1-2296DA61102B}"/>
    <cellStyle name="Normal 4 7 2 4 2 2" xfId="12942" xr:uid="{9EB3A860-1952-4366-A4E5-95AD12222CC7}"/>
    <cellStyle name="Normal 4 7 2 4 2 2 2" xfId="26632" xr:uid="{6E381D87-3EBF-45DA-AC5C-A16EA19BCEC3}"/>
    <cellStyle name="Normal 4 7 2 4 2 2 2 2" xfId="40324" xr:uid="{EA30FB30-7795-4FB9-B90E-0066A2527EB6}"/>
    <cellStyle name="Normal 4 7 2 4 2 2 2 3" xfId="55208" xr:uid="{053C6F01-CC5C-48C8-882C-EBF9BD19A663}"/>
    <cellStyle name="Normal 4 7 2 4 2 2 3" xfId="19788" xr:uid="{4207FCD4-38AA-4A14-8BF0-DE447EB27415}"/>
    <cellStyle name="Normal 4 7 2 4 2 2 4" xfId="33478" xr:uid="{514651BC-A428-41B2-ABFD-AFC18EF410BD}"/>
    <cellStyle name="Normal 4 7 2 4 2 2 5" xfId="48362" xr:uid="{2D359383-81C9-40D2-8FEA-787C4A347DCB}"/>
    <cellStyle name="Normal 4 7 2 4 2 3" xfId="23210" xr:uid="{5016615C-242C-480F-8B60-2DC41AE8D524}"/>
    <cellStyle name="Normal 4 7 2 4 2 3 2" xfId="36902" xr:uid="{E38E0BD2-C5F0-46A6-8378-3BCD63D862D3}"/>
    <cellStyle name="Normal 4 7 2 4 2 3 3" xfId="51786" xr:uid="{4772F789-257F-4414-83EA-B197B368A9AD}"/>
    <cellStyle name="Normal 4 7 2 4 2 4" xfId="16366" xr:uid="{75A1D0DA-502F-47EA-808A-DDEC6220E720}"/>
    <cellStyle name="Normal 4 7 2 4 2 5" xfId="30056" xr:uid="{9E3C3B77-AA70-4D8A-AC3D-1202C23BA232}"/>
    <cellStyle name="Normal 4 7 2 4 2 6" xfId="44940" xr:uid="{A27E585E-F5F4-4E47-B91C-0F4F4869D120}"/>
    <cellStyle name="Normal 4 7 2 4 3" xfId="11230" xr:uid="{E7415DA8-4C08-4CEC-BB26-D7032AD425B1}"/>
    <cellStyle name="Normal 4 7 2 4 3 2" xfId="24920" xr:uid="{8942EFA3-D60C-438C-B3B3-031A499468C3}"/>
    <cellStyle name="Normal 4 7 2 4 3 2 2" xfId="38612" xr:uid="{06F4DAED-4FE4-43FF-B852-E367C0A00365}"/>
    <cellStyle name="Normal 4 7 2 4 3 2 3" xfId="53496" xr:uid="{9E47CC73-8E1B-4799-AC90-7E662DE9B518}"/>
    <cellStyle name="Normal 4 7 2 4 3 3" xfId="18076" xr:uid="{86060990-4358-4AD1-BF15-A697221235BB}"/>
    <cellStyle name="Normal 4 7 2 4 3 4" xfId="31766" xr:uid="{19093AB1-AF26-49B2-BB56-1F603B8C5CE9}"/>
    <cellStyle name="Normal 4 7 2 4 3 5" xfId="46650" xr:uid="{AD15E0B6-9CBC-4F7B-8A02-D64C2016FD9C}"/>
    <cellStyle name="Normal 4 7 2 4 4" xfId="21498" xr:uid="{AA1FDA41-C72E-4E51-8C26-1834AB27AFC4}"/>
    <cellStyle name="Normal 4 7 2 4 4 2" xfId="35190" xr:uid="{D7E6F736-5CA5-4C82-9E6C-75B5D43AA622}"/>
    <cellStyle name="Normal 4 7 2 4 4 3" xfId="50074" xr:uid="{E90FFD97-EEDE-41A0-BCCA-BE9FFEC400ED}"/>
    <cellStyle name="Normal 4 7 2 4 5" xfId="14654" xr:uid="{4C8D3FA9-ACDA-4044-98B7-3A40295C699C}"/>
    <cellStyle name="Normal 4 7 2 4 6" xfId="28344" xr:uid="{56CF5CEB-7CC7-47B3-8A42-8884C434DDFF}"/>
    <cellStyle name="Normal 4 7 2 4 7" xfId="43228" xr:uid="{F4BB6CCA-CF32-4B55-9AFD-958BF853B8D7}"/>
    <cellStyle name="Normal 4 7 2 5" xfId="9516" xr:uid="{53D0A779-A2F2-4859-AE71-7ED3A6638624}"/>
    <cellStyle name="Normal 4 7 2 5 2" xfId="12938" xr:uid="{0466E2BD-C3E5-4D92-818C-61D3C39AFFA5}"/>
    <cellStyle name="Normal 4 7 2 5 2 2" xfId="26628" xr:uid="{8A985C92-9E79-48AE-9868-F978E189FE43}"/>
    <cellStyle name="Normal 4 7 2 5 2 2 2" xfId="40320" xr:uid="{85DB2CB0-97C8-4B4E-A43D-D4C1EB86ACAD}"/>
    <cellStyle name="Normal 4 7 2 5 2 2 3" xfId="55204" xr:uid="{20B89D3F-2A22-4CC8-9321-9FE9C58EB9EB}"/>
    <cellStyle name="Normal 4 7 2 5 2 3" xfId="19784" xr:uid="{1C6E8A9A-58DA-4BFB-BB2C-555355E08CF6}"/>
    <cellStyle name="Normal 4 7 2 5 2 4" xfId="33474" xr:uid="{E3D8896C-E39C-4D2D-9340-8DADAC21B746}"/>
    <cellStyle name="Normal 4 7 2 5 2 5" xfId="48358" xr:uid="{5B3447CD-12B9-4441-80BF-0D0E66344178}"/>
    <cellStyle name="Normal 4 7 2 5 3" xfId="23206" xr:uid="{95D0C310-474A-4AE9-8595-5F97709383B9}"/>
    <cellStyle name="Normal 4 7 2 5 3 2" xfId="36898" xr:uid="{6011E41D-58AD-49D0-BBB8-C23AEE20463C}"/>
    <cellStyle name="Normal 4 7 2 5 3 3" xfId="51782" xr:uid="{4759669C-2E0F-4DE3-ABD7-0169562DDFD4}"/>
    <cellStyle name="Normal 4 7 2 5 4" xfId="16362" xr:uid="{6CEA28D9-46B3-4CD3-A00F-DD6ED3BEAFDD}"/>
    <cellStyle name="Normal 4 7 2 5 5" xfId="30052" xr:uid="{15124F6E-07C2-4524-B739-2F6CD9B3B7C6}"/>
    <cellStyle name="Normal 4 7 2 5 6" xfId="44936" xr:uid="{AF399520-F471-460A-BEFD-E34F3CF217FD}"/>
    <cellStyle name="Normal 4 7 2 6" xfId="11226" xr:uid="{6FB1E8E5-5384-4491-8759-847C8C197B98}"/>
    <cellStyle name="Normal 4 7 2 6 2" xfId="24916" xr:uid="{9B20E884-9E29-468D-95D0-1264F2A864E4}"/>
    <cellStyle name="Normal 4 7 2 6 2 2" xfId="38608" xr:uid="{6A3F9B04-2F00-4A4E-9F31-FA18AB76AC66}"/>
    <cellStyle name="Normal 4 7 2 6 2 3" xfId="53492" xr:uid="{9F54C0BB-F656-459C-8E78-C15C9E54629D}"/>
    <cellStyle name="Normal 4 7 2 6 3" xfId="18072" xr:uid="{FBB84AC9-5653-47B9-AF97-C20CDE821622}"/>
    <cellStyle name="Normal 4 7 2 6 4" xfId="31762" xr:uid="{969428BB-39E5-4C4F-90E8-936957B8C189}"/>
    <cellStyle name="Normal 4 7 2 6 5" xfId="46646" xr:uid="{EB4872CE-D31E-4A99-805F-1B83D3E2C11A}"/>
    <cellStyle name="Normal 4 7 2 7" xfId="21494" xr:uid="{A242AA31-CA2F-4D1C-8AAF-EA41AA4FEC83}"/>
    <cellStyle name="Normal 4 7 2 7 2" xfId="35186" xr:uid="{C93A4EAA-DB1D-4A08-B5F9-994EC5E8E6F2}"/>
    <cellStyle name="Normal 4 7 2 7 3" xfId="50070" xr:uid="{0BAC93F1-4F3E-41BD-98FD-B98C8891AADC}"/>
    <cellStyle name="Normal 4 7 2 8" xfId="14650" xr:uid="{4E54DA7B-682D-4E36-ADD5-30660E06AF61}"/>
    <cellStyle name="Normal 4 7 2 9" xfId="28340" xr:uid="{8E4BA027-AEAF-40A7-ADD1-588907FE3F85}"/>
    <cellStyle name="Normal 4 7 3" xfId="7809" xr:uid="{A9BD7671-0010-40E2-8866-8503CB46F89D}"/>
    <cellStyle name="Normal 4 7 3 10" xfId="43229" xr:uid="{72087EBD-B313-45D6-B30F-DE456A720D68}"/>
    <cellStyle name="Normal 4 7 3 2" xfId="7810" xr:uid="{666BA2D0-510B-4D69-86AE-5363CA0820BE}"/>
    <cellStyle name="Normal 4 7 3 2 2" xfId="7811" xr:uid="{12F26972-24B9-47B1-A875-B64DBAB31579}"/>
    <cellStyle name="Normal 4 7 3 2 2 2" xfId="9523" xr:uid="{E017BEB0-0A66-48CD-847B-FB363B4E743B}"/>
    <cellStyle name="Normal 4 7 3 2 2 2 2" xfId="12945" xr:uid="{32CB5A03-B740-49D1-A32E-C16E94ECB9CD}"/>
    <cellStyle name="Normal 4 7 3 2 2 2 2 2" xfId="26635" xr:uid="{25954EAA-E5B0-431C-BF42-5AAE4F97C4CF}"/>
    <cellStyle name="Normal 4 7 3 2 2 2 2 2 2" xfId="40327" xr:uid="{A11C0621-D79D-454E-A06B-08E2C254BC34}"/>
    <cellStyle name="Normal 4 7 3 2 2 2 2 2 3" xfId="55211" xr:uid="{50C295F7-E775-4016-9D2C-21CAA592A31C}"/>
    <cellStyle name="Normal 4 7 3 2 2 2 2 3" xfId="19791" xr:uid="{736AD77C-0C22-4877-8DED-AD166158600E}"/>
    <cellStyle name="Normal 4 7 3 2 2 2 2 4" xfId="33481" xr:uid="{4E406E67-C76A-41A9-8B8D-C7C5D98ABFB7}"/>
    <cellStyle name="Normal 4 7 3 2 2 2 2 5" xfId="48365" xr:uid="{0011A569-052E-452B-90DA-BD4C9E049224}"/>
    <cellStyle name="Normal 4 7 3 2 2 2 3" xfId="23213" xr:uid="{7E1A28AC-004F-47F1-B453-4F7D1DB53E69}"/>
    <cellStyle name="Normal 4 7 3 2 2 2 3 2" xfId="36905" xr:uid="{40DBFE5C-F334-4BE2-8E88-D7BC50B29E95}"/>
    <cellStyle name="Normal 4 7 3 2 2 2 3 3" xfId="51789" xr:uid="{F8938D6C-8F08-460D-824D-5857484A7AAB}"/>
    <cellStyle name="Normal 4 7 3 2 2 2 4" xfId="16369" xr:uid="{6DBE2583-A30F-4CEE-96DB-A4E18B98944E}"/>
    <cellStyle name="Normal 4 7 3 2 2 2 5" xfId="30059" xr:uid="{41A53895-1F78-4A57-A0A6-1E2843C96E2F}"/>
    <cellStyle name="Normal 4 7 3 2 2 2 6" xfId="44943" xr:uid="{82C7A40F-6D49-4E71-A91C-721229EAA594}"/>
    <cellStyle name="Normal 4 7 3 2 2 3" xfId="11233" xr:uid="{D95B07A5-B598-478C-B9C1-67F2BAD4A86B}"/>
    <cellStyle name="Normal 4 7 3 2 2 3 2" xfId="24923" xr:uid="{BFA9951D-D115-4D77-866E-91DF3FE7B532}"/>
    <cellStyle name="Normal 4 7 3 2 2 3 2 2" xfId="38615" xr:uid="{FF63A63B-80D0-433D-8FE0-3ABCD12726BF}"/>
    <cellStyle name="Normal 4 7 3 2 2 3 2 3" xfId="53499" xr:uid="{72373B07-5624-409C-82DD-DA629B42D88A}"/>
    <cellStyle name="Normal 4 7 3 2 2 3 3" xfId="18079" xr:uid="{220AC1EB-0FB8-494E-BE43-3644E92909B7}"/>
    <cellStyle name="Normal 4 7 3 2 2 3 4" xfId="31769" xr:uid="{DC458DBF-7D70-43EA-A7C8-8B399171A4FD}"/>
    <cellStyle name="Normal 4 7 3 2 2 3 5" xfId="46653" xr:uid="{41E26032-48DF-46FC-A293-ED5E6DC970D9}"/>
    <cellStyle name="Normal 4 7 3 2 2 4" xfId="21501" xr:uid="{12373425-CE1F-4CA8-8207-8253B93FE08D}"/>
    <cellStyle name="Normal 4 7 3 2 2 4 2" xfId="35193" xr:uid="{AB421FF1-5961-4F29-8FEC-289F3C21DDFA}"/>
    <cellStyle name="Normal 4 7 3 2 2 4 3" xfId="50077" xr:uid="{34639467-25BA-4F54-AF09-ACB36C9A74F2}"/>
    <cellStyle name="Normal 4 7 3 2 2 5" xfId="14657" xr:uid="{9F586425-4C31-4D46-96CE-1A22D9B148C4}"/>
    <cellStyle name="Normal 4 7 3 2 2 6" xfId="28347" xr:uid="{98660891-F5EA-4D9B-8D87-1C9AFEF8C6D7}"/>
    <cellStyle name="Normal 4 7 3 2 2 7" xfId="43231" xr:uid="{F68BA3D1-FE4E-43E5-80AE-F1E72FB1C090}"/>
    <cellStyle name="Normal 4 7 3 2 3" xfId="9522" xr:uid="{3999510D-6B3D-4388-A261-6D8256325206}"/>
    <cellStyle name="Normal 4 7 3 2 3 2" xfId="12944" xr:uid="{6DD7396F-EF54-4C5E-A5E9-A808169186C3}"/>
    <cellStyle name="Normal 4 7 3 2 3 2 2" xfId="26634" xr:uid="{15A9D142-969E-4017-9D05-E0E33A18B026}"/>
    <cellStyle name="Normal 4 7 3 2 3 2 2 2" xfId="40326" xr:uid="{5B4C6380-1F16-43F0-AA28-70E6A8CFE83E}"/>
    <cellStyle name="Normal 4 7 3 2 3 2 2 3" xfId="55210" xr:uid="{D8DB4C3A-55B7-43A7-A4BD-D76FAC928346}"/>
    <cellStyle name="Normal 4 7 3 2 3 2 3" xfId="19790" xr:uid="{C92B159C-1E65-4EE6-ABA2-A9416AB37AE5}"/>
    <cellStyle name="Normal 4 7 3 2 3 2 4" xfId="33480" xr:uid="{A07CD4E6-7224-4A8F-8C21-92684A731562}"/>
    <cellStyle name="Normal 4 7 3 2 3 2 5" xfId="48364" xr:uid="{FAF6BB13-3CD6-4A2A-9C16-A407B47DEB2C}"/>
    <cellStyle name="Normal 4 7 3 2 3 3" xfId="23212" xr:uid="{1AE1FDFA-9014-4560-AFD3-C4D2266B4E48}"/>
    <cellStyle name="Normal 4 7 3 2 3 3 2" xfId="36904" xr:uid="{7585890A-83C1-47FA-938A-4494EDE2A913}"/>
    <cellStyle name="Normal 4 7 3 2 3 3 3" xfId="51788" xr:uid="{0B7A1B25-DDB2-478F-B8C5-25B472BED1BA}"/>
    <cellStyle name="Normal 4 7 3 2 3 4" xfId="16368" xr:uid="{BE994D59-7680-45AD-AE4C-9CF830A9F57B}"/>
    <cellStyle name="Normal 4 7 3 2 3 5" xfId="30058" xr:uid="{7A440084-3403-42B1-ADA0-D4146D26240F}"/>
    <cellStyle name="Normal 4 7 3 2 3 6" xfId="44942" xr:uid="{889D9950-9536-4CCE-8E4F-E334D9F9363D}"/>
    <cellStyle name="Normal 4 7 3 2 4" xfId="11232" xr:uid="{E05CA4B0-C307-4947-920E-2A515A479697}"/>
    <cellStyle name="Normal 4 7 3 2 4 2" xfId="24922" xr:uid="{BD6A173F-7AFB-410F-8ACD-DEA4754213CE}"/>
    <cellStyle name="Normal 4 7 3 2 4 2 2" xfId="38614" xr:uid="{608517A3-D160-4DED-83A0-38B6ACC9B8C0}"/>
    <cellStyle name="Normal 4 7 3 2 4 2 3" xfId="53498" xr:uid="{8C422C32-773F-49ED-A5EE-6BA0D618EA9A}"/>
    <cellStyle name="Normal 4 7 3 2 4 3" xfId="18078" xr:uid="{6A0DE78B-CCA6-443B-9BD4-C21077709F88}"/>
    <cellStyle name="Normal 4 7 3 2 4 4" xfId="31768" xr:uid="{3DF7D8E8-7107-402D-B974-BED591DA92EA}"/>
    <cellStyle name="Normal 4 7 3 2 4 5" xfId="46652" xr:uid="{B3B3031B-984A-4FB9-9956-B66B81454637}"/>
    <cellStyle name="Normal 4 7 3 2 5" xfId="21500" xr:uid="{E0E3EA32-CA89-4C2E-AE91-7AF113168C33}"/>
    <cellStyle name="Normal 4 7 3 2 5 2" xfId="35192" xr:uid="{7C7B2516-B731-485A-9891-211873EDD879}"/>
    <cellStyle name="Normal 4 7 3 2 5 3" xfId="50076" xr:uid="{B52A1E9F-9316-47C9-8E39-B12A3BA390E6}"/>
    <cellStyle name="Normal 4 7 3 2 6" xfId="14656" xr:uid="{B5725007-2275-46D0-B170-88ABDB37DE1A}"/>
    <cellStyle name="Normal 4 7 3 2 7" xfId="28346" xr:uid="{2C5DE323-E864-474F-AADC-A9664CC226A8}"/>
    <cellStyle name="Normal 4 7 3 2 8" xfId="43230" xr:uid="{55EEF897-4943-4D46-97AB-AF1B0B125809}"/>
    <cellStyle name="Normal 4 7 3 3" xfId="7812" xr:uid="{A167227A-BA63-4EB6-BCC9-C88ECE7C1960}"/>
    <cellStyle name="Normal 4 7 3 3 2" xfId="9524" xr:uid="{63F3D0E7-3DE7-45E8-913D-CBC28A129880}"/>
    <cellStyle name="Normal 4 7 3 3 2 2" xfId="12946" xr:uid="{EFB69004-BE1E-4709-A6BD-0B2CCA410A07}"/>
    <cellStyle name="Normal 4 7 3 3 2 2 2" xfId="26636" xr:uid="{CFF6EB2B-2E03-4BE4-BE53-DD904FEA188B}"/>
    <cellStyle name="Normal 4 7 3 3 2 2 2 2" xfId="40328" xr:uid="{6FE24B9A-38BF-457C-BD3E-A929910B7994}"/>
    <cellStyle name="Normal 4 7 3 3 2 2 2 3" xfId="55212" xr:uid="{800E4C7B-1F4F-41F4-99B5-B64EF9CC2C20}"/>
    <cellStyle name="Normal 4 7 3 3 2 2 3" xfId="19792" xr:uid="{6922831B-19A1-4654-A94E-860B8E0C40EF}"/>
    <cellStyle name="Normal 4 7 3 3 2 2 4" xfId="33482" xr:uid="{EBC31236-B1DE-4514-9CEE-86F1B0C58AE7}"/>
    <cellStyle name="Normal 4 7 3 3 2 2 5" xfId="48366" xr:uid="{2CE517C7-7A90-427F-B80F-FA66F1DD9B73}"/>
    <cellStyle name="Normal 4 7 3 3 2 3" xfId="23214" xr:uid="{8F15D6C0-112C-4B19-9F4C-F4D47238B5A6}"/>
    <cellStyle name="Normal 4 7 3 3 2 3 2" xfId="36906" xr:uid="{56704599-2E96-4F74-8F6B-370CD3367C24}"/>
    <cellStyle name="Normal 4 7 3 3 2 3 3" xfId="51790" xr:uid="{4CFE0CFD-DAEE-4534-AAA9-784E95381826}"/>
    <cellStyle name="Normal 4 7 3 3 2 4" xfId="16370" xr:uid="{9C6287D0-248C-4CA6-9790-F0997358BFED}"/>
    <cellStyle name="Normal 4 7 3 3 2 5" xfId="30060" xr:uid="{2C3422D4-F5B8-4CA1-A73C-D2F4B00523CE}"/>
    <cellStyle name="Normal 4 7 3 3 2 6" xfId="44944" xr:uid="{1C01CAF0-9EDC-43C5-AE49-A87880813F59}"/>
    <cellStyle name="Normal 4 7 3 3 3" xfId="11234" xr:uid="{BA7D71E1-AF0B-4849-B3A3-F05F290C71E8}"/>
    <cellStyle name="Normal 4 7 3 3 3 2" xfId="24924" xr:uid="{42CC2FF4-6DB0-4A08-8451-6142252ED439}"/>
    <cellStyle name="Normal 4 7 3 3 3 2 2" xfId="38616" xr:uid="{58D1F13C-110F-43C9-B3CB-59478EB26320}"/>
    <cellStyle name="Normal 4 7 3 3 3 2 3" xfId="53500" xr:uid="{7F786B3C-FD56-4E27-86E5-DEE6CF36B805}"/>
    <cellStyle name="Normal 4 7 3 3 3 3" xfId="18080" xr:uid="{05C21D03-F5FC-49D0-91B0-C93E673CC086}"/>
    <cellStyle name="Normal 4 7 3 3 3 4" xfId="31770" xr:uid="{78E43EC1-0236-49A9-B7B4-99EE507FDA44}"/>
    <cellStyle name="Normal 4 7 3 3 3 5" xfId="46654" xr:uid="{F27C49D6-5BE4-4F17-90A1-EA19AB97C509}"/>
    <cellStyle name="Normal 4 7 3 3 4" xfId="21502" xr:uid="{6A82A097-0287-4A82-88B2-B3AA83C333D9}"/>
    <cellStyle name="Normal 4 7 3 3 4 2" xfId="35194" xr:uid="{A0999AEA-C8AD-47B3-B7BB-98CB28AC7608}"/>
    <cellStyle name="Normal 4 7 3 3 4 3" xfId="50078" xr:uid="{CA2A24D4-5C1B-4F9B-ADED-E37986BE2936}"/>
    <cellStyle name="Normal 4 7 3 3 5" xfId="14658" xr:uid="{E8DFB7F4-919C-4370-8FF6-AC46A89AF117}"/>
    <cellStyle name="Normal 4 7 3 3 6" xfId="28348" xr:uid="{44754193-0348-49EA-97AB-9407F1A15179}"/>
    <cellStyle name="Normal 4 7 3 3 7" xfId="43232" xr:uid="{BC2BD88F-9A0D-4DD3-927C-349EEFD509EE}"/>
    <cellStyle name="Normal 4 7 3 4" xfId="7813" xr:uid="{3BE805F9-38F6-438A-AA57-84672E3ED485}"/>
    <cellStyle name="Normal 4 7 3 4 2" xfId="9525" xr:uid="{B22788F5-D1C7-4354-A943-69E47E6F6498}"/>
    <cellStyle name="Normal 4 7 3 4 2 2" xfId="12947" xr:uid="{F820D7EF-2828-4100-A668-A3D6671C14FC}"/>
    <cellStyle name="Normal 4 7 3 4 2 2 2" xfId="26637" xr:uid="{ADFE3DBC-8E6A-4E99-8C43-F62E95043900}"/>
    <cellStyle name="Normal 4 7 3 4 2 2 2 2" xfId="40329" xr:uid="{AA5AEDEF-9CB9-4A2D-9712-185B353D8961}"/>
    <cellStyle name="Normal 4 7 3 4 2 2 2 3" xfId="55213" xr:uid="{0A062F31-BD37-41AE-B5AC-3625A12E31E1}"/>
    <cellStyle name="Normal 4 7 3 4 2 2 3" xfId="19793" xr:uid="{CDE55448-3A53-4FA8-B9F0-05F1934D5DE5}"/>
    <cellStyle name="Normal 4 7 3 4 2 2 4" xfId="33483" xr:uid="{8F73A649-254D-456D-9FAD-23D5CA6A51D5}"/>
    <cellStyle name="Normal 4 7 3 4 2 2 5" xfId="48367" xr:uid="{0870D090-B70D-4F94-A1C0-3767813C3A2C}"/>
    <cellStyle name="Normal 4 7 3 4 2 3" xfId="23215" xr:uid="{1A9FC011-2DAD-47CD-9AE3-4803CAA2FE0A}"/>
    <cellStyle name="Normal 4 7 3 4 2 3 2" xfId="36907" xr:uid="{30C53810-0C94-494C-96A6-0D60DDB949F2}"/>
    <cellStyle name="Normal 4 7 3 4 2 3 3" xfId="51791" xr:uid="{BFE9F624-34F4-4C2D-9C5C-29767AC42258}"/>
    <cellStyle name="Normal 4 7 3 4 2 4" xfId="16371" xr:uid="{AAA71603-BA26-4F47-8407-B028E89B4146}"/>
    <cellStyle name="Normal 4 7 3 4 2 5" xfId="30061" xr:uid="{8574AEB3-6693-403D-ACD0-4E3DB8C25F3E}"/>
    <cellStyle name="Normal 4 7 3 4 2 6" xfId="44945" xr:uid="{6D21738A-6233-4B4C-BC34-28F28CB6513F}"/>
    <cellStyle name="Normal 4 7 3 4 3" xfId="11235" xr:uid="{64D106B4-F43F-4670-B8F7-C0B3CB00D2A3}"/>
    <cellStyle name="Normal 4 7 3 4 3 2" xfId="24925" xr:uid="{40D4505D-86A6-48DE-8FDF-33EEA311B00E}"/>
    <cellStyle name="Normal 4 7 3 4 3 2 2" xfId="38617" xr:uid="{97DD6893-2D8A-46AC-B500-1408A214F38D}"/>
    <cellStyle name="Normal 4 7 3 4 3 2 3" xfId="53501" xr:uid="{2EDF641C-FEDD-46FD-812B-5613D318F18D}"/>
    <cellStyle name="Normal 4 7 3 4 3 3" xfId="18081" xr:uid="{02771999-B529-4777-8973-A03C13C2227D}"/>
    <cellStyle name="Normal 4 7 3 4 3 4" xfId="31771" xr:uid="{5A39BE4D-6CC6-49B2-850C-6B09F65C7471}"/>
    <cellStyle name="Normal 4 7 3 4 3 5" xfId="46655" xr:uid="{B29239F6-6306-4C8E-B875-D92B3A44B370}"/>
    <cellStyle name="Normal 4 7 3 4 4" xfId="21503" xr:uid="{74C7041C-4DD8-44CB-BDD1-1AC40DCD09B6}"/>
    <cellStyle name="Normal 4 7 3 4 4 2" xfId="35195" xr:uid="{5FCDA53B-9C31-4BC0-A2BA-FBF63806DF86}"/>
    <cellStyle name="Normal 4 7 3 4 4 3" xfId="50079" xr:uid="{5F1B35BE-E437-45AD-9483-C1996F78030A}"/>
    <cellStyle name="Normal 4 7 3 4 5" xfId="14659" xr:uid="{4005FACB-A73C-4C4C-BE0E-50288635A86F}"/>
    <cellStyle name="Normal 4 7 3 4 6" xfId="28349" xr:uid="{FF7B0883-D353-4267-ABC4-43544FE2B18A}"/>
    <cellStyle name="Normal 4 7 3 4 7" xfId="43233" xr:uid="{1E085FE9-0D58-4765-9B0B-1C21AAB0F2A9}"/>
    <cellStyle name="Normal 4 7 3 5" xfId="9521" xr:uid="{08FFB515-B1F0-400E-8BEF-27BDC8BE25A0}"/>
    <cellStyle name="Normal 4 7 3 5 2" xfId="12943" xr:uid="{5D1D77B4-1E7F-4AE8-93FE-A1707E515141}"/>
    <cellStyle name="Normal 4 7 3 5 2 2" xfId="26633" xr:uid="{8B775A2C-485F-4767-BCB3-14CA4908825A}"/>
    <cellStyle name="Normal 4 7 3 5 2 2 2" xfId="40325" xr:uid="{EAE406FB-D2B8-46AC-95D0-DA0BCE7A50D3}"/>
    <cellStyle name="Normal 4 7 3 5 2 2 3" xfId="55209" xr:uid="{31F5337C-E45C-431C-B96F-796B86F049DF}"/>
    <cellStyle name="Normal 4 7 3 5 2 3" xfId="19789" xr:uid="{1535E642-81A0-4107-929E-02AB96BFE9C3}"/>
    <cellStyle name="Normal 4 7 3 5 2 4" xfId="33479" xr:uid="{F9708883-570F-42AA-B5CE-904C631984D4}"/>
    <cellStyle name="Normal 4 7 3 5 2 5" xfId="48363" xr:uid="{BF4108E1-84CA-459A-B923-D6239E9C9C2F}"/>
    <cellStyle name="Normal 4 7 3 5 3" xfId="23211" xr:uid="{EA6FCCFF-FFFC-4403-A79A-8630646E1E0F}"/>
    <cellStyle name="Normal 4 7 3 5 3 2" xfId="36903" xr:uid="{48C1A2FA-3E92-4761-9DD3-28C33CDA860D}"/>
    <cellStyle name="Normal 4 7 3 5 3 3" xfId="51787" xr:uid="{CB73F7F2-7BCA-4A5D-AB5A-7AD8A03B51BE}"/>
    <cellStyle name="Normal 4 7 3 5 4" xfId="16367" xr:uid="{C8AD3B10-96A8-4509-B9E7-FBE28740F0EB}"/>
    <cellStyle name="Normal 4 7 3 5 5" xfId="30057" xr:uid="{4AC6D41E-9E4F-4696-8C7A-F15E273B0E78}"/>
    <cellStyle name="Normal 4 7 3 5 6" xfId="44941" xr:uid="{A5F38800-8AF8-43E3-9C7A-C59631BBF4DE}"/>
    <cellStyle name="Normal 4 7 3 6" xfId="11231" xr:uid="{AB8DF5B8-306C-40AC-966E-0EE082A6C9AB}"/>
    <cellStyle name="Normal 4 7 3 6 2" xfId="24921" xr:uid="{4A8EE226-C974-4D02-B5D4-8C5CCC1F55B7}"/>
    <cellStyle name="Normal 4 7 3 6 2 2" xfId="38613" xr:uid="{B808BF94-3242-4AD7-B3F8-08130DC2C0E9}"/>
    <cellStyle name="Normal 4 7 3 6 2 3" xfId="53497" xr:uid="{6F56A262-F8AE-4512-91FA-02293DA3EA42}"/>
    <cellStyle name="Normal 4 7 3 6 3" xfId="18077" xr:uid="{9F1769FB-BF8D-4D31-9A1F-7EB302D25C87}"/>
    <cellStyle name="Normal 4 7 3 6 4" xfId="31767" xr:uid="{C65F9BA7-A329-410F-9542-2CF5766BFA81}"/>
    <cellStyle name="Normal 4 7 3 6 5" xfId="46651" xr:uid="{8A26257A-354C-43B5-AF31-51C534C2DBF9}"/>
    <cellStyle name="Normal 4 7 3 7" xfId="21499" xr:uid="{1A8C1F90-5049-4963-984A-597DA5E2F680}"/>
    <cellStyle name="Normal 4 7 3 7 2" xfId="35191" xr:uid="{4CEA09BB-BF51-454A-9D58-2F75EED786A2}"/>
    <cellStyle name="Normal 4 7 3 7 3" xfId="50075" xr:uid="{CE1D4529-9061-4EAA-B1EC-B2CAE66910E0}"/>
    <cellStyle name="Normal 4 7 3 8" xfId="14655" xr:uid="{2387DAD3-6DE1-44D9-97BC-33B636C2D33B}"/>
    <cellStyle name="Normal 4 7 3 9" xfId="28345" xr:uid="{1E645C8A-7918-4E38-8268-D556AB8166A4}"/>
    <cellStyle name="Normal 4 7 4" xfId="7814" xr:uid="{1D7240B6-AEF0-42A8-AAC4-6ACF8206FB13}"/>
    <cellStyle name="Normal 4 7 4 2" xfId="7815" xr:uid="{9465BFC1-8734-4647-927F-C510F31543BD}"/>
    <cellStyle name="Normal 4 7 4 2 2" xfId="9527" xr:uid="{08927DF4-4968-4A7A-8A41-A20CE9E5CAD0}"/>
    <cellStyle name="Normal 4 7 4 2 2 2" xfId="12949" xr:uid="{DD5937F1-E6FE-42F0-A881-C0C16121E389}"/>
    <cellStyle name="Normal 4 7 4 2 2 2 2" xfId="26639" xr:uid="{C409D648-4E2C-4B04-A52A-655FB0344462}"/>
    <cellStyle name="Normal 4 7 4 2 2 2 2 2" xfId="40331" xr:uid="{EE0520C4-F065-4CC8-A922-CB97C73CB6A1}"/>
    <cellStyle name="Normal 4 7 4 2 2 2 2 3" xfId="55215" xr:uid="{9066C79E-C353-44D0-8509-270BD3F4435D}"/>
    <cellStyle name="Normal 4 7 4 2 2 2 3" xfId="19795" xr:uid="{A9A5A9BB-5E5D-431E-8018-0F0981577920}"/>
    <cellStyle name="Normal 4 7 4 2 2 2 4" xfId="33485" xr:uid="{D32AAA1B-D1D4-4582-A736-E01E831F8D86}"/>
    <cellStyle name="Normal 4 7 4 2 2 2 5" xfId="48369" xr:uid="{4D4BFE7D-59DC-4DDA-A9F6-B092D01B4E26}"/>
    <cellStyle name="Normal 4 7 4 2 2 3" xfId="23217" xr:uid="{1598F99E-0CCD-4715-8B8D-D0DC9070E6DF}"/>
    <cellStyle name="Normal 4 7 4 2 2 3 2" xfId="36909" xr:uid="{9D97DB65-6FEE-4C54-A4EA-278997142F6E}"/>
    <cellStyle name="Normal 4 7 4 2 2 3 3" xfId="51793" xr:uid="{9991BC81-4332-4328-B5D6-0C1FFDAB158B}"/>
    <cellStyle name="Normal 4 7 4 2 2 4" xfId="16373" xr:uid="{4E0A3816-D6FE-48A1-B468-C8EA8786D7BD}"/>
    <cellStyle name="Normal 4 7 4 2 2 5" xfId="30063" xr:uid="{5F25AD76-647D-4DB2-A025-CED2EFB39DB8}"/>
    <cellStyle name="Normal 4 7 4 2 2 6" xfId="44947" xr:uid="{E05A991E-DDC5-498D-A13E-DA0362C478A8}"/>
    <cellStyle name="Normal 4 7 4 2 3" xfId="11237" xr:uid="{6BA2C829-3104-4747-BF71-4DA53C36AEA4}"/>
    <cellStyle name="Normal 4 7 4 2 3 2" xfId="24927" xr:uid="{66061A40-C5FA-4625-8527-2F039A5E6E80}"/>
    <cellStyle name="Normal 4 7 4 2 3 2 2" xfId="38619" xr:uid="{421DEA9D-21C7-4EFA-B3EF-336B75709FF9}"/>
    <cellStyle name="Normal 4 7 4 2 3 2 3" xfId="53503" xr:uid="{BDDC511A-211F-43BF-A3A9-299EBE5CCD9E}"/>
    <cellStyle name="Normal 4 7 4 2 3 3" xfId="18083" xr:uid="{E20275CA-8548-4B8D-A8E7-F8A42CDAE731}"/>
    <cellStyle name="Normal 4 7 4 2 3 4" xfId="31773" xr:uid="{2A679366-0B06-4E07-B169-CD6325D2DD8E}"/>
    <cellStyle name="Normal 4 7 4 2 3 5" xfId="46657" xr:uid="{0BB213C6-C024-4A06-BD15-6BA6323C3714}"/>
    <cellStyle name="Normal 4 7 4 2 4" xfId="21505" xr:uid="{3BD5354A-C5DC-440C-91F4-800F9123262D}"/>
    <cellStyle name="Normal 4 7 4 2 4 2" xfId="35197" xr:uid="{EC372492-3791-4342-B3BB-4AA1F1207574}"/>
    <cellStyle name="Normal 4 7 4 2 4 3" xfId="50081" xr:uid="{EE1F4910-D6C8-4F48-BCBE-9482E09F21FD}"/>
    <cellStyle name="Normal 4 7 4 2 5" xfId="14661" xr:uid="{A0EBF51D-5B00-449A-A13A-9714B03F2D0F}"/>
    <cellStyle name="Normal 4 7 4 2 6" xfId="28351" xr:uid="{6E1DD64A-B406-491E-ACC6-E2FE5DD98124}"/>
    <cellStyle name="Normal 4 7 4 2 7" xfId="43235" xr:uid="{94376920-7F60-459E-93E1-748434B421D0}"/>
    <cellStyle name="Normal 4 7 4 3" xfId="9526" xr:uid="{56CAE768-A918-4320-A3B2-06A09A076C8D}"/>
    <cellStyle name="Normal 4 7 4 3 2" xfId="12948" xr:uid="{A65A2D11-5790-485E-908F-84E46B636972}"/>
    <cellStyle name="Normal 4 7 4 3 2 2" xfId="26638" xr:uid="{B3C1039E-BB91-4BBF-B50C-848DA4E3DA37}"/>
    <cellStyle name="Normal 4 7 4 3 2 2 2" xfId="40330" xr:uid="{C2D7EEA9-DA6B-4BC2-A753-970DBCE3CC56}"/>
    <cellStyle name="Normal 4 7 4 3 2 2 3" xfId="55214" xr:uid="{153D4AB5-97E7-4488-BA61-894FE8DFCE4A}"/>
    <cellStyle name="Normal 4 7 4 3 2 3" xfId="19794" xr:uid="{C8383E91-2D1D-4666-877E-36322F9C88B1}"/>
    <cellStyle name="Normal 4 7 4 3 2 4" xfId="33484" xr:uid="{C5750696-660C-42A9-BAA0-8AF8B1F76FC3}"/>
    <cellStyle name="Normal 4 7 4 3 2 5" xfId="48368" xr:uid="{5A8E7790-97AC-4E22-9E56-840A197713C9}"/>
    <cellStyle name="Normal 4 7 4 3 3" xfId="23216" xr:uid="{1735F2F5-189F-4EAC-8EA7-37A88184F3CB}"/>
    <cellStyle name="Normal 4 7 4 3 3 2" xfId="36908" xr:uid="{E1E94296-BB5B-442A-9956-E15D113C86FF}"/>
    <cellStyle name="Normal 4 7 4 3 3 3" xfId="51792" xr:uid="{6F44BBFB-C09A-4AE8-B33D-5D135D10641B}"/>
    <cellStyle name="Normal 4 7 4 3 4" xfId="16372" xr:uid="{29085ABD-579D-4E7C-8286-6264C121457C}"/>
    <cellStyle name="Normal 4 7 4 3 5" xfId="30062" xr:uid="{C547537C-7E53-4574-B872-FEB0058B9B1E}"/>
    <cellStyle name="Normal 4 7 4 3 6" xfId="44946" xr:uid="{06E19B67-72B8-4277-919F-9453C61E90D4}"/>
    <cellStyle name="Normal 4 7 4 4" xfId="11236" xr:uid="{351D6274-AE80-40AB-A3E1-CED134743D00}"/>
    <cellStyle name="Normal 4 7 4 4 2" xfId="24926" xr:uid="{141D7B41-47DD-4D7B-88AE-9338196D25D3}"/>
    <cellStyle name="Normal 4 7 4 4 2 2" xfId="38618" xr:uid="{9DD9A21E-9F99-45DE-96F0-0EB09773D27F}"/>
    <cellStyle name="Normal 4 7 4 4 2 3" xfId="53502" xr:uid="{03D50480-F7DD-46A0-AA7A-6FBE8F37537C}"/>
    <cellStyle name="Normal 4 7 4 4 3" xfId="18082" xr:uid="{50AE5EB6-016D-4975-8E13-8B86A9868C1D}"/>
    <cellStyle name="Normal 4 7 4 4 4" xfId="31772" xr:uid="{A3379147-4049-48CB-B875-D1DF9483AEE6}"/>
    <cellStyle name="Normal 4 7 4 4 5" xfId="46656" xr:uid="{A2E6AA64-CFEF-43B4-8B97-4C855CBFF3E6}"/>
    <cellStyle name="Normal 4 7 4 5" xfId="21504" xr:uid="{70A247D9-D92C-40C6-BFEB-D34EE20381B7}"/>
    <cellStyle name="Normal 4 7 4 5 2" xfId="35196" xr:uid="{90C94362-481E-4806-9F4B-B7FC3AD98332}"/>
    <cellStyle name="Normal 4 7 4 5 3" xfId="50080" xr:uid="{48369E99-2D7A-4ED9-B533-53587647A220}"/>
    <cellStyle name="Normal 4 7 4 6" xfId="14660" xr:uid="{47F0EB39-9D56-4486-BC3D-2367BF0D3C48}"/>
    <cellStyle name="Normal 4 7 4 7" xfId="28350" xr:uid="{B718CF27-38B0-42BC-AE8A-59CFF02F64CE}"/>
    <cellStyle name="Normal 4 7 4 8" xfId="43234" xr:uid="{ACB7063E-DDE2-40E9-BB8F-D59D3641E4E3}"/>
    <cellStyle name="Normal 4 7 5" xfId="7816" xr:uid="{F1275CFF-B8E0-475C-967B-48B0BDE2419F}"/>
    <cellStyle name="Normal 4 7 5 2" xfId="9528" xr:uid="{9E83944F-CA63-48A9-B1C5-E0DB8FD8A722}"/>
    <cellStyle name="Normal 4 7 5 2 2" xfId="12950" xr:uid="{689D0EE7-8E63-4ED0-BE7D-6B0A2BE3F242}"/>
    <cellStyle name="Normal 4 7 5 2 2 2" xfId="26640" xr:uid="{335C3C9B-B651-4917-9C8E-C3817ED613FF}"/>
    <cellStyle name="Normal 4 7 5 2 2 2 2" xfId="40332" xr:uid="{96A21144-FF82-4315-8354-B614EDE42156}"/>
    <cellStyle name="Normal 4 7 5 2 2 2 3" xfId="55216" xr:uid="{D7DED058-2BAA-43EA-9806-A8EB18822E0E}"/>
    <cellStyle name="Normal 4 7 5 2 2 3" xfId="19796" xr:uid="{CD5EC5DC-C176-40E0-A40A-8B705F008506}"/>
    <cellStyle name="Normal 4 7 5 2 2 4" xfId="33486" xr:uid="{2EDBF618-2153-4EC6-8170-F5E7DA93D395}"/>
    <cellStyle name="Normal 4 7 5 2 2 5" xfId="48370" xr:uid="{BE556D71-2EA0-449C-8B71-83640C08DD57}"/>
    <cellStyle name="Normal 4 7 5 2 3" xfId="23218" xr:uid="{65D558CA-360F-496A-8513-570FE3A7FD4B}"/>
    <cellStyle name="Normal 4 7 5 2 3 2" xfId="36910" xr:uid="{E065A53D-1722-4A1D-9C26-D38652751845}"/>
    <cellStyle name="Normal 4 7 5 2 3 3" xfId="51794" xr:uid="{C5E98F4B-5B74-4961-B190-53F025CB37AD}"/>
    <cellStyle name="Normal 4 7 5 2 4" xfId="16374" xr:uid="{47D3FC56-4B10-4259-9F12-4ED5583BCE7B}"/>
    <cellStyle name="Normal 4 7 5 2 5" xfId="30064" xr:uid="{8FAFE90C-4459-445B-9B41-6E0BA12B11F2}"/>
    <cellStyle name="Normal 4 7 5 2 6" xfId="44948" xr:uid="{0D7EEEF7-BB6C-4F71-B16B-57D66B7A6093}"/>
    <cellStyle name="Normal 4 7 5 3" xfId="11238" xr:uid="{6592811E-D9D3-4121-9E74-5C19A697CC2A}"/>
    <cellStyle name="Normal 4 7 5 3 2" xfId="24928" xr:uid="{416ECC38-74A2-4489-A72D-CA0515377B86}"/>
    <cellStyle name="Normal 4 7 5 3 2 2" xfId="38620" xr:uid="{BEE3363F-7395-4072-B96A-A30215D0A30D}"/>
    <cellStyle name="Normal 4 7 5 3 2 3" xfId="53504" xr:uid="{3EC64273-A426-480A-8391-FA68FCCA9791}"/>
    <cellStyle name="Normal 4 7 5 3 3" xfId="18084" xr:uid="{00ECD929-DFCD-4098-A549-69679859034D}"/>
    <cellStyle name="Normal 4 7 5 3 4" xfId="31774" xr:uid="{F6A90FE2-AA81-412D-8DE2-1E7D9E7867A4}"/>
    <cellStyle name="Normal 4 7 5 3 5" xfId="46658" xr:uid="{BF61453C-C126-48A2-B101-C7FF9A2A34AE}"/>
    <cellStyle name="Normal 4 7 5 4" xfId="21506" xr:uid="{F11BFC90-8E20-4805-8638-6E81CA2761DF}"/>
    <cellStyle name="Normal 4 7 5 4 2" xfId="35198" xr:uid="{1DFB0C4C-DCCB-413D-A168-928CA94FC07D}"/>
    <cellStyle name="Normal 4 7 5 4 3" xfId="50082" xr:uid="{AE798228-9DC0-4329-9897-F0E04B3E614C}"/>
    <cellStyle name="Normal 4 7 5 5" xfId="14662" xr:uid="{F594873D-8962-4D15-89FB-4A4FDA1EA4D8}"/>
    <cellStyle name="Normal 4 7 5 6" xfId="28352" xr:uid="{AB02E5BC-6DAA-47D3-B2FB-ACAF7682040E}"/>
    <cellStyle name="Normal 4 7 5 7" xfId="43236" xr:uid="{D719EDDD-4761-447B-915A-55D7C62C0AB7}"/>
    <cellStyle name="Normal 4 7 6" xfId="7817" xr:uid="{7ACCB748-FA58-4557-BC6E-AEDED998D12F}"/>
    <cellStyle name="Normal 4 7 6 2" xfId="9529" xr:uid="{D5F6EDE3-603F-4135-81A1-3382160BCB73}"/>
    <cellStyle name="Normal 4 7 6 2 2" xfId="12951" xr:uid="{6EB794AE-7BF3-4F5D-9F76-F904BC1C5A0C}"/>
    <cellStyle name="Normal 4 7 6 2 2 2" xfId="26641" xr:uid="{21C394B1-3D09-4479-8A7B-D90755391417}"/>
    <cellStyle name="Normal 4 7 6 2 2 2 2" xfId="40333" xr:uid="{F2753667-5FA4-4034-973F-928CAD232654}"/>
    <cellStyle name="Normal 4 7 6 2 2 2 3" xfId="55217" xr:uid="{9F965007-5C12-43C4-A55A-2C43738FDCEA}"/>
    <cellStyle name="Normal 4 7 6 2 2 3" xfId="19797" xr:uid="{579AD6B5-972D-47A1-B4D4-9A898BEEF23A}"/>
    <cellStyle name="Normal 4 7 6 2 2 4" xfId="33487" xr:uid="{8F49EE89-709A-442D-98AE-16B345BD552E}"/>
    <cellStyle name="Normal 4 7 6 2 2 5" xfId="48371" xr:uid="{9738DA99-0D3E-4EE1-B8A3-C69CAE56915E}"/>
    <cellStyle name="Normal 4 7 6 2 3" xfId="23219" xr:uid="{7868426E-BD0E-42D8-B0AB-D815597D0AAA}"/>
    <cellStyle name="Normal 4 7 6 2 3 2" xfId="36911" xr:uid="{700D4241-0494-45FD-BF69-74732EF9034F}"/>
    <cellStyle name="Normal 4 7 6 2 3 3" xfId="51795" xr:uid="{EEB04D6E-8208-4915-B04D-B154666E0A9A}"/>
    <cellStyle name="Normal 4 7 6 2 4" xfId="16375" xr:uid="{04AAFE1E-7CC3-4A62-9A90-151E54B23BD4}"/>
    <cellStyle name="Normal 4 7 6 2 5" xfId="30065" xr:uid="{9C75CCA9-0DA4-4F7C-9AFE-163E314FF9BF}"/>
    <cellStyle name="Normal 4 7 6 2 6" xfId="44949" xr:uid="{15CFBA57-200A-40CE-81A1-DC501446FF51}"/>
    <cellStyle name="Normal 4 7 6 3" xfId="11239" xr:uid="{B1F769C7-B53E-47A2-A712-0B923323712B}"/>
    <cellStyle name="Normal 4 7 6 3 2" xfId="24929" xr:uid="{7ADEB38C-63AC-45AC-A6B5-0C9D775A0F2A}"/>
    <cellStyle name="Normal 4 7 6 3 2 2" xfId="38621" xr:uid="{D7126B27-8901-4C78-98C0-1C156A2A26A4}"/>
    <cellStyle name="Normal 4 7 6 3 2 3" xfId="53505" xr:uid="{3EDB177B-B38B-43D5-B452-C6EDCEE1434A}"/>
    <cellStyle name="Normal 4 7 6 3 3" xfId="18085" xr:uid="{777B5888-F2F5-4B0B-9114-9DD45AFD5752}"/>
    <cellStyle name="Normal 4 7 6 3 4" xfId="31775" xr:uid="{DE08B06C-B242-4F48-B542-D1E9DC1B3180}"/>
    <cellStyle name="Normal 4 7 6 3 5" xfId="46659" xr:uid="{24D3FC5D-2274-442D-8BB2-9FE33C3F724B}"/>
    <cellStyle name="Normal 4 7 6 4" xfId="21507" xr:uid="{5D47C089-C202-423E-9A7D-E735B3377947}"/>
    <cellStyle name="Normal 4 7 6 4 2" xfId="35199" xr:uid="{A14AECCE-0185-413D-B8FF-A80B34D218EF}"/>
    <cellStyle name="Normal 4 7 6 4 3" xfId="50083" xr:uid="{1A6502C7-697E-4EA3-9EF3-42AC0F023218}"/>
    <cellStyle name="Normal 4 7 6 5" xfId="14663" xr:uid="{3F6296E5-35DD-4142-84B6-73F9746E2E0D}"/>
    <cellStyle name="Normal 4 7 6 6" xfId="28353" xr:uid="{C6D8D8F3-E29E-42E3-BAE6-92FE56DC2D31}"/>
    <cellStyle name="Normal 4 7 6 7" xfId="43237" xr:uid="{015725FC-769C-446D-8D57-9424B94016E1}"/>
    <cellStyle name="Normal 4 7 7" xfId="9515" xr:uid="{F4C97F08-FB29-4F94-B147-875C4DFF48D2}"/>
    <cellStyle name="Normal 4 7 7 2" xfId="12937" xr:uid="{1CCB412A-442E-4338-986B-65904A268DE1}"/>
    <cellStyle name="Normal 4 7 7 2 2" xfId="26627" xr:uid="{AE22B3E8-541B-481F-8452-C17BDA97A830}"/>
    <cellStyle name="Normal 4 7 7 2 2 2" xfId="40319" xr:uid="{A275A032-35D3-498C-9C2A-0CF155A03315}"/>
    <cellStyle name="Normal 4 7 7 2 2 3" xfId="55203" xr:uid="{5AAA6B8D-9829-4D71-B253-DA843572EF22}"/>
    <cellStyle name="Normal 4 7 7 2 3" xfId="19783" xr:uid="{86BB8576-EF07-4748-8AF2-812127DFD037}"/>
    <cellStyle name="Normal 4 7 7 2 4" xfId="33473" xr:uid="{A41E433E-1584-4866-A8B3-6C93EF74A4E4}"/>
    <cellStyle name="Normal 4 7 7 2 5" xfId="48357" xr:uid="{FE4EC1B4-507C-48DC-B5F5-981203D6FE89}"/>
    <cellStyle name="Normal 4 7 7 3" xfId="23205" xr:uid="{76E700D1-4C63-4F29-B2F0-1D645572B7E6}"/>
    <cellStyle name="Normal 4 7 7 3 2" xfId="36897" xr:uid="{172DDA71-3DF3-4B00-8EC4-34700D6CAB16}"/>
    <cellStyle name="Normal 4 7 7 3 3" xfId="51781" xr:uid="{C10A39FE-EB28-462B-A1BA-3C129FBA1BFF}"/>
    <cellStyle name="Normal 4 7 7 4" xfId="16361" xr:uid="{F676A7A7-E57A-43F9-A48B-E01380368F33}"/>
    <cellStyle name="Normal 4 7 7 5" xfId="30051" xr:uid="{D37CEA99-E182-4362-B373-E2548AF50A50}"/>
    <cellStyle name="Normal 4 7 7 6" xfId="44935" xr:uid="{905D3D1C-64F1-47E2-974D-0DFD0CAA14C6}"/>
    <cellStyle name="Normal 4 7 8" xfId="11225" xr:uid="{EF7E7A59-9725-4678-B274-5BA7F779AF3D}"/>
    <cellStyle name="Normal 4 7 8 2" xfId="24915" xr:uid="{24EDB800-4743-4B94-B6D0-22CD5334C82E}"/>
    <cellStyle name="Normal 4 7 8 2 2" xfId="38607" xr:uid="{DF390D95-213D-4AB9-93E8-4E01ED397E0D}"/>
    <cellStyle name="Normal 4 7 8 2 3" xfId="53491" xr:uid="{4A677F96-6ABE-4560-A9AF-CBC75BD9B518}"/>
    <cellStyle name="Normal 4 7 8 3" xfId="18071" xr:uid="{FD0C9FC2-E8BA-48E8-B51D-52E7345DD705}"/>
    <cellStyle name="Normal 4 7 8 4" xfId="31761" xr:uid="{BB822DED-C534-458F-952A-3022FD2CBA6E}"/>
    <cellStyle name="Normal 4 7 8 5" xfId="46645" xr:uid="{F14FD823-4F1C-466E-BBF6-5975250079BC}"/>
    <cellStyle name="Normal 4 7 9" xfId="21493" xr:uid="{EA7E7368-7C62-460B-A75B-08BF1AA44747}"/>
    <cellStyle name="Normal 4 7 9 2" xfId="35185" xr:uid="{CA057CF4-147B-4BF1-83DF-63AB57DBA7BC}"/>
    <cellStyle name="Normal 4 7 9 3" xfId="50069" xr:uid="{69D27818-86A8-46D9-929C-302D2CF596C4}"/>
    <cellStyle name="Normal 4 8" xfId="7818" xr:uid="{320DCEA9-4E17-4613-8D51-C13DF00C4F1E}"/>
    <cellStyle name="Normal 4 8 10" xfId="43238" xr:uid="{74A4FFF4-40BF-4C68-AC51-EAE6B8C28141}"/>
    <cellStyle name="Normal 4 8 2" xfId="7819" xr:uid="{57B2D4B8-08E1-4A8B-8741-228DB6CAA67B}"/>
    <cellStyle name="Normal 4 8 2 2" xfId="7820" xr:uid="{9806C50D-BA4A-444B-920E-7FCE97238B1E}"/>
    <cellStyle name="Normal 4 8 2 2 2" xfId="9532" xr:uid="{1B665ABD-7270-482A-BB11-CC029B3E4811}"/>
    <cellStyle name="Normal 4 8 2 2 2 2" xfId="12954" xr:uid="{FBDD30D9-E60A-4E97-BAE0-6E29D9E35E45}"/>
    <cellStyle name="Normal 4 8 2 2 2 2 2" xfId="26644" xr:uid="{EC8F64E1-596D-474D-A1AB-2198FF5333E5}"/>
    <cellStyle name="Normal 4 8 2 2 2 2 2 2" xfId="40336" xr:uid="{48422610-6854-47ED-B71F-5F682A0D957E}"/>
    <cellStyle name="Normal 4 8 2 2 2 2 2 3" xfId="55220" xr:uid="{B68A15DA-466A-4147-88C1-732D4AB51C32}"/>
    <cellStyle name="Normal 4 8 2 2 2 2 3" xfId="19800" xr:uid="{7B047AA6-9E63-4CB4-8950-0F6EAD93DAFB}"/>
    <cellStyle name="Normal 4 8 2 2 2 2 4" xfId="33490" xr:uid="{36B100A5-00AA-499F-8889-0D52F447CD25}"/>
    <cellStyle name="Normal 4 8 2 2 2 2 5" xfId="48374" xr:uid="{5FD11835-6ED3-41D4-A4A0-051B92FBE170}"/>
    <cellStyle name="Normal 4 8 2 2 2 3" xfId="23222" xr:uid="{44EC9617-83FA-42A2-A77B-CEBFD1C258D8}"/>
    <cellStyle name="Normal 4 8 2 2 2 3 2" xfId="36914" xr:uid="{C827C704-0840-4828-971C-6D7B5117EA67}"/>
    <cellStyle name="Normal 4 8 2 2 2 3 3" xfId="51798" xr:uid="{CE28B222-3A56-45ED-9EC7-9D85907EE4E5}"/>
    <cellStyle name="Normal 4 8 2 2 2 4" xfId="16378" xr:uid="{37D348EF-2F66-4724-B97B-F4F7A7A48AAC}"/>
    <cellStyle name="Normal 4 8 2 2 2 5" xfId="30068" xr:uid="{009DE95A-0595-45AE-9BC3-5976B7E71554}"/>
    <cellStyle name="Normal 4 8 2 2 2 6" xfId="44952" xr:uid="{2A1BAD36-289B-4A3D-BD57-BEEB2EC362AC}"/>
    <cellStyle name="Normal 4 8 2 2 3" xfId="11242" xr:uid="{A7808E38-F1CF-499C-A1C4-0A25775AC361}"/>
    <cellStyle name="Normal 4 8 2 2 3 2" xfId="24932" xr:uid="{288340E6-AA63-49CF-A863-C5FC36FD7336}"/>
    <cellStyle name="Normal 4 8 2 2 3 2 2" xfId="38624" xr:uid="{F126521C-5DBE-4685-A6C4-B13F62E36F8A}"/>
    <cellStyle name="Normal 4 8 2 2 3 2 3" xfId="53508" xr:uid="{0B163885-F7D3-43B2-8328-1D84B30CA005}"/>
    <cellStyle name="Normal 4 8 2 2 3 3" xfId="18088" xr:uid="{5320D77E-4D13-4D8E-9DA7-D5F8F4F380C6}"/>
    <cellStyle name="Normal 4 8 2 2 3 4" xfId="31778" xr:uid="{1059D04C-5B8F-424D-ABA5-34D986E517BD}"/>
    <cellStyle name="Normal 4 8 2 2 3 5" xfId="46662" xr:uid="{C2A5C25A-73DC-4637-B8B2-AD1640D57D82}"/>
    <cellStyle name="Normal 4 8 2 2 4" xfId="21510" xr:uid="{16C39460-9AEF-42EB-AAE8-F201B727E438}"/>
    <cellStyle name="Normal 4 8 2 2 4 2" xfId="35202" xr:uid="{F6E20D41-9D06-462D-B008-408AF0C80346}"/>
    <cellStyle name="Normal 4 8 2 2 4 3" xfId="50086" xr:uid="{14D225DF-1674-477E-9885-1EB622A0F956}"/>
    <cellStyle name="Normal 4 8 2 2 5" xfId="14666" xr:uid="{73FB8E6C-10CA-480A-BA90-A54E41B10A02}"/>
    <cellStyle name="Normal 4 8 2 2 6" xfId="28356" xr:uid="{3DFD7F44-B2DF-4C5C-B7D9-4D6251DA57EC}"/>
    <cellStyle name="Normal 4 8 2 2 7" xfId="43240" xr:uid="{1148EFF4-7AB0-4F95-80CE-C3ECADF7A663}"/>
    <cellStyle name="Normal 4 8 2 3" xfId="9531" xr:uid="{A20BDB3B-3FC7-4C38-94E3-CEF000565BBE}"/>
    <cellStyle name="Normal 4 8 2 3 2" xfId="12953" xr:uid="{248E8A3A-8539-45B0-9AE1-DE7FE914A5CB}"/>
    <cellStyle name="Normal 4 8 2 3 2 2" xfId="26643" xr:uid="{B7FD97AC-0DB8-420C-A68F-1531A32B876F}"/>
    <cellStyle name="Normal 4 8 2 3 2 2 2" xfId="40335" xr:uid="{B0DAACCE-3F58-4220-8F83-67B0E30F2BC6}"/>
    <cellStyle name="Normal 4 8 2 3 2 2 3" xfId="55219" xr:uid="{D9378F36-6E03-4932-B066-B0204302813B}"/>
    <cellStyle name="Normal 4 8 2 3 2 3" xfId="19799" xr:uid="{FA15EDE5-F33D-465D-B530-FDCC370AA7B8}"/>
    <cellStyle name="Normal 4 8 2 3 2 4" xfId="33489" xr:uid="{E70E00EB-60DE-4D9F-B1B1-885C35CE31F1}"/>
    <cellStyle name="Normal 4 8 2 3 2 5" xfId="48373" xr:uid="{AEBC4A17-A69E-4F49-9C2A-D8E144091A35}"/>
    <cellStyle name="Normal 4 8 2 3 3" xfId="23221" xr:uid="{2F91C552-F35B-40CF-85F0-DDBA81E2B9F2}"/>
    <cellStyle name="Normal 4 8 2 3 3 2" xfId="36913" xr:uid="{13697968-D5FC-4E85-A694-68CF0F84A388}"/>
    <cellStyle name="Normal 4 8 2 3 3 3" xfId="51797" xr:uid="{4D40A370-457D-46AD-95A8-8161359E9601}"/>
    <cellStyle name="Normal 4 8 2 3 4" xfId="16377" xr:uid="{3168781B-1BD0-4A6E-AD84-E9162F9D652C}"/>
    <cellStyle name="Normal 4 8 2 3 5" xfId="30067" xr:uid="{0E28749A-2DFB-43EF-9A69-05CF6F859BB5}"/>
    <cellStyle name="Normal 4 8 2 3 6" xfId="44951" xr:uid="{83C36ED3-BD22-437C-A318-8EB678CE2F07}"/>
    <cellStyle name="Normal 4 8 2 4" xfId="11241" xr:uid="{A7EF8232-DE42-41A6-A1FD-04A2199ED573}"/>
    <cellStyle name="Normal 4 8 2 4 2" xfId="24931" xr:uid="{476B4EF8-502D-4D97-8CDE-4BEE72F96CE7}"/>
    <cellStyle name="Normal 4 8 2 4 2 2" xfId="38623" xr:uid="{C81F44E6-296D-41AD-8898-9E9DA629CF14}"/>
    <cellStyle name="Normal 4 8 2 4 2 3" xfId="53507" xr:uid="{52C9A5A0-DD1D-4057-AB42-C2F3087BC2D9}"/>
    <cellStyle name="Normal 4 8 2 4 3" xfId="18087" xr:uid="{D9946167-771D-4126-93FD-98BA7795686C}"/>
    <cellStyle name="Normal 4 8 2 4 4" xfId="31777" xr:uid="{D257EC14-7E11-4743-BF60-869AF7EEE126}"/>
    <cellStyle name="Normal 4 8 2 4 5" xfId="46661" xr:uid="{D4E755E4-1F71-40E8-AEAF-16CFB1D48B09}"/>
    <cellStyle name="Normal 4 8 2 5" xfId="21509" xr:uid="{F7C42C07-F19F-41EF-8650-C1D43B0B3783}"/>
    <cellStyle name="Normal 4 8 2 5 2" xfId="35201" xr:uid="{680D914E-68F4-4212-BED9-E61D4FD4AC6D}"/>
    <cellStyle name="Normal 4 8 2 5 3" xfId="50085" xr:uid="{EB40A144-4A7D-4A16-8996-E8BA29A8033F}"/>
    <cellStyle name="Normal 4 8 2 6" xfId="14665" xr:uid="{637F6D5B-E94C-4CBD-9BBC-D61A16A128BB}"/>
    <cellStyle name="Normal 4 8 2 7" xfId="28355" xr:uid="{D62BC629-85D3-4120-8C8B-CADE16AA31B8}"/>
    <cellStyle name="Normal 4 8 2 8" xfId="43239" xr:uid="{9CF6BE05-2B24-4ACD-BC14-52035A21CB52}"/>
    <cellStyle name="Normal 4 8 3" xfId="7821" xr:uid="{580238F0-8BA4-4153-AB43-6F3F0D4DDA20}"/>
    <cellStyle name="Normal 4 8 3 2" xfId="9533" xr:uid="{1FC4FDCD-84F2-4078-A04A-B17D0F958BA0}"/>
    <cellStyle name="Normal 4 8 3 2 2" xfId="12955" xr:uid="{45AB1F56-79DC-4D31-AF23-0FC8404CA9D7}"/>
    <cellStyle name="Normal 4 8 3 2 2 2" xfId="26645" xr:uid="{0B826820-DB7F-4C96-8B94-505AA9C7F69D}"/>
    <cellStyle name="Normal 4 8 3 2 2 2 2" xfId="40337" xr:uid="{C49783D1-6C0B-4435-A276-0AB3752EC95A}"/>
    <cellStyle name="Normal 4 8 3 2 2 2 3" xfId="55221" xr:uid="{439F4BBB-1448-4BBE-A93D-FF9B5C205023}"/>
    <cellStyle name="Normal 4 8 3 2 2 3" xfId="19801" xr:uid="{7011ADA3-9CDF-400F-AFF6-E5987EBC3D3A}"/>
    <cellStyle name="Normal 4 8 3 2 2 4" xfId="33491" xr:uid="{BFE95176-A60F-47E9-8D30-64F054F44620}"/>
    <cellStyle name="Normal 4 8 3 2 2 5" xfId="48375" xr:uid="{490A5EFE-0A3B-40BB-9C44-3C06DE91D3BD}"/>
    <cellStyle name="Normal 4 8 3 2 3" xfId="23223" xr:uid="{9255AD4A-FD64-4027-A1F5-F85C0B10F25D}"/>
    <cellStyle name="Normal 4 8 3 2 3 2" xfId="36915" xr:uid="{C87C1083-11BB-4750-8DD2-4298CFFF5C0B}"/>
    <cellStyle name="Normal 4 8 3 2 3 3" xfId="51799" xr:uid="{09F430BB-6814-4DA9-ABFD-3DA6B4A5FA6D}"/>
    <cellStyle name="Normal 4 8 3 2 4" xfId="16379" xr:uid="{0803E5DA-73FD-4D82-9E14-DF3553F9BFFE}"/>
    <cellStyle name="Normal 4 8 3 2 5" xfId="30069" xr:uid="{F0A5CC08-4D65-4541-9B0E-F4B521ADBD9E}"/>
    <cellStyle name="Normal 4 8 3 2 6" xfId="44953" xr:uid="{B89108D6-7DD9-45E5-9DEA-5A2AAA5CBF16}"/>
    <cellStyle name="Normal 4 8 3 3" xfId="11243" xr:uid="{7437A0DA-1973-4FA8-A883-18163CD85584}"/>
    <cellStyle name="Normal 4 8 3 3 2" xfId="24933" xr:uid="{8753B5A0-020E-41D6-86D1-9369A5B60EA9}"/>
    <cellStyle name="Normal 4 8 3 3 2 2" xfId="38625" xr:uid="{2E7D0AB9-873E-4B7A-8F33-C47D03D0C55D}"/>
    <cellStyle name="Normal 4 8 3 3 2 3" xfId="53509" xr:uid="{C2A1C400-258B-4FCC-BBF6-CBE986E90379}"/>
    <cellStyle name="Normal 4 8 3 3 3" xfId="18089" xr:uid="{1E4C0B8E-00AC-4C9F-B324-05E23D795DE3}"/>
    <cellStyle name="Normal 4 8 3 3 4" xfId="31779" xr:uid="{5E76033D-0B9E-4467-AF00-860C9799AE54}"/>
    <cellStyle name="Normal 4 8 3 3 5" xfId="46663" xr:uid="{39F299A3-FCCA-4C03-A4CD-68FEE8400FDF}"/>
    <cellStyle name="Normal 4 8 3 4" xfId="21511" xr:uid="{5BC7EE56-8EBD-4C21-AAE9-117E46CA4F5C}"/>
    <cellStyle name="Normal 4 8 3 4 2" xfId="35203" xr:uid="{B9FEA2C4-00FD-4A11-9044-4B9772FA7B6C}"/>
    <cellStyle name="Normal 4 8 3 4 3" xfId="50087" xr:uid="{B00F0E87-9E1F-48EB-9D31-3C70B52F9726}"/>
    <cellStyle name="Normal 4 8 3 5" xfId="14667" xr:uid="{8B684D45-CD6B-4BF7-B6D1-DD152804B434}"/>
    <cellStyle name="Normal 4 8 3 6" xfId="28357" xr:uid="{7FE313DA-585C-48BE-A556-4F948832703E}"/>
    <cellStyle name="Normal 4 8 3 7" xfId="43241" xr:uid="{FFB59B14-A67D-4E08-9E2C-619CBD6F7A80}"/>
    <cellStyle name="Normal 4 8 4" xfId="7822" xr:uid="{205C59D0-5A9F-4AAF-B9FF-3663E5A42A71}"/>
    <cellStyle name="Normal 4 8 4 2" xfId="9534" xr:uid="{A59C4721-F85C-402D-A3B7-43B4AD04C14F}"/>
    <cellStyle name="Normal 4 8 4 2 2" xfId="12956" xr:uid="{77FC6A2F-84A1-4F07-AD01-E7F6A6B9CFDD}"/>
    <cellStyle name="Normal 4 8 4 2 2 2" xfId="26646" xr:uid="{86F75CC7-D5AD-49E1-BFC7-2D7293B353C7}"/>
    <cellStyle name="Normal 4 8 4 2 2 2 2" xfId="40338" xr:uid="{49986813-68D1-4CB2-811E-C9DA60352FDD}"/>
    <cellStyle name="Normal 4 8 4 2 2 2 3" xfId="55222" xr:uid="{7A8E80A6-7BD7-4033-A914-17AE722F3D9B}"/>
    <cellStyle name="Normal 4 8 4 2 2 3" xfId="19802" xr:uid="{48172269-17F6-4661-B08A-EB27997A1288}"/>
    <cellStyle name="Normal 4 8 4 2 2 4" xfId="33492" xr:uid="{CF8D0162-68B9-430E-9AF7-63768024B0AF}"/>
    <cellStyle name="Normal 4 8 4 2 2 5" xfId="48376" xr:uid="{9BE5A23D-15F1-49CC-9469-CCD4B787B107}"/>
    <cellStyle name="Normal 4 8 4 2 3" xfId="23224" xr:uid="{006B41F2-FC3A-481F-A33C-771AE090C8CD}"/>
    <cellStyle name="Normal 4 8 4 2 3 2" xfId="36916" xr:uid="{85BBDD19-D4EF-476F-B973-F6F9E29F3632}"/>
    <cellStyle name="Normal 4 8 4 2 3 3" xfId="51800" xr:uid="{CBA36205-93B6-4209-A5D7-64BD47424049}"/>
    <cellStyle name="Normal 4 8 4 2 4" xfId="16380" xr:uid="{4A7811BD-6F3F-4F71-9AA2-C1E3EBBAFDF3}"/>
    <cellStyle name="Normal 4 8 4 2 5" xfId="30070" xr:uid="{5481B916-543E-4FC5-9976-6764F521B8A7}"/>
    <cellStyle name="Normal 4 8 4 2 6" xfId="44954" xr:uid="{3FA09455-B0BE-4E63-8103-9FF11057EFEA}"/>
    <cellStyle name="Normal 4 8 4 3" xfId="11244" xr:uid="{8FBD7CBD-B7C5-41D3-8D9B-E50AAF9F9477}"/>
    <cellStyle name="Normal 4 8 4 3 2" xfId="24934" xr:uid="{1A89D5E1-C332-43BA-A848-9F183E39595B}"/>
    <cellStyle name="Normal 4 8 4 3 2 2" xfId="38626" xr:uid="{5BCA0A85-900E-4E0E-9D15-4F2F905AD6D4}"/>
    <cellStyle name="Normal 4 8 4 3 2 3" xfId="53510" xr:uid="{29C9E31E-0196-42E4-A532-95F3B08A441E}"/>
    <cellStyle name="Normal 4 8 4 3 3" xfId="18090" xr:uid="{650CCDE4-5D99-465E-931F-18D76FC192F6}"/>
    <cellStyle name="Normal 4 8 4 3 4" xfId="31780" xr:uid="{BBFACCA9-7A9E-4149-9D09-BA00484591BD}"/>
    <cellStyle name="Normal 4 8 4 3 5" xfId="46664" xr:uid="{CD7DC81F-286D-43F3-B776-A415FEA74854}"/>
    <cellStyle name="Normal 4 8 4 4" xfId="21512" xr:uid="{5877AAD8-7E20-492D-968B-0E0DDDC86798}"/>
    <cellStyle name="Normal 4 8 4 4 2" xfId="35204" xr:uid="{0EE0FF0D-0374-4B64-A3DF-4C3753217628}"/>
    <cellStyle name="Normal 4 8 4 4 3" xfId="50088" xr:uid="{8E1AB19A-1D1E-4C16-8457-CE406542CF41}"/>
    <cellStyle name="Normal 4 8 4 5" xfId="14668" xr:uid="{32D9AB30-0DB2-4E42-BE38-5E4F60D2E088}"/>
    <cellStyle name="Normal 4 8 4 6" xfId="28358" xr:uid="{414212CA-73C2-4543-B496-F46C084DA80F}"/>
    <cellStyle name="Normal 4 8 4 7" xfId="43242" xr:uid="{B36A8D57-A806-47E3-8D4F-C00CBE43989B}"/>
    <cellStyle name="Normal 4 8 5" xfId="9530" xr:uid="{DE6715E4-744E-49EA-9123-FED07F52E1FF}"/>
    <cellStyle name="Normal 4 8 5 2" xfId="12952" xr:uid="{180BAE26-A184-4394-BB80-A2100C12E5F8}"/>
    <cellStyle name="Normal 4 8 5 2 2" xfId="26642" xr:uid="{164E7F63-982D-49AD-AE35-EB1E800FD128}"/>
    <cellStyle name="Normal 4 8 5 2 2 2" xfId="40334" xr:uid="{F0D3B681-F300-44E7-81E2-7BC6DB66767D}"/>
    <cellStyle name="Normal 4 8 5 2 2 3" xfId="55218" xr:uid="{94710A18-E84C-4EE9-A49C-167907B0EB17}"/>
    <cellStyle name="Normal 4 8 5 2 3" xfId="19798" xr:uid="{BE37EA62-F660-4324-9630-2BBE36A20278}"/>
    <cellStyle name="Normal 4 8 5 2 4" xfId="33488" xr:uid="{6A430E10-90F2-4D42-AC6D-8B4BAEB2F74F}"/>
    <cellStyle name="Normal 4 8 5 2 5" xfId="48372" xr:uid="{DB773E2E-1086-4016-9F86-0FEAA271844F}"/>
    <cellStyle name="Normal 4 8 5 3" xfId="23220" xr:uid="{75A8F3EF-3FD8-4BFB-B93B-C4679FD4D140}"/>
    <cellStyle name="Normal 4 8 5 3 2" xfId="36912" xr:uid="{D0299805-D1D6-44AE-8AF3-AAEABC9C64D1}"/>
    <cellStyle name="Normal 4 8 5 3 3" xfId="51796" xr:uid="{69B36288-FF7B-4B8C-AFA6-E863CA240BF1}"/>
    <cellStyle name="Normal 4 8 5 4" xfId="16376" xr:uid="{1B3705F1-03D3-496B-BA34-6CFF184A76C4}"/>
    <cellStyle name="Normal 4 8 5 5" xfId="30066" xr:uid="{9505A5B6-ACB6-4BCE-A054-2BEF1C915BAD}"/>
    <cellStyle name="Normal 4 8 5 6" xfId="44950" xr:uid="{7757CA87-F730-47D1-AD2C-C4E1C47A2D74}"/>
    <cellStyle name="Normal 4 8 6" xfId="11240" xr:uid="{12B50CA8-6E9E-44F3-B32C-FB250A6CAAAC}"/>
    <cellStyle name="Normal 4 8 6 2" xfId="24930" xr:uid="{3D0D8BBF-5EFF-4E1C-B7B1-AF98C7422E4A}"/>
    <cellStyle name="Normal 4 8 6 2 2" xfId="38622" xr:uid="{0A8F7FC9-4740-43E1-81E2-918DCB9969D6}"/>
    <cellStyle name="Normal 4 8 6 2 3" xfId="53506" xr:uid="{48F292AC-9A19-49DF-B7D7-1390CDB6488E}"/>
    <cellStyle name="Normal 4 8 6 3" xfId="18086" xr:uid="{5D9533DE-6F3A-4B82-9EC7-BB7DEEAC0D98}"/>
    <cellStyle name="Normal 4 8 6 4" xfId="31776" xr:uid="{52EB6FC4-4F86-44A8-8666-0220A8BE2158}"/>
    <cellStyle name="Normal 4 8 6 5" xfId="46660" xr:uid="{7FE72796-B3A2-4F95-BEE6-16304D8195E2}"/>
    <cellStyle name="Normal 4 8 7" xfId="21508" xr:uid="{176414B7-F950-40DB-B903-EAE74A6F5296}"/>
    <cellStyle name="Normal 4 8 7 2" xfId="35200" xr:uid="{E38B1C63-9BF5-48C3-AC0E-18BF2B89F7A6}"/>
    <cellStyle name="Normal 4 8 7 3" xfId="50084" xr:uid="{37202C40-4DF9-4956-9E1C-6D20654AE910}"/>
    <cellStyle name="Normal 4 8 8" xfId="14664" xr:uid="{1A55C161-3DE2-4BD9-95C6-7FAF10C5D684}"/>
    <cellStyle name="Normal 4 8 9" xfId="28354" xr:uid="{538A61A0-13ED-4EAB-9DDA-F9B2D7EA5501}"/>
    <cellStyle name="Normal 4 9" xfId="7823" xr:uid="{094A0000-7DA8-4B66-9EA3-1929C4D91A9A}"/>
    <cellStyle name="Normal 4 9 10" xfId="43243" xr:uid="{6BDC8790-39B9-4FC5-9DCA-4E08AF4A84EA}"/>
    <cellStyle name="Normal 4 9 2" xfId="7824" xr:uid="{5D5BBCCD-0E5D-4BC5-9757-9398C393F15D}"/>
    <cellStyle name="Normal 4 9 2 2" xfId="7825" xr:uid="{AAB0439F-A6CD-4270-AB28-E6C866FD6D9C}"/>
    <cellStyle name="Normal 4 9 2 2 2" xfId="9537" xr:uid="{810458E4-D116-4995-AF2C-9DE9DFA899D5}"/>
    <cellStyle name="Normal 4 9 2 2 2 2" xfId="12959" xr:uid="{6E949B6C-138E-41BA-A16B-99756E043A6E}"/>
    <cellStyle name="Normal 4 9 2 2 2 2 2" xfId="26649" xr:uid="{BD6179F5-FE39-46BC-AA58-CC2ADE0D917C}"/>
    <cellStyle name="Normal 4 9 2 2 2 2 2 2" xfId="40341" xr:uid="{C2AECA34-FACF-42D5-9F4D-8C0EC2BEBBA2}"/>
    <cellStyle name="Normal 4 9 2 2 2 2 2 3" xfId="55225" xr:uid="{0138B639-F5E8-4901-AD54-0A602C29DC46}"/>
    <cellStyle name="Normal 4 9 2 2 2 2 3" xfId="19805" xr:uid="{51B26FA7-F3BD-461C-A153-13BC592C6A86}"/>
    <cellStyle name="Normal 4 9 2 2 2 2 4" xfId="33495" xr:uid="{BA03F5A1-3BF4-429C-8D76-51E1DF5771CD}"/>
    <cellStyle name="Normal 4 9 2 2 2 2 5" xfId="48379" xr:uid="{D9E28F54-07AF-4C07-AE04-055B7C25CDA6}"/>
    <cellStyle name="Normal 4 9 2 2 2 3" xfId="23227" xr:uid="{8482ED57-51C7-46E8-81B5-CE864DDF3A1C}"/>
    <cellStyle name="Normal 4 9 2 2 2 3 2" xfId="36919" xr:uid="{8E7C755A-CFEE-4649-85B5-08727C3B278D}"/>
    <cellStyle name="Normal 4 9 2 2 2 3 3" xfId="51803" xr:uid="{F23A39D3-D178-4422-B3C0-0D281B83602C}"/>
    <cellStyle name="Normal 4 9 2 2 2 4" xfId="16383" xr:uid="{BDB0FB59-B791-4656-86BA-679032C7428A}"/>
    <cellStyle name="Normal 4 9 2 2 2 5" xfId="30073" xr:uid="{4D69B379-1EA9-4C94-A223-9AA2AE615341}"/>
    <cellStyle name="Normal 4 9 2 2 2 6" xfId="44957" xr:uid="{AA07F52E-CCD5-4D07-97ED-0F9AF90E7F13}"/>
    <cellStyle name="Normal 4 9 2 2 3" xfId="11247" xr:uid="{C3D93462-00E8-4758-94C4-F108C9E9A364}"/>
    <cellStyle name="Normal 4 9 2 2 3 2" xfId="24937" xr:uid="{BF814635-364E-4685-B0AD-1CD2FE80FE8F}"/>
    <cellStyle name="Normal 4 9 2 2 3 2 2" xfId="38629" xr:uid="{EE5D1C21-E09D-477C-A12F-B9F5CF0F2816}"/>
    <cellStyle name="Normal 4 9 2 2 3 2 3" xfId="53513" xr:uid="{A322A25C-0D61-46C2-9198-9FB966DC8C78}"/>
    <cellStyle name="Normal 4 9 2 2 3 3" xfId="18093" xr:uid="{2F75E8A6-D1E8-49A9-AD36-65877DA5049F}"/>
    <cellStyle name="Normal 4 9 2 2 3 4" xfId="31783" xr:uid="{3319DE3E-7E6A-4136-8800-1F21C81C2124}"/>
    <cellStyle name="Normal 4 9 2 2 3 5" xfId="46667" xr:uid="{101CB152-7130-41E8-A915-C390800EB6A2}"/>
    <cellStyle name="Normal 4 9 2 2 4" xfId="21515" xr:uid="{ABF8CD34-FF7C-49C7-A5FA-8A618460F491}"/>
    <cellStyle name="Normal 4 9 2 2 4 2" xfId="35207" xr:uid="{1AFAD6FE-B2FD-442E-B7EB-10A24C0CA6FC}"/>
    <cellStyle name="Normal 4 9 2 2 4 3" xfId="50091" xr:uid="{27CEA8BE-D4C2-4230-8AB0-6AD360662EB4}"/>
    <cellStyle name="Normal 4 9 2 2 5" xfId="14671" xr:uid="{95CC66F3-BE98-4CCE-BD75-404BFA4CEBEC}"/>
    <cellStyle name="Normal 4 9 2 2 6" xfId="28361" xr:uid="{C9C8824E-2578-4362-98F1-9F0E2403440C}"/>
    <cellStyle name="Normal 4 9 2 2 7" xfId="43245" xr:uid="{955ED499-C7B4-46DB-AD7D-1F1F9A3D1F28}"/>
    <cellStyle name="Normal 4 9 2 3" xfId="9536" xr:uid="{3E9153CE-7DD9-48A4-B0B3-BB59DF78C1D7}"/>
    <cellStyle name="Normal 4 9 2 3 2" xfId="12958" xr:uid="{66B92F2D-664B-4A47-9CA2-0DAC174F8622}"/>
    <cellStyle name="Normal 4 9 2 3 2 2" xfId="26648" xr:uid="{1CC85291-65B4-4C80-893D-656EB695C36F}"/>
    <cellStyle name="Normal 4 9 2 3 2 2 2" xfId="40340" xr:uid="{3080CD3D-4210-4AF9-AF7F-9D74BA5DA2A1}"/>
    <cellStyle name="Normal 4 9 2 3 2 2 3" xfId="55224" xr:uid="{FB9E8556-8BCB-4221-B06D-8422B4213B29}"/>
    <cellStyle name="Normal 4 9 2 3 2 3" xfId="19804" xr:uid="{3F03E9AF-6C18-4D66-8FA8-DB9ECDECC148}"/>
    <cellStyle name="Normal 4 9 2 3 2 4" xfId="33494" xr:uid="{B707780E-689C-4411-ACAF-9EE2E6B870F6}"/>
    <cellStyle name="Normal 4 9 2 3 2 5" xfId="48378" xr:uid="{875E74C7-9064-44CF-B8E4-B019238C4944}"/>
    <cellStyle name="Normal 4 9 2 3 3" xfId="23226" xr:uid="{A6FB38B8-8685-46F2-8657-382EC3363509}"/>
    <cellStyle name="Normal 4 9 2 3 3 2" xfId="36918" xr:uid="{81E8E8F5-6B63-4516-BBBD-F380F25B3628}"/>
    <cellStyle name="Normal 4 9 2 3 3 3" xfId="51802" xr:uid="{0A3336E4-4DE5-4C1B-8494-4A3BD6D8DEF8}"/>
    <cellStyle name="Normal 4 9 2 3 4" xfId="16382" xr:uid="{75FA80A9-EDC7-4473-99AF-29D3170B5304}"/>
    <cellStyle name="Normal 4 9 2 3 5" xfId="30072" xr:uid="{C73B3DCD-A3E8-477C-8F4B-434E60F9A930}"/>
    <cellStyle name="Normal 4 9 2 3 6" xfId="44956" xr:uid="{B1C078B6-27C4-496E-8E93-49F0349F4BE9}"/>
    <cellStyle name="Normal 4 9 2 4" xfId="11246" xr:uid="{F48D0CC0-5391-4066-A9E7-23E1A38469CE}"/>
    <cellStyle name="Normal 4 9 2 4 2" xfId="24936" xr:uid="{9C635480-1B22-43D7-99C4-22962BE8D8BC}"/>
    <cellStyle name="Normal 4 9 2 4 2 2" xfId="38628" xr:uid="{686E9BE0-9632-4258-8B9D-12F2382FD894}"/>
    <cellStyle name="Normal 4 9 2 4 2 3" xfId="53512" xr:uid="{C9B04487-A377-45EC-92C1-5037953AD507}"/>
    <cellStyle name="Normal 4 9 2 4 3" xfId="18092" xr:uid="{CEBEFD51-3C7F-4FBC-BC7E-6533DE02C7E3}"/>
    <cellStyle name="Normal 4 9 2 4 4" xfId="31782" xr:uid="{9F9654C8-C0AD-4947-89A5-0A98291FB22C}"/>
    <cellStyle name="Normal 4 9 2 4 5" xfId="46666" xr:uid="{19252613-1B4D-4BE0-A202-F06B0BCC0127}"/>
    <cellStyle name="Normal 4 9 2 5" xfId="21514" xr:uid="{0E5E5F2F-E192-4931-995B-8D9137BF35E9}"/>
    <cellStyle name="Normal 4 9 2 5 2" xfId="35206" xr:uid="{4B0860ED-4386-40C1-B4D9-183BB5093493}"/>
    <cellStyle name="Normal 4 9 2 5 3" xfId="50090" xr:uid="{F75E7AEC-FB77-4AB8-97CD-9BC932221710}"/>
    <cellStyle name="Normal 4 9 2 6" xfId="14670" xr:uid="{1EDF8525-3CFB-4C5C-BB44-6840E2DF79B0}"/>
    <cellStyle name="Normal 4 9 2 7" xfId="28360" xr:uid="{AE9A79EE-70EB-47B4-BAD3-556B6B9388C6}"/>
    <cellStyle name="Normal 4 9 2 8" xfId="43244" xr:uid="{F1A9DCF8-0C89-430A-AE12-C6AE04F378B3}"/>
    <cellStyle name="Normal 4 9 3" xfId="7826" xr:uid="{F5B9506C-85EA-43F6-A249-6914A3449B12}"/>
    <cellStyle name="Normal 4 9 3 2" xfId="9538" xr:uid="{96AB8FE0-5DE9-4EF6-9010-9FB91F941F35}"/>
    <cellStyle name="Normal 4 9 3 2 2" xfId="12960" xr:uid="{8E37CC37-0BB2-44E0-8787-B13C3196B870}"/>
    <cellStyle name="Normal 4 9 3 2 2 2" xfId="26650" xr:uid="{035B3AA2-FAC9-4FF0-8E4E-EEE3DDFCB384}"/>
    <cellStyle name="Normal 4 9 3 2 2 2 2" xfId="40342" xr:uid="{A804FA59-1337-405F-B7A2-FA9350AA87F4}"/>
    <cellStyle name="Normal 4 9 3 2 2 2 3" xfId="55226" xr:uid="{66082ED2-EE25-4424-967E-6B075CA6D023}"/>
    <cellStyle name="Normal 4 9 3 2 2 3" xfId="19806" xr:uid="{765C70C9-681E-46A5-B8D5-2FEAE8995B0C}"/>
    <cellStyle name="Normal 4 9 3 2 2 4" xfId="33496" xr:uid="{6207C0C3-A688-4E88-BE80-DD587168E482}"/>
    <cellStyle name="Normal 4 9 3 2 2 5" xfId="48380" xr:uid="{3E5C7540-85AF-4A4A-A4DC-75655CCB54EC}"/>
    <cellStyle name="Normal 4 9 3 2 3" xfId="23228" xr:uid="{42BDA875-AB20-4FE1-A73C-5662E15F3E2E}"/>
    <cellStyle name="Normal 4 9 3 2 3 2" xfId="36920" xr:uid="{40A871F9-1375-4F2E-9B30-D3896A294B49}"/>
    <cellStyle name="Normal 4 9 3 2 3 3" xfId="51804" xr:uid="{763B6032-424F-4946-82DA-CC87F47E5D54}"/>
    <cellStyle name="Normal 4 9 3 2 4" xfId="16384" xr:uid="{1B793DD6-584B-4B9F-95FC-B8A8B0D6B7E5}"/>
    <cellStyle name="Normal 4 9 3 2 5" xfId="30074" xr:uid="{F90B9A60-A9D1-42D3-88EA-F7BCEEFBF6EB}"/>
    <cellStyle name="Normal 4 9 3 2 6" xfId="44958" xr:uid="{428100CA-F783-4461-AE95-A94A2AD450D6}"/>
    <cellStyle name="Normal 4 9 3 3" xfId="11248" xr:uid="{384D1718-98E5-4D03-9B47-8F3BD17B8F3C}"/>
    <cellStyle name="Normal 4 9 3 3 2" xfId="24938" xr:uid="{4586E069-24B4-48CF-A921-676669D30F46}"/>
    <cellStyle name="Normal 4 9 3 3 2 2" xfId="38630" xr:uid="{1D84A10B-805E-4201-BF39-4FA0D48DB9CB}"/>
    <cellStyle name="Normal 4 9 3 3 2 3" xfId="53514" xr:uid="{3516208F-DCE0-42C9-B8C3-32E17511C907}"/>
    <cellStyle name="Normal 4 9 3 3 3" xfId="18094" xr:uid="{F1226292-6647-462F-BE53-2578753E3F9F}"/>
    <cellStyle name="Normal 4 9 3 3 4" xfId="31784" xr:uid="{E3782173-A578-4EB3-8276-AFFF6EDEA83C}"/>
    <cellStyle name="Normal 4 9 3 3 5" xfId="46668" xr:uid="{057FB5BF-5417-4B3D-9338-6A42EE84CAF9}"/>
    <cellStyle name="Normal 4 9 3 4" xfId="21516" xr:uid="{1804B572-9C01-494C-8485-AFC9D8498C04}"/>
    <cellStyle name="Normal 4 9 3 4 2" xfId="35208" xr:uid="{0DFA95FC-28C6-4935-96EA-147AB9A18D60}"/>
    <cellStyle name="Normal 4 9 3 4 3" xfId="50092" xr:uid="{A6CCD33B-7C2A-4178-8A12-FEE4C7B9383C}"/>
    <cellStyle name="Normal 4 9 3 5" xfId="14672" xr:uid="{EBD29B61-B49B-4E58-BFD8-9D01506FE7A5}"/>
    <cellStyle name="Normal 4 9 3 6" xfId="28362" xr:uid="{7F4E10E2-B756-49E9-9EE1-54C8D39AA9C4}"/>
    <cellStyle name="Normal 4 9 3 7" xfId="43246" xr:uid="{2322E83A-2FB1-4527-9FAD-2F95F81B7D6F}"/>
    <cellStyle name="Normal 4 9 4" xfId="7827" xr:uid="{631AFAF0-5F78-4D45-B495-2D2C61A8D2EE}"/>
    <cellStyle name="Normal 4 9 4 2" xfId="9539" xr:uid="{22111C72-EE11-4B8D-BE27-EA62677E713D}"/>
    <cellStyle name="Normal 4 9 4 2 2" xfId="12961" xr:uid="{5BF2F745-1EA4-49EC-ACEE-6366FDB661A4}"/>
    <cellStyle name="Normal 4 9 4 2 2 2" xfId="26651" xr:uid="{EB79D121-C429-4350-B1CB-D8A91B76A25E}"/>
    <cellStyle name="Normal 4 9 4 2 2 2 2" xfId="40343" xr:uid="{8C3117C2-B03B-4D50-82A7-B90AC15B0A58}"/>
    <cellStyle name="Normal 4 9 4 2 2 2 3" xfId="55227" xr:uid="{18C16CCC-1C24-43DB-8D66-1132C8B73B87}"/>
    <cellStyle name="Normal 4 9 4 2 2 3" xfId="19807" xr:uid="{CF74F05F-EA46-4559-9E23-01AA18D0A8D4}"/>
    <cellStyle name="Normal 4 9 4 2 2 4" xfId="33497" xr:uid="{DFFC5885-7366-4352-989A-2B1063642B8F}"/>
    <cellStyle name="Normal 4 9 4 2 2 5" xfId="48381" xr:uid="{200E6BB0-392A-4F0F-BD18-5B6053448957}"/>
    <cellStyle name="Normal 4 9 4 2 3" xfId="23229" xr:uid="{EB011CF2-C1B9-4DE0-85EE-5E5064968AC3}"/>
    <cellStyle name="Normal 4 9 4 2 3 2" xfId="36921" xr:uid="{A4C891CB-A891-4D8E-9DC9-FBE5675599A0}"/>
    <cellStyle name="Normal 4 9 4 2 3 3" xfId="51805" xr:uid="{E92AEA9B-3E4C-4047-80CF-495607FE0442}"/>
    <cellStyle name="Normal 4 9 4 2 4" xfId="16385" xr:uid="{6733ADFD-0C43-42FE-800D-4461C6A4DA05}"/>
    <cellStyle name="Normal 4 9 4 2 5" xfId="30075" xr:uid="{94896556-094C-4E2D-9A0D-7F7BAF9BF8E4}"/>
    <cellStyle name="Normal 4 9 4 2 6" xfId="44959" xr:uid="{8DB5C36A-5250-4CA4-B0C8-080E93F04983}"/>
    <cellStyle name="Normal 4 9 4 3" xfId="11249" xr:uid="{73730E1E-25EE-4575-A5D9-757E45AB1CFE}"/>
    <cellStyle name="Normal 4 9 4 3 2" xfId="24939" xr:uid="{DA032C1E-9056-4A73-8CBC-C1FBD76AD8CD}"/>
    <cellStyle name="Normal 4 9 4 3 2 2" xfId="38631" xr:uid="{0EEDC86C-3688-4DEF-A6C8-42C84D0024F1}"/>
    <cellStyle name="Normal 4 9 4 3 2 3" xfId="53515" xr:uid="{B2BBCE0F-CDCF-4BAF-BE58-3939EFB00C58}"/>
    <cellStyle name="Normal 4 9 4 3 3" xfId="18095" xr:uid="{86195E4D-F8E5-4FCA-87C0-0C4A87DD8746}"/>
    <cellStyle name="Normal 4 9 4 3 4" xfId="31785" xr:uid="{9FB6D014-C0C4-4651-A4D9-92C8E953A07E}"/>
    <cellStyle name="Normal 4 9 4 3 5" xfId="46669" xr:uid="{AA54ACE4-4AAA-4CE1-A529-F01AD84F41E0}"/>
    <cellStyle name="Normal 4 9 4 4" xfId="21517" xr:uid="{2FCDB767-C500-481C-8668-21CD7F5BBFEF}"/>
    <cellStyle name="Normal 4 9 4 4 2" xfId="35209" xr:uid="{623E4551-DA67-4E32-A0C0-45D4C51AC542}"/>
    <cellStyle name="Normal 4 9 4 4 3" xfId="50093" xr:uid="{394B373C-D9EA-457C-A0AF-7756F79ADCE5}"/>
    <cellStyle name="Normal 4 9 4 5" xfId="14673" xr:uid="{5CC9E321-4E6A-4465-9A51-1875F01114F3}"/>
    <cellStyle name="Normal 4 9 4 6" xfId="28363" xr:uid="{5B84F58F-5F0F-4986-9DB4-5F89ECE74A96}"/>
    <cellStyle name="Normal 4 9 4 7" xfId="43247" xr:uid="{939E681E-390C-4C7C-BC45-C17F7E265D15}"/>
    <cellStyle name="Normal 4 9 5" xfId="9535" xr:uid="{655ABF42-59FD-4F0E-985E-0E5CB45D25CB}"/>
    <cellStyle name="Normal 4 9 5 2" xfId="12957" xr:uid="{E9713673-AE63-47AC-8C23-C7C4684DF1C1}"/>
    <cellStyle name="Normal 4 9 5 2 2" xfId="26647" xr:uid="{B5919E25-FAB5-468D-8234-B147C269EF6B}"/>
    <cellStyle name="Normal 4 9 5 2 2 2" xfId="40339" xr:uid="{D04E073A-40ED-4B5B-8DCC-09958AF0B7B3}"/>
    <cellStyle name="Normal 4 9 5 2 2 3" xfId="55223" xr:uid="{DDA204BF-137F-4A36-AAC0-19EA29843918}"/>
    <cellStyle name="Normal 4 9 5 2 3" xfId="19803" xr:uid="{EC955C8F-0804-48F5-894E-E202024AF290}"/>
    <cellStyle name="Normal 4 9 5 2 4" xfId="33493" xr:uid="{0B9B376B-8614-4F28-9EFD-68C6B39CCDF3}"/>
    <cellStyle name="Normal 4 9 5 2 5" xfId="48377" xr:uid="{76995A19-BB09-4A9B-9618-3B9B6C26E52B}"/>
    <cellStyle name="Normal 4 9 5 3" xfId="23225" xr:uid="{8BD2A563-7ED4-4D91-A33F-281FFA8CF15C}"/>
    <cellStyle name="Normal 4 9 5 3 2" xfId="36917" xr:uid="{D38EE179-18E4-4D6C-A3CD-0B566FC688E6}"/>
    <cellStyle name="Normal 4 9 5 3 3" xfId="51801" xr:uid="{11F3AACA-D278-4AF2-8762-9D5CCCF2015C}"/>
    <cellStyle name="Normal 4 9 5 4" xfId="16381" xr:uid="{87DB5959-DE49-40B6-9504-ACB357304AB7}"/>
    <cellStyle name="Normal 4 9 5 5" xfId="30071" xr:uid="{51E879D7-C3C8-4551-BDA8-AFB7D35CEE29}"/>
    <cellStyle name="Normal 4 9 5 6" xfId="44955" xr:uid="{60B6AB00-CCCA-4647-98F9-3D92CCFC936C}"/>
    <cellStyle name="Normal 4 9 6" xfId="11245" xr:uid="{FA79C5D4-3A98-41B3-BC4B-717507F9657D}"/>
    <cellStyle name="Normal 4 9 6 2" xfId="24935" xr:uid="{9500CD89-6171-4494-A3ED-7056F5DB4CE2}"/>
    <cellStyle name="Normal 4 9 6 2 2" xfId="38627" xr:uid="{980209AC-2AE3-4B79-BEE0-3B32C9CE28D0}"/>
    <cellStyle name="Normal 4 9 6 2 3" xfId="53511" xr:uid="{62473B6F-EE4C-4B3E-937C-08717CC77C82}"/>
    <cellStyle name="Normal 4 9 6 3" xfId="18091" xr:uid="{BC5F7842-AFF4-4E35-9065-11C8BC18C4DC}"/>
    <cellStyle name="Normal 4 9 6 4" xfId="31781" xr:uid="{F4CB444C-65FC-4CA3-90B2-1686E51D8C80}"/>
    <cellStyle name="Normal 4 9 6 5" xfId="46665" xr:uid="{C576B0F9-8476-4843-ABEF-2BACA145AF63}"/>
    <cellStyle name="Normal 4 9 7" xfId="21513" xr:uid="{30F45FC6-7365-4D4B-B4C3-8393831397BD}"/>
    <cellStyle name="Normal 4 9 7 2" xfId="35205" xr:uid="{97E61A1A-08FC-4C6F-8C74-D2F4468367AC}"/>
    <cellStyle name="Normal 4 9 7 3" xfId="50089" xr:uid="{D4265ED1-76E9-4135-B501-5595FE6AAE39}"/>
    <cellStyle name="Normal 4 9 8" xfId="14669" xr:uid="{6C00057F-6133-4CA1-931C-8FED1CB759EC}"/>
    <cellStyle name="Normal 4 9 9" xfId="28359" xr:uid="{C134D358-AEED-4FB0-B808-8E0AC84C0624}"/>
    <cellStyle name="Normal 40" xfId="4396" xr:uid="{E878E0D5-DB83-4FD5-9C6B-22C77EEE27D7}"/>
    <cellStyle name="Normal 40 2" xfId="4397" xr:uid="{7BEE52F4-4B58-48D8-ABC6-042E417472B7}"/>
    <cellStyle name="Normal 40 2 2" xfId="4398" xr:uid="{28295FBE-DBDB-41ED-AA6A-DDEB098CB442}"/>
    <cellStyle name="Normal 40 3" xfId="4399" xr:uid="{2B59D863-6770-41D3-9D52-976DA8C480AD}"/>
    <cellStyle name="Normal 41" xfId="4400" xr:uid="{AA0F0F0B-BA72-4EF1-8F7E-7CFD9D4773EB}"/>
    <cellStyle name="Normal 41 2" xfId="4401" xr:uid="{E9924BB4-C2AA-456B-B69A-AAF4BD764D58}"/>
    <cellStyle name="Normal 42" xfId="4402" xr:uid="{D165904C-23FE-4370-AD6C-92DCE14D1EF4}"/>
    <cellStyle name="Normal 42 2" xfId="4403" xr:uid="{2032F138-1582-46D7-9C32-97A02C2C2EE3}"/>
    <cellStyle name="Normal 43" xfId="4404" xr:uid="{7BE8A99B-3DFE-49EF-96E5-7CB3510735C5}"/>
    <cellStyle name="Normal 43 2" xfId="4405" xr:uid="{2D26FEF7-E017-48CC-8628-1983D6E949F5}"/>
    <cellStyle name="Normal 44" xfId="4415" xr:uid="{C4DB4015-CC3D-4173-8D90-0F06EA2CD440}"/>
    <cellStyle name="Normal 44 2" xfId="4416" xr:uid="{785D643F-1617-4824-8003-C18562314A5C}"/>
    <cellStyle name="Normal 45" xfId="4677" xr:uid="{6D371B78-79FC-48DA-A449-FDF6C9B9164F}"/>
    <cellStyle name="Normal 45 2" xfId="5327" xr:uid="{BBCA6CCB-9377-4C65-8EA4-300EBCACE09F}"/>
    <cellStyle name="Normal 45 3" xfId="5326" xr:uid="{F543D84D-14E1-4510-9470-49911F7B1CFE}"/>
    <cellStyle name="Normal 45 4" xfId="5336" xr:uid="{00D1C0B2-FF1C-40C8-978C-B445383AA2C0}"/>
    <cellStyle name="Normal 45 4 2" xfId="6520" xr:uid="{D9BA2272-8B4C-43B4-9F87-B1A0F8C87CA7}"/>
    <cellStyle name="Normal 45 4 3" xfId="5928" xr:uid="{58C0174C-6044-4E5B-AE1C-65DAFC7480CE}"/>
    <cellStyle name="Normal 46" xfId="5" xr:uid="{F68E9A65-8CD5-4874-87E7-B85E535313DE}"/>
    <cellStyle name="Normal 46 2" xfId="40751" xr:uid="{54BAF945-271F-4E3A-A41B-14F16F2DB4AF}"/>
    <cellStyle name="Normal 46 3" xfId="5929" xr:uid="{2345482C-2C8D-43AF-8CB9-A69539CADD2E}"/>
    <cellStyle name="Normal 46 4" xfId="5337" xr:uid="{08807BAF-A074-432A-A590-652D726A1A36}"/>
    <cellStyle name="Normal 5" xfId="93" xr:uid="{A4414738-CB21-4A4C-9698-2870DCA90007}"/>
    <cellStyle name="Normal 5 10" xfId="295" xr:uid="{83119834-3F19-442C-9F72-E021DF76C43F}"/>
    <cellStyle name="Normal 5 10 2" xfId="533" xr:uid="{B72B20A6-F62D-488D-8E20-33DA986A8DEA}"/>
    <cellStyle name="Normal 5 10 2 2" xfId="1177" xr:uid="{55E4FA50-0A31-4A7B-9C3A-484BBC7327AB}"/>
    <cellStyle name="Normal 5 10 2 3" xfId="2821" xr:uid="{BCD75983-B919-4C3F-9D17-9175AD431D71}"/>
    <cellStyle name="Normal 5 10 2 4" xfId="2822" xr:uid="{2F5CCAA8-A390-437F-B71A-1A0CE0B16784}"/>
    <cellStyle name="Normal 5 10 3" xfId="1178" xr:uid="{F0D9F587-EE83-443E-A5A9-0637CD04DD8F}"/>
    <cellStyle name="Normal 5 10 3 2" xfId="2823" xr:uid="{C54E9725-C8CA-4D60-8C52-7AF28949C52E}"/>
    <cellStyle name="Normal 5 10 3 3" xfId="2824" xr:uid="{06B40BF1-4CA7-4D5D-9117-B5AAE4B80D42}"/>
    <cellStyle name="Normal 5 10 3 4" xfId="2825" xr:uid="{7203F2B0-D484-4576-8318-4D066F94ADB3}"/>
    <cellStyle name="Normal 5 10 4" xfId="2826" xr:uid="{4F16D773-3D83-41E0-A733-DE8D6CDB1242}"/>
    <cellStyle name="Normal 5 10 5" xfId="2827" xr:uid="{E8E7BBE4-1168-4540-8F57-639829BE435D}"/>
    <cellStyle name="Normal 5 10 6" xfId="2828" xr:uid="{8E1E480C-3E6F-448A-9FC6-D4BE1C94147D}"/>
    <cellStyle name="Normal 5 11" xfId="296" xr:uid="{E1430C6C-560C-422A-9614-554D0D88407F}"/>
    <cellStyle name="Normal 5 11 2" xfId="1179" xr:uid="{4DD6947F-B0BC-4BDD-8B73-7D2BF9B6A241}"/>
    <cellStyle name="Normal 5 11 2 2" xfId="2829" xr:uid="{210A77BC-9C88-4E05-996C-A9B796B63616}"/>
    <cellStyle name="Normal 5 11 2 2 2" xfId="4406" xr:uid="{1E2D3C9A-CD9B-44FA-9517-A97FAC817538}"/>
    <cellStyle name="Normal 5 11 2 2 3" xfId="4684" xr:uid="{B1BD5B54-D716-442E-BC6E-01089EB0B69D}"/>
    <cellStyle name="Normal 5 11 2 3" xfId="2830" xr:uid="{CE9C6C35-7356-4F8F-B368-BCC1EFC48CCA}"/>
    <cellStyle name="Normal 5 11 2 4" xfId="2831" xr:uid="{675CDC85-64C7-458F-8190-4B1FAB7FDF97}"/>
    <cellStyle name="Normal 5 11 3" xfId="2832" xr:uid="{667F36C1-F904-4BEF-91DB-A59A17A4B285}"/>
    <cellStyle name="Normal 5 11 4" xfId="2833" xr:uid="{9513DD39-8083-43F4-83A4-3748C77059D0}"/>
    <cellStyle name="Normal 5 11 4 2" xfId="4580" xr:uid="{D4B7FE85-9A36-4BAC-80AC-8C30919E7092}"/>
    <cellStyle name="Normal 5 11 4 3" xfId="4685" xr:uid="{9CA27EC0-8EE2-4451-9311-E1706542D4E5}"/>
    <cellStyle name="Normal 5 11 4 4" xfId="4609" xr:uid="{79AC8EC0-979D-417C-9184-B8067112DBF8}"/>
    <cellStyle name="Normal 5 11 5" xfId="2834" xr:uid="{4050DB43-A464-4030-ACCB-42B0A6101E0E}"/>
    <cellStyle name="Normal 5 12" xfId="1180" xr:uid="{0DBD19A6-82C8-4E90-A309-D926B8D22E83}"/>
    <cellStyle name="Normal 5 12 2" xfId="2835" xr:uid="{0EDD53B7-D72E-4B4F-B898-F9B50DFDFA80}"/>
    <cellStyle name="Normal 5 12 3" xfId="2836" xr:uid="{D61BDEFF-2E56-4259-B86B-E42B80DC6AFB}"/>
    <cellStyle name="Normal 5 12 4" xfId="2837" xr:uid="{2864F005-D695-48CF-869B-55EE113679E5}"/>
    <cellStyle name="Normal 5 13" xfId="905" xr:uid="{E7E51E44-0F85-4BE3-B262-83FC996A93AD}"/>
    <cellStyle name="Normal 5 13 2" xfId="2838" xr:uid="{E3183047-53F3-40BF-854B-A997DB45E09A}"/>
    <cellStyle name="Normal 5 13 3" xfId="2839" xr:uid="{84682251-0747-4845-8F8A-B2C25E7A4ECE}"/>
    <cellStyle name="Normal 5 13 4" xfId="2840" xr:uid="{FA99719B-C538-4F55-B684-C79310B0B17B}"/>
    <cellStyle name="Normal 5 14" xfId="2841" xr:uid="{F5C2779E-A44C-49C7-9512-A159C215344B}"/>
    <cellStyle name="Normal 5 14 2" xfId="2842" xr:uid="{298DBBC9-7421-436D-89ED-A267281E066D}"/>
    <cellStyle name="Normal 5 15" xfId="2843" xr:uid="{F47B2D61-40E2-4FC8-A806-122D3C617B1A}"/>
    <cellStyle name="Normal 5 16" xfId="2844" xr:uid="{9F84C5E7-227C-4D05-9192-FFC2D4CFFD6E}"/>
    <cellStyle name="Normal 5 17" xfId="2845" xr:uid="{E5E2E44E-2431-4629-A7B7-C60DCD40E3D2}"/>
    <cellStyle name="Normal 5 2" xfId="94" xr:uid="{E2FEE05E-1D6E-4C0E-AC09-D721B0F52498}"/>
    <cellStyle name="Normal 5 2 2" xfId="191" xr:uid="{4F47A288-F8B6-4D69-A46D-14E0B6BBB803}"/>
    <cellStyle name="Normal 5 2 2 2" xfId="192" xr:uid="{47D3D482-128E-40EC-8828-E99A72350941}"/>
    <cellStyle name="Normal 5 2 2 2 2" xfId="193" xr:uid="{52FF9C22-E17C-4CAF-A2A3-6E6632800497}"/>
    <cellStyle name="Normal 5 2 2 2 2 2" xfId="194" xr:uid="{51D3FD65-D2FF-47F4-B363-A8A22FDCD530}"/>
    <cellStyle name="Normal 5 2 2 2 3" xfId="195" xr:uid="{A4B5FC0B-FFE7-4607-89FF-E984735FBD5B}"/>
    <cellStyle name="Normal 5 2 2 2 4" xfId="4673" xr:uid="{34CAB681-3B0A-41DF-AC52-BF923684126E}"/>
    <cellStyle name="Normal 5 2 2 2 5" xfId="5303" xr:uid="{7DF833E5-1428-4B83-9D2E-F9793BF1D0A6}"/>
    <cellStyle name="Normal 5 2 2 3" xfId="196" xr:uid="{0EE3CA65-5822-4ABD-AE8B-8A4C017E9280}"/>
    <cellStyle name="Normal 5 2 2 3 2" xfId="197" xr:uid="{88F62216-8A82-4122-B8D5-9707ABCF68E4}"/>
    <cellStyle name="Normal 5 2 2 4" xfId="198" xr:uid="{28E467C9-38E4-4409-A608-736A33958AD8}"/>
    <cellStyle name="Normal 5 2 2 5" xfId="297" xr:uid="{52AD19BE-837E-4889-BA36-C3292112350B}"/>
    <cellStyle name="Normal 5 2 2 6" xfId="4599" xr:uid="{76776AF0-4D26-49D9-9E0E-938960CE7BCD}"/>
    <cellStyle name="Normal 5 2 2 7" xfId="5332" xr:uid="{2C2E1BBC-8562-4DD9-AFAC-D26DB0848881}"/>
    <cellStyle name="Normal 5 2 3" xfId="199" xr:uid="{DFC63F63-D218-48F3-992F-3A206A75E016}"/>
    <cellStyle name="Normal 5 2 3 2" xfId="200" xr:uid="{3BC6063E-6A75-4B8F-883B-8C0F50DB457F}"/>
    <cellStyle name="Normal 5 2 3 2 2" xfId="201" xr:uid="{F2EE4319-DF61-4BEA-8BAD-B669DB65A139}"/>
    <cellStyle name="Normal 5 2 3 2 3" xfId="4562" xr:uid="{97AB87D7-4CF4-422F-A911-DE076B5DE873}"/>
    <cellStyle name="Normal 5 2 3 2 4" xfId="5304" xr:uid="{88C13260-388F-471A-A5A4-765423FDA1D7}"/>
    <cellStyle name="Normal 5 2 3 3" xfId="202" xr:uid="{1FC4677B-E26E-4C29-8B21-B4D496FDCCF3}"/>
    <cellStyle name="Normal 5 2 3 3 2" xfId="4745" xr:uid="{AB13215C-6F47-4C33-B32C-111A7D11EA41}"/>
    <cellStyle name="Normal 5 2 3 4" xfId="4407" xr:uid="{B63C5781-5CB0-4D65-96B6-38F1E2C3DFBA}"/>
    <cellStyle name="Normal 5 2 3 4 2" xfId="4718" xr:uid="{4CB5BA63-A099-45EC-AE3A-2960BE508470}"/>
    <cellStyle name="Normal 5 2 3 5" xfId="4600" xr:uid="{55A98F91-EF0F-4780-8675-06760B775A2B}"/>
    <cellStyle name="Normal 5 2 3 6" xfId="5324" xr:uid="{1F4D2523-168A-4C7C-8807-811DD6A354AC}"/>
    <cellStyle name="Normal 5 2 3 7" xfId="5333" xr:uid="{DCC6E866-3D62-4415-A01E-0548B858E7EB}"/>
    <cellStyle name="Normal 5 2 4" xfId="203" xr:uid="{5744EA1D-6563-48FB-B5EF-A33928792494}"/>
    <cellStyle name="Normal 5 2 4 2" xfId="204" xr:uid="{917D8E9F-F477-4409-A63E-1B4F573712B7}"/>
    <cellStyle name="Normal 5 2 5" xfId="205" xr:uid="{E1F407F8-751E-45BB-B132-CCDF41233472}"/>
    <cellStyle name="Normal 5 2 6" xfId="190" xr:uid="{FA80EE97-5E25-4493-910B-330B03557645}"/>
    <cellStyle name="Normal 5 3" xfId="95" xr:uid="{7391D84E-79BE-4954-95B6-F68D2314E2DC}"/>
    <cellStyle name="Normal 5 3 2" xfId="4409" xr:uid="{8E1CE028-C3B8-4A54-A337-0EF09A5372C8}"/>
    <cellStyle name="Normal 5 3 3" xfId="4408" xr:uid="{517E2485-9DC9-4BE8-9C97-A0479F31DDB4}"/>
    <cellStyle name="Normal 5 4" xfId="96" xr:uid="{C9B970F1-85C9-4BFB-BEAB-BBE59B494969}"/>
    <cellStyle name="Normal 5 4 10" xfId="2846" xr:uid="{F38E9F1D-8D82-41C1-9294-018647525801}"/>
    <cellStyle name="Normal 5 4 10 2" xfId="9541" xr:uid="{0848D07A-31F5-498F-9F1A-08D63C8CDBC6}"/>
    <cellStyle name="Normal 5 4 10 2 2" xfId="12963" xr:uid="{EA1E1FFC-0E72-406F-8DD4-83451FAA4A2D}"/>
    <cellStyle name="Normal 5 4 10 2 2 2" xfId="26653" xr:uid="{4F8DBE93-C058-4F50-A161-E83778E396A2}"/>
    <cellStyle name="Normal 5 4 10 2 2 2 2" xfId="40345" xr:uid="{94372B5E-07E7-4FC0-8AE9-8E66A525AA47}"/>
    <cellStyle name="Normal 5 4 10 2 2 2 3" xfId="55229" xr:uid="{142B4EFA-801C-40D0-8E23-2FC9DAF4DA4E}"/>
    <cellStyle name="Normal 5 4 10 2 2 3" xfId="19809" xr:uid="{DF3EF3BD-8AE0-42E5-8C26-D412024133E9}"/>
    <cellStyle name="Normal 5 4 10 2 2 4" xfId="33499" xr:uid="{76EC0C36-0322-43B4-96CE-9AC78F195594}"/>
    <cellStyle name="Normal 5 4 10 2 2 5" xfId="48383" xr:uid="{F3EC7042-F428-413F-A280-0878933A5550}"/>
    <cellStyle name="Normal 5 4 10 2 3" xfId="23231" xr:uid="{BE1664D6-BBFB-4F02-B85F-A2E2355D6700}"/>
    <cellStyle name="Normal 5 4 10 2 3 2" xfId="36923" xr:uid="{C6DFFC7E-AB47-4650-A013-B303949B2649}"/>
    <cellStyle name="Normal 5 4 10 2 3 3" xfId="51807" xr:uid="{B995B9FE-7542-42EA-839A-CCF1B86A94DB}"/>
    <cellStyle name="Normal 5 4 10 2 4" xfId="16387" xr:uid="{5403AF5E-4713-4CFC-A2E8-265B296232C6}"/>
    <cellStyle name="Normal 5 4 10 2 5" xfId="30077" xr:uid="{BC663E83-5CA7-428F-95DB-9CB5288F7058}"/>
    <cellStyle name="Normal 5 4 10 2 6" xfId="44961" xr:uid="{BA41AA7B-4B36-483D-BB6A-269718F0679C}"/>
    <cellStyle name="Normal 5 4 10 3" xfId="11251" xr:uid="{915B99C8-3BE3-490B-9EC8-2B95E592C955}"/>
    <cellStyle name="Normal 5 4 10 3 2" xfId="24941" xr:uid="{6BC50B8C-FD34-451F-9D40-7AC5D7F4EAD8}"/>
    <cellStyle name="Normal 5 4 10 3 2 2" xfId="38633" xr:uid="{FA82205F-AED1-4298-ACF1-95BAFFD19095}"/>
    <cellStyle name="Normal 5 4 10 3 2 3" xfId="53517" xr:uid="{039D1C24-53F2-4214-9C00-D61A781DF63C}"/>
    <cellStyle name="Normal 5 4 10 3 3" xfId="18097" xr:uid="{F626CE64-2949-4754-875D-4E113639F6AD}"/>
    <cellStyle name="Normal 5 4 10 3 4" xfId="31787" xr:uid="{E5C693F1-215C-4214-AFEA-57329F4FFEFA}"/>
    <cellStyle name="Normal 5 4 10 3 5" xfId="46671" xr:uid="{34C4C870-9984-4CD8-88F0-33F26C952D07}"/>
    <cellStyle name="Normal 5 4 10 4" xfId="21519" xr:uid="{F51BCABF-22A6-4736-A044-A56420AC791A}"/>
    <cellStyle name="Normal 5 4 10 4 2" xfId="35211" xr:uid="{6461E06F-6B2F-4AC9-8A63-1A89F987C21C}"/>
    <cellStyle name="Normal 5 4 10 4 3" xfId="50095" xr:uid="{247E6EE9-5008-4455-AEE9-378964E62424}"/>
    <cellStyle name="Normal 5 4 10 5" xfId="14675" xr:uid="{9292CC2E-B7F3-470F-8C5A-8983986134C5}"/>
    <cellStyle name="Normal 5 4 10 5 2" xfId="41121" xr:uid="{03203952-94F9-4C6A-9A99-B91DBE99F911}"/>
    <cellStyle name="Normal 5 4 10 6" xfId="28365" xr:uid="{6ACCC9DE-56A7-4F43-BD68-EADC43A97A1F}"/>
    <cellStyle name="Normal 5 4 10 7" xfId="43249" xr:uid="{2C6DC821-CFB8-4C5C-9E43-641CEDE03F01}"/>
    <cellStyle name="Normal 5 4 10 8" xfId="7829" xr:uid="{82846B0E-AC37-402B-B4F1-9BB9EF7D41B9}"/>
    <cellStyle name="Normal 5 4 11" xfId="2847" xr:uid="{68577AB7-1873-4354-992B-4A22FF5768B4}"/>
    <cellStyle name="Normal 5 4 11 2" xfId="12962" xr:uid="{DF90E4AC-F0C5-4796-8EE0-4D1F566D53C9}"/>
    <cellStyle name="Normal 5 4 11 2 2" xfId="26652" xr:uid="{B4517BEB-847E-417E-8EA4-4B3E529BA9A2}"/>
    <cellStyle name="Normal 5 4 11 2 2 2" xfId="40344" xr:uid="{476A6241-15B6-41C7-9F47-4AFB7090BBA2}"/>
    <cellStyle name="Normal 5 4 11 2 2 3" xfId="55228" xr:uid="{E39BA62F-A6BD-4257-9F93-F97E32503573}"/>
    <cellStyle name="Normal 5 4 11 2 3" xfId="19808" xr:uid="{6DDD01C5-A077-41A6-A6A6-FA4D04C80A9A}"/>
    <cellStyle name="Normal 5 4 11 2 4" xfId="33498" xr:uid="{51EC6901-6DF1-41B5-AA8D-4C592D062848}"/>
    <cellStyle name="Normal 5 4 11 2 5" xfId="48382" xr:uid="{20F2DEA1-DAA4-47DF-804E-364A82C57701}"/>
    <cellStyle name="Normal 5 4 11 3" xfId="23230" xr:uid="{07BE28CA-B578-4289-9E82-5C5E9E900402}"/>
    <cellStyle name="Normal 5 4 11 3 2" xfId="36922" xr:uid="{79AACDB0-47FA-42A1-BAED-00056E89DA00}"/>
    <cellStyle name="Normal 5 4 11 3 3" xfId="51806" xr:uid="{15E54EAE-CE8C-42F9-AE3E-2A369DA0CD35}"/>
    <cellStyle name="Normal 5 4 11 4" xfId="16386" xr:uid="{0873D280-AA11-4EBE-9BC1-700999B45A21}"/>
    <cellStyle name="Normal 5 4 11 4 2" xfId="41122" xr:uid="{AEF39CF5-0146-4EE2-8504-10127410C12B}"/>
    <cellStyle name="Normal 5 4 11 5" xfId="30076" xr:uid="{974995B9-E641-47D1-B6B1-9DD6261941D5}"/>
    <cellStyle name="Normal 5 4 11 6" xfId="44960" xr:uid="{7D87D00D-F8BE-426A-9D07-89A11E91C7A7}"/>
    <cellStyle name="Normal 5 4 11 7" xfId="9540" xr:uid="{C54F3CE9-E72E-459C-AE2E-675204EB7CC5}"/>
    <cellStyle name="Normal 5 4 12" xfId="11250" xr:uid="{77C599DA-6FAE-451C-BBCF-1518998593EC}"/>
    <cellStyle name="Normal 5 4 12 2" xfId="24940" xr:uid="{C84F9A24-1E42-4D6F-A3C9-FB5E5CE122E9}"/>
    <cellStyle name="Normal 5 4 12 2 2" xfId="38632" xr:uid="{CE7251FE-9D86-46BD-B55D-53C4A5D2D89E}"/>
    <cellStyle name="Normal 5 4 12 2 3" xfId="53516" xr:uid="{FD542798-A587-4EBE-BFF5-F7FFD20E1DA9}"/>
    <cellStyle name="Normal 5 4 12 3" xfId="18096" xr:uid="{F310BFF5-27BD-4B54-BF13-4FBFBA2B5C36}"/>
    <cellStyle name="Normal 5 4 12 4" xfId="31786" xr:uid="{BF0F2460-522D-45A4-8CFC-1C84683CDDED}"/>
    <cellStyle name="Normal 5 4 12 5" xfId="46670" xr:uid="{5E35AFB4-2C38-406E-80A1-86F8FA646D63}"/>
    <cellStyle name="Normal 5 4 13" xfId="21518" xr:uid="{695531EA-8CDC-47E9-A39E-EBE110AC4090}"/>
    <cellStyle name="Normal 5 4 13 2" xfId="35210" xr:uid="{C1DF2841-D2E6-4504-95C4-693AD22990F9}"/>
    <cellStyle name="Normal 5 4 13 3" xfId="50094" xr:uid="{8321BCB4-E86A-455C-866D-E78FA14F5574}"/>
    <cellStyle name="Normal 5 4 14" xfId="14674" xr:uid="{7BB3FF25-113D-49CD-BE19-5231409D5845}"/>
    <cellStyle name="Normal 5 4 14 2" xfId="40761" xr:uid="{E9BB3ACB-7340-496A-AB2F-580547E3892D}"/>
    <cellStyle name="Normal 5 4 15" xfId="28364" xr:uid="{DE40F010-F41E-403A-90B0-160C6DF4A55F}"/>
    <cellStyle name="Normal 5 4 16" xfId="43248" xr:uid="{F46C91FB-FB1B-4982-9828-EE7A363DE4EB}"/>
    <cellStyle name="Normal 5 4 17" xfId="7828" xr:uid="{0F67C3DF-F926-48A1-9B37-DA9B98FF9640}"/>
    <cellStyle name="Normal 5 4 2" xfId="97" xr:uid="{1DDD9D7C-BDB7-4CDE-ADB9-DFD5D3945427}"/>
    <cellStyle name="Normal 5 4 2 10" xfId="9542" xr:uid="{1EB5D182-BE22-4657-A24A-4EEC5147A1C0}"/>
    <cellStyle name="Normal 5 4 2 10 2" xfId="12964" xr:uid="{FD520DD4-E76E-480F-A943-8DA4B42AA87B}"/>
    <cellStyle name="Normal 5 4 2 10 2 2" xfId="26654" xr:uid="{93F444A0-6E6A-4F4E-B760-ED94C7AEF27F}"/>
    <cellStyle name="Normal 5 4 2 10 2 2 2" xfId="40346" xr:uid="{3E87D006-9DC3-411E-A7A5-FB1797268383}"/>
    <cellStyle name="Normal 5 4 2 10 2 2 3" xfId="55230" xr:uid="{96FFBE60-59DF-40B1-82D9-DD39CFFB81AC}"/>
    <cellStyle name="Normal 5 4 2 10 2 3" xfId="19810" xr:uid="{F0CE7203-C235-4532-BFC3-81BBFBFB8288}"/>
    <cellStyle name="Normal 5 4 2 10 2 4" xfId="33500" xr:uid="{29B8F1C6-357B-4ABA-AE0B-A3E54DBC901E}"/>
    <cellStyle name="Normal 5 4 2 10 2 5" xfId="48384" xr:uid="{6F04AB76-31B7-468C-8159-500EE9A4CCFD}"/>
    <cellStyle name="Normal 5 4 2 10 3" xfId="23232" xr:uid="{9FB3B353-4A46-4EBD-99FE-9AE9EC1B306D}"/>
    <cellStyle name="Normal 5 4 2 10 3 2" xfId="36924" xr:uid="{D24A31AE-EBA8-433B-9C27-5499C65A46DA}"/>
    <cellStyle name="Normal 5 4 2 10 3 3" xfId="51808" xr:uid="{B4C7CDD9-1017-4C37-9C55-5A76EE29E31D}"/>
    <cellStyle name="Normal 5 4 2 10 4" xfId="16388" xr:uid="{9CE6D614-EEB4-4188-A613-A6CFADB4775E}"/>
    <cellStyle name="Normal 5 4 2 10 5" xfId="30078" xr:uid="{99B8A5E3-8853-4526-87CE-5FB0870B00EC}"/>
    <cellStyle name="Normal 5 4 2 10 6" xfId="44962" xr:uid="{5F80A0B6-353C-451B-A89E-E2261A706C61}"/>
    <cellStyle name="Normal 5 4 2 11" xfId="11252" xr:uid="{F0084510-1D78-421F-B599-AFA027CC54CD}"/>
    <cellStyle name="Normal 5 4 2 11 2" xfId="24942" xr:uid="{E3C87615-A03A-45C5-993B-FE19E525E4B9}"/>
    <cellStyle name="Normal 5 4 2 11 2 2" xfId="38634" xr:uid="{1C185EB4-6182-49B4-8237-8A21FF298554}"/>
    <cellStyle name="Normal 5 4 2 11 2 3" xfId="53518" xr:uid="{93B15A5D-23D3-493B-89E9-F754DEDB9332}"/>
    <cellStyle name="Normal 5 4 2 11 3" xfId="18098" xr:uid="{32B13535-16ED-4ADB-9070-F3039A9CF0FC}"/>
    <cellStyle name="Normal 5 4 2 11 4" xfId="31788" xr:uid="{4C0BC759-56BA-4786-9CD8-4A224C360D98}"/>
    <cellStyle name="Normal 5 4 2 11 5" xfId="46672" xr:uid="{63D89C0C-1A21-4F6B-AE30-74DC9D5AB710}"/>
    <cellStyle name="Normal 5 4 2 12" xfId="21520" xr:uid="{7DF93BEE-C88B-45BB-BFB9-A8308DC92025}"/>
    <cellStyle name="Normal 5 4 2 12 2" xfId="35212" xr:uid="{07C159D4-F69E-4B1E-8FA4-D9D2B0B6D666}"/>
    <cellStyle name="Normal 5 4 2 12 3" xfId="50096" xr:uid="{B8C74157-D003-4324-BEAC-07C179C46F28}"/>
    <cellStyle name="Normal 5 4 2 13" xfId="14676" xr:uid="{2651D1AA-7AEC-41B2-9005-012657A2BA1A}"/>
    <cellStyle name="Normal 5 4 2 13 2" xfId="40762" xr:uid="{DF34362B-43E4-4656-89A7-B11570E0B87A}"/>
    <cellStyle name="Normal 5 4 2 14" xfId="28366" xr:uid="{DFFC5521-6DB5-41FF-985B-1B578FADF42E}"/>
    <cellStyle name="Normal 5 4 2 15" xfId="43250" xr:uid="{DC4C8291-5B16-41D0-BA25-6178B5A0EB5D}"/>
    <cellStyle name="Normal 5 4 2 16" xfId="7830" xr:uid="{FB9A31FC-FDF8-4A0E-AFF2-45D78F8FD141}"/>
    <cellStyle name="Normal 5 4 2 2" xfId="98" xr:uid="{A921AF2F-B7FD-4EC0-8F48-B038926409E8}"/>
    <cellStyle name="Normal 5 4 2 2 10" xfId="21521" xr:uid="{D8AB77AD-F61E-4F9B-80C1-868A89302656}"/>
    <cellStyle name="Normal 5 4 2 2 10 2" xfId="35213" xr:uid="{9C4B03CF-FCA1-4C4A-8519-18A30759EE38}"/>
    <cellStyle name="Normal 5 4 2 2 10 3" xfId="50097" xr:uid="{93801566-4DAE-4D9B-99BD-B11E652957EE}"/>
    <cellStyle name="Normal 5 4 2 2 11" xfId="14677" xr:uid="{96B9613F-BD2E-44E6-87C9-D4ED22E88829}"/>
    <cellStyle name="Normal 5 4 2 2 11 2" xfId="40763" xr:uid="{7D90506E-A19F-4C5B-9430-A818D4FEA9A0}"/>
    <cellStyle name="Normal 5 4 2 2 12" xfId="28367" xr:uid="{DD482B6E-3CC4-43B2-9743-62C9CB0D6AAF}"/>
    <cellStyle name="Normal 5 4 2 2 13" xfId="43251" xr:uid="{3FF43106-FCF8-4751-8881-E1FDE6757D5E}"/>
    <cellStyle name="Normal 5 4 2 2 14" xfId="7831" xr:uid="{B0834C57-7633-42E2-9288-1951F025E5B6}"/>
    <cellStyle name="Normal 5 4 2 2 2" xfId="298" xr:uid="{97EFFABA-5869-4213-85AB-A10CC98E8A31}"/>
    <cellStyle name="Normal 5 4 2 2 2 10" xfId="14678" xr:uid="{64CF3E77-5012-4E18-A556-8BE3E395B74E}"/>
    <cellStyle name="Normal 5 4 2 2 2 10 2" xfId="40779" xr:uid="{D556D659-97BE-4C6F-B681-42DD5CD7CD51}"/>
    <cellStyle name="Normal 5 4 2 2 2 11" xfId="28368" xr:uid="{078F5CEA-C084-487B-91CA-BD4654F6F075}"/>
    <cellStyle name="Normal 5 4 2 2 2 12" xfId="43252" xr:uid="{B7980E56-59AB-4105-AA43-F2D745F5EFF9}"/>
    <cellStyle name="Normal 5 4 2 2 2 13" xfId="7832" xr:uid="{08365732-F162-465F-97D1-8EB13A66214C}"/>
    <cellStyle name="Normal 5 4 2 2 2 2" xfId="534" xr:uid="{7B18FCBE-A7D2-4D0B-A376-62934590D0B7}"/>
    <cellStyle name="Normal 5 4 2 2 2 2 10" xfId="43253" xr:uid="{70F7D833-64F3-4DAD-8C9D-5F9D42154835}"/>
    <cellStyle name="Normal 5 4 2 2 2 2 11" xfId="7833" xr:uid="{D488FFFC-139C-48FA-AC17-031F7F664257}"/>
    <cellStyle name="Normal 5 4 2 2 2 2 2" xfId="535" xr:uid="{A9C0AE23-27AC-435F-90EB-3C899AC2239E}"/>
    <cellStyle name="Normal 5 4 2 2 2 2 2 2" xfId="1181" xr:uid="{D4EDFF06-4C75-4738-8DFA-821149292983}"/>
    <cellStyle name="Normal 5 4 2 2 2 2 2 2 2" xfId="1182" xr:uid="{C7C4A40E-2636-43C4-9570-249CF01582F9}"/>
    <cellStyle name="Normal 5 4 2 2 2 2 2 2 2 2" xfId="12969" xr:uid="{934B2B6C-75CB-426B-94C6-1AA3085916D0}"/>
    <cellStyle name="Normal 5 4 2 2 2 2 2 2 2 2 2" xfId="26659" xr:uid="{83833AA2-96F6-40DC-926A-9D35FABDA1F6}"/>
    <cellStyle name="Normal 5 4 2 2 2 2 2 2 2 2 2 2" xfId="40351" xr:uid="{931EE6BD-1272-45C8-9FD4-83741786C4AA}"/>
    <cellStyle name="Normal 5 4 2 2 2 2 2 2 2 2 2 3" xfId="55235" xr:uid="{1D34A65C-68B2-407D-A04E-73764856B1F4}"/>
    <cellStyle name="Normal 5 4 2 2 2 2 2 2 2 2 3" xfId="19815" xr:uid="{BA1875B8-1306-401A-B336-9B2EC73F075E}"/>
    <cellStyle name="Normal 5 4 2 2 2 2 2 2 2 2 4" xfId="33505" xr:uid="{85ACC075-CA9D-43F2-873B-58BB84E54014}"/>
    <cellStyle name="Normal 5 4 2 2 2 2 2 2 2 2 5" xfId="48389" xr:uid="{B3FC3BF0-909D-4671-B8CD-46DA2728BC19}"/>
    <cellStyle name="Normal 5 4 2 2 2 2 2 2 2 3" xfId="23237" xr:uid="{DE6D75B7-AE2B-4E8C-8B6E-219F9FDC9F4A}"/>
    <cellStyle name="Normal 5 4 2 2 2 2 2 2 2 3 2" xfId="36929" xr:uid="{8FE94596-1663-47A5-A546-F9DF554DE7D1}"/>
    <cellStyle name="Normal 5 4 2 2 2 2 2 2 2 3 3" xfId="51813" xr:uid="{F7F8312F-E1FA-4C26-A86A-5CBDB0072AD0}"/>
    <cellStyle name="Normal 5 4 2 2 2 2 2 2 2 4" xfId="16393" xr:uid="{75A185BC-F542-4C92-B30C-47E073EAF951}"/>
    <cellStyle name="Normal 5 4 2 2 2 2 2 2 2 4 2" xfId="40874" xr:uid="{C8D1DE7D-9E45-4D95-9483-712DB579CB4C}"/>
    <cellStyle name="Normal 5 4 2 2 2 2 2 2 2 5" xfId="30083" xr:uid="{5B70F46A-1F23-4062-9AF5-07E0E811F98C}"/>
    <cellStyle name="Normal 5 4 2 2 2 2 2 2 2 6" xfId="44967" xr:uid="{006A62F0-5190-4F58-9562-A8456F3D7167}"/>
    <cellStyle name="Normal 5 4 2 2 2 2 2 2 2 7" xfId="9547" xr:uid="{46131068-2FDA-425C-BB05-0EFBFBCDC13E}"/>
    <cellStyle name="Normal 5 4 2 2 2 2 2 2 3" xfId="11257" xr:uid="{E094D5C8-7D50-45C8-AE61-0AF3210C1F9D}"/>
    <cellStyle name="Normal 5 4 2 2 2 2 2 2 3 2" xfId="24947" xr:uid="{E8AED920-45C8-40E4-AD07-BA3CA1D73331}"/>
    <cellStyle name="Normal 5 4 2 2 2 2 2 2 3 2 2" xfId="38639" xr:uid="{9458023A-722F-49B2-927C-4B508D6BCBE3}"/>
    <cellStyle name="Normal 5 4 2 2 2 2 2 2 3 2 3" xfId="53523" xr:uid="{603C3720-7309-4E0A-9030-37D4C3A197EA}"/>
    <cellStyle name="Normal 5 4 2 2 2 2 2 2 3 3" xfId="18103" xr:uid="{F40C0A1B-63E0-46BC-A19C-213C0B9976C1}"/>
    <cellStyle name="Normal 5 4 2 2 2 2 2 2 3 4" xfId="31793" xr:uid="{4E7813F6-ADF0-4FD0-9AD4-F7A5AC4E2E18}"/>
    <cellStyle name="Normal 5 4 2 2 2 2 2 2 3 5" xfId="46677" xr:uid="{74C40EA1-86CA-4E92-B744-56C07727574F}"/>
    <cellStyle name="Normal 5 4 2 2 2 2 2 2 4" xfId="21525" xr:uid="{170D0CE4-26FF-4DE8-B81E-6914491415F0}"/>
    <cellStyle name="Normal 5 4 2 2 2 2 2 2 4 2" xfId="35217" xr:uid="{2AAFAF4D-8B71-40A8-8622-68BC375B2044}"/>
    <cellStyle name="Normal 5 4 2 2 2 2 2 2 4 3" xfId="50101" xr:uid="{428C256D-3AB1-4FE5-98F8-87B201982FE8}"/>
    <cellStyle name="Normal 5 4 2 2 2 2 2 2 5" xfId="14681" xr:uid="{164F98B8-E999-4373-99CE-24C897662EF9}"/>
    <cellStyle name="Normal 5 4 2 2 2 2 2 2 5 2" xfId="40873" xr:uid="{7A213B55-C862-4D50-BCC0-E61EF1A12629}"/>
    <cellStyle name="Normal 5 4 2 2 2 2 2 2 6" xfId="28371" xr:uid="{CEB21691-40B4-491C-A93C-28B565F294DF}"/>
    <cellStyle name="Normal 5 4 2 2 2 2 2 2 7" xfId="43255" xr:uid="{444DC974-D565-452B-8D28-C68CBF950F61}"/>
    <cellStyle name="Normal 5 4 2 2 2 2 2 2 8" xfId="7835" xr:uid="{4050F72A-6801-4D2B-9731-92CE797AA868}"/>
    <cellStyle name="Normal 5 4 2 2 2 2 2 3" xfId="1183" xr:uid="{4BECDC61-2744-496C-AAAA-5EF4866DC791}"/>
    <cellStyle name="Normal 5 4 2 2 2 2 2 3 2" xfId="12968" xr:uid="{E6FA7E23-E694-425A-B757-C7792741E098}"/>
    <cellStyle name="Normal 5 4 2 2 2 2 2 3 2 2" xfId="26658" xr:uid="{E7C2DBCA-C45D-412B-A0E9-62A7A23197CD}"/>
    <cellStyle name="Normal 5 4 2 2 2 2 2 3 2 2 2" xfId="40350" xr:uid="{74B51846-4D3C-4E97-9881-8EE12309D049}"/>
    <cellStyle name="Normal 5 4 2 2 2 2 2 3 2 2 3" xfId="55234" xr:uid="{A2C0803B-B028-4524-8A8E-9AB2FE9ACE9E}"/>
    <cellStyle name="Normal 5 4 2 2 2 2 2 3 2 3" xfId="19814" xr:uid="{3C0A030C-D9DC-4662-99A0-F62DF252F5BD}"/>
    <cellStyle name="Normal 5 4 2 2 2 2 2 3 2 4" xfId="33504" xr:uid="{55C638CB-6735-4A86-8E4C-F68E32515DBD}"/>
    <cellStyle name="Normal 5 4 2 2 2 2 2 3 2 5" xfId="48388" xr:uid="{9897B349-A5B9-4321-9323-44BAF19E6E86}"/>
    <cellStyle name="Normal 5 4 2 2 2 2 2 3 3" xfId="23236" xr:uid="{055411CA-01C6-4948-B461-F77D89F80946}"/>
    <cellStyle name="Normal 5 4 2 2 2 2 2 3 3 2" xfId="36928" xr:uid="{CA48CC17-293A-4D5F-A9C6-3EB963F343EA}"/>
    <cellStyle name="Normal 5 4 2 2 2 2 2 3 3 3" xfId="51812" xr:uid="{001FA6E6-C41A-468F-B735-6002BB556508}"/>
    <cellStyle name="Normal 5 4 2 2 2 2 2 3 4" xfId="16392" xr:uid="{FD5D283A-934D-411E-875C-27D3D30F9357}"/>
    <cellStyle name="Normal 5 4 2 2 2 2 2 3 4 2" xfId="40875" xr:uid="{85727CF1-7A8A-4C29-9274-A53340317767}"/>
    <cellStyle name="Normal 5 4 2 2 2 2 2 3 5" xfId="30082" xr:uid="{33476365-0123-4B31-B867-F7C8BF0BA7EA}"/>
    <cellStyle name="Normal 5 4 2 2 2 2 2 3 6" xfId="44966" xr:uid="{39996E3D-7969-4B06-90ED-283CBDE6B543}"/>
    <cellStyle name="Normal 5 4 2 2 2 2 2 3 7" xfId="9546" xr:uid="{6CD4E9B4-5B1C-4F9C-9F6E-581460DF133B}"/>
    <cellStyle name="Normal 5 4 2 2 2 2 2 4" xfId="11256" xr:uid="{0B7C05B8-7E06-47AE-98A8-A1164FA23506}"/>
    <cellStyle name="Normal 5 4 2 2 2 2 2 4 2" xfId="24946" xr:uid="{60EBC365-04C2-4B39-8E34-0EEFA4ECDD5A}"/>
    <cellStyle name="Normal 5 4 2 2 2 2 2 4 2 2" xfId="38638" xr:uid="{61AAC3AB-509F-46BE-B9FD-07255B1C3805}"/>
    <cellStyle name="Normal 5 4 2 2 2 2 2 4 2 3" xfId="53522" xr:uid="{C66EBFC6-34C5-4546-8B78-415FFB732EA5}"/>
    <cellStyle name="Normal 5 4 2 2 2 2 2 4 3" xfId="18102" xr:uid="{AC447D5D-6CC6-49A7-AF50-0840B54D3178}"/>
    <cellStyle name="Normal 5 4 2 2 2 2 2 4 4" xfId="31792" xr:uid="{F9A73173-C01E-4D37-9452-1539C4E28168}"/>
    <cellStyle name="Normal 5 4 2 2 2 2 2 4 5" xfId="46676" xr:uid="{C0E72689-B450-4A23-B687-8D38D04E8DE9}"/>
    <cellStyle name="Normal 5 4 2 2 2 2 2 5" xfId="21524" xr:uid="{F4F790CD-39A5-4DF2-8ED1-01675BDA9AB0}"/>
    <cellStyle name="Normal 5 4 2 2 2 2 2 5 2" xfId="35216" xr:uid="{5C621752-C039-4F06-9A57-F95DB58EA1D9}"/>
    <cellStyle name="Normal 5 4 2 2 2 2 2 5 3" xfId="50100" xr:uid="{A04F631B-C0FA-4D95-B220-59DB5F2F5222}"/>
    <cellStyle name="Normal 5 4 2 2 2 2 2 6" xfId="14680" xr:uid="{4DA9287C-55C8-4DBF-A049-946285B42CB3}"/>
    <cellStyle name="Normal 5 4 2 2 2 2 2 6 2" xfId="40811" xr:uid="{350239D8-2BC6-476F-A2D9-6BC867FD5459}"/>
    <cellStyle name="Normal 5 4 2 2 2 2 2 7" xfId="28370" xr:uid="{8551004B-1524-4B55-90E7-DB8DAF8E6373}"/>
    <cellStyle name="Normal 5 4 2 2 2 2 2 8" xfId="43254" xr:uid="{501BB5D0-03A6-4B63-8BA0-441691BA9158}"/>
    <cellStyle name="Normal 5 4 2 2 2 2 2 9" xfId="7834" xr:uid="{E437BC3A-3318-4A0C-A0D0-0336A300D85F}"/>
    <cellStyle name="Normal 5 4 2 2 2 2 3" xfId="1184" xr:uid="{149A0085-D586-4062-B390-CD5EDBAAF62C}"/>
    <cellStyle name="Normal 5 4 2 2 2 2 3 2" xfId="1185" xr:uid="{3DC46955-9209-4302-B13C-EA0EE90FFAD7}"/>
    <cellStyle name="Normal 5 4 2 2 2 2 3 2 2" xfId="12970" xr:uid="{EC6537DE-B03D-4928-917C-95733EFDB6CA}"/>
    <cellStyle name="Normal 5 4 2 2 2 2 3 2 2 2" xfId="26660" xr:uid="{8BFE4AC3-15B4-40AA-9615-37A67253160C}"/>
    <cellStyle name="Normal 5 4 2 2 2 2 3 2 2 2 2" xfId="40352" xr:uid="{D574D3B4-D039-441B-BEFB-8A6D92CF9F14}"/>
    <cellStyle name="Normal 5 4 2 2 2 2 3 2 2 2 3" xfId="55236" xr:uid="{FFB3E012-05E8-4C5C-86F5-5352D07658CA}"/>
    <cellStyle name="Normal 5 4 2 2 2 2 3 2 2 3" xfId="19816" xr:uid="{4309676D-8007-435D-9EBE-5F6E53FE85C7}"/>
    <cellStyle name="Normal 5 4 2 2 2 2 3 2 2 4" xfId="33506" xr:uid="{D6A0C10D-E4A3-401B-8A49-8CAB86764684}"/>
    <cellStyle name="Normal 5 4 2 2 2 2 3 2 2 5" xfId="48390" xr:uid="{997CA37D-E899-4E97-AACB-72AA1C3654A6}"/>
    <cellStyle name="Normal 5 4 2 2 2 2 3 2 3" xfId="23238" xr:uid="{FD134ADE-C022-4F90-BBC2-287628B1384E}"/>
    <cellStyle name="Normal 5 4 2 2 2 2 3 2 3 2" xfId="36930" xr:uid="{E80F68F3-A77D-4BC1-8164-081D6E87AC85}"/>
    <cellStyle name="Normal 5 4 2 2 2 2 3 2 3 3" xfId="51814" xr:uid="{06F30752-5354-448B-8A1E-1B9E816C2908}"/>
    <cellStyle name="Normal 5 4 2 2 2 2 3 2 4" xfId="16394" xr:uid="{1014B6BC-41B8-40A8-B067-F516C0B88C39}"/>
    <cellStyle name="Normal 5 4 2 2 2 2 3 2 4 2" xfId="40877" xr:uid="{9ADCA84C-1732-4D90-92AB-80D4E3AED3A1}"/>
    <cellStyle name="Normal 5 4 2 2 2 2 3 2 5" xfId="30084" xr:uid="{305D736D-0C2A-4F6E-B9E6-0FA34DCD76AE}"/>
    <cellStyle name="Normal 5 4 2 2 2 2 3 2 6" xfId="44968" xr:uid="{3CCB5754-F48C-45A1-8FE2-93D392CF6CB9}"/>
    <cellStyle name="Normal 5 4 2 2 2 2 3 2 7" xfId="9548" xr:uid="{E7701040-07E5-448C-800A-968285DD266A}"/>
    <cellStyle name="Normal 5 4 2 2 2 2 3 3" xfId="11258" xr:uid="{A7B967D0-D58F-4162-AC9D-0E6FBC84F9CC}"/>
    <cellStyle name="Normal 5 4 2 2 2 2 3 3 2" xfId="24948" xr:uid="{B3B9F198-CF3C-459D-BA83-645450E78FFC}"/>
    <cellStyle name="Normal 5 4 2 2 2 2 3 3 2 2" xfId="38640" xr:uid="{56DF1547-2604-4D7A-AEEF-1D2A85B61B90}"/>
    <cellStyle name="Normal 5 4 2 2 2 2 3 3 2 3" xfId="53524" xr:uid="{F0B72008-16CF-443D-BA0A-949447584136}"/>
    <cellStyle name="Normal 5 4 2 2 2 2 3 3 3" xfId="18104" xr:uid="{9B3D25D0-4825-4441-BB8F-6603B1E7DE4D}"/>
    <cellStyle name="Normal 5 4 2 2 2 2 3 3 4" xfId="31794" xr:uid="{BDA8CFD0-C83C-45A0-9618-EA3B6CE69BC1}"/>
    <cellStyle name="Normal 5 4 2 2 2 2 3 3 5" xfId="46678" xr:uid="{6B9BF527-F3CE-4C93-8129-6C7715E165D1}"/>
    <cellStyle name="Normal 5 4 2 2 2 2 3 4" xfId="21526" xr:uid="{93AFAC97-4A98-467D-831D-1F76980432A7}"/>
    <cellStyle name="Normal 5 4 2 2 2 2 3 4 2" xfId="35218" xr:uid="{C0C65251-4280-4984-93E0-D5A8916E5AFE}"/>
    <cellStyle name="Normal 5 4 2 2 2 2 3 4 3" xfId="50102" xr:uid="{0023AB26-174C-4399-B7B3-020412FAF639}"/>
    <cellStyle name="Normal 5 4 2 2 2 2 3 5" xfId="14682" xr:uid="{D856B6E6-F382-40C9-8B57-D604D616A304}"/>
    <cellStyle name="Normal 5 4 2 2 2 2 3 5 2" xfId="40876" xr:uid="{3BF104D0-C4D4-454E-8F28-631732665552}"/>
    <cellStyle name="Normal 5 4 2 2 2 2 3 6" xfId="28372" xr:uid="{48A4821D-FF3B-4AFD-9DB5-D50AEA75B7B3}"/>
    <cellStyle name="Normal 5 4 2 2 2 2 3 7" xfId="43256" xr:uid="{CF2085E0-8EC1-4164-9635-23A4B248EAF0}"/>
    <cellStyle name="Normal 5 4 2 2 2 2 3 8" xfId="7836" xr:uid="{690EDF5C-4695-4C6B-9388-3E44EA0F8DA2}"/>
    <cellStyle name="Normal 5 4 2 2 2 2 4" xfId="1186" xr:uid="{2957170C-9647-41B2-968E-FE8152A1EC22}"/>
    <cellStyle name="Normal 5 4 2 2 2 2 4 2" xfId="9549" xr:uid="{52546C41-1B2B-404D-900B-CECA59B5DE05}"/>
    <cellStyle name="Normal 5 4 2 2 2 2 4 2 2" xfId="12971" xr:uid="{B7BE60F7-4C69-447A-8B6E-AF23B3074970}"/>
    <cellStyle name="Normal 5 4 2 2 2 2 4 2 2 2" xfId="26661" xr:uid="{D9A81F88-86D3-48FF-8177-EB7E9389020A}"/>
    <cellStyle name="Normal 5 4 2 2 2 2 4 2 2 2 2" xfId="40353" xr:uid="{F14E2CF7-D4CD-45C5-9FC0-A30EBA0F8117}"/>
    <cellStyle name="Normal 5 4 2 2 2 2 4 2 2 2 3" xfId="55237" xr:uid="{A29E7A56-6CCF-4A86-AA75-BE04DD9AC19D}"/>
    <cellStyle name="Normal 5 4 2 2 2 2 4 2 2 3" xfId="19817" xr:uid="{DF448FCA-DC92-45B4-9E07-55FE296D5EB8}"/>
    <cellStyle name="Normal 5 4 2 2 2 2 4 2 2 4" xfId="33507" xr:uid="{EE580526-60A7-47F5-9992-7FCFD64F4474}"/>
    <cellStyle name="Normal 5 4 2 2 2 2 4 2 2 5" xfId="48391" xr:uid="{34AE2EB8-354F-4C62-8448-9D27A23A409B}"/>
    <cellStyle name="Normal 5 4 2 2 2 2 4 2 3" xfId="23239" xr:uid="{BC0EB88C-6770-49CF-937A-DBC0E4EE3A93}"/>
    <cellStyle name="Normal 5 4 2 2 2 2 4 2 3 2" xfId="36931" xr:uid="{45DE41C5-1259-4DCE-8992-4ACDD2F93BED}"/>
    <cellStyle name="Normal 5 4 2 2 2 2 4 2 3 3" xfId="51815" xr:uid="{55EDEC17-CB21-476C-8B4E-22B2863B280E}"/>
    <cellStyle name="Normal 5 4 2 2 2 2 4 2 4" xfId="16395" xr:uid="{27C67D8A-5C13-4726-A7A2-0EFA33D6C7B5}"/>
    <cellStyle name="Normal 5 4 2 2 2 2 4 2 5" xfId="30085" xr:uid="{92778A6E-A425-4D94-B97C-64035C6C5723}"/>
    <cellStyle name="Normal 5 4 2 2 2 2 4 2 6" xfId="44969" xr:uid="{258B338E-C15E-42FD-873B-635FA28DB7E5}"/>
    <cellStyle name="Normal 5 4 2 2 2 2 4 3" xfId="11259" xr:uid="{263D7E0A-6A98-4C5F-A215-7FA84111825B}"/>
    <cellStyle name="Normal 5 4 2 2 2 2 4 3 2" xfId="24949" xr:uid="{DDCCCAE6-7291-4722-AA56-1C3DCD24ADDD}"/>
    <cellStyle name="Normal 5 4 2 2 2 2 4 3 2 2" xfId="38641" xr:uid="{3B7F6995-5F34-42DD-84E8-EAFABCF739B3}"/>
    <cellStyle name="Normal 5 4 2 2 2 2 4 3 2 3" xfId="53525" xr:uid="{5994B19B-8502-4276-953B-7AEA8555D71A}"/>
    <cellStyle name="Normal 5 4 2 2 2 2 4 3 3" xfId="18105" xr:uid="{D1D42E7D-550E-4EA5-AD03-278D1E4EC71F}"/>
    <cellStyle name="Normal 5 4 2 2 2 2 4 3 4" xfId="31795" xr:uid="{E5EC0F13-AE33-4277-AD27-08A993AA34C7}"/>
    <cellStyle name="Normal 5 4 2 2 2 2 4 3 5" xfId="46679" xr:uid="{FF6BFCF8-596D-4874-B301-E1B40A4051A1}"/>
    <cellStyle name="Normal 5 4 2 2 2 2 4 4" xfId="21527" xr:uid="{B6ED2B90-7FAB-446B-83DC-47F3B77F2D95}"/>
    <cellStyle name="Normal 5 4 2 2 2 2 4 4 2" xfId="35219" xr:uid="{EBF01632-5A69-476E-A5CB-85CFBC663A83}"/>
    <cellStyle name="Normal 5 4 2 2 2 2 4 4 3" xfId="50103" xr:uid="{42B691DA-4A70-4275-A2D2-D1B160248F7C}"/>
    <cellStyle name="Normal 5 4 2 2 2 2 4 5" xfId="14683" xr:uid="{E0F0E68F-A41C-42C2-9206-A91DB00DF6D7}"/>
    <cellStyle name="Normal 5 4 2 2 2 2 4 5 2" xfId="40878" xr:uid="{530DB75B-CFA1-41F1-B225-642D29B0E132}"/>
    <cellStyle name="Normal 5 4 2 2 2 2 4 6" xfId="28373" xr:uid="{0EDB387F-A5C8-4D73-A471-B4A130E23819}"/>
    <cellStyle name="Normal 5 4 2 2 2 2 4 7" xfId="43257" xr:uid="{6A78AB56-6BE3-4040-A142-DB573DF4C649}"/>
    <cellStyle name="Normal 5 4 2 2 2 2 4 8" xfId="7837" xr:uid="{84440B35-1B62-4152-BB3D-6056ABF47688}"/>
    <cellStyle name="Normal 5 4 2 2 2 2 5" xfId="9545" xr:uid="{B9ABC1DD-B2E3-40DC-83B2-CE61506348DB}"/>
    <cellStyle name="Normal 5 4 2 2 2 2 5 2" xfId="12967" xr:uid="{ABE61237-997A-4B2E-824D-0232EA1554DC}"/>
    <cellStyle name="Normal 5 4 2 2 2 2 5 2 2" xfId="26657" xr:uid="{EC1728FB-8345-4068-9B7F-D9C34D9620C0}"/>
    <cellStyle name="Normal 5 4 2 2 2 2 5 2 2 2" xfId="40349" xr:uid="{F4EDFA7D-9F90-4F91-A835-4372D0013C6B}"/>
    <cellStyle name="Normal 5 4 2 2 2 2 5 2 2 3" xfId="55233" xr:uid="{76BCB962-01D8-4FD9-A543-836801A181C9}"/>
    <cellStyle name="Normal 5 4 2 2 2 2 5 2 3" xfId="19813" xr:uid="{AA1E2030-04E2-4408-B3BE-C8536FF1FA3C}"/>
    <cellStyle name="Normal 5 4 2 2 2 2 5 2 4" xfId="33503" xr:uid="{B60FD3E2-B253-4874-909B-361442F87701}"/>
    <cellStyle name="Normal 5 4 2 2 2 2 5 2 5" xfId="48387" xr:uid="{7F728C99-FF9A-4AFC-AC21-BEA372192F06}"/>
    <cellStyle name="Normal 5 4 2 2 2 2 5 3" xfId="23235" xr:uid="{D0292D49-B4D2-4CD4-92F2-A62E93158079}"/>
    <cellStyle name="Normal 5 4 2 2 2 2 5 3 2" xfId="36927" xr:uid="{081C71ED-5351-4E3D-98A6-099732EA439F}"/>
    <cellStyle name="Normal 5 4 2 2 2 2 5 3 3" xfId="51811" xr:uid="{C3DED14B-B55F-4673-A5D6-16214062A268}"/>
    <cellStyle name="Normal 5 4 2 2 2 2 5 4" xfId="16391" xr:uid="{66BF2C80-660F-424B-BE26-95CD2F8E7609}"/>
    <cellStyle name="Normal 5 4 2 2 2 2 5 5" xfId="30081" xr:uid="{17E542A6-8D58-4C17-AE79-8FF4AC923EEE}"/>
    <cellStyle name="Normal 5 4 2 2 2 2 5 6" xfId="44965" xr:uid="{E6F6EB95-B231-40A1-85A5-C7F260BB7EDC}"/>
    <cellStyle name="Normal 5 4 2 2 2 2 6" xfId="11255" xr:uid="{1E7DFDB9-9EB7-4C0A-8FC7-D98BD2E15385}"/>
    <cellStyle name="Normal 5 4 2 2 2 2 6 2" xfId="24945" xr:uid="{6D0BB0F4-CA50-42DD-AF07-984B87109956}"/>
    <cellStyle name="Normal 5 4 2 2 2 2 6 2 2" xfId="38637" xr:uid="{05386636-F148-4979-9DB1-F582B4FCCA9C}"/>
    <cellStyle name="Normal 5 4 2 2 2 2 6 2 3" xfId="53521" xr:uid="{986EB5AD-B83B-40EA-8635-79A63E926A82}"/>
    <cellStyle name="Normal 5 4 2 2 2 2 6 3" xfId="18101" xr:uid="{3D2C8442-EC36-44C8-91D6-E8DFE62E5141}"/>
    <cellStyle name="Normal 5 4 2 2 2 2 6 4" xfId="31791" xr:uid="{442A7A59-D680-4294-9FE0-DFB418880304}"/>
    <cellStyle name="Normal 5 4 2 2 2 2 6 5" xfId="46675" xr:uid="{CE33C9C5-05F2-4AB2-8902-337C2C9BD499}"/>
    <cellStyle name="Normal 5 4 2 2 2 2 7" xfId="21523" xr:uid="{5E720116-3E01-4675-8535-475BA0F92969}"/>
    <cellStyle name="Normal 5 4 2 2 2 2 7 2" xfId="35215" xr:uid="{9B5072FF-7F07-464A-B347-BE0DB22D9BE4}"/>
    <cellStyle name="Normal 5 4 2 2 2 2 7 3" xfId="50099" xr:uid="{1EA4FF25-A1A2-4AD0-8C80-5AA20DCDDBC1}"/>
    <cellStyle name="Normal 5 4 2 2 2 2 8" xfId="14679" xr:uid="{F6220614-E86C-4AEB-B2EC-16F07194A46C}"/>
    <cellStyle name="Normal 5 4 2 2 2 2 8 2" xfId="40810" xr:uid="{7491D7D2-C7E1-41BB-B22A-FD9C7CCA0D9B}"/>
    <cellStyle name="Normal 5 4 2 2 2 2 9" xfId="28369" xr:uid="{EE9D2C0D-7974-4C00-AE83-9420ADF9450B}"/>
    <cellStyle name="Normal 5 4 2 2 2 3" xfId="536" xr:uid="{91205203-0B4F-481A-83CC-211889167603}"/>
    <cellStyle name="Normal 5 4 2 2 2 3 10" xfId="43258" xr:uid="{6F4F40B1-C1C0-4759-9A6C-A2D886FBB7EF}"/>
    <cellStyle name="Normal 5 4 2 2 2 3 11" xfId="7838" xr:uid="{4594BA49-9B91-465C-8B2C-E4FDEBF997F9}"/>
    <cellStyle name="Normal 5 4 2 2 2 3 2" xfId="1187" xr:uid="{843326A9-5C1C-4472-BF48-3680E6E86F0F}"/>
    <cellStyle name="Normal 5 4 2 2 2 3 2 2" xfId="1188" xr:uid="{E44FCF21-C0A1-446C-877B-509A5469D59A}"/>
    <cellStyle name="Normal 5 4 2 2 2 3 2 2 2" xfId="9552" xr:uid="{DE40D07D-F574-459D-809E-8C3ACA63980C}"/>
    <cellStyle name="Normal 5 4 2 2 2 3 2 2 2 2" xfId="12974" xr:uid="{C510AD5C-7D88-4CC8-BFC0-82489C20B4E9}"/>
    <cellStyle name="Normal 5 4 2 2 2 3 2 2 2 2 2" xfId="26664" xr:uid="{4FBC7EE9-11BA-46E2-A80D-D9871FB2A10C}"/>
    <cellStyle name="Normal 5 4 2 2 2 3 2 2 2 2 2 2" xfId="40356" xr:uid="{21F53E96-C335-4684-B614-5B59CE8CB5D7}"/>
    <cellStyle name="Normal 5 4 2 2 2 3 2 2 2 2 2 3" xfId="55240" xr:uid="{7F4725D6-6E3A-4FFD-BDEF-E4E1C82AAC2C}"/>
    <cellStyle name="Normal 5 4 2 2 2 3 2 2 2 2 3" xfId="19820" xr:uid="{CEB77344-5E22-498A-841F-E798B3717F62}"/>
    <cellStyle name="Normal 5 4 2 2 2 3 2 2 2 2 4" xfId="33510" xr:uid="{A486FBD3-09A1-406C-866C-AE8372847C57}"/>
    <cellStyle name="Normal 5 4 2 2 2 3 2 2 2 2 5" xfId="48394" xr:uid="{D6EF3BA9-96C1-4A7C-8332-7796ED7EE80B}"/>
    <cellStyle name="Normal 5 4 2 2 2 3 2 2 2 3" xfId="23242" xr:uid="{67B5B75E-1EB9-45FF-BB88-AF7E355198F8}"/>
    <cellStyle name="Normal 5 4 2 2 2 3 2 2 2 3 2" xfId="36934" xr:uid="{4B0749FE-D1EC-4468-ADDE-14AFC834D50C}"/>
    <cellStyle name="Normal 5 4 2 2 2 3 2 2 2 3 3" xfId="51818" xr:uid="{A3758CFC-19B8-4575-B160-406F63DABE9E}"/>
    <cellStyle name="Normal 5 4 2 2 2 3 2 2 2 4" xfId="16398" xr:uid="{B23D71BC-A823-470A-AFB4-C908D47E1ECA}"/>
    <cellStyle name="Normal 5 4 2 2 2 3 2 2 2 5" xfId="30088" xr:uid="{8283CE77-2F60-40B7-8603-6AD521A4AB48}"/>
    <cellStyle name="Normal 5 4 2 2 2 3 2 2 2 6" xfId="44972" xr:uid="{5E63A5EC-C138-412A-A765-5DAE21F03A03}"/>
    <cellStyle name="Normal 5 4 2 2 2 3 2 2 3" xfId="11262" xr:uid="{E03D16BB-7A5E-42F4-9ACA-E4B62386F69C}"/>
    <cellStyle name="Normal 5 4 2 2 2 3 2 2 3 2" xfId="24952" xr:uid="{196694E6-8625-403A-8834-001747ED806D}"/>
    <cellStyle name="Normal 5 4 2 2 2 3 2 2 3 2 2" xfId="38644" xr:uid="{D4537E14-3A1F-4F9E-BC16-21AC6BE19522}"/>
    <cellStyle name="Normal 5 4 2 2 2 3 2 2 3 2 3" xfId="53528" xr:uid="{16C7B4D6-5DC4-4B43-B8A7-3617C0DADD64}"/>
    <cellStyle name="Normal 5 4 2 2 2 3 2 2 3 3" xfId="18108" xr:uid="{EE49A7C1-EBB7-4BCC-9768-8B0D57B142BF}"/>
    <cellStyle name="Normal 5 4 2 2 2 3 2 2 3 4" xfId="31798" xr:uid="{7A9F7039-A994-49A5-9153-66EB79482018}"/>
    <cellStyle name="Normal 5 4 2 2 2 3 2 2 3 5" xfId="46682" xr:uid="{02FB6BB1-09D7-48B8-B805-1F0E17EE75EB}"/>
    <cellStyle name="Normal 5 4 2 2 2 3 2 2 4" xfId="21530" xr:uid="{5BE29646-8120-48BF-A8D2-30FD8F12A6C9}"/>
    <cellStyle name="Normal 5 4 2 2 2 3 2 2 4 2" xfId="35222" xr:uid="{DB9096D4-81C9-40DE-9E42-0078A488D575}"/>
    <cellStyle name="Normal 5 4 2 2 2 3 2 2 4 3" xfId="50106" xr:uid="{5ECB5488-36F2-4612-A1F5-394C4E36D1D2}"/>
    <cellStyle name="Normal 5 4 2 2 2 3 2 2 5" xfId="14686" xr:uid="{D63C5EC3-2D7F-40B2-AE5C-A4D8C81996A1}"/>
    <cellStyle name="Normal 5 4 2 2 2 3 2 2 5 2" xfId="40880" xr:uid="{AA5CA1B8-AF61-465E-8558-5E1CE4B76B03}"/>
    <cellStyle name="Normal 5 4 2 2 2 3 2 2 6" xfId="28376" xr:uid="{A6CFAF7D-B5C5-4378-BCD7-F8F1EA854E17}"/>
    <cellStyle name="Normal 5 4 2 2 2 3 2 2 7" xfId="43260" xr:uid="{4E32042D-AA60-42CE-8164-2E992BF8D101}"/>
    <cellStyle name="Normal 5 4 2 2 2 3 2 2 8" xfId="7840" xr:uid="{8FDB8CF9-FB44-474A-B21D-7D04917CE55C}"/>
    <cellStyle name="Normal 5 4 2 2 2 3 2 3" xfId="9551" xr:uid="{08999933-A724-4BC4-8D16-43339800ADEF}"/>
    <cellStyle name="Normal 5 4 2 2 2 3 2 3 2" xfId="12973" xr:uid="{F35FF472-CDC0-40B1-A858-285276DD34CA}"/>
    <cellStyle name="Normal 5 4 2 2 2 3 2 3 2 2" xfId="26663" xr:uid="{D9F4E74A-F976-44F9-9888-30354350BEA5}"/>
    <cellStyle name="Normal 5 4 2 2 2 3 2 3 2 2 2" xfId="40355" xr:uid="{E750C98E-2EDF-40E1-AD28-CCDD01D6AB3D}"/>
    <cellStyle name="Normal 5 4 2 2 2 3 2 3 2 2 3" xfId="55239" xr:uid="{7C60CB8E-1C56-4727-8C37-4CC55AF11A48}"/>
    <cellStyle name="Normal 5 4 2 2 2 3 2 3 2 3" xfId="19819" xr:uid="{06A84A47-2A95-4CAF-9DED-F82B169ADF71}"/>
    <cellStyle name="Normal 5 4 2 2 2 3 2 3 2 4" xfId="33509" xr:uid="{DA33C9A2-797E-49D6-B0B9-27F2AE56CE81}"/>
    <cellStyle name="Normal 5 4 2 2 2 3 2 3 2 5" xfId="48393" xr:uid="{8B200ED4-73FC-4BC3-97E5-325EAECDDB87}"/>
    <cellStyle name="Normal 5 4 2 2 2 3 2 3 3" xfId="23241" xr:uid="{FEE689F6-815F-4640-92B6-B088EFEF4C62}"/>
    <cellStyle name="Normal 5 4 2 2 2 3 2 3 3 2" xfId="36933" xr:uid="{D723EF5F-9662-42AD-9FB9-3D14CD0FCCE6}"/>
    <cellStyle name="Normal 5 4 2 2 2 3 2 3 3 3" xfId="51817" xr:uid="{93D4837C-7716-43CF-937F-AFD3DD188CA4}"/>
    <cellStyle name="Normal 5 4 2 2 2 3 2 3 4" xfId="16397" xr:uid="{6564C53B-D5E5-424E-B244-25838949EF31}"/>
    <cellStyle name="Normal 5 4 2 2 2 3 2 3 5" xfId="30087" xr:uid="{E2732723-A054-45FC-BE16-836BC1CE6A2A}"/>
    <cellStyle name="Normal 5 4 2 2 2 3 2 3 6" xfId="44971" xr:uid="{9A155592-1845-4754-A153-1E3BED85E43E}"/>
    <cellStyle name="Normal 5 4 2 2 2 3 2 4" xfId="11261" xr:uid="{EE53EC49-DED7-4F67-8081-61F6C78BBF40}"/>
    <cellStyle name="Normal 5 4 2 2 2 3 2 4 2" xfId="24951" xr:uid="{222DBA98-A137-4B3A-80BA-6C2D5BAE93A7}"/>
    <cellStyle name="Normal 5 4 2 2 2 3 2 4 2 2" xfId="38643" xr:uid="{3EDF2486-06DD-488E-8C85-F799ADFCF968}"/>
    <cellStyle name="Normal 5 4 2 2 2 3 2 4 2 3" xfId="53527" xr:uid="{3B568E1A-A9DF-4289-97F5-3FC5CFA732F8}"/>
    <cellStyle name="Normal 5 4 2 2 2 3 2 4 3" xfId="18107" xr:uid="{C1B35C54-4B2B-4C34-93BF-78D6F852170D}"/>
    <cellStyle name="Normal 5 4 2 2 2 3 2 4 4" xfId="31797" xr:uid="{832A2BE4-5557-4B93-8C7B-C2B74CB2AB75}"/>
    <cellStyle name="Normal 5 4 2 2 2 3 2 4 5" xfId="46681" xr:uid="{4DDA5C2F-786A-4DF9-936C-0035917D9B46}"/>
    <cellStyle name="Normal 5 4 2 2 2 3 2 5" xfId="21529" xr:uid="{B0F09ADD-2ED3-49E5-99F2-34B63C88CB6F}"/>
    <cellStyle name="Normal 5 4 2 2 2 3 2 5 2" xfId="35221" xr:uid="{70296EDB-1622-4E87-96FC-542F06F646A2}"/>
    <cellStyle name="Normal 5 4 2 2 2 3 2 5 3" xfId="50105" xr:uid="{6F3FF326-8E11-4C03-B2C0-919D68017D8B}"/>
    <cellStyle name="Normal 5 4 2 2 2 3 2 6" xfId="14685" xr:uid="{124B5A16-05D0-45F3-837A-B9CF828FA2C6}"/>
    <cellStyle name="Normal 5 4 2 2 2 3 2 6 2" xfId="40879" xr:uid="{F8C381D5-493F-4F85-9EB2-903E49EBBBA2}"/>
    <cellStyle name="Normal 5 4 2 2 2 3 2 7" xfId="28375" xr:uid="{9C2920E3-DA9E-46E3-959F-D514D76CA86E}"/>
    <cellStyle name="Normal 5 4 2 2 2 3 2 8" xfId="43259" xr:uid="{117C01A7-6152-47F7-8EB5-FB3C1E050389}"/>
    <cellStyle name="Normal 5 4 2 2 2 3 2 9" xfId="7839" xr:uid="{D5EE401E-3D1A-45C1-AFF3-2E1AE2A722EA}"/>
    <cellStyle name="Normal 5 4 2 2 2 3 3" xfId="1189" xr:uid="{39A8E919-0653-4E11-9FF8-B007A8448243}"/>
    <cellStyle name="Normal 5 4 2 2 2 3 3 2" xfId="9553" xr:uid="{E83EB89E-FF23-4B2B-ACF3-1B750D8F6B7E}"/>
    <cellStyle name="Normal 5 4 2 2 2 3 3 2 2" xfId="12975" xr:uid="{C285851B-0A8D-4CFA-A9DC-BBDB11F15AB2}"/>
    <cellStyle name="Normal 5 4 2 2 2 3 3 2 2 2" xfId="26665" xr:uid="{6B8F9102-6162-4AD9-BC76-B38F4BD325B2}"/>
    <cellStyle name="Normal 5 4 2 2 2 3 3 2 2 2 2" xfId="40357" xr:uid="{24FB9DF0-792C-4496-AF3F-99E2C53F924C}"/>
    <cellStyle name="Normal 5 4 2 2 2 3 3 2 2 2 3" xfId="55241" xr:uid="{486C813B-F7D6-43BB-82C5-0C7C92BFC05B}"/>
    <cellStyle name="Normal 5 4 2 2 2 3 3 2 2 3" xfId="19821" xr:uid="{BEDE39F6-6872-4EB1-93E5-6082AB76FA0E}"/>
    <cellStyle name="Normal 5 4 2 2 2 3 3 2 2 4" xfId="33511" xr:uid="{451E8DE3-4048-47E6-9DD9-019734888D28}"/>
    <cellStyle name="Normal 5 4 2 2 2 3 3 2 2 5" xfId="48395" xr:uid="{1833EC94-2D9D-4C6C-AB23-31577FC62E2E}"/>
    <cellStyle name="Normal 5 4 2 2 2 3 3 2 3" xfId="23243" xr:uid="{590C755B-AA30-4F06-9B64-91C4B9E8E156}"/>
    <cellStyle name="Normal 5 4 2 2 2 3 3 2 3 2" xfId="36935" xr:uid="{D6A34693-D7A0-444E-B203-AA9D877B188A}"/>
    <cellStyle name="Normal 5 4 2 2 2 3 3 2 3 3" xfId="51819" xr:uid="{77F01F82-15DB-4CC4-9D05-BB8073693D52}"/>
    <cellStyle name="Normal 5 4 2 2 2 3 3 2 4" xfId="16399" xr:uid="{EB6BC353-86F1-4271-95DE-51D2C757C2FF}"/>
    <cellStyle name="Normal 5 4 2 2 2 3 3 2 5" xfId="30089" xr:uid="{127D6131-8965-42BB-8029-4257F84BB94A}"/>
    <cellStyle name="Normal 5 4 2 2 2 3 3 2 6" xfId="44973" xr:uid="{46D47FE7-1DAD-4D8C-B7BE-ECCD25465FCE}"/>
    <cellStyle name="Normal 5 4 2 2 2 3 3 3" xfId="11263" xr:uid="{9589B80C-B3F6-4AF0-BCEF-875518588B16}"/>
    <cellStyle name="Normal 5 4 2 2 2 3 3 3 2" xfId="24953" xr:uid="{CD63C07D-7AAE-42E4-BD37-DC47DB359017}"/>
    <cellStyle name="Normal 5 4 2 2 2 3 3 3 2 2" xfId="38645" xr:uid="{62A07CD5-CE15-4F59-B881-787FBA87D6C9}"/>
    <cellStyle name="Normal 5 4 2 2 2 3 3 3 2 3" xfId="53529" xr:uid="{E7BE8F2D-87A0-43D3-A861-2E792747B1B1}"/>
    <cellStyle name="Normal 5 4 2 2 2 3 3 3 3" xfId="18109" xr:uid="{CB6E1D14-B02C-4147-8974-01D1AF8DAAF4}"/>
    <cellStyle name="Normal 5 4 2 2 2 3 3 3 4" xfId="31799" xr:uid="{78C5B0E1-CFF0-4B00-81FB-3007323D5FBE}"/>
    <cellStyle name="Normal 5 4 2 2 2 3 3 3 5" xfId="46683" xr:uid="{9AC9FDA4-C4EA-4A13-88AE-B45F292D4BED}"/>
    <cellStyle name="Normal 5 4 2 2 2 3 3 4" xfId="21531" xr:uid="{9CE0BC2C-4EEC-46C2-9453-629C34D333E0}"/>
    <cellStyle name="Normal 5 4 2 2 2 3 3 4 2" xfId="35223" xr:uid="{E539801A-E3C3-4BA5-915D-7DDD2E075F73}"/>
    <cellStyle name="Normal 5 4 2 2 2 3 3 4 3" xfId="50107" xr:uid="{03FBF5A4-B32D-4597-B8B6-8CB8062A6024}"/>
    <cellStyle name="Normal 5 4 2 2 2 3 3 5" xfId="14687" xr:uid="{31E6FEC8-79B9-4528-919D-1B8D0913988E}"/>
    <cellStyle name="Normal 5 4 2 2 2 3 3 5 2" xfId="40881" xr:uid="{9BF5D0CD-9DA8-4EE1-B718-B1A3C55F279C}"/>
    <cellStyle name="Normal 5 4 2 2 2 3 3 6" xfId="28377" xr:uid="{C7D411C4-25F0-451E-BA6D-A6F969039451}"/>
    <cellStyle name="Normal 5 4 2 2 2 3 3 7" xfId="43261" xr:uid="{659A813D-462A-4C88-B326-18F38425F27F}"/>
    <cellStyle name="Normal 5 4 2 2 2 3 3 8" xfId="7841" xr:uid="{E0587080-CF78-4EAC-B319-BC09311F43C5}"/>
    <cellStyle name="Normal 5 4 2 2 2 3 4" xfId="2848" xr:uid="{DD08ECD5-9740-4C5B-9CCE-0BC1FE0E46CF}"/>
    <cellStyle name="Normal 5 4 2 2 2 3 4 2" xfId="9554" xr:uid="{BE90C320-7430-4A02-B083-51F163A027C8}"/>
    <cellStyle name="Normal 5 4 2 2 2 3 4 2 2" xfId="12976" xr:uid="{F8126348-4AF9-4B50-9ADF-D02F15C73AEA}"/>
    <cellStyle name="Normal 5 4 2 2 2 3 4 2 2 2" xfId="26666" xr:uid="{965CCB7F-2F02-4D56-A45D-4392394F30C4}"/>
    <cellStyle name="Normal 5 4 2 2 2 3 4 2 2 2 2" xfId="40358" xr:uid="{61E86001-28DD-43B9-B780-70389BB4A3C4}"/>
    <cellStyle name="Normal 5 4 2 2 2 3 4 2 2 2 3" xfId="55242" xr:uid="{7662DBAF-B682-462A-93B8-368B02A8D77A}"/>
    <cellStyle name="Normal 5 4 2 2 2 3 4 2 2 3" xfId="19822" xr:uid="{598F098C-EE1A-4799-A0BE-21C13BB50A11}"/>
    <cellStyle name="Normal 5 4 2 2 2 3 4 2 2 4" xfId="33512" xr:uid="{6D840C57-D6B9-4BE6-A32C-B63B580EF184}"/>
    <cellStyle name="Normal 5 4 2 2 2 3 4 2 2 5" xfId="48396" xr:uid="{B0B0832E-BB29-41A4-B4C7-5E932EF5C0D6}"/>
    <cellStyle name="Normal 5 4 2 2 2 3 4 2 3" xfId="23244" xr:uid="{E8F84406-1B90-44D7-849E-256B96F1898C}"/>
    <cellStyle name="Normal 5 4 2 2 2 3 4 2 3 2" xfId="36936" xr:uid="{BC717B3A-5472-4C3B-89AD-2B652EF6DBD3}"/>
    <cellStyle name="Normal 5 4 2 2 2 3 4 2 3 3" xfId="51820" xr:uid="{3791C0C4-B004-47E8-A002-D118F7022A90}"/>
    <cellStyle name="Normal 5 4 2 2 2 3 4 2 4" xfId="16400" xr:uid="{D2F8F69C-55CA-4D59-A87A-36122A2B2A30}"/>
    <cellStyle name="Normal 5 4 2 2 2 3 4 2 5" xfId="30090" xr:uid="{3631A53E-E107-4537-B4F2-FA6A33EB107A}"/>
    <cellStyle name="Normal 5 4 2 2 2 3 4 2 6" xfId="44974" xr:uid="{690C4CD4-08B1-4345-87CE-C71B4D128ECD}"/>
    <cellStyle name="Normal 5 4 2 2 2 3 4 3" xfId="11264" xr:uid="{C8E0BF43-1731-4496-8265-1232075E8FA2}"/>
    <cellStyle name="Normal 5 4 2 2 2 3 4 3 2" xfId="24954" xr:uid="{CAEA5F14-07D7-4C80-BF96-1677B4BBFB1D}"/>
    <cellStyle name="Normal 5 4 2 2 2 3 4 3 2 2" xfId="38646" xr:uid="{79D68FD7-ABD4-45DF-9C0B-3518C8B40B94}"/>
    <cellStyle name="Normal 5 4 2 2 2 3 4 3 2 3" xfId="53530" xr:uid="{C4907015-48E4-426E-9966-53CE0ACB3134}"/>
    <cellStyle name="Normal 5 4 2 2 2 3 4 3 3" xfId="18110" xr:uid="{3992B57F-3DD2-442A-83CB-0335C5CC2822}"/>
    <cellStyle name="Normal 5 4 2 2 2 3 4 3 4" xfId="31800" xr:uid="{323BCBE8-BFF1-4FEB-AC83-4A5DE565E782}"/>
    <cellStyle name="Normal 5 4 2 2 2 3 4 3 5" xfId="46684" xr:uid="{88CFE357-25ED-493E-86EB-8BCBBD79E450}"/>
    <cellStyle name="Normal 5 4 2 2 2 3 4 4" xfId="21532" xr:uid="{E3B863BA-CD26-47EF-9F4B-7D4C6F66DA5B}"/>
    <cellStyle name="Normal 5 4 2 2 2 3 4 4 2" xfId="35224" xr:uid="{6C966729-B7AE-44A2-B843-17DBB9B3F986}"/>
    <cellStyle name="Normal 5 4 2 2 2 3 4 4 3" xfId="50108" xr:uid="{DA73ADBF-DC48-4563-B8D8-604B689A1F1D}"/>
    <cellStyle name="Normal 5 4 2 2 2 3 4 5" xfId="14688" xr:uid="{28712D73-B967-43DB-9649-D0EB36839D60}"/>
    <cellStyle name="Normal 5 4 2 2 2 3 4 5 2" xfId="41123" xr:uid="{F937C3B7-BBF5-4D03-AA47-1D8D36CBE7B9}"/>
    <cellStyle name="Normal 5 4 2 2 2 3 4 6" xfId="28378" xr:uid="{A0CE921D-DE27-44FE-98CD-3629F2F42DF1}"/>
    <cellStyle name="Normal 5 4 2 2 2 3 4 7" xfId="43262" xr:uid="{D3F909BF-B820-457A-92A5-5707974E611A}"/>
    <cellStyle name="Normal 5 4 2 2 2 3 4 8" xfId="7842" xr:uid="{46AE6CA9-E399-4777-8127-E37D4393905E}"/>
    <cellStyle name="Normal 5 4 2 2 2 3 5" xfId="9550" xr:uid="{E077019A-1611-41CE-9B4B-C40838EA910B}"/>
    <cellStyle name="Normal 5 4 2 2 2 3 5 2" xfId="12972" xr:uid="{AAF3470C-FD47-498C-BDEF-861CEB2B58FA}"/>
    <cellStyle name="Normal 5 4 2 2 2 3 5 2 2" xfId="26662" xr:uid="{0BA6D9C0-6C82-4543-B84C-015C9FDC1247}"/>
    <cellStyle name="Normal 5 4 2 2 2 3 5 2 2 2" xfId="40354" xr:uid="{C03DE043-CC40-4279-8850-8A6A9C723BB5}"/>
    <cellStyle name="Normal 5 4 2 2 2 3 5 2 2 3" xfId="55238" xr:uid="{57ED27ED-3A3E-4293-9104-786BFDB6039C}"/>
    <cellStyle name="Normal 5 4 2 2 2 3 5 2 3" xfId="19818" xr:uid="{637BC5A5-B33E-4016-A640-79ABBB2ED4F3}"/>
    <cellStyle name="Normal 5 4 2 2 2 3 5 2 4" xfId="33508" xr:uid="{F1423A94-B50D-41F3-BDF4-9B0BC06899AD}"/>
    <cellStyle name="Normal 5 4 2 2 2 3 5 2 5" xfId="48392" xr:uid="{DEF48FE9-C702-4D67-8FFB-12D3B81970AF}"/>
    <cellStyle name="Normal 5 4 2 2 2 3 5 3" xfId="23240" xr:uid="{C4C40935-F891-4F1B-B654-A4634E234E36}"/>
    <cellStyle name="Normal 5 4 2 2 2 3 5 3 2" xfId="36932" xr:uid="{40BB6B38-C44D-4D0B-ABC3-81F89BD7F99E}"/>
    <cellStyle name="Normal 5 4 2 2 2 3 5 3 3" xfId="51816" xr:uid="{41F9E697-E880-4F5B-84D2-C029E9F62501}"/>
    <cellStyle name="Normal 5 4 2 2 2 3 5 4" xfId="16396" xr:uid="{897E4BDE-0E1A-47FD-A374-3533614BCBCA}"/>
    <cellStyle name="Normal 5 4 2 2 2 3 5 5" xfId="30086" xr:uid="{D0BD1EB5-7368-4919-8B72-C969B955D64A}"/>
    <cellStyle name="Normal 5 4 2 2 2 3 5 6" xfId="44970" xr:uid="{8AF947AB-713A-44A1-9675-E298C650E8C8}"/>
    <cellStyle name="Normal 5 4 2 2 2 3 6" xfId="11260" xr:uid="{198B4C5B-ECC7-416E-8581-42E46827AD25}"/>
    <cellStyle name="Normal 5 4 2 2 2 3 6 2" xfId="24950" xr:uid="{C208557D-E684-4C9F-9431-851B5AD61847}"/>
    <cellStyle name="Normal 5 4 2 2 2 3 6 2 2" xfId="38642" xr:uid="{D6DF5F47-468A-47D9-8028-7AA1F17D2ED8}"/>
    <cellStyle name="Normal 5 4 2 2 2 3 6 2 3" xfId="53526" xr:uid="{B6D0BBA2-B4BE-4449-9288-7FBB5873CEB4}"/>
    <cellStyle name="Normal 5 4 2 2 2 3 6 3" xfId="18106" xr:uid="{4E131487-2D56-45B2-9646-AE9F35851925}"/>
    <cellStyle name="Normal 5 4 2 2 2 3 6 4" xfId="31796" xr:uid="{CF4F9C37-AD5F-4ABD-9F50-6734CBDD1A7D}"/>
    <cellStyle name="Normal 5 4 2 2 2 3 6 5" xfId="46680" xr:uid="{081297B4-35B2-43C6-9AC4-AB77DD3B5C93}"/>
    <cellStyle name="Normal 5 4 2 2 2 3 7" xfId="21528" xr:uid="{5CF432F5-640C-4976-AA28-1CEDF22052F1}"/>
    <cellStyle name="Normal 5 4 2 2 2 3 7 2" xfId="35220" xr:uid="{5ED2F2CD-4116-41E0-8806-0002299FB664}"/>
    <cellStyle name="Normal 5 4 2 2 2 3 7 3" xfId="50104" xr:uid="{9BB0725D-C108-472B-8048-224E8479264F}"/>
    <cellStyle name="Normal 5 4 2 2 2 3 8" xfId="14684" xr:uid="{DA5743DE-7992-4B29-91CC-0041B0446E25}"/>
    <cellStyle name="Normal 5 4 2 2 2 3 8 2" xfId="40812" xr:uid="{E87BA41E-5289-451F-9B03-7EAC5C26CD29}"/>
    <cellStyle name="Normal 5 4 2 2 2 3 9" xfId="28374" xr:uid="{F9862897-CB8F-45E9-9CCC-F94456352EC2}"/>
    <cellStyle name="Normal 5 4 2 2 2 4" xfId="1190" xr:uid="{DB16EF8C-85D3-47E4-8943-8B19D9B65F42}"/>
    <cellStyle name="Normal 5 4 2 2 2 4 2" xfId="1191" xr:uid="{6BA89FB1-0CD1-4A11-AEF3-5FF0515BDBD6}"/>
    <cellStyle name="Normal 5 4 2 2 2 4 2 2" xfId="9556" xr:uid="{9038BDB8-92A3-451E-93B4-7AE5727016AD}"/>
    <cellStyle name="Normal 5 4 2 2 2 4 2 2 2" xfId="12978" xr:uid="{C1B8E555-8B57-4345-8A72-0E84B626810E}"/>
    <cellStyle name="Normal 5 4 2 2 2 4 2 2 2 2" xfId="26668" xr:uid="{C51D1ED7-9E2C-4439-B8DA-C8111B048830}"/>
    <cellStyle name="Normal 5 4 2 2 2 4 2 2 2 2 2" xfId="40360" xr:uid="{644CD253-85B9-413A-93AA-E118BF6A7C99}"/>
    <cellStyle name="Normal 5 4 2 2 2 4 2 2 2 2 3" xfId="55244" xr:uid="{FB2C89E3-623E-40C7-9D0A-AB4F1446C9E4}"/>
    <cellStyle name="Normal 5 4 2 2 2 4 2 2 2 3" xfId="19824" xr:uid="{668E67A2-FE6D-433A-A493-5E8D7A1F0F0C}"/>
    <cellStyle name="Normal 5 4 2 2 2 4 2 2 2 4" xfId="33514" xr:uid="{B7765710-55AB-4452-9B9B-BED90886BC52}"/>
    <cellStyle name="Normal 5 4 2 2 2 4 2 2 2 5" xfId="48398" xr:uid="{0705667F-189F-4696-A116-6F2A589E48CD}"/>
    <cellStyle name="Normal 5 4 2 2 2 4 2 2 3" xfId="23246" xr:uid="{959B8E31-9EB3-4858-A5BD-CA543BBE91EC}"/>
    <cellStyle name="Normal 5 4 2 2 2 4 2 2 3 2" xfId="36938" xr:uid="{5866998A-F25B-4602-B0CF-A3E791222543}"/>
    <cellStyle name="Normal 5 4 2 2 2 4 2 2 3 3" xfId="51822" xr:uid="{B2049F8D-0075-4687-B08C-9B5B06C89DAC}"/>
    <cellStyle name="Normal 5 4 2 2 2 4 2 2 4" xfId="16402" xr:uid="{A695D8BE-A55D-4640-AAD2-1AD50DF3013D}"/>
    <cellStyle name="Normal 5 4 2 2 2 4 2 2 5" xfId="30092" xr:uid="{2C934DFE-97A0-417A-AD13-AD2E087A915A}"/>
    <cellStyle name="Normal 5 4 2 2 2 4 2 2 6" xfId="44976" xr:uid="{9687DD4D-4F36-40A9-94AD-BF1A912A76D1}"/>
    <cellStyle name="Normal 5 4 2 2 2 4 2 3" xfId="11266" xr:uid="{4E343914-F664-467C-A4DF-6A8A1223D06A}"/>
    <cellStyle name="Normal 5 4 2 2 2 4 2 3 2" xfId="24956" xr:uid="{5B5F80B2-21CD-4802-BA97-F1AAC115EA15}"/>
    <cellStyle name="Normal 5 4 2 2 2 4 2 3 2 2" xfId="38648" xr:uid="{87D39AE5-5C27-4F11-A088-755C16D4123C}"/>
    <cellStyle name="Normal 5 4 2 2 2 4 2 3 2 3" xfId="53532" xr:uid="{690A927D-55D8-44C5-A336-7B1E738763B8}"/>
    <cellStyle name="Normal 5 4 2 2 2 4 2 3 3" xfId="18112" xr:uid="{03F20F3C-3FFC-4C69-9D93-70EB7A9E81CA}"/>
    <cellStyle name="Normal 5 4 2 2 2 4 2 3 4" xfId="31802" xr:uid="{3707F1AD-2B40-4278-BAC3-6002AF6B034F}"/>
    <cellStyle name="Normal 5 4 2 2 2 4 2 3 5" xfId="46686" xr:uid="{19B8CE37-D52F-40E0-A94A-EFA08E742415}"/>
    <cellStyle name="Normal 5 4 2 2 2 4 2 4" xfId="21534" xr:uid="{7936814A-AD05-4F9D-8D30-1256B24DA54F}"/>
    <cellStyle name="Normal 5 4 2 2 2 4 2 4 2" xfId="35226" xr:uid="{DCB041FA-4BF8-4C66-A156-EC2A696473E0}"/>
    <cellStyle name="Normal 5 4 2 2 2 4 2 4 3" xfId="50110" xr:uid="{F92612B4-E35F-462F-B4F5-EF6E45DB0562}"/>
    <cellStyle name="Normal 5 4 2 2 2 4 2 5" xfId="14690" xr:uid="{C7899A40-F338-4DE5-AEC7-254DC811D0A9}"/>
    <cellStyle name="Normal 5 4 2 2 2 4 2 5 2" xfId="40883" xr:uid="{B4FA457D-D678-4789-9F19-4A1F4D6C4E24}"/>
    <cellStyle name="Normal 5 4 2 2 2 4 2 6" xfId="28380" xr:uid="{A94EE3E6-2CF2-4C36-B049-2005933D88EF}"/>
    <cellStyle name="Normal 5 4 2 2 2 4 2 7" xfId="43264" xr:uid="{46F472D7-81FD-4788-904E-22629C1E296B}"/>
    <cellStyle name="Normal 5 4 2 2 2 4 2 8" xfId="7844" xr:uid="{A0C3EE4A-629F-4283-805F-D837E83B23C0}"/>
    <cellStyle name="Normal 5 4 2 2 2 4 3" xfId="9555" xr:uid="{129ACDCB-1F30-4EE9-AE72-A02FF6EA8EAE}"/>
    <cellStyle name="Normal 5 4 2 2 2 4 3 2" xfId="12977" xr:uid="{FB34DB4A-D23F-4025-AEA3-3E7EE73A5E6C}"/>
    <cellStyle name="Normal 5 4 2 2 2 4 3 2 2" xfId="26667" xr:uid="{7B4FED94-F56B-4484-ADDC-A99F99195E96}"/>
    <cellStyle name="Normal 5 4 2 2 2 4 3 2 2 2" xfId="40359" xr:uid="{4072F13A-D1A0-4453-9FD1-AEAF1CC350AB}"/>
    <cellStyle name="Normal 5 4 2 2 2 4 3 2 2 3" xfId="55243" xr:uid="{4A494594-0BA7-467F-B590-540D4CB45F04}"/>
    <cellStyle name="Normal 5 4 2 2 2 4 3 2 3" xfId="19823" xr:uid="{E4BDE1F0-062F-47DF-96FA-3B9AF2E6D760}"/>
    <cellStyle name="Normal 5 4 2 2 2 4 3 2 4" xfId="33513" xr:uid="{A8F16052-A77C-411E-8988-1B5569C914F7}"/>
    <cellStyle name="Normal 5 4 2 2 2 4 3 2 5" xfId="48397" xr:uid="{837EB7CB-3715-4BD2-B88A-3950F924E5FB}"/>
    <cellStyle name="Normal 5 4 2 2 2 4 3 3" xfId="23245" xr:uid="{EBFCC198-4F0A-46C4-ABE4-2E14503CBE56}"/>
    <cellStyle name="Normal 5 4 2 2 2 4 3 3 2" xfId="36937" xr:uid="{B96AE96E-0A9A-4DC4-9ABA-C83BF818F848}"/>
    <cellStyle name="Normal 5 4 2 2 2 4 3 3 3" xfId="51821" xr:uid="{E15BB6D2-7F6D-446A-B40A-6DAF85F7D775}"/>
    <cellStyle name="Normal 5 4 2 2 2 4 3 4" xfId="16401" xr:uid="{A603101F-0EB0-4CB7-B088-11BD21EE442A}"/>
    <cellStyle name="Normal 5 4 2 2 2 4 3 5" xfId="30091" xr:uid="{D9543704-79C8-44B3-BFC2-7ED2686589BE}"/>
    <cellStyle name="Normal 5 4 2 2 2 4 3 6" xfId="44975" xr:uid="{F230F415-C3F3-46AC-88F0-5070D42385A5}"/>
    <cellStyle name="Normal 5 4 2 2 2 4 4" xfId="11265" xr:uid="{62A90DE4-E854-4984-82BE-69061F432D37}"/>
    <cellStyle name="Normal 5 4 2 2 2 4 4 2" xfId="24955" xr:uid="{1BA59C35-B0E3-498E-8ADF-1441F4F0CEA3}"/>
    <cellStyle name="Normal 5 4 2 2 2 4 4 2 2" xfId="38647" xr:uid="{246BB1F2-57E5-46CA-AE5F-57ACCBACA20B}"/>
    <cellStyle name="Normal 5 4 2 2 2 4 4 2 3" xfId="53531" xr:uid="{E16E6EC6-A73E-402E-B979-06A942F57F0C}"/>
    <cellStyle name="Normal 5 4 2 2 2 4 4 3" xfId="18111" xr:uid="{4EC82BDA-242C-47ED-ABFE-73885A6A0FC4}"/>
    <cellStyle name="Normal 5 4 2 2 2 4 4 4" xfId="31801" xr:uid="{117A65C4-8963-40D7-A696-0CD81B73F332}"/>
    <cellStyle name="Normal 5 4 2 2 2 4 4 5" xfId="46685" xr:uid="{03EC049A-FC4D-481A-9215-ECC2DB7B898A}"/>
    <cellStyle name="Normal 5 4 2 2 2 4 5" xfId="21533" xr:uid="{5C7FEEB9-2935-4B66-8C82-9315FAFAC1A8}"/>
    <cellStyle name="Normal 5 4 2 2 2 4 5 2" xfId="35225" xr:uid="{58054B2A-3943-4ABA-9259-FDBF34B4767A}"/>
    <cellStyle name="Normal 5 4 2 2 2 4 5 3" xfId="50109" xr:uid="{9A7844C0-06FA-480F-84B0-D3D6E754F672}"/>
    <cellStyle name="Normal 5 4 2 2 2 4 6" xfId="14689" xr:uid="{FE8A0C25-70BF-4D37-961B-33B994CC6358}"/>
    <cellStyle name="Normal 5 4 2 2 2 4 6 2" xfId="40882" xr:uid="{9CBFA768-0770-4D80-8494-3FACEEDEB391}"/>
    <cellStyle name="Normal 5 4 2 2 2 4 7" xfId="28379" xr:uid="{D0300439-773E-4799-ADD5-AEC007EB1C61}"/>
    <cellStyle name="Normal 5 4 2 2 2 4 8" xfId="43263" xr:uid="{69126EA6-3514-403A-A520-03150A1AC588}"/>
    <cellStyle name="Normal 5 4 2 2 2 4 9" xfId="7843" xr:uid="{FF618A00-41B7-44B3-B2EE-E5061DA292BD}"/>
    <cellStyle name="Normal 5 4 2 2 2 5" xfId="1192" xr:uid="{611F80A8-2305-4D01-BD5F-0E6696235968}"/>
    <cellStyle name="Normal 5 4 2 2 2 5 2" xfId="9557" xr:uid="{16E746FA-DFAC-4339-A835-0E625DACA10D}"/>
    <cellStyle name="Normal 5 4 2 2 2 5 2 2" xfId="12979" xr:uid="{9350BA8C-E4F6-47EA-9303-57D94985EC08}"/>
    <cellStyle name="Normal 5 4 2 2 2 5 2 2 2" xfId="26669" xr:uid="{360DA30E-CE95-49F0-8A8D-75CB10FED458}"/>
    <cellStyle name="Normal 5 4 2 2 2 5 2 2 2 2" xfId="40361" xr:uid="{B5DCFBFE-913D-49C2-B470-6CD500D051DA}"/>
    <cellStyle name="Normal 5 4 2 2 2 5 2 2 2 3" xfId="55245" xr:uid="{276EC19D-1857-4045-89D2-11F9FCFA4A76}"/>
    <cellStyle name="Normal 5 4 2 2 2 5 2 2 3" xfId="19825" xr:uid="{C5E4E1C4-B368-45AD-9592-260971310431}"/>
    <cellStyle name="Normal 5 4 2 2 2 5 2 2 4" xfId="33515" xr:uid="{32D31A78-A370-4090-859D-3A662EC688C3}"/>
    <cellStyle name="Normal 5 4 2 2 2 5 2 2 5" xfId="48399" xr:uid="{6DD3CEC2-EBFA-4C69-A876-28530F8673C0}"/>
    <cellStyle name="Normal 5 4 2 2 2 5 2 3" xfId="23247" xr:uid="{163ACDEA-A784-4C1C-B276-3328C41B3E34}"/>
    <cellStyle name="Normal 5 4 2 2 2 5 2 3 2" xfId="36939" xr:uid="{59CF12B9-29CB-4274-A379-A57913F76484}"/>
    <cellStyle name="Normal 5 4 2 2 2 5 2 3 3" xfId="51823" xr:uid="{610F41F9-172F-4C66-900A-2C0B55F599CB}"/>
    <cellStyle name="Normal 5 4 2 2 2 5 2 4" xfId="16403" xr:uid="{C75C76F8-21BB-47C4-BD6A-0E1CA542E3F7}"/>
    <cellStyle name="Normal 5 4 2 2 2 5 2 5" xfId="30093" xr:uid="{52793875-8C35-4323-A7AA-0D0C114B9F5D}"/>
    <cellStyle name="Normal 5 4 2 2 2 5 2 6" xfId="44977" xr:uid="{20EE294B-91B5-46D4-8A45-141D47C4E889}"/>
    <cellStyle name="Normal 5 4 2 2 2 5 3" xfId="11267" xr:uid="{208DFF9B-5897-4855-BC13-200A25DA18F3}"/>
    <cellStyle name="Normal 5 4 2 2 2 5 3 2" xfId="24957" xr:uid="{291BA302-86C6-4294-BECC-7AB7F25FFA65}"/>
    <cellStyle name="Normal 5 4 2 2 2 5 3 2 2" xfId="38649" xr:uid="{DC0790B6-F863-400B-A9C8-04B2639ED238}"/>
    <cellStyle name="Normal 5 4 2 2 2 5 3 2 3" xfId="53533" xr:uid="{3DE29B83-1938-47DA-BB92-7C43CFB97264}"/>
    <cellStyle name="Normal 5 4 2 2 2 5 3 3" xfId="18113" xr:uid="{72784633-E03F-4828-8CD4-531FF1A52BBF}"/>
    <cellStyle name="Normal 5 4 2 2 2 5 3 4" xfId="31803" xr:uid="{E6948DD7-3B17-4619-951F-60F100871BB3}"/>
    <cellStyle name="Normal 5 4 2 2 2 5 3 5" xfId="46687" xr:uid="{C733F5EC-6C05-4C96-80D0-657A31F1A99F}"/>
    <cellStyle name="Normal 5 4 2 2 2 5 4" xfId="21535" xr:uid="{68A71F35-FC2E-49CD-8060-9354626A4CB2}"/>
    <cellStyle name="Normal 5 4 2 2 2 5 4 2" xfId="35227" xr:uid="{8F532CE9-D1D1-4B12-AF62-5EAEC73687A2}"/>
    <cellStyle name="Normal 5 4 2 2 2 5 4 3" xfId="50111" xr:uid="{86E489BD-348B-474D-B919-07A4B3F69397}"/>
    <cellStyle name="Normal 5 4 2 2 2 5 5" xfId="14691" xr:uid="{5F63B4C9-88FD-4F68-8494-4DA557A09718}"/>
    <cellStyle name="Normal 5 4 2 2 2 5 5 2" xfId="40884" xr:uid="{A6A39E1F-493B-4640-B57B-8041297753A4}"/>
    <cellStyle name="Normal 5 4 2 2 2 5 6" xfId="28381" xr:uid="{443FC78E-70C2-49C9-939F-B62EB2BDACD9}"/>
    <cellStyle name="Normal 5 4 2 2 2 5 7" xfId="43265" xr:uid="{36F9928C-EDA8-4221-9DFC-69094056259D}"/>
    <cellStyle name="Normal 5 4 2 2 2 5 8" xfId="7845" xr:uid="{9BCCB5A6-314A-4F15-BD4C-EB04E4E6372F}"/>
    <cellStyle name="Normal 5 4 2 2 2 6" xfId="2849" xr:uid="{52012A14-BA0E-4054-810A-BF58B72AD1F7}"/>
    <cellStyle name="Normal 5 4 2 2 2 6 2" xfId="9558" xr:uid="{2DFD42FD-CCEE-449B-82EF-02770C3C34F1}"/>
    <cellStyle name="Normal 5 4 2 2 2 6 2 2" xfId="12980" xr:uid="{5E1CD2EF-9E47-4200-8497-E05EC16B9B5E}"/>
    <cellStyle name="Normal 5 4 2 2 2 6 2 2 2" xfId="26670" xr:uid="{F328FDCE-7569-4673-A503-E57B5E53E696}"/>
    <cellStyle name="Normal 5 4 2 2 2 6 2 2 2 2" xfId="40362" xr:uid="{64449CCC-9B13-4F78-AD93-2F5A8F04A306}"/>
    <cellStyle name="Normal 5 4 2 2 2 6 2 2 2 3" xfId="55246" xr:uid="{A574CCDC-3C52-4FEA-A2B6-60C61D2F8D89}"/>
    <cellStyle name="Normal 5 4 2 2 2 6 2 2 3" xfId="19826" xr:uid="{4301B79C-41BE-4B1A-AB20-3A428E8E1410}"/>
    <cellStyle name="Normal 5 4 2 2 2 6 2 2 4" xfId="33516" xr:uid="{83883E86-D3A4-4F09-A9B9-E7F50088ED85}"/>
    <cellStyle name="Normal 5 4 2 2 2 6 2 2 5" xfId="48400" xr:uid="{2E43E69C-A456-4B9E-A8EC-CA3C68CAFA57}"/>
    <cellStyle name="Normal 5 4 2 2 2 6 2 3" xfId="23248" xr:uid="{A6197064-227F-4412-B939-19E67CC02AC9}"/>
    <cellStyle name="Normal 5 4 2 2 2 6 2 3 2" xfId="36940" xr:uid="{677382E7-CEC8-4E15-A01A-787CA637F727}"/>
    <cellStyle name="Normal 5 4 2 2 2 6 2 3 3" xfId="51824" xr:uid="{C1CA4795-82E5-45A0-9F2D-F90CE141E593}"/>
    <cellStyle name="Normal 5 4 2 2 2 6 2 4" xfId="16404" xr:uid="{3A0A080B-2AE5-4735-8FCC-3D16A8E37E04}"/>
    <cellStyle name="Normal 5 4 2 2 2 6 2 5" xfId="30094" xr:uid="{543A5BC7-9E6F-4CA9-B21A-E78F57A593C6}"/>
    <cellStyle name="Normal 5 4 2 2 2 6 2 6" xfId="44978" xr:uid="{33290D9B-3538-46B6-8172-6036CC8AE03F}"/>
    <cellStyle name="Normal 5 4 2 2 2 6 3" xfId="11268" xr:uid="{FD35D8E4-9F7C-48E3-870F-D2DEF0F4DE78}"/>
    <cellStyle name="Normal 5 4 2 2 2 6 3 2" xfId="24958" xr:uid="{1FCC6F30-3FC2-48F4-9124-B1F56ABA6CBF}"/>
    <cellStyle name="Normal 5 4 2 2 2 6 3 2 2" xfId="38650" xr:uid="{0F4A5C50-04FC-49A1-813B-092BAEEF408D}"/>
    <cellStyle name="Normal 5 4 2 2 2 6 3 2 3" xfId="53534" xr:uid="{C5FF9A94-3AE2-45ED-8E33-782B2B0D457C}"/>
    <cellStyle name="Normal 5 4 2 2 2 6 3 3" xfId="18114" xr:uid="{16897E80-A7B9-4052-8AC3-D5F91389FB01}"/>
    <cellStyle name="Normal 5 4 2 2 2 6 3 4" xfId="31804" xr:uid="{0A486970-D553-4E84-B588-098A9AD42D22}"/>
    <cellStyle name="Normal 5 4 2 2 2 6 3 5" xfId="46688" xr:uid="{DE8CE080-0B77-413C-8DD6-6E1FD8CA201A}"/>
    <cellStyle name="Normal 5 4 2 2 2 6 4" xfId="21536" xr:uid="{EC8B6320-ACB7-4665-8732-425601B0D913}"/>
    <cellStyle name="Normal 5 4 2 2 2 6 4 2" xfId="35228" xr:uid="{1AC2CE44-B1DB-4BBF-94C7-DCF9B9C96600}"/>
    <cellStyle name="Normal 5 4 2 2 2 6 4 3" xfId="50112" xr:uid="{E884DE03-8201-4CAA-880A-11B94429DC20}"/>
    <cellStyle name="Normal 5 4 2 2 2 6 5" xfId="14692" xr:uid="{DC18241B-7096-400C-B804-32BCC5F5A999}"/>
    <cellStyle name="Normal 5 4 2 2 2 6 5 2" xfId="41124" xr:uid="{E724C773-9AC5-42FE-886A-9054E24AC133}"/>
    <cellStyle name="Normal 5 4 2 2 2 6 6" xfId="28382" xr:uid="{A1D1586E-7701-4CC9-B89F-F11395B21DD6}"/>
    <cellStyle name="Normal 5 4 2 2 2 6 7" xfId="43266" xr:uid="{BCAACC86-C515-496E-A02D-A73D70C3B7BC}"/>
    <cellStyle name="Normal 5 4 2 2 2 6 8" xfId="7846" xr:uid="{C7BE347E-2444-475E-B1F9-3FB4B01B9EA0}"/>
    <cellStyle name="Normal 5 4 2 2 2 7" xfId="9544" xr:uid="{43BF66EC-54CB-41C3-88B7-17CED252FFB6}"/>
    <cellStyle name="Normal 5 4 2 2 2 7 2" xfId="12966" xr:uid="{10DD3146-5EA0-48A3-AB89-35D547601C44}"/>
    <cellStyle name="Normal 5 4 2 2 2 7 2 2" xfId="26656" xr:uid="{4EF84F57-883C-4007-B19A-FA2C733F45A0}"/>
    <cellStyle name="Normal 5 4 2 2 2 7 2 2 2" xfId="40348" xr:uid="{EC93F12C-2353-49AD-A03A-8A1679C2771C}"/>
    <cellStyle name="Normal 5 4 2 2 2 7 2 2 3" xfId="55232" xr:uid="{55DAF430-A46A-4256-832D-15A3CFD16722}"/>
    <cellStyle name="Normal 5 4 2 2 2 7 2 3" xfId="19812" xr:uid="{F5DB804B-F6ED-4513-BCA2-80A396F4E6F7}"/>
    <cellStyle name="Normal 5 4 2 2 2 7 2 4" xfId="33502" xr:uid="{8A57754F-58F2-46D9-9850-A5CC37C1DFF5}"/>
    <cellStyle name="Normal 5 4 2 2 2 7 2 5" xfId="48386" xr:uid="{71D7F1DE-CB99-4CEE-B3E2-95B6921D207C}"/>
    <cellStyle name="Normal 5 4 2 2 2 7 3" xfId="23234" xr:uid="{D6158789-FA1E-4E98-B06B-4BE767A02604}"/>
    <cellStyle name="Normal 5 4 2 2 2 7 3 2" xfId="36926" xr:uid="{C1185C17-8E02-42E7-9FBD-513B4E931BAA}"/>
    <cellStyle name="Normal 5 4 2 2 2 7 3 3" xfId="51810" xr:uid="{2A2CCCE7-5987-4882-8FD6-5FA9C41C4BDA}"/>
    <cellStyle name="Normal 5 4 2 2 2 7 4" xfId="16390" xr:uid="{BE87BA7D-C95E-4147-A89C-1B8B597494D3}"/>
    <cellStyle name="Normal 5 4 2 2 2 7 5" xfId="30080" xr:uid="{076B3334-C29B-431C-A50C-60EB1AA019A1}"/>
    <cellStyle name="Normal 5 4 2 2 2 7 6" xfId="44964" xr:uid="{BA154517-D6C0-44B4-B878-52AD211BEF58}"/>
    <cellStyle name="Normal 5 4 2 2 2 8" xfId="11254" xr:uid="{D4FA7462-590E-4719-A1B0-CD197F159227}"/>
    <cellStyle name="Normal 5 4 2 2 2 8 2" xfId="24944" xr:uid="{0AAFF8AC-171C-43A4-B6F9-73440843ADE6}"/>
    <cellStyle name="Normal 5 4 2 2 2 8 2 2" xfId="38636" xr:uid="{4AE04D8F-D329-4DFA-A72E-65502C5B7C29}"/>
    <cellStyle name="Normal 5 4 2 2 2 8 2 3" xfId="53520" xr:uid="{F20D19D5-CD4D-47E1-9AA5-93D675D43B3A}"/>
    <cellStyle name="Normal 5 4 2 2 2 8 3" xfId="18100" xr:uid="{3B509624-C380-410F-9E11-84D921907F53}"/>
    <cellStyle name="Normal 5 4 2 2 2 8 4" xfId="31790" xr:uid="{5BEF8924-A9E6-42D9-96C7-99C183117D87}"/>
    <cellStyle name="Normal 5 4 2 2 2 8 5" xfId="46674" xr:uid="{9EAE6FC0-E48F-4BF2-BD94-13648725564A}"/>
    <cellStyle name="Normal 5 4 2 2 2 9" xfId="21522" xr:uid="{1F5FC99C-452B-4BFE-A463-6CDB755C4997}"/>
    <cellStyle name="Normal 5 4 2 2 2 9 2" xfId="35214" xr:uid="{EB42011B-E12D-4530-93D3-4B0DF1381FB5}"/>
    <cellStyle name="Normal 5 4 2 2 2 9 3" xfId="50098" xr:uid="{BF1C670E-7F3B-4F58-A1B7-F7FDD10BE75A}"/>
    <cellStyle name="Normal 5 4 2 2 3" xfId="299" xr:uid="{172AA0EB-0B40-4DD5-9887-19B271363E20}"/>
    <cellStyle name="Normal 5 4 2 2 3 10" xfId="43267" xr:uid="{CA113A85-1506-4E39-ABDF-CA3216ABB374}"/>
    <cellStyle name="Normal 5 4 2 2 3 11" xfId="7847" xr:uid="{B7574B8B-D4F4-4956-B731-7A3E2118BC11}"/>
    <cellStyle name="Normal 5 4 2 2 3 2" xfId="537" xr:uid="{985EA1A5-8364-4822-82E2-DC31CAFEF2D2}"/>
    <cellStyle name="Normal 5 4 2 2 3 2 2" xfId="538" xr:uid="{7FF2FEA7-8913-4980-9C2C-5A75D9B397A9}"/>
    <cellStyle name="Normal 5 4 2 2 3 2 2 2" xfId="1193" xr:uid="{C8FAE42D-5FA4-4626-B8DB-B9C5D04F82A3}"/>
    <cellStyle name="Normal 5 4 2 2 3 2 2 2 2" xfId="1194" xr:uid="{78A24FB3-C396-46F7-A887-897F1472F8CD}"/>
    <cellStyle name="Normal 5 4 2 2 3 2 2 2 2 2" xfId="26673" xr:uid="{FBF0E3F1-45B1-489E-BB2F-225EDC1627A0}"/>
    <cellStyle name="Normal 5 4 2 2 3 2 2 2 2 2 2" xfId="40365" xr:uid="{BF0424F4-020E-4D97-B574-EDB0F3BEE520}"/>
    <cellStyle name="Normal 5 4 2 2 3 2 2 2 2 2 3" xfId="55249" xr:uid="{C6F2DFF8-5623-4D91-BBAD-72986D66B0EC}"/>
    <cellStyle name="Normal 5 4 2 2 3 2 2 2 2 3" xfId="19829" xr:uid="{C1384D14-230B-4404-A5B6-5FD0B311F05D}"/>
    <cellStyle name="Normal 5 4 2 2 3 2 2 2 2 3 2" xfId="40886" xr:uid="{190B4386-673A-4394-896A-FA1321A4FE26}"/>
    <cellStyle name="Normal 5 4 2 2 3 2 2 2 2 4" xfId="33519" xr:uid="{EBA3E39A-D066-446B-8AA3-FA0DC4A256F9}"/>
    <cellStyle name="Normal 5 4 2 2 3 2 2 2 2 5" xfId="48403" xr:uid="{A0484D84-B820-479E-B703-A649DD5634E0}"/>
    <cellStyle name="Normal 5 4 2 2 3 2 2 2 2 6" xfId="12983" xr:uid="{CC7C5331-C54B-40F5-B67C-503FB1224F95}"/>
    <cellStyle name="Normal 5 4 2 2 3 2 2 2 3" xfId="23251" xr:uid="{29D77022-4290-4664-8866-BA3289C9CC44}"/>
    <cellStyle name="Normal 5 4 2 2 3 2 2 2 3 2" xfId="36943" xr:uid="{C033BFFD-F0DC-4B7B-9575-3464D2D7D0BC}"/>
    <cellStyle name="Normal 5 4 2 2 3 2 2 2 3 3" xfId="51827" xr:uid="{F1B9E532-0420-4B90-A628-64C4A484B069}"/>
    <cellStyle name="Normal 5 4 2 2 3 2 2 2 4" xfId="16407" xr:uid="{F96501AE-C92F-4517-81FE-87E2DB3D954B}"/>
    <cellStyle name="Normal 5 4 2 2 3 2 2 2 4 2" xfId="40885" xr:uid="{A3DB7BD4-F881-4275-914F-4D75CDD076AB}"/>
    <cellStyle name="Normal 5 4 2 2 3 2 2 2 5" xfId="30097" xr:uid="{CD3C2A97-8278-48AB-A835-CBE2B46CDA5C}"/>
    <cellStyle name="Normal 5 4 2 2 3 2 2 2 6" xfId="44981" xr:uid="{51F3730C-EE28-4441-8049-299AA8A06B74}"/>
    <cellStyle name="Normal 5 4 2 2 3 2 2 2 7" xfId="9561" xr:uid="{64BBD4AF-F6A4-4724-986E-EA6ECB9EEBAA}"/>
    <cellStyle name="Normal 5 4 2 2 3 2 2 3" xfId="1195" xr:uid="{5C2CD76D-082E-4EAA-88EB-B10AC17F7AC0}"/>
    <cellStyle name="Normal 5 4 2 2 3 2 2 3 2" xfId="24961" xr:uid="{DE4189AA-774C-43F9-BE34-0E0A3A90DDDB}"/>
    <cellStyle name="Normal 5 4 2 2 3 2 2 3 2 2" xfId="38653" xr:uid="{B3A7C68F-374A-4D94-B5DF-BF9D52AF4C2D}"/>
    <cellStyle name="Normal 5 4 2 2 3 2 2 3 2 3" xfId="53537" xr:uid="{34EF9C09-32D1-4D37-B21B-FA2C0C1BAD0B}"/>
    <cellStyle name="Normal 5 4 2 2 3 2 2 3 3" xfId="18117" xr:uid="{05BC90A0-C0F1-4645-AA57-3E59D8DB01FF}"/>
    <cellStyle name="Normal 5 4 2 2 3 2 2 3 3 2" xfId="40887" xr:uid="{8E398F96-B0B4-4729-A748-BC505EDA16EE}"/>
    <cellStyle name="Normal 5 4 2 2 3 2 2 3 4" xfId="31807" xr:uid="{05A770AC-A721-4B35-BD55-4096D474B02B}"/>
    <cellStyle name="Normal 5 4 2 2 3 2 2 3 5" xfId="46691" xr:uid="{49960A77-814E-4C6C-9641-1946EE2C72BF}"/>
    <cellStyle name="Normal 5 4 2 2 3 2 2 3 6" xfId="11271" xr:uid="{740FB9A2-08D6-4436-A2B8-2759A14B0A14}"/>
    <cellStyle name="Normal 5 4 2 2 3 2 2 4" xfId="21539" xr:uid="{67B12BF8-4C36-45DB-86CB-F48E2ED3247F}"/>
    <cellStyle name="Normal 5 4 2 2 3 2 2 4 2" xfId="35231" xr:uid="{01494D41-7583-4739-83B5-B2D56E57FBDF}"/>
    <cellStyle name="Normal 5 4 2 2 3 2 2 4 3" xfId="50115" xr:uid="{422A4ABE-9D07-4649-9D35-9CDE05F2BB3D}"/>
    <cellStyle name="Normal 5 4 2 2 3 2 2 5" xfId="14695" xr:uid="{6C7E3DF0-5981-4C60-A1A9-D689C3F9AB1A}"/>
    <cellStyle name="Normal 5 4 2 2 3 2 2 5 2" xfId="40814" xr:uid="{984D1804-7E52-49CF-8826-468CD6E766A7}"/>
    <cellStyle name="Normal 5 4 2 2 3 2 2 6" xfId="28385" xr:uid="{87A790BC-68F8-4FCD-B1BE-1F9F0D13417B}"/>
    <cellStyle name="Normal 5 4 2 2 3 2 2 7" xfId="43269" xr:uid="{190F6F28-3A11-45E8-8B93-6B8C9DE8038E}"/>
    <cellStyle name="Normal 5 4 2 2 3 2 2 8" xfId="7849" xr:uid="{C249E930-66A3-478F-B9BE-CFF943EA13EE}"/>
    <cellStyle name="Normal 5 4 2 2 3 2 3" xfId="1196" xr:uid="{2798E3B4-6CEA-49D6-9056-5AB7D8E991B1}"/>
    <cellStyle name="Normal 5 4 2 2 3 2 3 2" xfId="1197" xr:uid="{9382C8BD-C0F8-4EA0-9965-3C5BF270C621}"/>
    <cellStyle name="Normal 5 4 2 2 3 2 3 2 2" xfId="26672" xr:uid="{E62165F6-CB91-4487-9230-049951D84F92}"/>
    <cellStyle name="Normal 5 4 2 2 3 2 3 2 2 2" xfId="40364" xr:uid="{A42AF99C-86BD-456A-AA41-6DAB02C358AB}"/>
    <cellStyle name="Normal 5 4 2 2 3 2 3 2 2 3" xfId="55248" xr:uid="{F6A39882-15F7-4811-B63C-9AE388A629A9}"/>
    <cellStyle name="Normal 5 4 2 2 3 2 3 2 3" xfId="19828" xr:uid="{A1DDF0F3-60EA-4828-8B8B-F6AA47004EC0}"/>
    <cellStyle name="Normal 5 4 2 2 3 2 3 2 3 2" xfId="40889" xr:uid="{692B73B6-C135-40C4-BA69-E0DE2FFAC2CD}"/>
    <cellStyle name="Normal 5 4 2 2 3 2 3 2 4" xfId="33518" xr:uid="{166515ED-AB70-4B79-9B49-2B0AB7DD70B1}"/>
    <cellStyle name="Normal 5 4 2 2 3 2 3 2 5" xfId="48402" xr:uid="{21E68462-BFB1-4920-8962-E023A7E552BE}"/>
    <cellStyle name="Normal 5 4 2 2 3 2 3 2 6" xfId="12982" xr:uid="{40D62DF0-CA67-4F97-A3FA-7C60AC8E38D6}"/>
    <cellStyle name="Normal 5 4 2 2 3 2 3 3" xfId="23250" xr:uid="{47826D73-9DF9-4F27-B206-0CFEA39FCBF0}"/>
    <cellStyle name="Normal 5 4 2 2 3 2 3 3 2" xfId="36942" xr:uid="{820F995E-39E8-40D7-9262-7A059E22F110}"/>
    <cellStyle name="Normal 5 4 2 2 3 2 3 3 3" xfId="51826" xr:uid="{89390263-EBEA-425B-8900-DF1AA2DA8B3F}"/>
    <cellStyle name="Normal 5 4 2 2 3 2 3 4" xfId="16406" xr:uid="{DDE2DA65-82AC-4CD1-B0E8-2C1852B5AAA0}"/>
    <cellStyle name="Normal 5 4 2 2 3 2 3 4 2" xfId="40888" xr:uid="{05736270-09FE-4782-9895-DDBC9D49CDE8}"/>
    <cellStyle name="Normal 5 4 2 2 3 2 3 5" xfId="30096" xr:uid="{33438692-34B5-418E-AE15-0A6B049337CF}"/>
    <cellStyle name="Normal 5 4 2 2 3 2 3 6" xfId="44980" xr:uid="{2E172360-47B1-4255-8BB7-74157292EE58}"/>
    <cellStyle name="Normal 5 4 2 2 3 2 3 7" xfId="9560" xr:uid="{19009B4B-CDC9-4468-9445-F1AD8B8DD25B}"/>
    <cellStyle name="Normal 5 4 2 2 3 2 4" xfId="1198" xr:uid="{A261A67E-C91B-4DEA-99E7-427D66B18517}"/>
    <cellStyle name="Normal 5 4 2 2 3 2 4 2" xfId="24960" xr:uid="{194774AB-8103-4F6F-9CBF-BC640FBCB401}"/>
    <cellStyle name="Normal 5 4 2 2 3 2 4 2 2" xfId="38652" xr:uid="{811BC94F-71B3-4A6C-B801-29AFD1AA225B}"/>
    <cellStyle name="Normal 5 4 2 2 3 2 4 2 3" xfId="53536" xr:uid="{0A9FB838-1449-4D1D-8B5E-A09FD8DB489E}"/>
    <cellStyle name="Normal 5 4 2 2 3 2 4 3" xfId="18116" xr:uid="{F7387437-421E-471D-8AA3-F8A4B53CB450}"/>
    <cellStyle name="Normal 5 4 2 2 3 2 4 3 2" xfId="40890" xr:uid="{A7013616-6B94-432C-9D7A-5970FCB60FFC}"/>
    <cellStyle name="Normal 5 4 2 2 3 2 4 4" xfId="31806" xr:uid="{49363F5B-F072-4DF5-995F-0E0D20F27DC3}"/>
    <cellStyle name="Normal 5 4 2 2 3 2 4 5" xfId="46690" xr:uid="{BE2F94EB-F30E-4121-9282-54540F235C48}"/>
    <cellStyle name="Normal 5 4 2 2 3 2 4 6" xfId="11270" xr:uid="{9BF31D40-38CE-4F58-94E3-B5818062C765}"/>
    <cellStyle name="Normal 5 4 2 2 3 2 5" xfId="21538" xr:uid="{2503B3B7-68B6-4444-A875-F0FB7080842F}"/>
    <cellStyle name="Normal 5 4 2 2 3 2 5 2" xfId="35230" xr:uid="{EBE467FB-89EA-47C3-B5CA-012E7F1F7433}"/>
    <cellStyle name="Normal 5 4 2 2 3 2 5 3" xfId="50114" xr:uid="{25B072B2-3DEA-4C16-8D18-E9C12F9333C0}"/>
    <cellStyle name="Normal 5 4 2 2 3 2 6" xfId="14694" xr:uid="{C6F2777B-190A-484F-80A2-4BDB5F27C433}"/>
    <cellStyle name="Normal 5 4 2 2 3 2 6 2" xfId="40813" xr:uid="{56098EB4-7CA2-422B-AA8E-58CEF976287B}"/>
    <cellStyle name="Normal 5 4 2 2 3 2 7" xfId="28384" xr:uid="{06739B10-17F0-4775-934F-21DC4F5587C1}"/>
    <cellStyle name="Normal 5 4 2 2 3 2 8" xfId="43268" xr:uid="{E3740169-570C-42EC-9E6C-EDC684D3B2EB}"/>
    <cellStyle name="Normal 5 4 2 2 3 2 9" xfId="7848" xr:uid="{70AF8A7B-A7F5-4A17-8E45-7BE94DEF970B}"/>
    <cellStyle name="Normal 5 4 2 2 3 3" xfId="539" xr:uid="{858DD513-9AAF-4345-8CB8-C9BC1F8D373E}"/>
    <cellStyle name="Normal 5 4 2 2 3 3 2" xfId="1199" xr:uid="{6A7FBE41-95F7-403C-BCCE-AA2C160E5259}"/>
    <cellStyle name="Normal 5 4 2 2 3 3 2 2" xfId="1200" xr:uid="{BC8345F8-DA47-4E38-9BDA-96043CEEC6D5}"/>
    <cellStyle name="Normal 5 4 2 2 3 3 2 2 2" xfId="26674" xr:uid="{D6795641-C27C-419F-8CD8-573EBB345D85}"/>
    <cellStyle name="Normal 5 4 2 2 3 3 2 2 2 2" xfId="40366" xr:uid="{B50C733C-87CE-4841-8A52-66A4D673E5E9}"/>
    <cellStyle name="Normal 5 4 2 2 3 3 2 2 2 3" xfId="55250" xr:uid="{4C0695F6-4D23-4472-A060-CAFF29F2EFA7}"/>
    <cellStyle name="Normal 5 4 2 2 3 3 2 2 3" xfId="19830" xr:uid="{47A83228-0B72-4B30-8406-70FB9950BFD0}"/>
    <cellStyle name="Normal 5 4 2 2 3 3 2 2 3 2" xfId="40892" xr:uid="{B9891BDD-36FB-45B1-9BDC-B3DF8879C30B}"/>
    <cellStyle name="Normal 5 4 2 2 3 3 2 2 4" xfId="33520" xr:uid="{2BF6C3C5-125D-4CF4-B87F-73D0238C0B26}"/>
    <cellStyle name="Normal 5 4 2 2 3 3 2 2 5" xfId="48404" xr:uid="{C7092EE6-03DE-4B1D-9BA4-5756604C9229}"/>
    <cellStyle name="Normal 5 4 2 2 3 3 2 2 6" xfId="12984" xr:uid="{31A7E89F-1E9C-4948-B319-3E922AEDC580}"/>
    <cellStyle name="Normal 5 4 2 2 3 3 2 3" xfId="23252" xr:uid="{02602D1E-46B6-4E33-AD94-88757C811FBE}"/>
    <cellStyle name="Normal 5 4 2 2 3 3 2 3 2" xfId="36944" xr:uid="{D1E43FE2-7336-417F-81AF-4FE6C4258C74}"/>
    <cellStyle name="Normal 5 4 2 2 3 3 2 3 3" xfId="51828" xr:uid="{3A30D7E7-1FC5-4DE5-A9FC-80096E3EC909}"/>
    <cellStyle name="Normal 5 4 2 2 3 3 2 4" xfId="16408" xr:uid="{C9D12E42-3BE0-41EE-9E28-B2E0F2C3415D}"/>
    <cellStyle name="Normal 5 4 2 2 3 3 2 4 2" xfId="40891" xr:uid="{316BCB47-8A46-4C82-B133-57B730F3A7EC}"/>
    <cellStyle name="Normal 5 4 2 2 3 3 2 5" xfId="30098" xr:uid="{406C778D-419B-4345-A39F-A43F8F888A4F}"/>
    <cellStyle name="Normal 5 4 2 2 3 3 2 6" xfId="44982" xr:uid="{5BCA591F-90A8-4469-A67F-6652BBDA6D7C}"/>
    <cellStyle name="Normal 5 4 2 2 3 3 2 7" xfId="9562" xr:uid="{F5A8CBF8-77CA-4546-AA6E-D366D8AE1FD5}"/>
    <cellStyle name="Normal 5 4 2 2 3 3 3" xfId="1201" xr:uid="{B7481CEA-97D6-41D9-815B-8DEAA9043625}"/>
    <cellStyle name="Normal 5 4 2 2 3 3 3 2" xfId="24962" xr:uid="{8105D1D3-7E13-4C98-91D8-3ABC4BBDFFB1}"/>
    <cellStyle name="Normal 5 4 2 2 3 3 3 2 2" xfId="38654" xr:uid="{5C6C649B-A4CE-4768-B203-C0416766D495}"/>
    <cellStyle name="Normal 5 4 2 2 3 3 3 2 3" xfId="53538" xr:uid="{459C5DA3-85A5-407B-A324-06C8681B8BB8}"/>
    <cellStyle name="Normal 5 4 2 2 3 3 3 3" xfId="18118" xr:uid="{00A9A913-4196-4E31-BDAD-9DC837BAD90E}"/>
    <cellStyle name="Normal 5 4 2 2 3 3 3 3 2" xfId="40893" xr:uid="{88163790-61D0-4356-B695-15B3F814583D}"/>
    <cellStyle name="Normal 5 4 2 2 3 3 3 4" xfId="31808" xr:uid="{09D7216E-2207-4431-881E-26147582E0D3}"/>
    <cellStyle name="Normal 5 4 2 2 3 3 3 5" xfId="46692" xr:uid="{690222DD-0544-4F4E-A48C-F92D06457B36}"/>
    <cellStyle name="Normal 5 4 2 2 3 3 3 6" xfId="11272" xr:uid="{DAFDD9B4-A62E-4979-971F-57958ECAADB6}"/>
    <cellStyle name="Normal 5 4 2 2 3 3 4" xfId="21540" xr:uid="{95F0AC05-63F0-4405-B1B7-0DF9E9BFC337}"/>
    <cellStyle name="Normal 5 4 2 2 3 3 4 2" xfId="35232" xr:uid="{FFF8C577-8496-46F4-90C1-5E9B4D5BBFD9}"/>
    <cellStyle name="Normal 5 4 2 2 3 3 4 3" xfId="50116" xr:uid="{BEA38DD9-BB01-4857-A798-EEB525758D7E}"/>
    <cellStyle name="Normal 5 4 2 2 3 3 5" xfId="14696" xr:uid="{12A42AF7-2B5F-48CA-94DC-B16EE8A9CB89}"/>
    <cellStyle name="Normal 5 4 2 2 3 3 5 2" xfId="40815" xr:uid="{6DF22728-E9B4-457C-9738-EA060CACFFF5}"/>
    <cellStyle name="Normal 5 4 2 2 3 3 6" xfId="28386" xr:uid="{38E9B6CC-620C-4D33-96C2-8009AAFA253B}"/>
    <cellStyle name="Normal 5 4 2 2 3 3 7" xfId="43270" xr:uid="{9C084B88-5479-492D-ADD5-1135375FAA16}"/>
    <cellStyle name="Normal 5 4 2 2 3 3 8" xfId="7850" xr:uid="{9EAD1EA1-A526-42B8-A78B-FF289122887F}"/>
    <cellStyle name="Normal 5 4 2 2 3 4" xfId="1202" xr:uid="{BDC07343-885F-4888-81AD-4BFEF2029A70}"/>
    <cellStyle name="Normal 5 4 2 2 3 4 2" xfId="1203" xr:uid="{AC2925AC-07C6-4EDE-9901-E4DBFAB5E13D}"/>
    <cellStyle name="Normal 5 4 2 2 3 4 2 2" xfId="12985" xr:uid="{4013223B-00C8-4E62-8EA1-86BB658938EA}"/>
    <cellStyle name="Normal 5 4 2 2 3 4 2 2 2" xfId="26675" xr:uid="{1A882E19-670E-4A73-B300-1AF152E6AAA3}"/>
    <cellStyle name="Normal 5 4 2 2 3 4 2 2 2 2" xfId="40367" xr:uid="{A04BE6A7-58E0-4139-BC8A-21EA15EA13B8}"/>
    <cellStyle name="Normal 5 4 2 2 3 4 2 2 2 3" xfId="55251" xr:uid="{C9547966-A885-4F84-BB69-22B782A0AE12}"/>
    <cellStyle name="Normal 5 4 2 2 3 4 2 2 3" xfId="19831" xr:uid="{423D3F34-0F89-4260-BE8F-C0E2C90934A0}"/>
    <cellStyle name="Normal 5 4 2 2 3 4 2 2 4" xfId="33521" xr:uid="{2C203C1A-E0BD-4FC6-8F11-2626DA8508E0}"/>
    <cellStyle name="Normal 5 4 2 2 3 4 2 2 5" xfId="48405" xr:uid="{4D413E0B-E1FE-46C1-BD6A-03D1F04F3D29}"/>
    <cellStyle name="Normal 5 4 2 2 3 4 2 3" xfId="23253" xr:uid="{2DB4D404-99E9-44BB-9827-5256331DD89B}"/>
    <cellStyle name="Normal 5 4 2 2 3 4 2 3 2" xfId="36945" xr:uid="{D8C5F803-1D9E-41DC-A4DB-B182C7331A7D}"/>
    <cellStyle name="Normal 5 4 2 2 3 4 2 3 3" xfId="51829" xr:uid="{78A8B640-F4CC-4BC8-A7E3-E5704C57A31B}"/>
    <cellStyle name="Normal 5 4 2 2 3 4 2 4" xfId="16409" xr:uid="{85C27504-43CE-4308-B7E1-B035274F41DD}"/>
    <cellStyle name="Normal 5 4 2 2 3 4 2 4 2" xfId="40895" xr:uid="{83B7D63C-ACF7-4886-BF05-BE9F82224F23}"/>
    <cellStyle name="Normal 5 4 2 2 3 4 2 5" xfId="30099" xr:uid="{9E001FD6-CEEE-485C-9FEE-C09AB7A0039E}"/>
    <cellStyle name="Normal 5 4 2 2 3 4 2 6" xfId="44983" xr:uid="{8FC475D2-0249-474A-9527-D396A5CBE967}"/>
    <cellStyle name="Normal 5 4 2 2 3 4 2 7" xfId="9563" xr:uid="{4A60642C-22DB-4B36-9693-85EC1B2459E8}"/>
    <cellStyle name="Normal 5 4 2 2 3 4 3" xfId="11273" xr:uid="{8434C1E1-0E7A-4875-B929-E94543FE0C7E}"/>
    <cellStyle name="Normal 5 4 2 2 3 4 3 2" xfId="24963" xr:uid="{FDD4ED4C-EF34-45B9-A244-36D2E292C8C3}"/>
    <cellStyle name="Normal 5 4 2 2 3 4 3 2 2" xfId="38655" xr:uid="{A373F7F1-AFA9-4D04-A0E5-6F536D7F766C}"/>
    <cellStyle name="Normal 5 4 2 2 3 4 3 2 3" xfId="53539" xr:uid="{B0A06D22-6B79-4494-A235-AAEA6ABD0EB7}"/>
    <cellStyle name="Normal 5 4 2 2 3 4 3 3" xfId="18119" xr:uid="{8A004E51-71BD-48B0-A25C-049AB2693F52}"/>
    <cellStyle name="Normal 5 4 2 2 3 4 3 4" xfId="31809" xr:uid="{42EBF1B9-A513-4585-BF86-E4BEA9966E66}"/>
    <cellStyle name="Normal 5 4 2 2 3 4 3 5" xfId="46693" xr:uid="{A84AA8CC-AE81-4038-8286-DFAE60B75F22}"/>
    <cellStyle name="Normal 5 4 2 2 3 4 4" xfId="21541" xr:uid="{B59CBC6F-931C-4EB3-AC80-E13F2A117BD7}"/>
    <cellStyle name="Normal 5 4 2 2 3 4 4 2" xfId="35233" xr:uid="{22475003-7E7F-4740-9788-65A7EBBC40F9}"/>
    <cellStyle name="Normal 5 4 2 2 3 4 4 3" xfId="50117" xr:uid="{8713E315-F99D-436A-9C28-7F040DE8C7FC}"/>
    <cellStyle name="Normal 5 4 2 2 3 4 5" xfId="14697" xr:uid="{33461D6F-E9CD-4662-90C9-B0E943FBD02F}"/>
    <cellStyle name="Normal 5 4 2 2 3 4 5 2" xfId="40894" xr:uid="{57CEBF8E-A377-4522-8F25-FF3D5EBB324B}"/>
    <cellStyle name="Normal 5 4 2 2 3 4 6" xfId="28387" xr:uid="{DF590D2B-2E2B-476F-86E4-4A97F935B028}"/>
    <cellStyle name="Normal 5 4 2 2 3 4 7" xfId="43271" xr:uid="{ED842FA8-8554-4E6B-BE2F-52D26D38F497}"/>
    <cellStyle name="Normal 5 4 2 2 3 4 8" xfId="7851" xr:uid="{F9B94D9B-D083-4E71-89F3-4081F2568F00}"/>
    <cellStyle name="Normal 5 4 2 2 3 5" xfId="1204" xr:uid="{4FED9463-F5EA-4F6C-AE3C-E3F11944F0EA}"/>
    <cellStyle name="Normal 5 4 2 2 3 5 2" xfId="12981" xr:uid="{96FAFB6D-0151-4F7E-AFA5-F4677A42A826}"/>
    <cellStyle name="Normal 5 4 2 2 3 5 2 2" xfId="26671" xr:uid="{4B3A7407-6CBB-4014-B51C-395D3A0BDBBC}"/>
    <cellStyle name="Normal 5 4 2 2 3 5 2 2 2" xfId="40363" xr:uid="{5C84A77A-E473-43F1-BA08-6358079EC915}"/>
    <cellStyle name="Normal 5 4 2 2 3 5 2 2 3" xfId="55247" xr:uid="{846B0493-EAF5-427D-A7FC-AA72D31B66DD}"/>
    <cellStyle name="Normal 5 4 2 2 3 5 2 3" xfId="19827" xr:uid="{A8118EB0-6EF8-4BD0-A34D-4033DA4B987D}"/>
    <cellStyle name="Normal 5 4 2 2 3 5 2 4" xfId="33517" xr:uid="{632008BE-7D03-49A6-B51E-662FFF69CF14}"/>
    <cellStyle name="Normal 5 4 2 2 3 5 2 5" xfId="48401" xr:uid="{2340E3FB-2041-4788-8428-2C26A4F112FE}"/>
    <cellStyle name="Normal 5 4 2 2 3 5 3" xfId="23249" xr:uid="{63874317-5A95-4587-BAB1-2F4D13C1CD8A}"/>
    <cellStyle name="Normal 5 4 2 2 3 5 3 2" xfId="36941" xr:uid="{C1E1F005-0C94-4C5F-82B3-71307D7C6D21}"/>
    <cellStyle name="Normal 5 4 2 2 3 5 3 3" xfId="51825" xr:uid="{91FF52EA-504D-4A7D-BB24-EE07C6A3495F}"/>
    <cellStyle name="Normal 5 4 2 2 3 5 4" xfId="16405" xr:uid="{742498D0-C7BB-4558-9850-DA0CE9757469}"/>
    <cellStyle name="Normal 5 4 2 2 3 5 4 2" xfId="40896" xr:uid="{11A69A9A-5715-44F1-A965-02D49E3A7721}"/>
    <cellStyle name="Normal 5 4 2 2 3 5 5" xfId="30095" xr:uid="{AB8DE48B-951D-4B97-AD8E-83114F2C3641}"/>
    <cellStyle name="Normal 5 4 2 2 3 5 6" xfId="44979" xr:uid="{D66B3312-79B2-443A-957A-1C155C507471}"/>
    <cellStyle name="Normal 5 4 2 2 3 5 7" xfId="9559" xr:uid="{9787C37E-AEB0-4277-9CBC-F7296F12E44C}"/>
    <cellStyle name="Normal 5 4 2 2 3 6" xfId="11269" xr:uid="{320A507A-1C9B-4F35-94C7-B06E9D42F359}"/>
    <cellStyle name="Normal 5 4 2 2 3 6 2" xfId="24959" xr:uid="{194B8709-09A0-4C65-BE22-B78234111E0A}"/>
    <cellStyle name="Normal 5 4 2 2 3 6 2 2" xfId="38651" xr:uid="{647DD2A9-B59C-4F55-9260-05044D25B12F}"/>
    <cellStyle name="Normal 5 4 2 2 3 6 2 3" xfId="53535" xr:uid="{FA177602-302A-41CE-998C-54F78AC59C32}"/>
    <cellStyle name="Normal 5 4 2 2 3 6 3" xfId="18115" xr:uid="{40A24671-7467-482D-96E7-000E6DAB6D95}"/>
    <cellStyle name="Normal 5 4 2 2 3 6 4" xfId="31805" xr:uid="{E836B294-8830-483B-B46E-66900D412FBD}"/>
    <cellStyle name="Normal 5 4 2 2 3 6 5" xfId="46689" xr:uid="{1E87675C-7F9F-4CB5-BE3D-680753DFC550}"/>
    <cellStyle name="Normal 5 4 2 2 3 7" xfId="21537" xr:uid="{B5114F9D-4015-49BE-B91C-5B9E7D99C3E9}"/>
    <cellStyle name="Normal 5 4 2 2 3 7 2" xfId="35229" xr:uid="{65DB7468-D32B-4D51-BEA7-C993D3212E16}"/>
    <cellStyle name="Normal 5 4 2 2 3 7 3" xfId="50113" xr:uid="{54EC1AF2-1AD0-4348-B2D8-370EACE6724E}"/>
    <cellStyle name="Normal 5 4 2 2 3 8" xfId="14693" xr:uid="{B0961E00-9A48-4F3F-BEE2-14A3C71690D2}"/>
    <cellStyle name="Normal 5 4 2 2 3 8 2" xfId="40780" xr:uid="{BDEBCEBC-208C-4AE2-8DC1-D6643740D67D}"/>
    <cellStyle name="Normal 5 4 2 2 3 9" xfId="28383" xr:uid="{C32A6871-5EA2-4151-A291-163104EA510E}"/>
    <cellStyle name="Normal 5 4 2 2 4" xfId="540" xr:uid="{AEE47C7E-8371-447C-984E-B406640CA9CB}"/>
    <cellStyle name="Normal 5 4 2 2 4 10" xfId="43272" xr:uid="{1A51BD4E-E04A-4706-8553-F05D01B595A6}"/>
    <cellStyle name="Normal 5 4 2 2 4 11" xfId="7852" xr:uid="{82EFE1AE-CB55-4C16-97DB-B4FC621BD83D}"/>
    <cellStyle name="Normal 5 4 2 2 4 2" xfId="541" xr:uid="{0476B06D-6524-4FC6-8420-7AC6856B2642}"/>
    <cellStyle name="Normal 5 4 2 2 4 2 2" xfId="1205" xr:uid="{8EF31DF7-71EF-4E47-B571-942F84C72E88}"/>
    <cellStyle name="Normal 5 4 2 2 4 2 2 2" xfId="1206" xr:uid="{978429CF-F388-40C2-B5E4-FD84FD3E4587}"/>
    <cellStyle name="Normal 5 4 2 2 4 2 2 2 2" xfId="12988" xr:uid="{BC06D146-657E-4E7B-8778-09513E44C5D8}"/>
    <cellStyle name="Normal 5 4 2 2 4 2 2 2 2 2" xfId="26678" xr:uid="{D4A49B7C-81DE-4DA0-B611-905A80C6875F}"/>
    <cellStyle name="Normal 5 4 2 2 4 2 2 2 2 2 2" xfId="40370" xr:uid="{606B838F-3574-4D88-8F12-20AAE57DB0AE}"/>
    <cellStyle name="Normal 5 4 2 2 4 2 2 2 2 2 3" xfId="55254" xr:uid="{5133848D-A7FC-4973-80DC-D5E3021D4D27}"/>
    <cellStyle name="Normal 5 4 2 2 4 2 2 2 2 3" xfId="19834" xr:uid="{152B9E90-7219-48D6-B8CD-4DE0935513D8}"/>
    <cellStyle name="Normal 5 4 2 2 4 2 2 2 2 4" xfId="33524" xr:uid="{9D55AC40-2B83-4866-86AC-DD387F0AAD86}"/>
    <cellStyle name="Normal 5 4 2 2 4 2 2 2 2 5" xfId="48408" xr:uid="{475B4554-CB6E-4039-875F-CCEB5D59DA0D}"/>
    <cellStyle name="Normal 5 4 2 2 4 2 2 2 3" xfId="23256" xr:uid="{38C2704A-43D2-4746-8528-32261A783178}"/>
    <cellStyle name="Normal 5 4 2 2 4 2 2 2 3 2" xfId="36948" xr:uid="{38290E6E-5DC8-4FFB-B2EE-AC25FE48E4C1}"/>
    <cellStyle name="Normal 5 4 2 2 4 2 2 2 3 3" xfId="51832" xr:uid="{39B51BCA-2AB8-49B1-BFCD-FEB9CF7DA221}"/>
    <cellStyle name="Normal 5 4 2 2 4 2 2 2 4" xfId="16412" xr:uid="{21FAF9F8-F96D-4A6C-B069-E3AE345CB873}"/>
    <cellStyle name="Normal 5 4 2 2 4 2 2 2 4 2" xfId="40898" xr:uid="{C268FB5A-79A5-4B4B-B0FD-E3E352EBA0FB}"/>
    <cellStyle name="Normal 5 4 2 2 4 2 2 2 5" xfId="30102" xr:uid="{9FCDF9F0-B390-403B-9DE2-CBEFB748E333}"/>
    <cellStyle name="Normal 5 4 2 2 4 2 2 2 6" xfId="44986" xr:uid="{DB91C404-5768-456E-AE52-87D96F99540C}"/>
    <cellStyle name="Normal 5 4 2 2 4 2 2 2 7" xfId="9566" xr:uid="{9E89B139-296F-438A-A235-B9C9204544D4}"/>
    <cellStyle name="Normal 5 4 2 2 4 2 2 3" xfId="11276" xr:uid="{3E79BA5C-EBF0-43D3-9FAE-EAEE087816E1}"/>
    <cellStyle name="Normal 5 4 2 2 4 2 2 3 2" xfId="24966" xr:uid="{7F0827F7-88D9-4E23-8B35-7F3968000332}"/>
    <cellStyle name="Normal 5 4 2 2 4 2 2 3 2 2" xfId="38658" xr:uid="{048694F6-18C2-4763-91AE-2755CFE26FD9}"/>
    <cellStyle name="Normal 5 4 2 2 4 2 2 3 2 3" xfId="53542" xr:uid="{F1E8E391-3F75-4ABB-9DEE-4D8391FB5869}"/>
    <cellStyle name="Normal 5 4 2 2 4 2 2 3 3" xfId="18122" xr:uid="{B2028D9F-B67F-4C78-A9D2-6596EF96A836}"/>
    <cellStyle name="Normal 5 4 2 2 4 2 2 3 4" xfId="31812" xr:uid="{DB78E5AD-ACAF-42D2-9956-DF6F2BEDD732}"/>
    <cellStyle name="Normal 5 4 2 2 4 2 2 3 5" xfId="46696" xr:uid="{40ED17D2-AAF4-4E03-B0C3-F8CB68C6303C}"/>
    <cellStyle name="Normal 5 4 2 2 4 2 2 4" xfId="21544" xr:uid="{852B6A45-9D41-44A9-A1E6-70596BDF3F2D}"/>
    <cellStyle name="Normal 5 4 2 2 4 2 2 4 2" xfId="35236" xr:uid="{5E0C9825-222D-4856-B57F-0516B53CDC96}"/>
    <cellStyle name="Normal 5 4 2 2 4 2 2 4 3" xfId="50120" xr:uid="{6CBC4626-C628-4E05-87ED-AD4ACF1CFCA5}"/>
    <cellStyle name="Normal 5 4 2 2 4 2 2 5" xfId="14700" xr:uid="{325EEFAB-0BFE-4B62-92A8-E71C71A2237A}"/>
    <cellStyle name="Normal 5 4 2 2 4 2 2 5 2" xfId="40897" xr:uid="{96115C9B-10A8-4946-B300-4C71678374F4}"/>
    <cellStyle name="Normal 5 4 2 2 4 2 2 6" xfId="28390" xr:uid="{EBA3394B-AF99-4C68-A473-2FB5B976724A}"/>
    <cellStyle name="Normal 5 4 2 2 4 2 2 7" xfId="43274" xr:uid="{6A158EF8-0439-4AAA-8367-3B235FC1DE07}"/>
    <cellStyle name="Normal 5 4 2 2 4 2 2 8" xfId="7854" xr:uid="{9CCCFAA7-9B63-4343-BB7B-AC87D6B3A388}"/>
    <cellStyle name="Normal 5 4 2 2 4 2 3" xfId="1207" xr:uid="{1DDD9E1C-4C5C-4813-844A-BEFB7173ECF7}"/>
    <cellStyle name="Normal 5 4 2 2 4 2 3 2" xfId="12987" xr:uid="{8E006942-3065-4039-9B55-F673EA31FD80}"/>
    <cellStyle name="Normal 5 4 2 2 4 2 3 2 2" xfId="26677" xr:uid="{FE896927-0FB4-4FF4-A8DF-DD1E2455C2DB}"/>
    <cellStyle name="Normal 5 4 2 2 4 2 3 2 2 2" xfId="40369" xr:uid="{43674717-8D0D-42F4-BAF5-209697C7CE00}"/>
    <cellStyle name="Normal 5 4 2 2 4 2 3 2 2 3" xfId="55253" xr:uid="{7D6F8C17-7DAB-475D-9FC9-8E129A7D140E}"/>
    <cellStyle name="Normal 5 4 2 2 4 2 3 2 3" xfId="19833" xr:uid="{130B9D15-9352-4E55-94AA-243CE7023158}"/>
    <cellStyle name="Normal 5 4 2 2 4 2 3 2 4" xfId="33523" xr:uid="{75D294F3-AFB3-440D-9FD3-42F04644EDDD}"/>
    <cellStyle name="Normal 5 4 2 2 4 2 3 2 5" xfId="48407" xr:uid="{7426748C-2E7F-4594-8D83-636573E3E9A2}"/>
    <cellStyle name="Normal 5 4 2 2 4 2 3 3" xfId="23255" xr:uid="{6BAEC9BB-EAB0-49C3-AFBF-D2AB1DECC184}"/>
    <cellStyle name="Normal 5 4 2 2 4 2 3 3 2" xfId="36947" xr:uid="{5E2B9ED9-E944-4D38-94DA-10EDDBD4D35C}"/>
    <cellStyle name="Normal 5 4 2 2 4 2 3 3 3" xfId="51831" xr:uid="{D2F22944-ACB7-45F8-A260-18F024B142DD}"/>
    <cellStyle name="Normal 5 4 2 2 4 2 3 4" xfId="16411" xr:uid="{A940AD8F-DDA3-4098-BD31-51AEC4618E82}"/>
    <cellStyle name="Normal 5 4 2 2 4 2 3 4 2" xfId="40899" xr:uid="{927C8CAB-6BFE-4FAD-BE2F-D5C574D39D5F}"/>
    <cellStyle name="Normal 5 4 2 2 4 2 3 5" xfId="30101" xr:uid="{BD8EB064-AB5B-48FE-9BDB-65DE85660A92}"/>
    <cellStyle name="Normal 5 4 2 2 4 2 3 6" xfId="44985" xr:uid="{364100E0-6409-43C5-9A6A-7A95E7329FCE}"/>
    <cellStyle name="Normal 5 4 2 2 4 2 3 7" xfId="9565" xr:uid="{9AB968B6-CF23-480B-8267-B7EC82C3E870}"/>
    <cellStyle name="Normal 5 4 2 2 4 2 4" xfId="11275" xr:uid="{03925955-152E-4B9A-A2C1-F7B69A31489D}"/>
    <cellStyle name="Normal 5 4 2 2 4 2 4 2" xfId="24965" xr:uid="{3FD793FB-FF95-4E24-977A-B79C381789AA}"/>
    <cellStyle name="Normal 5 4 2 2 4 2 4 2 2" xfId="38657" xr:uid="{811A5124-4FA6-459E-95E2-4169193E2C4E}"/>
    <cellStyle name="Normal 5 4 2 2 4 2 4 2 3" xfId="53541" xr:uid="{A02A939D-6E8A-48CF-A70B-3CA1EC964170}"/>
    <cellStyle name="Normal 5 4 2 2 4 2 4 3" xfId="18121" xr:uid="{C3545C55-DBBD-43BF-A31A-050033E305BB}"/>
    <cellStyle name="Normal 5 4 2 2 4 2 4 4" xfId="31811" xr:uid="{664C5E1B-5B5D-4C7E-A271-D83306F6A096}"/>
    <cellStyle name="Normal 5 4 2 2 4 2 4 5" xfId="46695" xr:uid="{68F62096-9207-4F70-BB20-B81B5E260A8B}"/>
    <cellStyle name="Normal 5 4 2 2 4 2 5" xfId="21543" xr:uid="{1D41A3EC-A3AC-4557-88C8-74B330D65BB1}"/>
    <cellStyle name="Normal 5 4 2 2 4 2 5 2" xfId="35235" xr:uid="{2BFB3552-D9EA-4A6D-8495-19E59534260D}"/>
    <cellStyle name="Normal 5 4 2 2 4 2 5 3" xfId="50119" xr:uid="{673E6A48-FEA8-4A30-AAE6-6C63F7969A87}"/>
    <cellStyle name="Normal 5 4 2 2 4 2 6" xfId="14699" xr:uid="{50DF4170-9158-4BAF-A3EF-41A4A0B057AE}"/>
    <cellStyle name="Normal 5 4 2 2 4 2 6 2" xfId="40817" xr:uid="{5BF4C2DA-FEF5-4128-ADC6-00792899A543}"/>
    <cellStyle name="Normal 5 4 2 2 4 2 7" xfId="28389" xr:uid="{34733C83-9A6B-400D-B9DA-60F9BE54CAFB}"/>
    <cellStyle name="Normal 5 4 2 2 4 2 8" xfId="43273" xr:uid="{0C54AD70-9F98-4828-AB64-0769A25E0874}"/>
    <cellStyle name="Normal 5 4 2 2 4 2 9" xfId="7853" xr:uid="{331F04CC-0524-41E6-B2E1-71D5B9DB81E2}"/>
    <cellStyle name="Normal 5 4 2 2 4 3" xfId="1208" xr:uid="{4180C1B3-136D-49CB-AF9A-24FB2F241930}"/>
    <cellStyle name="Normal 5 4 2 2 4 3 2" xfId="1209" xr:uid="{9B68ACE1-49ED-4CCC-83D8-A483F45E58A3}"/>
    <cellStyle name="Normal 5 4 2 2 4 3 2 2" xfId="12989" xr:uid="{59B7FD7A-423D-4C13-8902-76C4A7B2D0A8}"/>
    <cellStyle name="Normal 5 4 2 2 4 3 2 2 2" xfId="26679" xr:uid="{57872700-8F5B-427B-A26D-1D57C1D2095B}"/>
    <cellStyle name="Normal 5 4 2 2 4 3 2 2 2 2" xfId="40371" xr:uid="{AC9A0B1B-415D-432D-8883-8A6AC746E89D}"/>
    <cellStyle name="Normal 5 4 2 2 4 3 2 2 2 3" xfId="55255" xr:uid="{6127AB8F-14CA-4252-BE22-E19E4D68BF39}"/>
    <cellStyle name="Normal 5 4 2 2 4 3 2 2 3" xfId="19835" xr:uid="{2C61E47E-6C79-42BF-B668-50B137F9CD4B}"/>
    <cellStyle name="Normal 5 4 2 2 4 3 2 2 4" xfId="33525" xr:uid="{D09C8FBF-B53D-4366-980C-57985A8BCD56}"/>
    <cellStyle name="Normal 5 4 2 2 4 3 2 2 5" xfId="48409" xr:uid="{4F0A8244-12EE-4FBA-9807-5DDF89FFFEFF}"/>
    <cellStyle name="Normal 5 4 2 2 4 3 2 3" xfId="23257" xr:uid="{AD059884-E52D-414D-89A2-DE35ACC2B553}"/>
    <cellStyle name="Normal 5 4 2 2 4 3 2 3 2" xfId="36949" xr:uid="{6D31243A-C1CF-426C-BE22-0867C9C96163}"/>
    <cellStyle name="Normal 5 4 2 2 4 3 2 3 3" xfId="51833" xr:uid="{9987AB73-B0A0-4FCE-94EC-448856668BEC}"/>
    <cellStyle name="Normal 5 4 2 2 4 3 2 4" xfId="16413" xr:uid="{B63319D2-8B96-4D7E-8754-D534D0CF5F4B}"/>
    <cellStyle name="Normal 5 4 2 2 4 3 2 4 2" xfId="40901" xr:uid="{588E331B-FCBA-41F9-ACA9-BDDD47D12782}"/>
    <cellStyle name="Normal 5 4 2 2 4 3 2 5" xfId="30103" xr:uid="{9AB8468F-1ABC-4B6E-8998-4069779FC76C}"/>
    <cellStyle name="Normal 5 4 2 2 4 3 2 6" xfId="44987" xr:uid="{E241F02C-E714-451D-928B-79AA6BCF2101}"/>
    <cellStyle name="Normal 5 4 2 2 4 3 2 7" xfId="9567" xr:uid="{392751C2-4E0D-4959-8BD1-F86F3D5F22D2}"/>
    <cellStyle name="Normal 5 4 2 2 4 3 3" xfId="11277" xr:uid="{BAF5925B-E4B0-49D5-9243-E2894E5414FC}"/>
    <cellStyle name="Normal 5 4 2 2 4 3 3 2" xfId="24967" xr:uid="{28D11A8D-0DF2-409F-BDFE-9D37B0696171}"/>
    <cellStyle name="Normal 5 4 2 2 4 3 3 2 2" xfId="38659" xr:uid="{956CB0CB-BC60-48A6-B522-E3A8C4DEE0C2}"/>
    <cellStyle name="Normal 5 4 2 2 4 3 3 2 3" xfId="53543" xr:uid="{E6D3A36A-A34C-4D3D-8B3D-D04C0AC49D74}"/>
    <cellStyle name="Normal 5 4 2 2 4 3 3 3" xfId="18123" xr:uid="{029346AD-8DAF-4EE3-BB57-CE2F46D8C3A2}"/>
    <cellStyle name="Normal 5 4 2 2 4 3 3 4" xfId="31813" xr:uid="{B1745EA2-1B27-45A1-81EC-D35293C51D80}"/>
    <cellStyle name="Normal 5 4 2 2 4 3 3 5" xfId="46697" xr:uid="{7A892E29-60A7-4A09-965F-14034DF3A5F1}"/>
    <cellStyle name="Normal 5 4 2 2 4 3 4" xfId="21545" xr:uid="{9D19B106-CBAA-4828-A2BC-EF321774ED29}"/>
    <cellStyle name="Normal 5 4 2 2 4 3 4 2" xfId="35237" xr:uid="{4149CF5B-399B-4203-B8CA-A0F6E17DB3D5}"/>
    <cellStyle name="Normal 5 4 2 2 4 3 4 3" xfId="50121" xr:uid="{3FC8D320-89CB-4E3B-8C5A-8D215597599C}"/>
    <cellStyle name="Normal 5 4 2 2 4 3 5" xfId="14701" xr:uid="{9A1D800A-9DC6-42F5-8B52-711566B765EF}"/>
    <cellStyle name="Normal 5 4 2 2 4 3 5 2" xfId="40900" xr:uid="{B206B0CA-CB5F-4DAE-84F5-735F2AC82556}"/>
    <cellStyle name="Normal 5 4 2 2 4 3 6" xfId="28391" xr:uid="{14EBCAD5-42E1-451E-9F7A-84449F527345}"/>
    <cellStyle name="Normal 5 4 2 2 4 3 7" xfId="43275" xr:uid="{9041655D-26C3-4C7F-BFFE-47EEEE7AAB6B}"/>
    <cellStyle name="Normal 5 4 2 2 4 3 8" xfId="7855" xr:uid="{061B098A-498B-42C3-9347-61D76F19DEAA}"/>
    <cellStyle name="Normal 5 4 2 2 4 4" xfId="1210" xr:uid="{B73D396C-4A31-45C5-A0C5-3FD235425707}"/>
    <cellStyle name="Normal 5 4 2 2 4 4 2" xfId="9568" xr:uid="{3B76E602-1B43-4255-9C7F-C359115259D5}"/>
    <cellStyle name="Normal 5 4 2 2 4 4 2 2" xfId="12990" xr:uid="{BE875986-6CE7-4EDF-A45C-967834B33F45}"/>
    <cellStyle name="Normal 5 4 2 2 4 4 2 2 2" xfId="26680" xr:uid="{14F417E6-873F-43A5-9204-9A9414A849D6}"/>
    <cellStyle name="Normal 5 4 2 2 4 4 2 2 2 2" xfId="40372" xr:uid="{3C933610-DFAD-4BB7-8320-7B8E6E905212}"/>
    <cellStyle name="Normal 5 4 2 2 4 4 2 2 2 3" xfId="55256" xr:uid="{5ECBED6A-7B81-4DE7-ACBD-C7DF20824517}"/>
    <cellStyle name="Normal 5 4 2 2 4 4 2 2 3" xfId="19836" xr:uid="{5D6EBEEB-2972-490C-977F-4FB1D2CEF46A}"/>
    <cellStyle name="Normal 5 4 2 2 4 4 2 2 4" xfId="33526" xr:uid="{89518137-D122-457C-8E5F-9CA2F0D65136}"/>
    <cellStyle name="Normal 5 4 2 2 4 4 2 2 5" xfId="48410" xr:uid="{492219B0-87FC-4C96-8BDF-06FACF89ACDB}"/>
    <cellStyle name="Normal 5 4 2 2 4 4 2 3" xfId="23258" xr:uid="{DB2DBC77-EE7F-4904-BF38-BCEB85BBB4DF}"/>
    <cellStyle name="Normal 5 4 2 2 4 4 2 3 2" xfId="36950" xr:uid="{E8CBF499-B0B5-4866-9812-C3C3165DF74A}"/>
    <cellStyle name="Normal 5 4 2 2 4 4 2 3 3" xfId="51834" xr:uid="{D6268A81-5D5C-4374-BF02-AEE4EEABF47C}"/>
    <cellStyle name="Normal 5 4 2 2 4 4 2 4" xfId="16414" xr:uid="{0B301DB5-BA1A-4416-A8A1-996FE5934789}"/>
    <cellStyle name="Normal 5 4 2 2 4 4 2 5" xfId="30104" xr:uid="{DFCD7CAD-2A0E-447E-A044-985CD43FC8DC}"/>
    <cellStyle name="Normal 5 4 2 2 4 4 2 6" xfId="44988" xr:uid="{CFE09CE0-ED7B-4C61-80E6-E6D65D362100}"/>
    <cellStyle name="Normal 5 4 2 2 4 4 3" xfId="11278" xr:uid="{BEDFEC7C-A6E4-4698-B8F0-933378FA3A32}"/>
    <cellStyle name="Normal 5 4 2 2 4 4 3 2" xfId="24968" xr:uid="{B4096676-D2D6-40D1-A21F-0060F0A5CE73}"/>
    <cellStyle name="Normal 5 4 2 2 4 4 3 2 2" xfId="38660" xr:uid="{DDBB8AC1-C621-46C3-B878-695B3DCCE8A5}"/>
    <cellStyle name="Normal 5 4 2 2 4 4 3 2 3" xfId="53544" xr:uid="{82D3997A-B263-4019-89C2-963D36ED7ED3}"/>
    <cellStyle name="Normal 5 4 2 2 4 4 3 3" xfId="18124" xr:uid="{FA1728EC-DE31-46D2-B064-BB169F56796B}"/>
    <cellStyle name="Normal 5 4 2 2 4 4 3 4" xfId="31814" xr:uid="{BEDF0B6E-AE53-4224-90A5-8F9F2FF3F649}"/>
    <cellStyle name="Normal 5 4 2 2 4 4 3 5" xfId="46698" xr:uid="{F4D99CC7-057A-45B3-AAFD-AFA01C7D34DD}"/>
    <cellStyle name="Normal 5 4 2 2 4 4 4" xfId="21546" xr:uid="{30A60E74-F8B1-4168-A04C-F4E9A1602B14}"/>
    <cellStyle name="Normal 5 4 2 2 4 4 4 2" xfId="35238" xr:uid="{AFCB310F-8BF4-46A4-B4BE-25C3D155954E}"/>
    <cellStyle name="Normal 5 4 2 2 4 4 4 3" xfId="50122" xr:uid="{8144318C-0A2D-4B12-AE91-F529D2585FD8}"/>
    <cellStyle name="Normal 5 4 2 2 4 4 5" xfId="14702" xr:uid="{A786116C-6655-4511-9F54-76F0D480FDD0}"/>
    <cellStyle name="Normal 5 4 2 2 4 4 5 2" xfId="40902" xr:uid="{2971483C-E89B-4286-8FFB-9462EFA9E071}"/>
    <cellStyle name="Normal 5 4 2 2 4 4 6" xfId="28392" xr:uid="{9C2453F7-8D5D-4352-908A-FDEF28018CE0}"/>
    <cellStyle name="Normal 5 4 2 2 4 4 7" xfId="43276" xr:uid="{C2E9BF88-37E9-44DE-8BE5-F1B9034209B8}"/>
    <cellStyle name="Normal 5 4 2 2 4 4 8" xfId="7856" xr:uid="{08D8D630-99D8-4021-A716-1970230ED028}"/>
    <cellStyle name="Normal 5 4 2 2 4 5" xfId="9564" xr:uid="{8D71BB5A-B575-4AFF-A275-B07F0AD6E34C}"/>
    <cellStyle name="Normal 5 4 2 2 4 5 2" xfId="12986" xr:uid="{F37861F5-677B-4C9E-A096-D7A40FADFE36}"/>
    <cellStyle name="Normal 5 4 2 2 4 5 2 2" xfId="26676" xr:uid="{83F4FF14-6BB5-4205-ABBC-5D43767770DD}"/>
    <cellStyle name="Normal 5 4 2 2 4 5 2 2 2" xfId="40368" xr:uid="{3A59DD9A-B626-48CD-8E09-883A44E39BD2}"/>
    <cellStyle name="Normal 5 4 2 2 4 5 2 2 3" xfId="55252" xr:uid="{C811F74B-E55F-4CBC-BFC1-84067B783F4F}"/>
    <cellStyle name="Normal 5 4 2 2 4 5 2 3" xfId="19832" xr:uid="{2C580A4E-D1B3-4EFC-A04C-E667FCF6923B}"/>
    <cellStyle name="Normal 5 4 2 2 4 5 2 4" xfId="33522" xr:uid="{6194CA71-9121-4BCB-B0AC-2A8CA14CD092}"/>
    <cellStyle name="Normal 5 4 2 2 4 5 2 5" xfId="48406" xr:uid="{6129E8C3-45DC-4677-A531-BC371A01FE63}"/>
    <cellStyle name="Normal 5 4 2 2 4 5 3" xfId="23254" xr:uid="{DD004FC2-A994-4D41-9C40-BBBA33FE10E2}"/>
    <cellStyle name="Normal 5 4 2 2 4 5 3 2" xfId="36946" xr:uid="{BCEA5866-AE3A-4013-A3AD-8D9CF8A9086D}"/>
    <cellStyle name="Normal 5 4 2 2 4 5 3 3" xfId="51830" xr:uid="{5F3D8780-EF81-44B7-AB4C-F5B7878F658E}"/>
    <cellStyle name="Normal 5 4 2 2 4 5 4" xfId="16410" xr:uid="{D1F191E9-1F79-4CF8-AA26-C025EAC8C643}"/>
    <cellStyle name="Normal 5 4 2 2 4 5 5" xfId="30100" xr:uid="{66C29FEA-DD1D-420A-820D-DEE03F814837}"/>
    <cellStyle name="Normal 5 4 2 2 4 5 6" xfId="44984" xr:uid="{3A6BEB80-3898-489F-AA0B-2CA33A5492D2}"/>
    <cellStyle name="Normal 5 4 2 2 4 6" xfId="11274" xr:uid="{364FA051-4692-44F1-96A2-F7CB4B9F824E}"/>
    <cellStyle name="Normal 5 4 2 2 4 6 2" xfId="24964" xr:uid="{E3B15785-50DE-45B6-B772-13262C45BD0C}"/>
    <cellStyle name="Normal 5 4 2 2 4 6 2 2" xfId="38656" xr:uid="{2914012C-D846-420A-9FFA-7606DBB47D79}"/>
    <cellStyle name="Normal 5 4 2 2 4 6 2 3" xfId="53540" xr:uid="{220E36B0-1133-4A77-8277-126613427BEA}"/>
    <cellStyle name="Normal 5 4 2 2 4 6 3" xfId="18120" xr:uid="{19145B05-1520-41E8-AEBE-9067184352B0}"/>
    <cellStyle name="Normal 5 4 2 2 4 6 4" xfId="31810" xr:uid="{284FEB4D-12CA-4EE2-AC0A-19640D085133}"/>
    <cellStyle name="Normal 5 4 2 2 4 6 5" xfId="46694" xr:uid="{3E12D5D9-4CBF-41B5-8FAB-AA85A9D90721}"/>
    <cellStyle name="Normal 5 4 2 2 4 7" xfId="21542" xr:uid="{4FF74DB1-1813-479D-BB44-F421CC258C3C}"/>
    <cellStyle name="Normal 5 4 2 2 4 7 2" xfId="35234" xr:uid="{B1F6CB38-B1A7-410D-98F2-DB6231E03821}"/>
    <cellStyle name="Normal 5 4 2 2 4 7 3" xfId="50118" xr:uid="{51A4E80D-D500-4FA7-BEE1-A59CE3609650}"/>
    <cellStyle name="Normal 5 4 2 2 4 8" xfId="14698" xr:uid="{CE60E19E-1B7E-40D6-8B90-217F2BB3895C}"/>
    <cellStyle name="Normal 5 4 2 2 4 8 2" xfId="40816" xr:uid="{F5D5FC00-DF63-4511-B7DC-FAA76BE5D27A}"/>
    <cellStyle name="Normal 5 4 2 2 4 9" xfId="28388" xr:uid="{1E953985-3E52-4B18-8E41-16AA4EB1195A}"/>
    <cellStyle name="Normal 5 4 2 2 5" xfId="542" xr:uid="{E0C7C851-5D55-4D6B-9E9A-00DD00DBFCA0}"/>
    <cellStyle name="Normal 5 4 2 2 5 2" xfId="1211" xr:uid="{4028D266-64A1-4B1E-B7A8-36B4605EE2EE}"/>
    <cellStyle name="Normal 5 4 2 2 5 2 2" xfId="1212" xr:uid="{407E3AE3-11AA-4414-8376-6BF45899CDD8}"/>
    <cellStyle name="Normal 5 4 2 2 5 2 2 2" xfId="12992" xr:uid="{45E7425D-645C-4EEA-8AFA-AE7C3AAB6CE8}"/>
    <cellStyle name="Normal 5 4 2 2 5 2 2 2 2" xfId="26682" xr:uid="{760AA87C-C7B4-4180-97A0-362D156EB813}"/>
    <cellStyle name="Normal 5 4 2 2 5 2 2 2 2 2" xfId="40374" xr:uid="{4203E944-AD26-4BEB-A30A-D606707ECFA6}"/>
    <cellStyle name="Normal 5 4 2 2 5 2 2 2 2 3" xfId="55258" xr:uid="{54223635-30F0-4DF1-A121-734D6A4806B1}"/>
    <cellStyle name="Normal 5 4 2 2 5 2 2 2 3" xfId="19838" xr:uid="{F26D5555-841A-48F4-9057-17E4503CA7F6}"/>
    <cellStyle name="Normal 5 4 2 2 5 2 2 2 4" xfId="33528" xr:uid="{66214056-B516-4B73-B449-B7EB6B428C9D}"/>
    <cellStyle name="Normal 5 4 2 2 5 2 2 2 5" xfId="48412" xr:uid="{D429FC26-94A4-4FBA-BCAB-DA365BC46543}"/>
    <cellStyle name="Normal 5 4 2 2 5 2 2 3" xfId="23260" xr:uid="{617C20CD-E57F-40D6-8D18-794CD4BE577D}"/>
    <cellStyle name="Normal 5 4 2 2 5 2 2 3 2" xfId="36952" xr:uid="{F5C7D134-40DC-4D61-9899-42C8609207B5}"/>
    <cellStyle name="Normal 5 4 2 2 5 2 2 3 3" xfId="51836" xr:uid="{CE749061-83D8-45A8-8924-6E63CD21C6AD}"/>
    <cellStyle name="Normal 5 4 2 2 5 2 2 4" xfId="16416" xr:uid="{950F483C-EDE7-4779-8A24-1C3490E1A8D5}"/>
    <cellStyle name="Normal 5 4 2 2 5 2 2 4 2" xfId="40904" xr:uid="{5CD0984D-91A2-43A5-8BE1-A5DC714BFE77}"/>
    <cellStyle name="Normal 5 4 2 2 5 2 2 5" xfId="30106" xr:uid="{CDBD5872-C9BE-427B-9153-53A2B7FB334C}"/>
    <cellStyle name="Normal 5 4 2 2 5 2 2 6" xfId="44990" xr:uid="{46185D52-FEF9-4EF5-AFE4-ED4C449BC010}"/>
    <cellStyle name="Normal 5 4 2 2 5 2 2 7" xfId="9570" xr:uid="{3ADADDD6-7284-444A-A8FF-DEC0DD6751D7}"/>
    <cellStyle name="Normal 5 4 2 2 5 2 3" xfId="11280" xr:uid="{9768A13D-B4E1-49C4-A13E-DA17E03150D2}"/>
    <cellStyle name="Normal 5 4 2 2 5 2 3 2" xfId="24970" xr:uid="{47FD21FF-19CF-4F6A-ABC2-68B183810610}"/>
    <cellStyle name="Normal 5 4 2 2 5 2 3 2 2" xfId="38662" xr:uid="{A3D6B8CC-7251-4EBC-8E68-FD2CFB10A7B3}"/>
    <cellStyle name="Normal 5 4 2 2 5 2 3 2 3" xfId="53546" xr:uid="{C69617A5-52F5-46CE-8A2B-A07062E866EE}"/>
    <cellStyle name="Normal 5 4 2 2 5 2 3 3" xfId="18126" xr:uid="{378DD2DC-A4BA-4CA5-8463-1FC77EE5055F}"/>
    <cellStyle name="Normal 5 4 2 2 5 2 3 4" xfId="31816" xr:uid="{F216A2D9-FCB1-4EE3-A283-80E366EE7B11}"/>
    <cellStyle name="Normal 5 4 2 2 5 2 3 5" xfId="46700" xr:uid="{DA748458-E804-4EA3-93EB-012B39E63138}"/>
    <cellStyle name="Normal 5 4 2 2 5 2 4" xfId="21548" xr:uid="{BF2ECD9B-2006-4CBD-96B8-EAD7067C0C21}"/>
    <cellStyle name="Normal 5 4 2 2 5 2 4 2" xfId="35240" xr:uid="{1273226F-480E-4DB6-BC94-C121359676F2}"/>
    <cellStyle name="Normal 5 4 2 2 5 2 4 3" xfId="50124" xr:uid="{8A056367-31D0-4869-AA13-F5A6320AFA54}"/>
    <cellStyle name="Normal 5 4 2 2 5 2 5" xfId="14704" xr:uid="{7CA247C7-479C-49BF-BEAF-22C6DB966CC3}"/>
    <cellStyle name="Normal 5 4 2 2 5 2 5 2" xfId="40903" xr:uid="{1D971113-AA54-465B-AEAC-A77C73D0D888}"/>
    <cellStyle name="Normal 5 4 2 2 5 2 6" xfId="28394" xr:uid="{017A542F-40BD-43F0-84E6-A8BE39FBD375}"/>
    <cellStyle name="Normal 5 4 2 2 5 2 7" xfId="43278" xr:uid="{FA2E059C-4AF4-4FD9-9454-EE7B3C9BD93D}"/>
    <cellStyle name="Normal 5 4 2 2 5 2 8" xfId="7858" xr:uid="{3DFD9B7A-F45B-49AE-B83C-FD25B1BA5A08}"/>
    <cellStyle name="Normal 5 4 2 2 5 3" xfId="1213" xr:uid="{D67BE1FB-937D-4B99-9E0C-59CC8A08E34A}"/>
    <cellStyle name="Normal 5 4 2 2 5 3 2" xfId="12991" xr:uid="{F45D0EF5-124B-400A-BF15-D79B8660108A}"/>
    <cellStyle name="Normal 5 4 2 2 5 3 2 2" xfId="26681" xr:uid="{6F6B2B56-D078-4C24-AE40-7639C15AA285}"/>
    <cellStyle name="Normal 5 4 2 2 5 3 2 2 2" xfId="40373" xr:uid="{F0219A1B-0794-4A40-95C0-544219E6E9D3}"/>
    <cellStyle name="Normal 5 4 2 2 5 3 2 2 3" xfId="55257" xr:uid="{45765F4C-E8A9-4C12-B58B-A76A61A3C62A}"/>
    <cellStyle name="Normal 5 4 2 2 5 3 2 3" xfId="19837" xr:uid="{E9D5E957-FCF4-47B6-8BCE-64A34962B4D4}"/>
    <cellStyle name="Normal 5 4 2 2 5 3 2 4" xfId="33527" xr:uid="{C201AB0F-9523-499D-A481-C11C5D87A4E7}"/>
    <cellStyle name="Normal 5 4 2 2 5 3 2 5" xfId="48411" xr:uid="{BC9E6C64-A22D-4132-851B-23DB765C7DAD}"/>
    <cellStyle name="Normal 5 4 2 2 5 3 3" xfId="23259" xr:uid="{FD4E3239-7AF8-4F6C-99A3-43FA026EF8B5}"/>
    <cellStyle name="Normal 5 4 2 2 5 3 3 2" xfId="36951" xr:uid="{49214AE1-0112-4882-909A-03ABC76506B2}"/>
    <cellStyle name="Normal 5 4 2 2 5 3 3 3" xfId="51835" xr:uid="{B146607A-1CF8-41EB-997F-86718680A0E6}"/>
    <cellStyle name="Normal 5 4 2 2 5 3 4" xfId="16415" xr:uid="{C87A7357-819C-43D8-B095-4E976BCB70EC}"/>
    <cellStyle name="Normal 5 4 2 2 5 3 4 2" xfId="40905" xr:uid="{E7B56B61-5545-4350-95A1-2144006F3FD9}"/>
    <cellStyle name="Normal 5 4 2 2 5 3 5" xfId="30105" xr:uid="{0163D8A4-FA8D-4BF6-9410-E1DFB7C52921}"/>
    <cellStyle name="Normal 5 4 2 2 5 3 6" xfId="44989" xr:uid="{26DA7B85-2619-41CE-BD7A-3487E68F5517}"/>
    <cellStyle name="Normal 5 4 2 2 5 3 7" xfId="9569" xr:uid="{DBC35EAB-4607-49A3-A6A7-6E1CF360B32A}"/>
    <cellStyle name="Normal 5 4 2 2 5 4" xfId="2850" xr:uid="{03D0B056-060F-44CB-9F3C-C0FABFE2893D}"/>
    <cellStyle name="Normal 5 4 2 2 5 4 2" xfId="24969" xr:uid="{78073E6A-8B10-4B38-952D-0979BE201E74}"/>
    <cellStyle name="Normal 5 4 2 2 5 4 2 2" xfId="38661" xr:uid="{467C1CFD-8E4D-4854-819A-99436058315F}"/>
    <cellStyle name="Normal 5 4 2 2 5 4 2 3" xfId="53545" xr:uid="{A4D00FF3-ED4B-4B75-A482-39A648ACFD40}"/>
    <cellStyle name="Normal 5 4 2 2 5 4 3" xfId="18125" xr:uid="{2EB64DB0-3DD1-47C8-A538-02EADECB8DBF}"/>
    <cellStyle name="Normal 5 4 2 2 5 4 3 2" xfId="41125" xr:uid="{A23A716B-055B-4EC4-8FE8-8678B9092EC2}"/>
    <cellStyle name="Normal 5 4 2 2 5 4 4" xfId="31815" xr:uid="{37BC5543-7C3F-44B0-9F50-B502B1EDB0C1}"/>
    <cellStyle name="Normal 5 4 2 2 5 4 5" xfId="46699" xr:uid="{01CCDE40-66D8-40DB-9395-1AAD47AAF5DF}"/>
    <cellStyle name="Normal 5 4 2 2 5 4 6" xfId="11279" xr:uid="{9A95578D-EF94-4D1D-9A42-C5B33F5093D8}"/>
    <cellStyle name="Normal 5 4 2 2 5 5" xfId="21547" xr:uid="{14C17B9E-F84B-426D-8B5C-0E756DE853F0}"/>
    <cellStyle name="Normal 5 4 2 2 5 5 2" xfId="35239" xr:uid="{2FE3DA86-B04E-4C80-BBE6-8AADAC91A9E9}"/>
    <cellStyle name="Normal 5 4 2 2 5 5 3" xfId="50123" xr:uid="{45AFCB77-6F9A-4FAB-ACDD-24E7F71E9B57}"/>
    <cellStyle name="Normal 5 4 2 2 5 6" xfId="14703" xr:uid="{9B8FD808-5B9D-4E20-89A6-2506A3A320E7}"/>
    <cellStyle name="Normal 5 4 2 2 5 6 2" xfId="40818" xr:uid="{6EFB20EB-6523-42D8-8D70-672EF19FB3BE}"/>
    <cellStyle name="Normal 5 4 2 2 5 7" xfId="28393" xr:uid="{03A3921B-4BD3-4AFD-A9D2-FF2230BD2EC0}"/>
    <cellStyle name="Normal 5 4 2 2 5 8" xfId="43277" xr:uid="{79D55A94-0E74-4AC1-9718-7463FE0FAA93}"/>
    <cellStyle name="Normal 5 4 2 2 5 9" xfId="7857" xr:uid="{4BEB4A42-7186-40C3-B7F1-28CD0D0BA3F5}"/>
    <cellStyle name="Normal 5 4 2 2 6" xfId="1214" xr:uid="{CE07471F-077C-4999-A254-A9C2604AFB7F}"/>
    <cellStyle name="Normal 5 4 2 2 6 2" xfId="1215" xr:uid="{712D6D6B-444C-4DAE-998E-CCBBF3719346}"/>
    <cellStyle name="Normal 5 4 2 2 6 2 2" xfId="12993" xr:uid="{C55C69F3-A2DD-4BD7-98E0-DDB15A102649}"/>
    <cellStyle name="Normal 5 4 2 2 6 2 2 2" xfId="26683" xr:uid="{5787802A-4F25-40CA-B3F5-3B2C23E61C6B}"/>
    <cellStyle name="Normal 5 4 2 2 6 2 2 2 2" xfId="40375" xr:uid="{B5F1FE45-9B48-43C1-8087-BA3432EB311E}"/>
    <cellStyle name="Normal 5 4 2 2 6 2 2 2 3" xfId="55259" xr:uid="{83676CB1-84DA-467F-919E-C310005AC9F4}"/>
    <cellStyle name="Normal 5 4 2 2 6 2 2 3" xfId="19839" xr:uid="{09B5B99A-F866-4C87-8BAB-ADFB0E0C5674}"/>
    <cellStyle name="Normal 5 4 2 2 6 2 2 4" xfId="33529" xr:uid="{32EE7C12-ABC4-4133-8A3E-C5F2CCB8CBEC}"/>
    <cellStyle name="Normal 5 4 2 2 6 2 2 5" xfId="48413" xr:uid="{AE3ED587-337F-4D33-A955-8F197D74C6FE}"/>
    <cellStyle name="Normal 5 4 2 2 6 2 3" xfId="23261" xr:uid="{B195AC33-52BD-43F4-AA10-34580F57605C}"/>
    <cellStyle name="Normal 5 4 2 2 6 2 3 2" xfId="36953" xr:uid="{9D969EFC-825B-414C-A3AB-0CA8B4A7B36F}"/>
    <cellStyle name="Normal 5 4 2 2 6 2 3 3" xfId="51837" xr:uid="{68E9B1AE-FB1A-4658-81B3-719BE25A3CB7}"/>
    <cellStyle name="Normal 5 4 2 2 6 2 4" xfId="16417" xr:uid="{761A3CC1-122A-4145-BC24-1A5DE9049AA3}"/>
    <cellStyle name="Normal 5 4 2 2 6 2 4 2" xfId="40907" xr:uid="{AB557CC6-DF1D-4D41-BAC0-D42785FB1FE3}"/>
    <cellStyle name="Normal 5 4 2 2 6 2 5" xfId="30107" xr:uid="{E1303907-EC96-4873-8062-A843690310D0}"/>
    <cellStyle name="Normal 5 4 2 2 6 2 6" xfId="44991" xr:uid="{04DDBAF3-516A-4D2A-965E-7C734C937B75}"/>
    <cellStyle name="Normal 5 4 2 2 6 2 7" xfId="9571" xr:uid="{16A6138B-22EA-47B7-AFEB-7EE37129CCB8}"/>
    <cellStyle name="Normal 5 4 2 2 6 3" xfId="11281" xr:uid="{DFA6002F-A368-4AC9-BA2E-CC26ED2C180D}"/>
    <cellStyle name="Normal 5 4 2 2 6 3 2" xfId="24971" xr:uid="{F333ECF2-38D8-4F05-8A2B-B3E84FC97365}"/>
    <cellStyle name="Normal 5 4 2 2 6 3 2 2" xfId="38663" xr:uid="{13490FFC-7D1E-4A0F-A715-471979C36384}"/>
    <cellStyle name="Normal 5 4 2 2 6 3 2 3" xfId="53547" xr:uid="{38B191C6-C599-486A-99F6-F265D99B536D}"/>
    <cellStyle name="Normal 5 4 2 2 6 3 3" xfId="18127" xr:uid="{85EC29E9-6058-4EBF-925F-6A642E238481}"/>
    <cellStyle name="Normal 5 4 2 2 6 3 4" xfId="31817" xr:uid="{0D6CBD49-D1B3-4A41-8CCC-716AFEA1F841}"/>
    <cellStyle name="Normal 5 4 2 2 6 3 5" xfId="46701" xr:uid="{3AC00106-F217-4B74-BE24-C27CB692FB01}"/>
    <cellStyle name="Normal 5 4 2 2 6 4" xfId="21549" xr:uid="{43697285-7945-47B1-9CAA-458A47C51EF8}"/>
    <cellStyle name="Normal 5 4 2 2 6 4 2" xfId="35241" xr:uid="{4607F6C0-F5DD-4F1C-84E3-3ABA301A7A90}"/>
    <cellStyle name="Normal 5 4 2 2 6 4 3" xfId="50125" xr:uid="{034F9C23-F3D6-420B-9CF4-3CBF92276773}"/>
    <cellStyle name="Normal 5 4 2 2 6 5" xfId="14705" xr:uid="{201C9B90-BA41-4662-8C36-0058AFD57DC4}"/>
    <cellStyle name="Normal 5 4 2 2 6 5 2" xfId="40906" xr:uid="{E336B313-F4BA-46AB-B3A2-0366A7C6B554}"/>
    <cellStyle name="Normal 5 4 2 2 6 6" xfId="28395" xr:uid="{078A6DE5-C3F1-4BCC-ABB6-83F11672A910}"/>
    <cellStyle name="Normal 5 4 2 2 6 7" xfId="43279" xr:uid="{9B7DCA2B-7F22-4D08-A363-77EE64C81FE4}"/>
    <cellStyle name="Normal 5 4 2 2 6 8" xfId="7859" xr:uid="{917BFE73-7E5A-469A-87E3-5F4094EA8BBF}"/>
    <cellStyle name="Normal 5 4 2 2 7" xfId="1216" xr:uid="{58634A07-61B7-4D74-AE08-B5240DE429DA}"/>
    <cellStyle name="Normal 5 4 2 2 7 2" xfId="9572" xr:uid="{AE57D068-066F-4222-B846-DB223897C2F4}"/>
    <cellStyle name="Normal 5 4 2 2 7 2 2" xfId="12994" xr:uid="{4A655AA5-AE52-4D76-BBC6-F01F49444D02}"/>
    <cellStyle name="Normal 5 4 2 2 7 2 2 2" xfId="26684" xr:uid="{8974E043-A7A2-4891-B45C-03B723934CC7}"/>
    <cellStyle name="Normal 5 4 2 2 7 2 2 2 2" xfId="40376" xr:uid="{A177A9BE-F9FE-4EE4-9A6F-EF048C49F130}"/>
    <cellStyle name="Normal 5 4 2 2 7 2 2 2 3" xfId="55260" xr:uid="{9902E12C-1F39-43CD-895F-5EFB469B3F4B}"/>
    <cellStyle name="Normal 5 4 2 2 7 2 2 3" xfId="19840" xr:uid="{45437862-DE57-459F-932D-425A08086E91}"/>
    <cellStyle name="Normal 5 4 2 2 7 2 2 4" xfId="33530" xr:uid="{03FA0A01-35B0-4172-BDC2-4F6509A5F3D3}"/>
    <cellStyle name="Normal 5 4 2 2 7 2 2 5" xfId="48414" xr:uid="{CC685D39-7C68-46F8-96A9-C00446831A26}"/>
    <cellStyle name="Normal 5 4 2 2 7 2 3" xfId="23262" xr:uid="{ED669B0E-96AB-4701-B46C-B676BDE4E8C1}"/>
    <cellStyle name="Normal 5 4 2 2 7 2 3 2" xfId="36954" xr:uid="{76AB2F7C-2D6F-471B-8C84-FA59C3FBB4A6}"/>
    <cellStyle name="Normal 5 4 2 2 7 2 3 3" xfId="51838" xr:uid="{7C25C32E-7277-4B06-937A-A31B0C15221C}"/>
    <cellStyle name="Normal 5 4 2 2 7 2 4" xfId="16418" xr:uid="{D31AAE61-9945-4FF4-B07F-1194C2FFCFD6}"/>
    <cellStyle name="Normal 5 4 2 2 7 2 5" xfId="30108" xr:uid="{3EF58323-233B-4516-ADB1-D37BCC33D7A4}"/>
    <cellStyle name="Normal 5 4 2 2 7 2 6" xfId="44992" xr:uid="{D816B6A8-2E5D-429F-AB66-72AF2E2BEAD1}"/>
    <cellStyle name="Normal 5 4 2 2 7 3" xfId="11282" xr:uid="{98C7EF4D-3EF1-44B3-B560-4459B11A43ED}"/>
    <cellStyle name="Normal 5 4 2 2 7 3 2" xfId="24972" xr:uid="{69800455-EFCE-40B2-AEC3-F5AB1EF07CE5}"/>
    <cellStyle name="Normal 5 4 2 2 7 3 2 2" xfId="38664" xr:uid="{2BE7743D-E5AC-43EA-B391-68E9BA5D2018}"/>
    <cellStyle name="Normal 5 4 2 2 7 3 2 3" xfId="53548" xr:uid="{5A0509E9-6141-453D-8FC6-9A36BC24A75E}"/>
    <cellStyle name="Normal 5 4 2 2 7 3 3" xfId="18128" xr:uid="{8CA034D1-0959-4269-AAB0-96089BE7EF0F}"/>
    <cellStyle name="Normal 5 4 2 2 7 3 4" xfId="31818" xr:uid="{CBC915E2-38E0-446B-9308-9ADF08A36E27}"/>
    <cellStyle name="Normal 5 4 2 2 7 3 5" xfId="46702" xr:uid="{0DED5F8E-561D-4B57-9F04-5073FD16FF38}"/>
    <cellStyle name="Normal 5 4 2 2 7 4" xfId="21550" xr:uid="{E01DFFAF-B5C6-4BA9-82FC-7D980D339068}"/>
    <cellStyle name="Normal 5 4 2 2 7 4 2" xfId="35242" xr:uid="{6BB617E3-5315-4C97-AF0B-50D4B4ED47F8}"/>
    <cellStyle name="Normal 5 4 2 2 7 4 3" xfId="50126" xr:uid="{5100E0A8-278F-4A83-96C2-565FB6E41435}"/>
    <cellStyle name="Normal 5 4 2 2 7 5" xfId="14706" xr:uid="{9298115E-C18E-4CB7-8E3A-7055143DF9C4}"/>
    <cellStyle name="Normal 5 4 2 2 7 5 2" xfId="40908" xr:uid="{752B6897-B4CB-4768-878B-9686BC357EE3}"/>
    <cellStyle name="Normal 5 4 2 2 7 6" xfId="28396" xr:uid="{74E854F2-1166-488B-B003-CBFE5D0D7B09}"/>
    <cellStyle name="Normal 5 4 2 2 7 7" xfId="43280" xr:uid="{66D1CE9D-1134-4450-92C2-E18242CCBFC9}"/>
    <cellStyle name="Normal 5 4 2 2 7 8" xfId="7860" xr:uid="{F5215C32-A11E-42AC-A521-550895B80A31}"/>
    <cellStyle name="Normal 5 4 2 2 8" xfId="2851" xr:uid="{DAE3089E-308D-466D-9BBA-742C180A5D82}"/>
    <cellStyle name="Normal 5 4 2 2 8 2" xfId="12965" xr:uid="{9AF66E09-2062-40DE-A40B-483545A43F7E}"/>
    <cellStyle name="Normal 5 4 2 2 8 2 2" xfId="26655" xr:uid="{0BBAFE35-4E69-47CE-B95C-07AA9704EF9B}"/>
    <cellStyle name="Normal 5 4 2 2 8 2 2 2" xfId="40347" xr:uid="{3F05DECA-24F8-4DB6-BE75-4E5091671713}"/>
    <cellStyle name="Normal 5 4 2 2 8 2 2 3" xfId="55231" xr:uid="{1C9B040E-BD64-412C-8FE8-FF9111D62A65}"/>
    <cellStyle name="Normal 5 4 2 2 8 2 3" xfId="19811" xr:uid="{1FC36C8C-AF1C-48AD-85E9-E8DA78EED2E7}"/>
    <cellStyle name="Normal 5 4 2 2 8 2 4" xfId="33501" xr:uid="{5B498110-CE1E-4B92-962A-1C1409E18894}"/>
    <cellStyle name="Normal 5 4 2 2 8 2 5" xfId="48385" xr:uid="{DD535E18-6827-4F67-89E0-8AD5E103D00B}"/>
    <cellStyle name="Normal 5 4 2 2 8 3" xfId="23233" xr:uid="{37208737-BE4E-44B4-AEBF-D5A6680EBB39}"/>
    <cellStyle name="Normal 5 4 2 2 8 3 2" xfId="36925" xr:uid="{A2CFD1F9-4F8B-453C-8D10-EFA27B01B729}"/>
    <cellStyle name="Normal 5 4 2 2 8 3 3" xfId="51809" xr:uid="{D2634D63-34D0-448D-8CE4-049820264FA7}"/>
    <cellStyle name="Normal 5 4 2 2 8 4" xfId="16389" xr:uid="{03F5DAF5-8D18-41F9-8136-423673626C3C}"/>
    <cellStyle name="Normal 5 4 2 2 8 4 2" xfId="41126" xr:uid="{9ED19DF8-4FC8-4BB6-AB82-619724BB9064}"/>
    <cellStyle name="Normal 5 4 2 2 8 5" xfId="30079" xr:uid="{B6940DB9-F84B-4D5A-9385-44DC5DF7CBD1}"/>
    <cellStyle name="Normal 5 4 2 2 8 6" xfId="44963" xr:uid="{EDB8EC45-EF9B-4D8C-A62C-62ED23A8723C}"/>
    <cellStyle name="Normal 5 4 2 2 8 7" xfId="9543" xr:uid="{BC7B1A26-B064-4244-AC6E-F768C31F08E2}"/>
    <cellStyle name="Normal 5 4 2 2 9" xfId="11253" xr:uid="{456CEA5E-A6AE-4E0F-A129-ADD0FB578E95}"/>
    <cellStyle name="Normal 5 4 2 2 9 2" xfId="24943" xr:uid="{ADBD0B60-1D5D-4ADE-823A-84ADFDF7AF14}"/>
    <cellStyle name="Normal 5 4 2 2 9 2 2" xfId="38635" xr:uid="{ED7FDC3A-AC5F-4D02-A76C-191128DC9AE9}"/>
    <cellStyle name="Normal 5 4 2 2 9 2 3" xfId="53519" xr:uid="{5D76FFDF-EE2A-4950-A128-E81CCA522F1D}"/>
    <cellStyle name="Normal 5 4 2 2 9 3" xfId="18099" xr:uid="{B76633F5-B0D2-4F0F-B7ED-CEB959C3E15C}"/>
    <cellStyle name="Normal 5 4 2 2 9 4" xfId="31789" xr:uid="{E4E7F32D-4A16-4A17-BEB4-C5A08BA9478E}"/>
    <cellStyle name="Normal 5 4 2 2 9 5" xfId="46673" xr:uid="{B7188244-9B53-43DD-BE84-9255BBCC2F78}"/>
    <cellStyle name="Normal 5 4 2 3" xfId="300" xr:uid="{187F3AFB-0271-4DD1-99B5-1D5E2BFBF1A6}"/>
    <cellStyle name="Normal 5 4 2 3 10" xfId="14707" xr:uid="{DE2C06EC-9108-4F0B-8FA1-0750D0F2E28F}"/>
    <cellStyle name="Normal 5 4 2 3 10 2" xfId="40781" xr:uid="{CAC5EFAF-86C5-4C19-BC26-620BB6C01B71}"/>
    <cellStyle name="Normal 5 4 2 3 11" xfId="28397" xr:uid="{30159038-8754-4D4A-8E3F-0F414ED1B2E6}"/>
    <cellStyle name="Normal 5 4 2 3 12" xfId="43281" xr:uid="{6A86FB04-2B41-481B-BC58-09C2DCD00687}"/>
    <cellStyle name="Normal 5 4 2 3 13" xfId="7861" xr:uid="{7A2BE0CC-EEC7-42C5-83B0-B31A8D108BE1}"/>
    <cellStyle name="Normal 5 4 2 3 2" xfId="543" xr:uid="{E1B068B4-265D-4548-A08C-8FDB969C79BF}"/>
    <cellStyle name="Normal 5 4 2 3 2 10" xfId="43282" xr:uid="{FD2A7192-5B31-49A9-A8B3-3D8E96F07BA2}"/>
    <cellStyle name="Normal 5 4 2 3 2 11" xfId="7862" xr:uid="{9547967A-B43F-471E-A557-5FB32E415542}"/>
    <cellStyle name="Normal 5 4 2 3 2 2" xfId="544" xr:uid="{59B3A328-B72E-435C-8025-23A0CDEDCC3A}"/>
    <cellStyle name="Normal 5 4 2 3 2 2 2" xfId="1217" xr:uid="{84068FB7-32C1-4451-AE3A-27AE2AEBCDF4}"/>
    <cellStyle name="Normal 5 4 2 3 2 2 2 2" xfId="1218" xr:uid="{1FAC189D-87AC-41B4-9B21-3FF0A8D72A87}"/>
    <cellStyle name="Normal 5 4 2 3 2 2 2 2 2" xfId="12998" xr:uid="{A3B9C4BC-D24D-4D14-9B6A-9545A01270A4}"/>
    <cellStyle name="Normal 5 4 2 3 2 2 2 2 2 2" xfId="26688" xr:uid="{581BD9CF-23F9-43EB-A21E-805704615E44}"/>
    <cellStyle name="Normal 5 4 2 3 2 2 2 2 2 2 2" xfId="40380" xr:uid="{2651384B-1593-407E-92D7-FD2434C0C322}"/>
    <cellStyle name="Normal 5 4 2 3 2 2 2 2 2 2 3" xfId="55264" xr:uid="{1F2D60A9-7D23-4F0F-B6F2-40D28EE27576}"/>
    <cellStyle name="Normal 5 4 2 3 2 2 2 2 2 3" xfId="19844" xr:uid="{195CEEBE-D58D-4EBE-B5C6-F7B7587C02E3}"/>
    <cellStyle name="Normal 5 4 2 3 2 2 2 2 2 4" xfId="33534" xr:uid="{3D4A5DB9-B50B-4E7F-AEB4-379A755C72DE}"/>
    <cellStyle name="Normal 5 4 2 3 2 2 2 2 2 5" xfId="48418" xr:uid="{5028C537-0546-4CE4-8AC2-393D242D3845}"/>
    <cellStyle name="Normal 5 4 2 3 2 2 2 2 3" xfId="23266" xr:uid="{0B331E6F-2EDD-4705-83F8-69DF9DFCF789}"/>
    <cellStyle name="Normal 5 4 2 3 2 2 2 2 3 2" xfId="36958" xr:uid="{8462B276-B5EC-49D3-96A6-76B432C96743}"/>
    <cellStyle name="Normal 5 4 2 3 2 2 2 2 3 3" xfId="51842" xr:uid="{EC86682B-0204-48D0-B967-ED64C055A80F}"/>
    <cellStyle name="Normal 5 4 2 3 2 2 2 2 4" xfId="16422" xr:uid="{4C34820D-964A-4D32-BE9D-09F44357BFB1}"/>
    <cellStyle name="Normal 5 4 2 3 2 2 2 2 4 2" xfId="40910" xr:uid="{E5666EF1-9FD6-43AD-8F2D-A0D98670F8E7}"/>
    <cellStyle name="Normal 5 4 2 3 2 2 2 2 5" xfId="30112" xr:uid="{62AC11C6-2EF9-496F-8F24-88CB251062F1}"/>
    <cellStyle name="Normal 5 4 2 3 2 2 2 2 6" xfId="44996" xr:uid="{8D6479AD-743B-48ED-826D-5B759A1E5203}"/>
    <cellStyle name="Normal 5 4 2 3 2 2 2 2 7" xfId="9576" xr:uid="{19BC1A58-B6B8-46F4-B6F1-DFD0AD61CF36}"/>
    <cellStyle name="Normal 5 4 2 3 2 2 2 3" xfId="11286" xr:uid="{2AD3F781-6058-438B-BD4C-47BF557A03F6}"/>
    <cellStyle name="Normal 5 4 2 3 2 2 2 3 2" xfId="24976" xr:uid="{7E1A054A-803D-4DA4-ABE8-1462A2E54FC7}"/>
    <cellStyle name="Normal 5 4 2 3 2 2 2 3 2 2" xfId="38668" xr:uid="{DE29665B-56F6-46FA-9847-66014F06383D}"/>
    <cellStyle name="Normal 5 4 2 3 2 2 2 3 2 3" xfId="53552" xr:uid="{EE0ACFA7-C59A-4270-A47C-C4D2685E4AD2}"/>
    <cellStyle name="Normal 5 4 2 3 2 2 2 3 3" xfId="18132" xr:uid="{519EBA22-95C7-4DBE-8922-C63B3F0DE7B9}"/>
    <cellStyle name="Normal 5 4 2 3 2 2 2 3 4" xfId="31822" xr:uid="{0F54D141-EB76-4AD7-8FC6-77F6167284E4}"/>
    <cellStyle name="Normal 5 4 2 3 2 2 2 3 5" xfId="46706" xr:uid="{5CB9F6D3-7257-448E-A5A9-879A86F9D141}"/>
    <cellStyle name="Normal 5 4 2 3 2 2 2 4" xfId="21554" xr:uid="{6D718C5E-4F3E-41BF-A0ED-7685FF742057}"/>
    <cellStyle name="Normal 5 4 2 3 2 2 2 4 2" xfId="35246" xr:uid="{B312634C-5C2E-4C83-8B57-43F3E3C7448D}"/>
    <cellStyle name="Normal 5 4 2 3 2 2 2 4 3" xfId="50130" xr:uid="{43B0764F-F57C-494C-8B7A-F540A84E19AB}"/>
    <cellStyle name="Normal 5 4 2 3 2 2 2 5" xfId="14710" xr:uid="{04ECA961-EBEC-4567-97CD-5E14262EE9C1}"/>
    <cellStyle name="Normal 5 4 2 3 2 2 2 5 2" xfId="40909" xr:uid="{30166AA2-B1BF-40C4-A0CB-0231146396DE}"/>
    <cellStyle name="Normal 5 4 2 3 2 2 2 6" xfId="28400" xr:uid="{93C69340-2E86-48BB-AF51-6FD94791EBCB}"/>
    <cellStyle name="Normal 5 4 2 3 2 2 2 7" xfId="43284" xr:uid="{85C43DEF-BEDA-4983-AC51-A625E659CF3A}"/>
    <cellStyle name="Normal 5 4 2 3 2 2 2 8" xfId="7864" xr:uid="{D6CCA6DD-50B8-4AAE-ABB2-6BC048C7636B}"/>
    <cellStyle name="Normal 5 4 2 3 2 2 3" xfId="1219" xr:uid="{FADEA5FC-1061-49AB-93D8-FACAEF67CB0C}"/>
    <cellStyle name="Normal 5 4 2 3 2 2 3 2" xfId="12997" xr:uid="{85B38F2C-BF39-4BFC-837B-2F0BD19E6118}"/>
    <cellStyle name="Normal 5 4 2 3 2 2 3 2 2" xfId="26687" xr:uid="{639F554C-BD4D-4887-92ED-291853B61625}"/>
    <cellStyle name="Normal 5 4 2 3 2 2 3 2 2 2" xfId="40379" xr:uid="{EBCE154D-67AC-4723-9ADF-D8E805DADCE8}"/>
    <cellStyle name="Normal 5 4 2 3 2 2 3 2 2 3" xfId="55263" xr:uid="{C947A560-DF4F-4AF1-B5AF-AFE386AD29DF}"/>
    <cellStyle name="Normal 5 4 2 3 2 2 3 2 3" xfId="19843" xr:uid="{CDCD4A52-57C2-414F-ABEC-83A2D784FEB4}"/>
    <cellStyle name="Normal 5 4 2 3 2 2 3 2 4" xfId="33533" xr:uid="{20D6496F-0710-4616-BF94-B653BD45DFD0}"/>
    <cellStyle name="Normal 5 4 2 3 2 2 3 2 5" xfId="48417" xr:uid="{5FFDCD5D-C25F-4627-A941-91217FD79FB6}"/>
    <cellStyle name="Normal 5 4 2 3 2 2 3 3" xfId="23265" xr:uid="{5590F481-0E1C-4FD7-A9F3-CB610412B564}"/>
    <cellStyle name="Normal 5 4 2 3 2 2 3 3 2" xfId="36957" xr:uid="{30C7A8A4-CCB7-4191-B266-0DDD1ADBCB57}"/>
    <cellStyle name="Normal 5 4 2 3 2 2 3 3 3" xfId="51841" xr:uid="{8B386976-B4C9-46F3-85E1-5F028D7A688B}"/>
    <cellStyle name="Normal 5 4 2 3 2 2 3 4" xfId="16421" xr:uid="{4827CCBA-082D-4CCE-B221-9514468C5A46}"/>
    <cellStyle name="Normal 5 4 2 3 2 2 3 4 2" xfId="40911" xr:uid="{2565BD9A-A5E8-4142-ACCD-D87301D2DAD5}"/>
    <cellStyle name="Normal 5 4 2 3 2 2 3 5" xfId="30111" xr:uid="{F6D5A8DC-9390-4E02-821A-C21C884E8423}"/>
    <cellStyle name="Normal 5 4 2 3 2 2 3 6" xfId="44995" xr:uid="{119B2D7E-2430-47A5-8B22-2EC5CABCFF63}"/>
    <cellStyle name="Normal 5 4 2 3 2 2 3 7" xfId="9575" xr:uid="{EF4CBB00-CDBC-4EBE-896A-BA72D910762A}"/>
    <cellStyle name="Normal 5 4 2 3 2 2 4" xfId="11285" xr:uid="{23A1E9F9-9992-4FC1-95A3-C50F888E6B3A}"/>
    <cellStyle name="Normal 5 4 2 3 2 2 4 2" xfId="24975" xr:uid="{560D8758-C9BE-4976-8B25-59B3EB6AD556}"/>
    <cellStyle name="Normal 5 4 2 3 2 2 4 2 2" xfId="38667" xr:uid="{3C9DE905-4B6C-4FF4-B32E-5640945411C7}"/>
    <cellStyle name="Normal 5 4 2 3 2 2 4 2 3" xfId="53551" xr:uid="{5C06CD09-C28A-4DB4-81DB-C33D9B2A1DD0}"/>
    <cellStyle name="Normal 5 4 2 3 2 2 4 3" xfId="18131" xr:uid="{4EFC20F5-6439-4806-B270-EF8176BC2026}"/>
    <cellStyle name="Normal 5 4 2 3 2 2 4 4" xfId="31821" xr:uid="{BDD52042-CF10-47ED-B166-B9C5A8F341B6}"/>
    <cellStyle name="Normal 5 4 2 3 2 2 4 5" xfId="46705" xr:uid="{4B8A5B4A-C14B-43A1-BD49-5A35DBA115C6}"/>
    <cellStyle name="Normal 5 4 2 3 2 2 5" xfId="21553" xr:uid="{9C5A6787-BEAA-4B9D-BA0C-2459F9CAE679}"/>
    <cellStyle name="Normal 5 4 2 3 2 2 5 2" xfId="35245" xr:uid="{74EDD0BE-4DB4-4529-9DB5-8645C78CB97E}"/>
    <cellStyle name="Normal 5 4 2 3 2 2 5 3" xfId="50129" xr:uid="{04B487CC-6E64-4C26-BECF-9447F8CC870C}"/>
    <cellStyle name="Normal 5 4 2 3 2 2 6" xfId="14709" xr:uid="{4CDBAE49-BB2A-42FC-BAA7-D3CAACA58C6E}"/>
    <cellStyle name="Normal 5 4 2 3 2 2 6 2" xfId="40820" xr:uid="{2BB2D0D8-7059-4F96-9481-851AA410F2FB}"/>
    <cellStyle name="Normal 5 4 2 3 2 2 7" xfId="28399" xr:uid="{D1F2ADE1-3097-44E1-B8D3-D1B334BA6988}"/>
    <cellStyle name="Normal 5 4 2 3 2 2 8" xfId="43283" xr:uid="{E656114C-11ED-4FA0-81B8-926AF3EBD707}"/>
    <cellStyle name="Normal 5 4 2 3 2 2 9" xfId="7863" xr:uid="{D11807B9-0A8E-4C77-8650-A3A27F0E6DBF}"/>
    <cellStyle name="Normal 5 4 2 3 2 3" xfId="1220" xr:uid="{9AFFFB53-B5FE-4648-A40A-4A9AC08EE072}"/>
    <cellStyle name="Normal 5 4 2 3 2 3 2" xfId="1221" xr:uid="{29BDAA33-FB7C-48A5-A511-29ECD8B00F02}"/>
    <cellStyle name="Normal 5 4 2 3 2 3 2 2" xfId="12999" xr:uid="{2EBFA6CA-6DA1-4E1A-AE5C-78D718BA8BE9}"/>
    <cellStyle name="Normal 5 4 2 3 2 3 2 2 2" xfId="26689" xr:uid="{C25AD033-CEAF-4380-B9D7-60AB33F10BA0}"/>
    <cellStyle name="Normal 5 4 2 3 2 3 2 2 2 2" xfId="40381" xr:uid="{AD20E4FD-B221-466F-83B9-B7763241C001}"/>
    <cellStyle name="Normal 5 4 2 3 2 3 2 2 2 3" xfId="55265" xr:uid="{A8E49597-85A0-45CF-A284-9AB135EC61EF}"/>
    <cellStyle name="Normal 5 4 2 3 2 3 2 2 3" xfId="19845" xr:uid="{6F3DC9EF-7D1C-4276-8581-820425340550}"/>
    <cellStyle name="Normal 5 4 2 3 2 3 2 2 4" xfId="33535" xr:uid="{A8C24BAA-A21A-4540-94C3-1951470A209D}"/>
    <cellStyle name="Normal 5 4 2 3 2 3 2 2 5" xfId="48419" xr:uid="{778511DE-E6E4-48A7-8AD7-10B03D28AF0A}"/>
    <cellStyle name="Normal 5 4 2 3 2 3 2 3" xfId="23267" xr:uid="{FCF91B48-08D9-41E9-9DD1-76885C6732E6}"/>
    <cellStyle name="Normal 5 4 2 3 2 3 2 3 2" xfId="36959" xr:uid="{149C1706-103D-42C3-8D35-C1C958B379BF}"/>
    <cellStyle name="Normal 5 4 2 3 2 3 2 3 3" xfId="51843" xr:uid="{BA7BE15F-2799-4172-97DF-FB2B89A9F3ED}"/>
    <cellStyle name="Normal 5 4 2 3 2 3 2 4" xfId="16423" xr:uid="{B095EA8C-119E-4CB4-A8E0-579D77B52CDE}"/>
    <cellStyle name="Normal 5 4 2 3 2 3 2 4 2" xfId="40913" xr:uid="{7472BAC7-375F-4EC1-9185-CDB08E136A5E}"/>
    <cellStyle name="Normal 5 4 2 3 2 3 2 5" xfId="30113" xr:uid="{90A333B2-D3D6-45AD-AC23-646F21A14F67}"/>
    <cellStyle name="Normal 5 4 2 3 2 3 2 6" xfId="44997" xr:uid="{60843C00-A9F7-40B6-9E2D-EC8C17D1FA56}"/>
    <cellStyle name="Normal 5 4 2 3 2 3 2 7" xfId="9577" xr:uid="{2F234AB3-665A-400E-B82D-F52C51EE5B41}"/>
    <cellStyle name="Normal 5 4 2 3 2 3 3" xfId="11287" xr:uid="{64614496-82D1-4159-9CF4-F501AB3B7CF1}"/>
    <cellStyle name="Normal 5 4 2 3 2 3 3 2" xfId="24977" xr:uid="{B845518C-4A53-4A6E-BB84-8F108A0468D2}"/>
    <cellStyle name="Normal 5 4 2 3 2 3 3 2 2" xfId="38669" xr:uid="{60613E19-3666-4662-A668-CA45D1F56AAD}"/>
    <cellStyle name="Normal 5 4 2 3 2 3 3 2 3" xfId="53553" xr:uid="{FC1C14CD-2B53-43D2-A728-FB0EFB18E90B}"/>
    <cellStyle name="Normal 5 4 2 3 2 3 3 3" xfId="18133" xr:uid="{47D162D5-4906-441C-AF68-3CBA744BA75C}"/>
    <cellStyle name="Normal 5 4 2 3 2 3 3 4" xfId="31823" xr:uid="{9BDE4199-8DDF-4130-91E0-7D1EF4CC19D2}"/>
    <cellStyle name="Normal 5 4 2 3 2 3 3 5" xfId="46707" xr:uid="{4AF89063-E80C-4B85-8919-998A8EDCEC88}"/>
    <cellStyle name="Normal 5 4 2 3 2 3 4" xfId="21555" xr:uid="{C002756A-0001-4D95-BBD1-E5913CCDEB5C}"/>
    <cellStyle name="Normal 5 4 2 3 2 3 4 2" xfId="35247" xr:uid="{397FB64B-50A7-4983-8F2F-FEE5274775F8}"/>
    <cellStyle name="Normal 5 4 2 3 2 3 4 3" xfId="50131" xr:uid="{C36CD59E-B858-47BF-AF9A-5FF26B2FD720}"/>
    <cellStyle name="Normal 5 4 2 3 2 3 5" xfId="14711" xr:uid="{4F46EBC4-475C-4D45-9E9F-428CFBCEA8A8}"/>
    <cellStyle name="Normal 5 4 2 3 2 3 5 2" xfId="40912" xr:uid="{036DDA3C-A39C-4AF8-B2F4-1FB257B99AEC}"/>
    <cellStyle name="Normal 5 4 2 3 2 3 6" xfId="28401" xr:uid="{CD6980F1-AF50-48DF-952D-A0494A0146BB}"/>
    <cellStyle name="Normal 5 4 2 3 2 3 7" xfId="43285" xr:uid="{DD6D01E1-3DA7-4372-B373-81B3DA29B847}"/>
    <cellStyle name="Normal 5 4 2 3 2 3 8" xfId="7865" xr:uid="{20C4D10E-C211-4A60-A2F9-393DADD0F3D7}"/>
    <cellStyle name="Normal 5 4 2 3 2 4" xfId="1222" xr:uid="{C0820ACC-90CE-46D4-90B2-3641610910C7}"/>
    <cellStyle name="Normal 5 4 2 3 2 4 2" xfId="9578" xr:uid="{61B3BE7C-60D7-454C-97AF-28C7825B589D}"/>
    <cellStyle name="Normal 5 4 2 3 2 4 2 2" xfId="13000" xr:uid="{6800F0F8-7947-4C4A-8A63-B2E53EF6D8B4}"/>
    <cellStyle name="Normal 5 4 2 3 2 4 2 2 2" xfId="26690" xr:uid="{F8359872-B103-42FB-B648-32593A8CC7D1}"/>
    <cellStyle name="Normal 5 4 2 3 2 4 2 2 2 2" xfId="40382" xr:uid="{BFB35F79-AD20-482C-8B37-A612072B329E}"/>
    <cellStyle name="Normal 5 4 2 3 2 4 2 2 2 3" xfId="55266" xr:uid="{81120718-A2F7-4077-BB4F-CA7733271028}"/>
    <cellStyle name="Normal 5 4 2 3 2 4 2 2 3" xfId="19846" xr:uid="{C9B8C7B2-0BB7-4260-BBE5-AE5B4671B2DA}"/>
    <cellStyle name="Normal 5 4 2 3 2 4 2 2 4" xfId="33536" xr:uid="{C5DF1AD9-D875-4EF2-9272-9ECDE03EB0F3}"/>
    <cellStyle name="Normal 5 4 2 3 2 4 2 2 5" xfId="48420" xr:uid="{FC3F46AD-2144-496B-B12D-04C94AFE92FF}"/>
    <cellStyle name="Normal 5 4 2 3 2 4 2 3" xfId="23268" xr:uid="{17E2606A-D3A9-4DD5-B02E-56A7421C72D0}"/>
    <cellStyle name="Normal 5 4 2 3 2 4 2 3 2" xfId="36960" xr:uid="{F8D071AF-0D88-4C4A-9AA6-02490D7DCB38}"/>
    <cellStyle name="Normal 5 4 2 3 2 4 2 3 3" xfId="51844" xr:uid="{529AFB9A-3457-4971-8495-B650F1DD2C67}"/>
    <cellStyle name="Normal 5 4 2 3 2 4 2 4" xfId="16424" xr:uid="{1D4590D0-35FE-4420-AD06-77D5F314DD3A}"/>
    <cellStyle name="Normal 5 4 2 3 2 4 2 5" xfId="30114" xr:uid="{A6CBB53B-A7F4-41CA-99EA-5B426DC0303D}"/>
    <cellStyle name="Normal 5 4 2 3 2 4 2 6" xfId="44998" xr:uid="{7D119CEC-9115-4B8E-8030-116D52D666F5}"/>
    <cellStyle name="Normal 5 4 2 3 2 4 3" xfId="11288" xr:uid="{F0FEBC78-58BE-4795-8DD0-F27A0D37F88B}"/>
    <cellStyle name="Normal 5 4 2 3 2 4 3 2" xfId="24978" xr:uid="{190DD5DE-C17B-4C57-923B-2799CF4315C8}"/>
    <cellStyle name="Normal 5 4 2 3 2 4 3 2 2" xfId="38670" xr:uid="{B9B49041-CF86-4821-9627-AC3343D9DF2E}"/>
    <cellStyle name="Normal 5 4 2 3 2 4 3 2 3" xfId="53554" xr:uid="{6E5A3FB7-D928-470C-9607-274095BDF052}"/>
    <cellStyle name="Normal 5 4 2 3 2 4 3 3" xfId="18134" xr:uid="{BF4DF460-2E66-4521-9740-7DCC717DE495}"/>
    <cellStyle name="Normal 5 4 2 3 2 4 3 4" xfId="31824" xr:uid="{1F79D198-BC38-4387-BBAF-346F70B41721}"/>
    <cellStyle name="Normal 5 4 2 3 2 4 3 5" xfId="46708" xr:uid="{E56551C6-9C2E-41F7-8464-435C0644F968}"/>
    <cellStyle name="Normal 5 4 2 3 2 4 4" xfId="21556" xr:uid="{A8559FF9-094D-4F94-A834-2BA939702326}"/>
    <cellStyle name="Normal 5 4 2 3 2 4 4 2" xfId="35248" xr:uid="{50EF4A12-F82F-429B-9C5F-B90E76F64653}"/>
    <cellStyle name="Normal 5 4 2 3 2 4 4 3" xfId="50132" xr:uid="{4C1D1472-6893-46FC-90FC-0AAFAB09577B}"/>
    <cellStyle name="Normal 5 4 2 3 2 4 5" xfId="14712" xr:uid="{CEAFC6CA-01E5-49FF-82D2-C935B1AACCC6}"/>
    <cellStyle name="Normal 5 4 2 3 2 4 5 2" xfId="40914" xr:uid="{134AE987-AFBC-4BFA-A9BC-4AC5A39ED45D}"/>
    <cellStyle name="Normal 5 4 2 3 2 4 6" xfId="28402" xr:uid="{14362F5A-A502-4BF6-B358-B82C019995A0}"/>
    <cellStyle name="Normal 5 4 2 3 2 4 7" xfId="43286" xr:uid="{CDA1D2C5-6C71-47BC-B0CD-25BAB03A49AD}"/>
    <cellStyle name="Normal 5 4 2 3 2 4 8" xfId="7866" xr:uid="{857C6EF4-F728-499D-A290-087DD6AB2E7C}"/>
    <cellStyle name="Normal 5 4 2 3 2 5" xfId="9574" xr:uid="{3ACE851E-E1DB-4228-B854-D27FE61D72B0}"/>
    <cellStyle name="Normal 5 4 2 3 2 5 2" xfId="12996" xr:uid="{65511EA1-6D48-4D63-8C6E-AC6F0C82B296}"/>
    <cellStyle name="Normal 5 4 2 3 2 5 2 2" xfId="26686" xr:uid="{231513E7-BF02-403A-A6AC-3E4E95208AAB}"/>
    <cellStyle name="Normal 5 4 2 3 2 5 2 2 2" xfId="40378" xr:uid="{F0BC53E1-B9F3-49D0-AFB1-4C18E28DD7AF}"/>
    <cellStyle name="Normal 5 4 2 3 2 5 2 2 3" xfId="55262" xr:uid="{1C9C3465-6A01-40AA-A7AE-0C8830C67DDC}"/>
    <cellStyle name="Normal 5 4 2 3 2 5 2 3" xfId="19842" xr:uid="{3AF4FA83-C391-4572-8E69-9C7D7E3671A2}"/>
    <cellStyle name="Normal 5 4 2 3 2 5 2 4" xfId="33532" xr:uid="{BDB4FF29-A660-429B-9E46-4D2A2952B54C}"/>
    <cellStyle name="Normal 5 4 2 3 2 5 2 5" xfId="48416" xr:uid="{25F3840A-4BD7-472B-9F68-BFFAD14D7170}"/>
    <cellStyle name="Normal 5 4 2 3 2 5 3" xfId="23264" xr:uid="{36207E77-F6A4-451D-9A06-5AFAE146C437}"/>
    <cellStyle name="Normal 5 4 2 3 2 5 3 2" xfId="36956" xr:uid="{66704190-F402-4B30-B5F0-D63669192872}"/>
    <cellStyle name="Normal 5 4 2 3 2 5 3 3" xfId="51840" xr:uid="{00DCD292-B729-4AD7-A709-B85FB60379B9}"/>
    <cellStyle name="Normal 5 4 2 3 2 5 4" xfId="16420" xr:uid="{A4012212-7F10-43E6-A0AD-C2E5141AEDA0}"/>
    <cellStyle name="Normal 5 4 2 3 2 5 5" xfId="30110" xr:uid="{CE031373-9EB9-4F9B-BB04-E0D26843DF3D}"/>
    <cellStyle name="Normal 5 4 2 3 2 5 6" xfId="44994" xr:uid="{FCB3AFA9-22C6-4332-A14A-CD232374BDBA}"/>
    <cellStyle name="Normal 5 4 2 3 2 6" xfId="11284" xr:uid="{C9D79EB6-FD63-4D05-9C90-BF286A31E21A}"/>
    <cellStyle name="Normal 5 4 2 3 2 6 2" xfId="24974" xr:uid="{412B52F4-3B8C-4293-82D2-8D972BB446D3}"/>
    <cellStyle name="Normal 5 4 2 3 2 6 2 2" xfId="38666" xr:uid="{EEFBDF2B-4D60-4C03-B0E0-90C1ACA3F79F}"/>
    <cellStyle name="Normal 5 4 2 3 2 6 2 3" xfId="53550" xr:uid="{DC7B8EC0-176E-4080-AD8A-02393027AA1A}"/>
    <cellStyle name="Normal 5 4 2 3 2 6 3" xfId="18130" xr:uid="{9173B517-CFF1-4668-8AB5-C7D9D4184A73}"/>
    <cellStyle name="Normal 5 4 2 3 2 6 4" xfId="31820" xr:uid="{B1608864-60C0-4AB0-8E0C-4DF6887A845E}"/>
    <cellStyle name="Normal 5 4 2 3 2 6 5" xfId="46704" xr:uid="{5E612011-8510-4091-8BC5-988FEA181CA2}"/>
    <cellStyle name="Normal 5 4 2 3 2 7" xfId="21552" xr:uid="{4A6A2E34-4613-402E-AB3F-4F3C85430ADF}"/>
    <cellStyle name="Normal 5 4 2 3 2 7 2" xfId="35244" xr:uid="{12575B7E-4617-49E2-AE32-1A6098C2E05E}"/>
    <cellStyle name="Normal 5 4 2 3 2 7 3" xfId="50128" xr:uid="{987EF914-C9EF-49AE-99EA-EC83E0F4EEEE}"/>
    <cellStyle name="Normal 5 4 2 3 2 8" xfId="14708" xr:uid="{E31BC40F-64C7-4397-87E8-CCA0AEF311AC}"/>
    <cellStyle name="Normal 5 4 2 3 2 8 2" xfId="40819" xr:uid="{9F7A224A-41AA-4741-9C5B-01238F403182}"/>
    <cellStyle name="Normal 5 4 2 3 2 9" xfId="28398" xr:uid="{06D5A47B-A3CC-4D4E-9E8A-766DFD735D4E}"/>
    <cellStyle name="Normal 5 4 2 3 3" xfId="545" xr:uid="{728C6181-5BAE-4ADC-A502-901636009213}"/>
    <cellStyle name="Normal 5 4 2 3 3 10" xfId="43287" xr:uid="{41DF3F8B-AD06-4BE5-BF1D-E9076241407A}"/>
    <cellStyle name="Normal 5 4 2 3 3 11" xfId="7867" xr:uid="{4AAD26F9-FC49-443E-B1E3-4D90AE834B59}"/>
    <cellStyle name="Normal 5 4 2 3 3 2" xfId="1223" xr:uid="{3656C694-3C95-465F-A6E0-D2883F183BB9}"/>
    <cellStyle name="Normal 5 4 2 3 3 2 2" xfId="1224" xr:uid="{ECB18D81-D8ED-4F6D-8D0C-CFD0E8A6C674}"/>
    <cellStyle name="Normal 5 4 2 3 3 2 2 2" xfId="9581" xr:uid="{A0740AD8-ABCC-4E9A-8FFB-D22174826269}"/>
    <cellStyle name="Normal 5 4 2 3 3 2 2 2 2" xfId="13003" xr:uid="{E7E1A9EF-8A4E-42C7-A68F-62726147C9C8}"/>
    <cellStyle name="Normal 5 4 2 3 3 2 2 2 2 2" xfId="26693" xr:uid="{913AAB4A-D232-40A9-ACCB-BEAD16CED902}"/>
    <cellStyle name="Normal 5 4 2 3 3 2 2 2 2 2 2" xfId="40385" xr:uid="{271676B2-A06C-4624-AA1C-3C57A1BB93D2}"/>
    <cellStyle name="Normal 5 4 2 3 3 2 2 2 2 2 3" xfId="55269" xr:uid="{A29C1B00-4C4B-4B51-B431-86677287E744}"/>
    <cellStyle name="Normal 5 4 2 3 3 2 2 2 2 3" xfId="19849" xr:uid="{D1424B97-2764-4746-B620-99050A10BF12}"/>
    <cellStyle name="Normal 5 4 2 3 3 2 2 2 2 4" xfId="33539" xr:uid="{C1B2CB0E-3CE9-4874-B9CF-69D395239233}"/>
    <cellStyle name="Normal 5 4 2 3 3 2 2 2 2 5" xfId="48423" xr:uid="{DA9E8AAB-9D16-4699-B030-05EB796CFDC1}"/>
    <cellStyle name="Normal 5 4 2 3 3 2 2 2 3" xfId="23271" xr:uid="{3D1B1BA2-2764-4847-8E67-0DE8EA0E70B1}"/>
    <cellStyle name="Normal 5 4 2 3 3 2 2 2 3 2" xfId="36963" xr:uid="{E2234C8E-CDB1-471A-A592-9CFD581B716A}"/>
    <cellStyle name="Normal 5 4 2 3 3 2 2 2 3 3" xfId="51847" xr:uid="{C77AB5CD-A26F-476D-A567-39E1D8C66947}"/>
    <cellStyle name="Normal 5 4 2 3 3 2 2 2 4" xfId="16427" xr:uid="{D64E065C-12F4-4A47-B2F2-5B13C13996E9}"/>
    <cellStyle name="Normal 5 4 2 3 3 2 2 2 5" xfId="30117" xr:uid="{3C61E481-1FB9-4D57-BAA8-BB906C2226C8}"/>
    <cellStyle name="Normal 5 4 2 3 3 2 2 2 6" xfId="45001" xr:uid="{0D849882-98A1-4FF5-9AC8-5C589169B033}"/>
    <cellStyle name="Normal 5 4 2 3 3 2 2 3" xfId="11291" xr:uid="{26C5564D-413D-42B1-A844-8F442CD3454A}"/>
    <cellStyle name="Normal 5 4 2 3 3 2 2 3 2" xfId="24981" xr:uid="{FD52AD06-46B2-42D8-BC9F-2A0676F9616B}"/>
    <cellStyle name="Normal 5 4 2 3 3 2 2 3 2 2" xfId="38673" xr:uid="{C96970AF-1A14-44D7-9D53-D73AED054964}"/>
    <cellStyle name="Normal 5 4 2 3 3 2 2 3 2 3" xfId="53557" xr:uid="{19296EA9-2B40-4D92-9ADF-100A09201714}"/>
    <cellStyle name="Normal 5 4 2 3 3 2 2 3 3" xfId="18137" xr:uid="{0FCAD9EB-3E41-4726-A680-1CBCCB51A211}"/>
    <cellStyle name="Normal 5 4 2 3 3 2 2 3 4" xfId="31827" xr:uid="{F056090F-3F3A-4808-8A7D-6017A2BD7C41}"/>
    <cellStyle name="Normal 5 4 2 3 3 2 2 3 5" xfId="46711" xr:uid="{FF195C5E-B35A-44AC-976A-2430EE2DE8E4}"/>
    <cellStyle name="Normal 5 4 2 3 3 2 2 4" xfId="21559" xr:uid="{728F8457-C5E1-4D51-BE28-B331C8B9C024}"/>
    <cellStyle name="Normal 5 4 2 3 3 2 2 4 2" xfId="35251" xr:uid="{5BBD27D0-DCA1-4B66-BAE4-7046FC9A3DC9}"/>
    <cellStyle name="Normal 5 4 2 3 3 2 2 4 3" xfId="50135" xr:uid="{69B33365-9850-4258-9CDB-AF84438F1E4C}"/>
    <cellStyle name="Normal 5 4 2 3 3 2 2 5" xfId="14715" xr:uid="{A4FEDAB6-8F72-45F1-ADED-F570BE1143B0}"/>
    <cellStyle name="Normal 5 4 2 3 3 2 2 5 2" xfId="40916" xr:uid="{218C35C9-17BD-4099-A0E9-DE5B9233CD4C}"/>
    <cellStyle name="Normal 5 4 2 3 3 2 2 6" xfId="28405" xr:uid="{5214D98D-8DE3-4A29-9D0B-E997814FFAAD}"/>
    <cellStyle name="Normal 5 4 2 3 3 2 2 7" xfId="43289" xr:uid="{17858669-B337-4187-93F1-4C1486B52D10}"/>
    <cellStyle name="Normal 5 4 2 3 3 2 2 8" xfId="7869" xr:uid="{A95BBE18-DEAA-492A-813B-AAB1547E2AC8}"/>
    <cellStyle name="Normal 5 4 2 3 3 2 3" xfId="9580" xr:uid="{84A9D9B5-603B-43FD-9854-63F412DFC4E6}"/>
    <cellStyle name="Normal 5 4 2 3 3 2 3 2" xfId="13002" xr:uid="{8EF227E9-C141-49CA-A8DF-D8B752C3AB6B}"/>
    <cellStyle name="Normal 5 4 2 3 3 2 3 2 2" xfId="26692" xr:uid="{70EE429E-C2D4-4410-BA24-8EA5E6A2FF37}"/>
    <cellStyle name="Normal 5 4 2 3 3 2 3 2 2 2" xfId="40384" xr:uid="{10F6A211-1EBF-429D-A2FA-B4EA35029C1A}"/>
    <cellStyle name="Normal 5 4 2 3 3 2 3 2 2 3" xfId="55268" xr:uid="{3A89EFA1-8AA5-4751-9F49-3F03BB706C0D}"/>
    <cellStyle name="Normal 5 4 2 3 3 2 3 2 3" xfId="19848" xr:uid="{0B388AD5-14B5-409B-9F69-C1A070629630}"/>
    <cellStyle name="Normal 5 4 2 3 3 2 3 2 4" xfId="33538" xr:uid="{53AB358F-2065-4881-BB65-556603180E54}"/>
    <cellStyle name="Normal 5 4 2 3 3 2 3 2 5" xfId="48422" xr:uid="{D2D05CEC-170A-4BF8-8DA6-2DF91E9AB326}"/>
    <cellStyle name="Normal 5 4 2 3 3 2 3 3" xfId="23270" xr:uid="{2F2F8C42-358B-42EB-ACCC-7B054148A880}"/>
    <cellStyle name="Normal 5 4 2 3 3 2 3 3 2" xfId="36962" xr:uid="{707ADF0A-ADFF-4DED-A80F-B1DA23B10CC5}"/>
    <cellStyle name="Normal 5 4 2 3 3 2 3 3 3" xfId="51846" xr:uid="{A67BE13B-19DD-4160-9410-27D56EEE9209}"/>
    <cellStyle name="Normal 5 4 2 3 3 2 3 4" xfId="16426" xr:uid="{4BE14AA3-8F21-4AEA-818B-073ACA636A95}"/>
    <cellStyle name="Normal 5 4 2 3 3 2 3 5" xfId="30116" xr:uid="{74FAEED6-76B7-4CA6-94F9-DD52505A4722}"/>
    <cellStyle name="Normal 5 4 2 3 3 2 3 6" xfId="45000" xr:uid="{2155FAEA-F215-4327-82FE-AEF782979C3F}"/>
    <cellStyle name="Normal 5 4 2 3 3 2 4" xfId="11290" xr:uid="{307AB1E7-EDD8-4715-BE50-8B7246D8476F}"/>
    <cellStyle name="Normal 5 4 2 3 3 2 4 2" xfId="24980" xr:uid="{2793E1A2-071C-44FE-AF0C-32B43CA9F4E5}"/>
    <cellStyle name="Normal 5 4 2 3 3 2 4 2 2" xfId="38672" xr:uid="{DF0087E1-0B29-4C39-B374-C12EBEDD7665}"/>
    <cellStyle name="Normal 5 4 2 3 3 2 4 2 3" xfId="53556" xr:uid="{7F349B68-5191-4E40-A81B-92C86F1E23FD}"/>
    <cellStyle name="Normal 5 4 2 3 3 2 4 3" xfId="18136" xr:uid="{080633B1-ED46-4D43-9F65-FB564AFC7F37}"/>
    <cellStyle name="Normal 5 4 2 3 3 2 4 4" xfId="31826" xr:uid="{598C6793-951B-4843-A4F6-DD5D6ECEE8AA}"/>
    <cellStyle name="Normal 5 4 2 3 3 2 4 5" xfId="46710" xr:uid="{9B8B2545-3243-40FF-B52A-E58614FA78B4}"/>
    <cellStyle name="Normal 5 4 2 3 3 2 5" xfId="21558" xr:uid="{67923B3C-AB2A-4243-9A51-1FCA79B779AB}"/>
    <cellStyle name="Normal 5 4 2 3 3 2 5 2" xfId="35250" xr:uid="{9ABB3DCE-106A-4AF0-B929-7AF2E1F37624}"/>
    <cellStyle name="Normal 5 4 2 3 3 2 5 3" xfId="50134" xr:uid="{B63336FF-AD78-4F5E-98A0-FACC83C9FCC6}"/>
    <cellStyle name="Normal 5 4 2 3 3 2 6" xfId="14714" xr:uid="{69F76795-0C6D-48DC-8F86-DDB412A3C2A1}"/>
    <cellStyle name="Normal 5 4 2 3 3 2 6 2" xfId="40915" xr:uid="{739AA329-9685-412C-9484-58A29110BAFA}"/>
    <cellStyle name="Normal 5 4 2 3 3 2 7" xfId="28404" xr:uid="{65CA812E-63C0-474A-93EA-83F2E0384254}"/>
    <cellStyle name="Normal 5 4 2 3 3 2 8" xfId="43288" xr:uid="{DF79DC20-C0EC-466E-AFBA-F94CD22BF2DE}"/>
    <cellStyle name="Normal 5 4 2 3 3 2 9" xfId="7868" xr:uid="{4D10486F-FF96-4CC6-AB33-738DE656B8F0}"/>
    <cellStyle name="Normal 5 4 2 3 3 3" xfId="1225" xr:uid="{CB50C87D-74BC-4A94-9453-E1E268AB97C8}"/>
    <cellStyle name="Normal 5 4 2 3 3 3 2" xfId="9582" xr:uid="{89B6BC99-6878-4270-9C3D-3E2B5C45967E}"/>
    <cellStyle name="Normal 5 4 2 3 3 3 2 2" xfId="13004" xr:uid="{AA06C2EE-9E08-483C-90B0-E1E2099175EE}"/>
    <cellStyle name="Normal 5 4 2 3 3 3 2 2 2" xfId="26694" xr:uid="{FDE9E7C9-5195-41CC-9CAE-9B8D587AA42D}"/>
    <cellStyle name="Normal 5 4 2 3 3 3 2 2 2 2" xfId="40386" xr:uid="{C0F01827-8EA7-4163-98BE-917D7CDBA996}"/>
    <cellStyle name="Normal 5 4 2 3 3 3 2 2 2 3" xfId="55270" xr:uid="{ABB612CC-1AD9-4A51-97CB-D2EAC94241AA}"/>
    <cellStyle name="Normal 5 4 2 3 3 3 2 2 3" xfId="19850" xr:uid="{E78F670F-6FD0-44C1-A7FB-3DE785D9719F}"/>
    <cellStyle name="Normal 5 4 2 3 3 3 2 2 4" xfId="33540" xr:uid="{2728FDE5-9735-4C20-86A8-7643BBB999D7}"/>
    <cellStyle name="Normal 5 4 2 3 3 3 2 2 5" xfId="48424" xr:uid="{F92FDAF8-92D1-4CBE-BB4D-CCE1A6184794}"/>
    <cellStyle name="Normal 5 4 2 3 3 3 2 3" xfId="23272" xr:uid="{C8F3E209-BC72-477F-A6D3-76908F15105C}"/>
    <cellStyle name="Normal 5 4 2 3 3 3 2 3 2" xfId="36964" xr:uid="{E8ECAF4E-E31E-4102-9013-A6D20C7DD280}"/>
    <cellStyle name="Normal 5 4 2 3 3 3 2 3 3" xfId="51848" xr:uid="{852A7299-A5D7-4B53-9F21-EBC9E108C679}"/>
    <cellStyle name="Normal 5 4 2 3 3 3 2 4" xfId="16428" xr:uid="{3DA7F7E6-2D1E-4D88-9B73-C2ED8A454233}"/>
    <cellStyle name="Normal 5 4 2 3 3 3 2 5" xfId="30118" xr:uid="{AC66E91E-FA40-40C9-89C0-1936FE35567D}"/>
    <cellStyle name="Normal 5 4 2 3 3 3 2 6" xfId="45002" xr:uid="{87485AEB-F4BC-4BCA-A137-901371491CE3}"/>
    <cellStyle name="Normal 5 4 2 3 3 3 3" xfId="11292" xr:uid="{FFC62DCA-0DCF-4AFF-A2CB-51AC252C9F59}"/>
    <cellStyle name="Normal 5 4 2 3 3 3 3 2" xfId="24982" xr:uid="{3455BAFF-4A70-467E-95B5-7BD4887AC270}"/>
    <cellStyle name="Normal 5 4 2 3 3 3 3 2 2" xfId="38674" xr:uid="{8A2F5334-65F9-42AC-A6F4-46C00739F6DF}"/>
    <cellStyle name="Normal 5 4 2 3 3 3 3 2 3" xfId="53558" xr:uid="{FA17432F-A7B4-4214-BFA2-3575B51168B9}"/>
    <cellStyle name="Normal 5 4 2 3 3 3 3 3" xfId="18138" xr:uid="{35B7085A-F0E0-4B35-89B1-9288D7AE812B}"/>
    <cellStyle name="Normal 5 4 2 3 3 3 3 4" xfId="31828" xr:uid="{74AF4159-A10F-4B2A-9384-A1568AD20FAD}"/>
    <cellStyle name="Normal 5 4 2 3 3 3 3 5" xfId="46712" xr:uid="{298B06D0-2796-4AFB-B1A2-48375045626C}"/>
    <cellStyle name="Normal 5 4 2 3 3 3 4" xfId="21560" xr:uid="{AE759595-FDED-4CEC-B37D-044AD1F5D38F}"/>
    <cellStyle name="Normal 5 4 2 3 3 3 4 2" xfId="35252" xr:uid="{FB0CA455-0F3F-4FBD-A3FC-FE4DE367E816}"/>
    <cellStyle name="Normal 5 4 2 3 3 3 4 3" xfId="50136" xr:uid="{1FAA1405-1BC5-4922-A877-4445F08E7C7F}"/>
    <cellStyle name="Normal 5 4 2 3 3 3 5" xfId="14716" xr:uid="{0FFB687E-5289-4C05-9CAA-CD18A6B7E47E}"/>
    <cellStyle name="Normal 5 4 2 3 3 3 5 2" xfId="40917" xr:uid="{D3254AB5-D3FF-467A-9E1E-75B805D291A5}"/>
    <cellStyle name="Normal 5 4 2 3 3 3 6" xfId="28406" xr:uid="{F012565C-1454-4E4B-91C9-1BEE479BCA88}"/>
    <cellStyle name="Normal 5 4 2 3 3 3 7" xfId="43290" xr:uid="{F163EB14-E2D2-418C-A917-1D64301296BA}"/>
    <cellStyle name="Normal 5 4 2 3 3 3 8" xfId="7870" xr:uid="{BAD96982-33B4-49EC-BCC7-7EB6C53323CC}"/>
    <cellStyle name="Normal 5 4 2 3 3 4" xfId="2852" xr:uid="{92C3A0B5-C63B-4A52-8F55-06DE7FF228A2}"/>
    <cellStyle name="Normal 5 4 2 3 3 4 2" xfId="9583" xr:uid="{63081C47-764E-41E2-BB14-185167F9AFDB}"/>
    <cellStyle name="Normal 5 4 2 3 3 4 2 2" xfId="13005" xr:uid="{636A5324-FA2B-42FF-B4B9-16CF538FE4B6}"/>
    <cellStyle name="Normal 5 4 2 3 3 4 2 2 2" xfId="26695" xr:uid="{F6648EEF-5AF3-40F1-A040-2DE544452FA7}"/>
    <cellStyle name="Normal 5 4 2 3 3 4 2 2 2 2" xfId="40387" xr:uid="{5AC81399-C6B9-49CA-A0B6-D9E69B785B56}"/>
    <cellStyle name="Normal 5 4 2 3 3 4 2 2 2 3" xfId="55271" xr:uid="{E67BF18C-67ED-4046-BE87-9FC9A27CC9C9}"/>
    <cellStyle name="Normal 5 4 2 3 3 4 2 2 3" xfId="19851" xr:uid="{894D4AF1-4625-4325-A3B1-6A7719E71F4C}"/>
    <cellStyle name="Normal 5 4 2 3 3 4 2 2 4" xfId="33541" xr:uid="{31DA086A-1053-494E-AA5B-30890C907384}"/>
    <cellStyle name="Normal 5 4 2 3 3 4 2 2 5" xfId="48425" xr:uid="{FE99BFE1-A953-44EA-80D8-93392A10A89B}"/>
    <cellStyle name="Normal 5 4 2 3 3 4 2 3" xfId="23273" xr:uid="{8FF8EB19-2142-4C51-9E68-8920F42D0906}"/>
    <cellStyle name="Normal 5 4 2 3 3 4 2 3 2" xfId="36965" xr:uid="{316E434A-5132-4A43-9004-06834F376FF3}"/>
    <cellStyle name="Normal 5 4 2 3 3 4 2 3 3" xfId="51849" xr:uid="{37F00CE8-A047-4922-B2E6-1140D50F628C}"/>
    <cellStyle name="Normal 5 4 2 3 3 4 2 4" xfId="16429" xr:uid="{4A653FE2-2DB7-4B30-930E-CE69B8A0E2DE}"/>
    <cellStyle name="Normal 5 4 2 3 3 4 2 5" xfId="30119" xr:uid="{366404EE-0CE3-4F06-97BE-2AA4844FC728}"/>
    <cellStyle name="Normal 5 4 2 3 3 4 2 6" xfId="45003" xr:uid="{B8F25018-60E0-463D-A4E1-E1DE7DC7BBCB}"/>
    <cellStyle name="Normal 5 4 2 3 3 4 3" xfId="11293" xr:uid="{15C8A36F-D1C3-492D-BCE0-6DD768FE5CDD}"/>
    <cellStyle name="Normal 5 4 2 3 3 4 3 2" xfId="24983" xr:uid="{BAB03FF7-A5D0-4CDC-BB48-1B4BD1F4A698}"/>
    <cellStyle name="Normal 5 4 2 3 3 4 3 2 2" xfId="38675" xr:uid="{5BB7C0D1-F04A-4C81-882C-99BBC07AF0D1}"/>
    <cellStyle name="Normal 5 4 2 3 3 4 3 2 3" xfId="53559" xr:uid="{4E184744-4C3E-403C-8C4D-2050FCDC14FC}"/>
    <cellStyle name="Normal 5 4 2 3 3 4 3 3" xfId="18139" xr:uid="{A2A80403-CE34-4187-86F1-134D09316D42}"/>
    <cellStyle name="Normal 5 4 2 3 3 4 3 4" xfId="31829" xr:uid="{696971D8-FCD0-4D0D-BBEC-D2FF09490D45}"/>
    <cellStyle name="Normal 5 4 2 3 3 4 3 5" xfId="46713" xr:uid="{EE50BE12-16FA-4123-AC2E-FBBD8655B01D}"/>
    <cellStyle name="Normal 5 4 2 3 3 4 4" xfId="21561" xr:uid="{72E36183-1D57-4785-98C5-DEEA31B39DA6}"/>
    <cellStyle name="Normal 5 4 2 3 3 4 4 2" xfId="35253" xr:uid="{D9F86185-C945-4D05-A8DF-81B7A85280F6}"/>
    <cellStyle name="Normal 5 4 2 3 3 4 4 3" xfId="50137" xr:uid="{212D138D-CF99-4079-8CB5-D758286003A7}"/>
    <cellStyle name="Normal 5 4 2 3 3 4 5" xfId="14717" xr:uid="{66298475-6EA2-48D2-B908-FEE88FF9802C}"/>
    <cellStyle name="Normal 5 4 2 3 3 4 5 2" xfId="41127" xr:uid="{3D121D70-7334-4574-AAAA-D33B0AD72890}"/>
    <cellStyle name="Normal 5 4 2 3 3 4 6" xfId="28407" xr:uid="{26411E89-C08C-4C8D-9F3A-F560E6E29E43}"/>
    <cellStyle name="Normal 5 4 2 3 3 4 7" xfId="43291" xr:uid="{86F0E213-7B85-4DA4-B6EF-ABB0F02BC03E}"/>
    <cellStyle name="Normal 5 4 2 3 3 4 8" xfId="7871" xr:uid="{C12945C7-0750-445A-AD1A-A8B08814E984}"/>
    <cellStyle name="Normal 5 4 2 3 3 5" xfId="9579" xr:uid="{D5367D7D-4A23-4745-B3F2-8E8D9FE69AF5}"/>
    <cellStyle name="Normal 5 4 2 3 3 5 2" xfId="13001" xr:uid="{DC20594A-C1CB-4699-83BB-3E5F7863134A}"/>
    <cellStyle name="Normal 5 4 2 3 3 5 2 2" xfId="26691" xr:uid="{CFC76643-9788-4823-A198-265F107CB4BB}"/>
    <cellStyle name="Normal 5 4 2 3 3 5 2 2 2" xfId="40383" xr:uid="{0738B78E-7B6F-4FC7-B219-C9DC63389887}"/>
    <cellStyle name="Normal 5 4 2 3 3 5 2 2 3" xfId="55267" xr:uid="{7272A3A4-DDF2-4009-A346-DE21571B9F6B}"/>
    <cellStyle name="Normal 5 4 2 3 3 5 2 3" xfId="19847" xr:uid="{E59E8FC1-528B-4A88-A62B-E864BCB4FC16}"/>
    <cellStyle name="Normal 5 4 2 3 3 5 2 4" xfId="33537" xr:uid="{23E383F8-A4CC-4E56-9487-73FAD0CF4988}"/>
    <cellStyle name="Normal 5 4 2 3 3 5 2 5" xfId="48421" xr:uid="{BDD3D6CC-137A-406C-956C-7BDB263E1EBA}"/>
    <cellStyle name="Normal 5 4 2 3 3 5 3" xfId="23269" xr:uid="{B923C501-5EB2-4DFD-9E4D-FB72281EE11B}"/>
    <cellStyle name="Normal 5 4 2 3 3 5 3 2" xfId="36961" xr:uid="{729775AF-07B4-49DF-9C4F-2968A65B9595}"/>
    <cellStyle name="Normal 5 4 2 3 3 5 3 3" xfId="51845" xr:uid="{8620C59B-8E0F-43FA-A9EA-3199403BC001}"/>
    <cellStyle name="Normal 5 4 2 3 3 5 4" xfId="16425" xr:uid="{3EC3AF30-90B1-42AA-9F40-62F0DF1F3E6C}"/>
    <cellStyle name="Normal 5 4 2 3 3 5 5" xfId="30115" xr:uid="{F65EB746-14F0-45CA-A3EC-5CA50A315E1D}"/>
    <cellStyle name="Normal 5 4 2 3 3 5 6" xfId="44999" xr:uid="{D5D17743-559C-43B8-BEF5-1A7514308FAE}"/>
    <cellStyle name="Normal 5 4 2 3 3 6" xfId="11289" xr:uid="{FFD7C916-F6A9-4336-A768-A180ED987330}"/>
    <cellStyle name="Normal 5 4 2 3 3 6 2" xfId="24979" xr:uid="{A0842465-7886-46B4-836D-C663EA1F385A}"/>
    <cellStyle name="Normal 5 4 2 3 3 6 2 2" xfId="38671" xr:uid="{4D4499EA-1EF2-47FF-9E52-060C9DC6BDDD}"/>
    <cellStyle name="Normal 5 4 2 3 3 6 2 3" xfId="53555" xr:uid="{59CF19AB-D9E5-4067-8CFA-9C714FCECAC3}"/>
    <cellStyle name="Normal 5 4 2 3 3 6 3" xfId="18135" xr:uid="{BE990C75-D481-455E-95A3-B33C961F5B4F}"/>
    <cellStyle name="Normal 5 4 2 3 3 6 4" xfId="31825" xr:uid="{CCC069DE-87C9-4A8D-B0C5-241AEB38C423}"/>
    <cellStyle name="Normal 5 4 2 3 3 6 5" xfId="46709" xr:uid="{FA98BB30-032C-4A20-845F-361E8BA16DA5}"/>
    <cellStyle name="Normal 5 4 2 3 3 7" xfId="21557" xr:uid="{53CBA0EF-46F7-47A0-9BC6-808A4D34515E}"/>
    <cellStyle name="Normal 5 4 2 3 3 7 2" xfId="35249" xr:uid="{5B397D4D-F23E-400B-A8DE-948D1FA5B6FC}"/>
    <cellStyle name="Normal 5 4 2 3 3 7 3" xfId="50133" xr:uid="{F1E91593-7ABB-41AC-BFB8-B93ED779798E}"/>
    <cellStyle name="Normal 5 4 2 3 3 8" xfId="14713" xr:uid="{053C8F5F-5CB1-44FC-8172-516BD144C5C4}"/>
    <cellStyle name="Normal 5 4 2 3 3 8 2" xfId="40821" xr:uid="{E77955D6-C444-4BAD-93AB-5EE0994AA5D7}"/>
    <cellStyle name="Normal 5 4 2 3 3 9" xfId="28403" xr:uid="{529462F1-2021-42F1-A231-03826FD74061}"/>
    <cellStyle name="Normal 5 4 2 3 4" xfId="1226" xr:uid="{526CC3A3-7FBC-40A2-B5CA-78ECC4FEF515}"/>
    <cellStyle name="Normal 5 4 2 3 4 2" xfId="1227" xr:uid="{DA145A52-7999-4FD6-8269-F4B32D6794D9}"/>
    <cellStyle name="Normal 5 4 2 3 4 2 2" xfId="9585" xr:uid="{D409C3D0-A4E0-4CB8-83EF-48197C647529}"/>
    <cellStyle name="Normal 5 4 2 3 4 2 2 2" xfId="13007" xr:uid="{29F616F0-6421-49DC-9D1D-49EEC7A9BFFB}"/>
    <cellStyle name="Normal 5 4 2 3 4 2 2 2 2" xfId="26697" xr:uid="{2889919C-FF10-46AD-A466-FFD09D3C217B}"/>
    <cellStyle name="Normal 5 4 2 3 4 2 2 2 2 2" xfId="40389" xr:uid="{B4F0D5FC-2D6B-48EC-90C7-1F5B5FA3427D}"/>
    <cellStyle name="Normal 5 4 2 3 4 2 2 2 2 3" xfId="55273" xr:uid="{44F214A1-CD28-4A4A-AACE-A0C7C553DB8D}"/>
    <cellStyle name="Normal 5 4 2 3 4 2 2 2 3" xfId="19853" xr:uid="{D8E2A3F8-91F5-4000-B964-B937B3B3A939}"/>
    <cellStyle name="Normal 5 4 2 3 4 2 2 2 4" xfId="33543" xr:uid="{2E797AE4-B93D-4B11-8C19-7FC2DB2F4D9D}"/>
    <cellStyle name="Normal 5 4 2 3 4 2 2 2 5" xfId="48427" xr:uid="{08A371AE-5552-4442-BAB5-EF9AAD3B920B}"/>
    <cellStyle name="Normal 5 4 2 3 4 2 2 3" xfId="23275" xr:uid="{4E7432F8-5106-4205-87F8-F586E93C7FD8}"/>
    <cellStyle name="Normal 5 4 2 3 4 2 2 3 2" xfId="36967" xr:uid="{AB3D85C0-3927-4231-9EEE-7FE977C541C1}"/>
    <cellStyle name="Normal 5 4 2 3 4 2 2 3 3" xfId="51851" xr:uid="{E063DCAB-DFD5-4BC8-8D00-1BDAF262EBE9}"/>
    <cellStyle name="Normal 5 4 2 3 4 2 2 4" xfId="16431" xr:uid="{455A2B46-DFEB-42D0-9FEE-F95ADA5C48BC}"/>
    <cellStyle name="Normal 5 4 2 3 4 2 2 5" xfId="30121" xr:uid="{36092579-81C3-404E-8240-634B471508F1}"/>
    <cellStyle name="Normal 5 4 2 3 4 2 2 6" xfId="45005" xr:uid="{DD854EA5-A48C-4F89-A3EE-8AE343549B64}"/>
    <cellStyle name="Normal 5 4 2 3 4 2 3" xfId="11295" xr:uid="{63AF53D1-EA6C-48DF-9C8C-AA4D0109E3F0}"/>
    <cellStyle name="Normal 5 4 2 3 4 2 3 2" xfId="24985" xr:uid="{2CB02CFC-AB42-4819-B38A-97A1BD356C44}"/>
    <cellStyle name="Normal 5 4 2 3 4 2 3 2 2" xfId="38677" xr:uid="{EE402DE8-2E46-462B-B3C1-34D140BDED8C}"/>
    <cellStyle name="Normal 5 4 2 3 4 2 3 2 3" xfId="53561" xr:uid="{C1FCF047-71E8-42C4-B5D7-4FF7F429FE52}"/>
    <cellStyle name="Normal 5 4 2 3 4 2 3 3" xfId="18141" xr:uid="{5519F512-313A-4F0F-B6D3-EE6A1705A30C}"/>
    <cellStyle name="Normal 5 4 2 3 4 2 3 4" xfId="31831" xr:uid="{5B083B76-153A-49FC-8B21-B2C870B0F9CF}"/>
    <cellStyle name="Normal 5 4 2 3 4 2 3 5" xfId="46715" xr:uid="{0A21A97B-EE5A-4BA0-9B7F-9DA74AB93C24}"/>
    <cellStyle name="Normal 5 4 2 3 4 2 4" xfId="21563" xr:uid="{36EF4882-277D-46A1-8003-729B7F7BBF87}"/>
    <cellStyle name="Normal 5 4 2 3 4 2 4 2" xfId="35255" xr:uid="{142F4EDE-EFD7-408A-B56F-7DC7956DA3DF}"/>
    <cellStyle name="Normal 5 4 2 3 4 2 4 3" xfId="50139" xr:uid="{93D68B31-A26E-497D-A6F5-C455F8BFB6A6}"/>
    <cellStyle name="Normal 5 4 2 3 4 2 5" xfId="14719" xr:uid="{E81B6713-3A7C-4362-958C-758D89FEEDAA}"/>
    <cellStyle name="Normal 5 4 2 3 4 2 5 2" xfId="40919" xr:uid="{6080578E-DA3C-4868-8365-490CDA175A1C}"/>
    <cellStyle name="Normal 5 4 2 3 4 2 6" xfId="28409" xr:uid="{837C7ACE-4B70-4F88-8CA9-7C23C89193F0}"/>
    <cellStyle name="Normal 5 4 2 3 4 2 7" xfId="43293" xr:uid="{6FF1730D-A11F-4859-B5CA-279E89A7335F}"/>
    <cellStyle name="Normal 5 4 2 3 4 2 8" xfId="7873" xr:uid="{32398F6F-4362-4326-B319-6DD164987341}"/>
    <cellStyle name="Normal 5 4 2 3 4 3" xfId="9584" xr:uid="{AB759AFC-9F2C-456A-BBA7-4B203C13A16E}"/>
    <cellStyle name="Normal 5 4 2 3 4 3 2" xfId="13006" xr:uid="{2A9D1253-5A69-4B0A-804B-3580E1B6AD04}"/>
    <cellStyle name="Normal 5 4 2 3 4 3 2 2" xfId="26696" xr:uid="{54C5E074-E402-40B7-9815-C19BDF2F59F9}"/>
    <cellStyle name="Normal 5 4 2 3 4 3 2 2 2" xfId="40388" xr:uid="{62BB012C-829A-401A-9D52-E8FAE38B43FE}"/>
    <cellStyle name="Normal 5 4 2 3 4 3 2 2 3" xfId="55272" xr:uid="{41C4BDF0-50E0-4BD0-8931-6D735E099E54}"/>
    <cellStyle name="Normal 5 4 2 3 4 3 2 3" xfId="19852" xr:uid="{DD59BDB6-738F-44A5-8C29-AEA46AD61327}"/>
    <cellStyle name="Normal 5 4 2 3 4 3 2 4" xfId="33542" xr:uid="{19104B70-DE51-4D41-8C34-2F8D88DA8E71}"/>
    <cellStyle name="Normal 5 4 2 3 4 3 2 5" xfId="48426" xr:uid="{D572A2A4-A5CB-4677-9A03-AECFB5427704}"/>
    <cellStyle name="Normal 5 4 2 3 4 3 3" xfId="23274" xr:uid="{D612F0F1-CBDC-41CF-B5C5-C487A0E4B84F}"/>
    <cellStyle name="Normal 5 4 2 3 4 3 3 2" xfId="36966" xr:uid="{70952AC5-F413-4DC9-BB35-A0090D47F157}"/>
    <cellStyle name="Normal 5 4 2 3 4 3 3 3" xfId="51850" xr:uid="{1C428A64-2B38-4F52-B1D1-D1DDE1FD0C16}"/>
    <cellStyle name="Normal 5 4 2 3 4 3 4" xfId="16430" xr:uid="{868FAC47-6502-4BF8-8E65-3ADB1B38DDF6}"/>
    <cellStyle name="Normal 5 4 2 3 4 3 5" xfId="30120" xr:uid="{C9DF28FC-0753-4F08-88E7-1AAC949058D1}"/>
    <cellStyle name="Normal 5 4 2 3 4 3 6" xfId="45004" xr:uid="{0D073F58-2AB8-4712-9459-CC038C1BEF92}"/>
    <cellStyle name="Normal 5 4 2 3 4 4" xfId="11294" xr:uid="{5653D660-8263-4FED-8C62-68EAB26E6C54}"/>
    <cellStyle name="Normal 5 4 2 3 4 4 2" xfId="24984" xr:uid="{724D57EA-3961-4B6C-BE38-BFD36043924B}"/>
    <cellStyle name="Normal 5 4 2 3 4 4 2 2" xfId="38676" xr:uid="{59317C77-2350-45C2-8055-028E27315E93}"/>
    <cellStyle name="Normal 5 4 2 3 4 4 2 3" xfId="53560" xr:uid="{B803416B-8773-4458-9ED7-529A1EBE6B40}"/>
    <cellStyle name="Normal 5 4 2 3 4 4 3" xfId="18140" xr:uid="{8019DF21-9AE5-49DE-A7A8-7C7A1BA0F392}"/>
    <cellStyle name="Normal 5 4 2 3 4 4 4" xfId="31830" xr:uid="{3E791B9F-65A7-4E0B-B378-324F257EE59B}"/>
    <cellStyle name="Normal 5 4 2 3 4 4 5" xfId="46714" xr:uid="{5FC69A6A-8FBE-4047-99A1-46B378BAB99F}"/>
    <cellStyle name="Normal 5 4 2 3 4 5" xfId="21562" xr:uid="{399BA298-2B91-444C-AD6E-5C61BAFC0613}"/>
    <cellStyle name="Normal 5 4 2 3 4 5 2" xfId="35254" xr:uid="{DFA9C671-8D0E-45AD-859D-BD6D921BD5B0}"/>
    <cellStyle name="Normal 5 4 2 3 4 5 3" xfId="50138" xr:uid="{71A097FD-911F-4BB1-A5A8-D54CB5CAB8BB}"/>
    <cellStyle name="Normal 5 4 2 3 4 6" xfId="14718" xr:uid="{BD30F11A-229D-454F-BFF8-1818A5CB7675}"/>
    <cellStyle name="Normal 5 4 2 3 4 6 2" xfId="40918" xr:uid="{86D71B88-E299-4039-BE0C-6DD7C3BC027D}"/>
    <cellStyle name="Normal 5 4 2 3 4 7" xfId="28408" xr:uid="{47D8D6D2-FCD2-429F-A2F0-5BB689F81D73}"/>
    <cellStyle name="Normal 5 4 2 3 4 8" xfId="43292" xr:uid="{47E673EE-E824-414B-AC93-5F585F443DEB}"/>
    <cellStyle name="Normal 5 4 2 3 4 9" xfId="7872" xr:uid="{D4107C73-008D-4215-8F0E-C2A0E4777E6F}"/>
    <cellStyle name="Normal 5 4 2 3 5" xfId="1228" xr:uid="{D24F11D5-349B-49AD-9CE7-F88DC96F52DF}"/>
    <cellStyle name="Normal 5 4 2 3 5 2" xfId="9586" xr:uid="{667570E9-1BE8-467A-AF68-030CA5BCD897}"/>
    <cellStyle name="Normal 5 4 2 3 5 2 2" xfId="13008" xr:uid="{0EAF2F65-C1D5-40E9-9C9C-4DB4DCDC54F0}"/>
    <cellStyle name="Normal 5 4 2 3 5 2 2 2" xfId="26698" xr:uid="{29930BBA-1AE6-407F-A73B-9626778A4B14}"/>
    <cellStyle name="Normal 5 4 2 3 5 2 2 2 2" xfId="40390" xr:uid="{080E8B40-1808-48C4-94B0-ADE23EE29AA9}"/>
    <cellStyle name="Normal 5 4 2 3 5 2 2 2 3" xfId="55274" xr:uid="{15AED49A-7B68-45D5-8604-83E4299B93C3}"/>
    <cellStyle name="Normal 5 4 2 3 5 2 2 3" xfId="19854" xr:uid="{4F135917-6D24-4DA6-899A-A80EBE1E4F4A}"/>
    <cellStyle name="Normal 5 4 2 3 5 2 2 4" xfId="33544" xr:uid="{5F8EF1D3-6BB1-42FE-9542-D2DC66A05FB3}"/>
    <cellStyle name="Normal 5 4 2 3 5 2 2 5" xfId="48428" xr:uid="{F9D1EA6A-37B5-4EB6-BF34-AA8403EAD3C8}"/>
    <cellStyle name="Normal 5 4 2 3 5 2 3" xfId="23276" xr:uid="{D060FA7A-58E6-45CF-B33D-424488ACDB5A}"/>
    <cellStyle name="Normal 5 4 2 3 5 2 3 2" xfId="36968" xr:uid="{ABB2817A-A1FC-40BB-9163-7F0A3C4D2FE3}"/>
    <cellStyle name="Normal 5 4 2 3 5 2 3 3" xfId="51852" xr:uid="{397DA606-C43F-4ED3-97CD-B36D93E10C96}"/>
    <cellStyle name="Normal 5 4 2 3 5 2 4" xfId="16432" xr:uid="{58208FB2-DDBE-4543-A31F-D50528C56971}"/>
    <cellStyle name="Normal 5 4 2 3 5 2 5" xfId="30122" xr:uid="{7DAD7F0B-6CB8-4C59-A7A9-4053A4B73B3D}"/>
    <cellStyle name="Normal 5 4 2 3 5 2 6" xfId="45006" xr:uid="{267AA56B-C193-458C-85C1-5090F302BA61}"/>
    <cellStyle name="Normal 5 4 2 3 5 3" xfId="11296" xr:uid="{00DD2D85-7F72-4D60-BC4B-1B7973C4E6ED}"/>
    <cellStyle name="Normal 5 4 2 3 5 3 2" xfId="24986" xr:uid="{36AE28BF-F21F-49C2-887B-FD6441B578D0}"/>
    <cellStyle name="Normal 5 4 2 3 5 3 2 2" xfId="38678" xr:uid="{C12EFA66-BC25-42F2-8589-BC199665277D}"/>
    <cellStyle name="Normal 5 4 2 3 5 3 2 3" xfId="53562" xr:uid="{D53E78CC-AD6C-467D-9B2C-ECB8120256A4}"/>
    <cellStyle name="Normal 5 4 2 3 5 3 3" xfId="18142" xr:uid="{9C4FFADB-91B6-42C6-8946-042E886E4C49}"/>
    <cellStyle name="Normal 5 4 2 3 5 3 4" xfId="31832" xr:uid="{77D9CC5F-0BCA-4B6C-BBE1-6A12551521C2}"/>
    <cellStyle name="Normal 5 4 2 3 5 3 5" xfId="46716" xr:uid="{DA16CD2E-C9B1-4CF7-9F35-7629A0373551}"/>
    <cellStyle name="Normal 5 4 2 3 5 4" xfId="21564" xr:uid="{1048C80F-7590-4D0C-A8AD-B283E7ACBC93}"/>
    <cellStyle name="Normal 5 4 2 3 5 4 2" xfId="35256" xr:uid="{D399819A-A4BF-4494-8797-5D02C67A2707}"/>
    <cellStyle name="Normal 5 4 2 3 5 4 3" xfId="50140" xr:uid="{A68FA0FA-9B1B-47C2-8C37-855B1B8CF0B1}"/>
    <cellStyle name="Normal 5 4 2 3 5 5" xfId="14720" xr:uid="{67A5ED75-EA74-4EC1-B0F9-157FE5285FEC}"/>
    <cellStyle name="Normal 5 4 2 3 5 5 2" xfId="40920" xr:uid="{8C08252C-DDE7-4E3C-B39D-A2FF1D52AF61}"/>
    <cellStyle name="Normal 5 4 2 3 5 6" xfId="28410" xr:uid="{468396C8-1BDE-4999-8190-B5E98F5B15B5}"/>
    <cellStyle name="Normal 5 4 2 3 5 7" xfId="43294" xr:uid="{CDF34AD1-A597-46CA-9EC6-5548650633CD}"/>
    <cellStyle name="Normal 5 4 2 3 5 8" xfId="7874" xr:uid="{E22FEE39-01E5-4F0A-A18A-6A02769CD503}"/>
    <cellStyle name="Normal 5 4 2 3 6" xfId="2853" xr:uid="{54E35551-758D-4CA5-8338-21A913E75560}"/>
    <cellStyle name="Normal 5 4 2 3 6 2" xfId="9587" xr:uid="{B73FC67E-D77A-4F12-B47C-7C232657F5B9}"/>
    <cellStyle name="Normal 5 4 2 3 6 2 2" xfId="13009" xr:uid="{E28A4648-8A04-40D5-9B41-E83D4F56C052}"/>
    <cellStyle name="Normal 5 4 2 3 6 2 2 2" xfId="26699" xr:uid="{0A814098-2D75-4DAC-8E76-969827F387B8}"/>
    <cellStyle name="Normal 5 4 2 3 6 2 2 2 2" xfId="40391" xr:uid="{A7EFF56E-1E65-4CC4-B5BD-9F75E245F1E9}"/>
    <cellStyle name="Normal 5 4 2 3 6 2 2 2 3" xfId="55275" xr:uid="{A4B6C4CE-2967-4842-985A-920C89AEF781}"/>
    <cellStyle name="Normal 5 4 2 3 6 2 2 3" xfId="19855" xr:uid="{63C622F4-50D9-4986-8915-7FEDFF473690}"/>
    <cellStyle name="Normal 5 4 2 3 6 2 2 4" xfId="33545" xr:uid="{15959B05-C61E-496D-95BA-C74F9A2FA9F0}"/>
    <cellStyle name="Normal 5 4 2 3 6 2 2 5" xfId="48429" xr:uid="{FCC303EF-D157-4CF7-A6CF-000659BB57AC}"/>
    <cellStyle name="Normal 5 4 2 3 6 2 3" xfId="23277" xr:uid="{93AF6D64-C190-4D1B-9D04-BC407C642207}"/>
    <cellStyle name="Normal 5 4 2 3 6 2 3 2" xfId="36969" xr:uid="{1A885C0F-E9F1-471E-96BE-0EDE10C1EA8E}"/>
    <cellStyle name="Normal 5 4 2 3 6 2 3 3" xfId="51853" xr:uid="{579F41A7-1D54-40BE-865D-22BD060ECAEB}"/>
    <cellStyle name="Normal 5 4 2 3 6 2 4" xfId="16433" xr:uid="{71FB71AE-3459-4384-A280-933A443DA32B}"/>
    <cellStyle name="Normal 5 4 2 3 6 2 5" xfId="30123" xr:uid="{D2DD005E-208D-4CE4-B519-FF040BC62B48}"/>
    <cellStyle name="Normal 5 4 2 3 6 2 6" xfId="45007" xr:uid="{A1B1E9C6-53CD-4006-B2EF-1D4DFC645361}"/>
    <cellStyle name="Normal 5 4 2 3 6 3" xfId="11297" xr:uid="{409F39E8-F053-480F-84C4-D3F31CAC15A1}"/>
    <cellStyle name="Normal 5 4 2 3 6 3 2" xfId="24987" xr:uid="{0140F24D-08A1-491C-8557-01D9D5DEAAC7}"/>
    <cellStyle name="Normal 5 4 2 3 6 3 2 2" xfId="38679" xr:uid="{11532B25-6354-466D-9FE6-DE97963ADB24}"/>
    <cellStyle name="Normal 5 4 2 3 6 3 2 3" xfId="53563" xr:uid="{92D86A49-9990-45B8-B2FA-B0E57BA5190C}"/>
    <cellStyle name="Normal 5 4 2 3 6 3 3" xfId="18143" xr:uid="{D170BD59-AD5A-4FB7-B52F-800C82E696B1}"/>
    <cellStyle name="Normal 5 4 2 3 6 3 4" xfId="31833" xr:uid="{010FBD68-E5E0-414F-A1B4-69D92F2C3C2F}"/>
    <cellStyle name="Normal 5 4 2 3 6 3 5" xfId="46717" xr:uid="{3214BF26-5404-4394-9056-519F0DDAA662}"/>
    <cellStyle name="Normal 5 4 2 3 6 4" xfId="21565" xr:uid="{F2D302CD-5179-403C-98A8-FD160F39E129}"/>
    <cellStyle name="Normal 5 4 2 3 6 4 2" xfId="35257" xr:uid="{C7922EAC-7B80-4CC1-A82C-99AD923BAC35}"/>
    <cellStyle name="Normal 5 4 2 3 6 4 3" xfId="50141" xr:uid="{1273E2CE-8305-4147-9A0E-1B3CFC7EB9DB}"/>
    <cellStyle name="Normal 5 4 2 3 6 5" xfId="14721" xr:uid="{244E9E93-6919-49FF-A9AF-7421BEB47FB5}"/>
    <cellStyle name="Normal 5 4 2 3 6 5 2" xfId="41128" xr:uid="{338D3BF5-E2AF-4C67-A370-DD131112D2B2}"/>
    <cellStyle name="Normal 5 4 2 3 6 6" xfId="28411" xr:uid="{2C6B0178-6279-40D3-AEC5-FC1CA219BE56}"/>
    <cellStyle name="Normal 5 4 2 3 6 7" xfId="43295" xr:uid="{49DCB238-56D6-4E18-9B42-9389F6BF718D}"/>
    <cellStyle name="Normal 5 4 2 3 6 8" xfId="7875" xr:uid="{47C5175F-2B14-4E99-9091-62F8C7C1D555}"/>
    <cellStyle name="Normal 5 4 2 3 7" xfId="9573" xr:uid="{8E72772C-1DD9-43F3-A0D3-4383BF1D91D9}"/>
    <cellStyle name="Normal 5 4 2 3 7 2" xfId="12995" xr:uid="{07E2439F-9E5D-49CB-8375-A813D17E7338}"/>
    <cellStyle name="Normal 5 4 2 3 7 2 2" xfId="26685" xr:uid="{0B9F8D59-7FD2-4C15-B2CA-590A4761D5D8}"/>
    <cellStyle name="Normal 5 4 2 3 7 2 2 2" xfId="40377" xr:uid="{DE22E9EC-4714-4A86-B380-7071BD2C0974}"/>
    <cellStyle name="Normal 5 4 2 3 7 2 2 3" xfId="55261" xr:uid="{0BCFE21D-1B34-4940-B9DF-7BF11B50D2AF}"/>
    <cellStyle name="Normal 5 4 2 3 7 2 3" xfId="19841" xr:uid="{80A6919F-8B1B-41DF-ADCC-1C76040AF3A1}"/>
    <cellStyle name="Normal 5 4 2 3 7 2 4" xfId="33531" xr:uid="{13AD3435-632F-4B53-91E3-F808BBC56B4D}"/>
    <cellStyle name="Normal 5 4 2 3 7 2 5" xfId="48415" xr:uid="{CCFA5211-F667-4C63-904D-DFF36A08D683}"/>
    <cellStyle name="Normal 5 4 2 3 7 3" xfId="23263" xr:uid="{C3626643-893A-48E5-976B-C34371235013}"/>
    <cellStyle name="Normal 5 4 2 3 7 3 2" xfId="36955" xr:uid="{2BC781ED-925F-42C7-BA85-83969DCFB0E9}"/>
    <cellStyle name="Normal 5 4 2 3 7 3 3" xfId="51839" xr:uid="{BDBD9431-1FC0-49EB-BB1E-F3790F5BB98F}"/>
    <cellStyle name="Normal 5 4 2 3 7 4" xfId="16419" xr:uid="{8CD9164E-4FC7-4E0F-B57B-5AAE36001069}"/>
    <cellStyle name="Normal 5 4 2 3 7 5" xfId="30109" xr:uid="{90B0463E-DD8E-4BEE-A62E-83871E0CD3D8}"/>
    <cellStyle name="Normal 5 4 2 3 7 6" xfId="44993" xr:uid="{C48CE5DA-8EBB-4D7A-A423-BEDF5DCB8B91}"/>
    <cellStyle name="Normal 5 4 2 3 8" xfId="11283" xr:uid="{51CA6E50-CCC8-4262-A61A-B8DDCD80474D}"/>
    <cellStyle name="Normal 5 4 2 3 8 2" xfId="24973" xr:uid="{021258D7-F2B0-45F9-8F49-B4CD47996366}"/>
    <cellStyle name="Normal 5 4 2 3 8 2 2" xfId="38665" xr:uid="{F93664DC-7972-4FC9-BBC2-1DA69E2BF342}"/>
    <cellStyle name="Normal 5 4 2 3 8 2 3" xfId="53549" xr:uid="{C4DAD59E-53C7-4FE9-9D22-E122DB6527E3}"/>
    <cellStyle name="Normal 5 4 2 3 8 3" xfId="18129" xr:uid="{DC12A09B-9620-4E75-956C-70FD986FC2AA}"/>
    <cellStyle name="Normal 5 4 2 3 8 4" xfId="31819" xr:uid="{6A4798C5-8B54-4748-91D4-EC11B3F7BCB1}"/>
    <cellStyle name="Normal 5 4 2 3 8 5" xfId="46703" xr:uid="{F34CD275-588A-43EF-A569-606399FD3161}"/>
    <cellStyle name="Normal 5 4 2 3 9" xfId="21551" xr:uid="{A3DBF65F-7C48-4839-8D15-F5FA626B3CC1}"/>
    <cellStyle name="Normal 5 4 2 3 9 2" xfId="35243" xr:uid="{0C14A462-F136-473D-BB86-28AC29AD160C}"/>
    <cellStyle name="Normal 5 4 2 3 9 3" xfId="50127" xr:uid="{9E1C8541-9AA3-43B3-99DB-5ED5DDACE2C6}"/>
    <cellStyle name="Normal 5 4 2 4" xfId="301" xr:uid="{8D1F16D3-0A1A-4682-B8F3-EE159F1218F7}"/>
    <cellStyle name="Normal 5 4 2 4 10" xfId="14722" xr:uid="{18DD7CFF-A14B-4A77-B3BD-7081C41F6318}"/>
    <cellStyle name="Normal 5 4 2 4 10 2" xfId="40782" xr:uid="{7D8E24E7-A969-44F8-A1E9-8CF506208920}"/>
    <cellStyle name="Normal 5 4 2 4 11" xfId="28412" xr:uid="{C307D2ED-DA97-4E26-8874-E0D6956081E5}"/>
    <cellStyle name="Normal 5 4 2 4 12" xfId="43296" xr:uid="{8BAF36FB-DBE7-47A3-A52B-795AB0CBA518}"/>
    <cellStyle name="Normal 5 4 2 4 13" xfId="7876" xr:uid="{DB61E33B-59E9-481C-834D-532C3239F9F2}"/>
    <cellStyle name="Normal 5 4 2 4 2" xfId="546" xr:uid="{52FE7B50-580C-4F32-BE9B-AF545E7EC3C3}"/>
    <cellStyle name="Normal 5 4 2 4 2 10" xfId="43297" xr:uid="{A75D70FA-BBDE-45DF-8C29-3072FF95945A}"/>
    <cellStyle name="Normal 5 4 2 4 2 11" xfId="7877" xr:uid="{D4C6EC0B-8BF6-41DF-9C02-EE6DC5C2DA26}"/>
    <cellStyle name="Normal 5 4 2 4 2 2" xfId="547" xr:uid="{7CA34A44-2A96-49D4-9589-4BA1BA4F1DC9}"/>
    <cellStyle name="Normal 5 4 2 4 2 2 2" xfId="1229" xr:uid="{EAEC6775-F847-4649-A066-F4FCB887E6E6}"/>
    <cellStyle name="Normal 5 4 2 4 2 2 2 2" xfId="1230" xr:uid="{AA47DD7A-E02C-4673-A24C-5F6C4DCEB9A8}"/>
    <cellStyle name="Normal 5 4 2 4 2 2 2 2 2" xfId="13013" xr:uid="{37B38BE6-7B83-4518-BFFB-4516D7AAE9DB}"/>
    <cellStyle name="Normal 5 4 2 4 2 2 2 2 2 2" xfId="26703" xr:uid="{D71F905A-DD9E-4651-A5D5-E70B2079F471}"/>
    <cellStyle name="Normal 5 4 2 4 2 2 2 2 2 2 2" xfId="40395" xr:uid="{FBF7AB36-62A1-40FE-B66C-73099C6AE5E0}"/>
    <cellStyle name="Normal 5 4 2 4 2 2 2 2 2 2 3" xfId="55279" xr:uid="{CCB319FB-ED2C-4F3E-9591-F96DE525C613}"/>
    <cellStyle name="Normal 5 4 2 4 2 2 2 2 2 3" xfId="19859" xr:uid="{C765BF03-F34C-4A42-838A-F1EFA5186FE8}"/>
    <cellStyle name="Normal 5 4 2 4 2 2 2 2 2 4" xfId="33549" xr:uid="{75BF1F55-C42B-40C7-9315-452C6E6B52DE}"/>
    <cellStyle name="Normal 5 4 2 4 2 2 2 2 2 5" xfId="48433" xr:uid="{9E818686-ADE3-4697-AEC0-58A514198EF7}"/>
    <cellStyle name="Normal 5 4 2 4 2 2 2 2 3" xfId="23281" xr:uid="{B02A5355-5025-4D3E-A7FF-3C98478693AF}"/>
    <cellStyle name="Normal 5 4 2 4 2 2 2 2 3 2" xfId="36973" xr:uid="{ECF4E9E3-9261-41DD-8536-47E3BC24CC38}"/>
    <cellStyle name="Normal 5 4 2 4 2 2 2 2 3 3" xfId="51857" xr:uid="{6B7F4DEC-6BC7-4411-97EB-436BF3F944ED}"/>
    <cellStyle name="Normal 5 4 2 4 2 2 2 2 4" xfId="16437" xr:uid="{A77ED44F-D704-4313-9975-FC719B448433}"/>
    <cellStyle name="Normal 5 4 2 4 2 2 2 2 4 2" xfId="40922" xr:uid="{2B11FE95-75DA-47C4-B7DF-A977D0572D79}"/>
    <cellStyle name="Normal 5 4 2 4 2 2 2 2 5" xfId="30127" xr:uid="{66712CB9-1591-4D91-9C71-0FC096F48167}"/>
    <cellStyle name="Normal 5 4 2 4 2 2 2 2 6" xfId="45011" xr:uid="{5049F102-57CB-4E72-90D7-E93457424AED}"/>
    <cellStyle name="Normal 5 4 2 4 2 2 2 2 7" xfId="9591" xr:uid="{0FD589D4-3FAF-4F1A-8AFD-C0D38C29A32C}"/>
    <cellStyle name="Normal 5 4 2 4 2 2 2 3" xfId="11301" xr:uid="{3194D0A5-9715-419D-85CB-C355E44CA9A7}"/>
    <cellStyle name="Normal 5 4 2 4 2 2 2 3 2" xfId="24991" xr:uid="{ACFBDA81-90DD-4B05-8D50-480CDB71DD62}"/>
    <cellStyle name="Normal 5 4 2 4 2 2 2 3 2 2" xfId="38683" xr:uid="{3FB354D7-D64C-490A-8D2E-B835652274E1}"/>
    <cellStyle name="Normal 5 4 2 4 2 2 2 3 2 3" xfId="53567" xr:uid="{4FDD1D63-6D53-4994-B1EC-10E6D4691033}"/>
    <cellStyle name="Normal 5 4 2 4 2 2 2 3 3" xfId="18147" xr:uid="{D049A622-C2DD-45D4-981A-9AEE02878648}"/>
    <cellStyle name="Normal 5 4 2 4 2 2 2 3 4" xfId="31837" xr:uid="{362792C5-DC5B-488F-B99F-1030CEFBE460}"/>
    <cellStyle name="Normal 5 4 2 4 2 2 2 3 5" xfId="46721" xr:uid="{635014AE-0513-4434-9D75-31332EC24CC4}"/>
    <cellStyle name="Normal 5 4 2 4 2 2 2 4" xfId="21569" xr:uid="{6016B981-1491-4E37-84C8-A832B3F58962}"/>
    <cellStyle name="Normal 5 4 2 4 2 2 2 4 2" xfId="35261" xr:uid="{B47106E1-91FB-45C6-AE27-5888F9102068}"/>
    <cellStyle name="Normal 5 4 2 4 2 2 2 4 3" xfId="50145" xr:uid="{EE36ADE9-44A0-4E3E-A837-910A63753E6A}"/>
    <cellStyle name="Normal 5 4 2 4 2 2 2 5" xfId="14725" xr:uid="{B48077DA-AD71-4BD0-A850-CDE9EBB82DAE}"/>
    <cellStyle name="Normal 5 4 2 4 2 2 2 5 2" xfId="40921" xr:uid="{93A026FA-A277-40DB-A43C-6B7543069A12}"/>
    <cellStyle name="Normal 5 4 2 4 2 2 2 6" xfId="28415" xr:uid="{346661A3-2F13-45AC-B17D-A7EF71D28E78}"/>
    <cellStyle name="Normal 5 4 2 4 2 2 2 7" xfId="43299" xr:uid="{DB326197-6820-473F-8A31-C3C3580DAADB}"/>
    <cellStyle name="Normal 5 4 2 4 2 2 2 8" xfId="7879" xr:uid="{4037A200-EA5C-481F-A002-39877ADB3441}"/>
    <cellStyle name="Normal 5 4 2 4 2 2 3" xfId="1231" xr:uid="{5523A19B-69D2-4BB1-AEA0-CE0D7AC4922C}"/>
    <cellStyle name="Normal 5 4 2 4 2 2 3 2" xfId="13012" xr:uid="{B33D87D9-132A-4840-B492-A3DE1D84DB28}"/>
    <cellStyle name="Normal 5 4 2 4 2 2 3 2 2" xfId="26702" xr:uid="{926A0504-E432-4A6E-AE15-4E128E2425EA}"/>
    <cellStyle name="Normal 5 4 2 4 2 2 3 2 2 2" xfId="40394" xr:uid="{FCF3638C-A111-4086-A5BE-F467178F46BA}"/>
    <cellStyle name="Normal 5 4 2 4 2 2 3 2 2 3" xfId="55278" xr:uid="{02E606AB-BD50-4350-9BFA-6DF8E22DC3B4}"/>
    <cellStyle name="Normal 5 4 2 4 2 2 3 2 3" xfId="19858" xr:uid="{C8121676-EEB3-4C13-97E9-2ADEA3D50EFA}"/>
    <cellStyle name="Normal 5 4 2 4 2 2 3 2 4" xfId="33548" xr:uid="{5E015CA7-5F61-463B-BE8B-1F5CC734B7CA}"/>
    <cellStyle name="Normal 5 4 2 4 2 2 3 2 5" xfId="48432" xr:uid="{F6468E6E-4FEE-42DE-9E6C-E668994DB3D8}"/>
    <cellStyle name="Normal 5 4 2 4 2 2 3 3" xfId="23280" xr:uid="{430C9BCD-327A-4ACA-97EF-AA9128E73B73}"/>
    <cellStyle name="Normal 5 4 2 4 2 2 3 3 2" xfId="36972" xr:uid="{0750DDAF-4239-49C3-990E-47565410353B}"/>
    <cellStyle name="Normal 5 4 2 4 2 2 3 3 3" xfId="51856" xr:uid="{0D6E53D5-FFC7-4176-8948-D29B8108E552}"/>
    <cellStyle name="Normal 5 4 2 4 2 2 3 4" xfId="16436" xr:uid="{9E491B45-75A1-4067-BE3F-552067BBE5DE}"/>
    <cellStyle name="Normal 5 4 2 4 2 2 3 4 2" xfId="40923" xr:uid="{65CE6714-3D55-4D26-A05D-587AB6BF1F97}"/>
    <cellStyle name="Normal 5 4 2 4 2 2 3 5" xfId="30126" xr:uid="{02DE557C-71B6-4A95-B2D4-4ADF7BA1B3A1}"/>
    <cellStyle name="Normal 5 4 2 4 2 2 3 6" xfId="45010" xr:uid="{BF61B8E5-26D2-4077-AC7C-FB4F722D6E61}"/>
    <cellStyle name="Normal 5 4 2 4 2 2 3 7" xfId="9590" xr:uid="{7F411107-31BF-4CD3-9F46-D219D01AE9B0}"/>
    <cellStyle name="Normal 5 4 2 4 2 2 4" xfId="11300" xr:uid="{D21EA1F4-0183-46C8-A78B-8346C0C0756D}"/>
    <cellStyle name="Normal 5 4 2 4 2 2 4 2" xfId="24990" xr:uid="{3E112F5A-CFA6-4153-80D9-B3CA4B739B31}"/>
    <cellStyle name="Normal 5 4 2 4 2 2 4 2 2" xfId="38682" xr:uid="{D14F652E-838C-44C2-9BD1-2CA5E93D7CA6}"/>
    <cellStyle name="Normal 5 4 2 4 2 2 4 2 3" xfId="53566" xr:uid="{46A8190B-F8A9-4CFC-A488-D61AC834F00B}"/>
    <cellStyle name="Normal 5 4 2 4 2 2 4 3" xfId="18146" xr:uid="{8969E3DA-B1E9-46F6-8F45-955C01C2AA63}"/>
    <cellStyle name="Normal 5 4 2 4 2 2 4 4" xfId="31836" xr:uid="{849D4478-53F2-48E1-A198-74EE42EA4705}"/>
    <cellStyle name="Normal 5 4 2 4 2 2 4 5" xfId="46720" xr:uid="{C748ACFF-6DF1-497F-9CF5-A4ADCA48078F}"/>
    <cellStyle name="Normal 5 4 2 4 2 2 5" xfId="21568" xr:uid="{FE6C2188-C48D-4B37-B738-0F0B499C2B47}"/>
    <cellStyle name="Normal 5 4 2 4 2 2 5 2" xfId="35260" xr:uid="{0EA98672-BF91-4FE3-B9BF-ADD752A8CA9D}"/>
    <cellStyle name="Normal 5 4 2 4 2 2 5 3" xfId="50144" xr:uid="{90FDB5C4-4CDC-488D-8FDA-0AB8CE2D00F5}"/>
    <cellStyle name="Normal 5 4 2 4 2 2 6" xfId="14724" xr:uid="{3BC8DD27-1588-47AC-9803-7CA02B3D01C0}"/>
    <cellStyle name="Normal 5 4 2 4 2 2 6 2" xfId="40823" xr:uid="{D550859D-020C-47C9-9C23-7403FD1FE0A2}"/>
    <cellStyle name="Normal 5 4 2 4 2 2 7" xfId="28414" xr:uid="{1C4E3B7E-DD6D-4F9B-A81B-68D4F1EAA5E7}"/>
    <cellStyle name="Normal 5 4 2 4 2 2 8" xfId="43298" xr:uid="{CEBA9C48-CEDC-4861-8528-2F861DFBE33D}"/>
    <cellStyle name="Normal 5 4 2 4 2 2 9" xfId="7878" xr:uid="{2AEC01D5-9C4F-4F65-95FF-2B5162974F56}"/>
    <cellStyle name="Normal 5 4 2 4 2 3" xfId="1232" xr:uid="{D8C2F83B-BBC0-4C9E-8B1A-2DB9F759451C}"/>
    <cellStyle name="Normal 5 4 2 4 2 3 2" xfId="1233" xr:uid="{3C4E15B4-464F-459B-A1EE-134F63469E54}"/>
    <cellStyle name="Normal 5 4 2 4 2 3 2 2" xfId="13014" xr:uid="{E869D5F7-38E3-469E-80D2-80E836380023}"/>
    <cellStyle name="Normal 5 4 2 4 2 3 2 2 2" xfId="26704" xr:uid="{4F974A2E-A6EF-4540-9A12-DD30A0BE442B}"/>
    <cellStyle name="Normal 5 4 2 4 2 3 2 2 2 2" xfId="40396" xr:uid="{E811AE68-204B-4A21-81C2-649CF74FDC38}"/>
    <cellStyle name="Normal 5 4 2 4 2 3 2 2 2 3" xfId="55280" xr:uid="{F2245698-740A-4179-8C02-6D7724BDB6F1}"/>
    <cellStyle name="Normal 5 4 2 4 2 3 2 2 3" xfId="19860" xr:uid="{76771064-8556-4422-A87F-29FB3785DB81}"/>
    <cellStyle name="Normal 5 4 2 4 2 3 2 2 4" xfId="33550" xr:uid="{A6C88B50-C174-4AB5-927F-0B3E704E7105}"/>
    <cellStyle name="Normal 5 4 2 4 2 3 2 2 5" xfId="48434" xr:uid="{07BB55AA-C678-4A42-A0A8-8DD2E90F06A5}"/>
    <cellStyle name="Normal 5 4 2 4 2 3 2 3" xfId="23282" xr:uid="{BEF40E6B-CAB1-440A-8C28-2511062A9A53}"/>
    <cellStyle name="Normal 5 4 2 4 2 3 2 3 2" xfId="36974" xr:uid="{A59B58C8-7034-4F7C-8B87-DB0A58F7C639}"/>
    <cellStyle name="Normal 5 4 2 4 2 3 2 3 3" xfId="51858" xr:uid="{485E0A52-A4A6-4300-9F98-1E73DF428078}"/>
    <cellStyle name="Normal 5 4 2 4 2 3 2 4" xfId="16438" xr:uid="{298ED45C-97D4-4AF3-BE47-CD958DE626BE}"/>
    <cellStyle name="Normal 5 4 2 4 2 3 2 4 2" xfId="40925" xr:uid="{5B8A3761-3524-4CDB-B2D7-079EF98C6073}"/>
    <cellStyle name="Normal 5 4 2 4 2 3 2 5" xfId="30128" xr:uid="{756417F4-F710-4D74-942B-CD0E8F2ECDE3}"/>
    <cellStyle name="Normal 5 4 2 4 2 3 2 6" xfId="45012" xr:uid="{51447B5D-EC37-4133-8BA5-9A06538BE1B2}"/>
    <cellStyle name="Normal 5 4 2 4 2 3 2 7" xfId="9592" xr:uid="{E684B8BB-A9E3-4C07-8D6A-FA44BF2ABC33}"/>
    <cellStyle name="Normal 5 4 2 4 2 3 3" xfId="11302" xr:uid="{CD0BF62B-25A7-4A19-B1BE-2FAA8D4ADBF1}"/>
    <cellStyle name="Normal 5 4 2 4 2 3 3 2" xfId="24992" xr:uid="{9D07BC3A-3AC7-4791-B403-927E9D2BF507}"/>
    <cellStyle name="Normal 5 4 2 4 2 3 3 2 2" xfId="38684" xr:uid="{D8A8410B-A749-4B31-818B-C1281C13A1BD}"/>
    <cellStyle name="Normal 5 4 2 4 2 3 3 2 3" xfId="53568" xr:uid="{5A2E557C-6872-43D9-B09A-F1C4B41A38A3}"/>
    <cellStyle name="Normal 5 4 2 4 2 3 3 3" xfId="18148" xr:uid="{61308740-2F01-4F30-9749-8E38D9B9B0D5}"/>
    <cellStyle name="Normal 5 4 2 4 2 3 3 4" xfId="31838" xr:uid="{48186DEA-A44C-45AD-B798-897DC6284683}"/>
    <cellStyle name="Normal 5 4 2 4 2 3 3 5" xfId="46722" xr:uid="{83200931-20D0-41CC-97E9-76F2609DF352}"/>
    <cellStyle name="Normal 5 4 2 4 2 3 4" xfId="21570" xr:uid="{51D8EB28-982A-4CAC-905C-BEF27CECA50C}"/>
    <cellStyle name="Normal 5 4 2 4 2 3 4 2" xfId="35262" xr:uid="{44DCF0C6-8B3B-4407-A9B6-C43161D2C97E}"/>
    <cellStyle name="Normal 5 4 2 4 2 3 4 3" xfId="50146" xr:uid="{FC9E96E0-D8F8-4B01-9A52-871FF2040AB3}"/>
    <cellStyle name="Normal 5 4 2 4 2 3 5" xfId="14726" xr:uid="{5EAFB5C4-D683-4E71-BA6B-324087AC5429}"/>
    <cellStyle name="Normal 5 4 2 4 2 3 5 2" xfId="40924" xr:uid="{D92CE0EF-2A21-443C-B473-892C10C67A46}"/>
    <cellStyle name="Normal 5 4 2 4 2 3 6" xfId="28416" xr:uid="{EBFDD3FA-0333-4913-A7A8-F2D60DE47221}"/>
    <cellStyle name="Normal 5 4 2 4 2 3 7" xfId="43300" xr:uid="{04A86AC8-977A-48C0-993F-B2093FBF9B9A}"/>
    <cellStyle name="Normal 5 4 2 4 2 3 8" xfId="7880" xr:uid="{1E52B4B5-EC46-404C-9BAF-12429D30F466}"/>
    <cellStyle name="Normal 5 4 2 4 2 4" xfId="1234" xr:uid="{94DADE39-BECC-4900-9F9D-7FE7F258A758}"/>
    <cellStyle name="Normal 5 4 2 4 2 4 2" xfId="9593" xr:uid="{986076FC-D422-48B7-B5A2-D42C220803FB}"/>
    <cellStyle name="Normal 5 4 2 4 2 4 2 2" xfId="13015" xr:uid="{AAABC4CE-484A-43DF-B03A-7BD4CA761BC5}"/>
    <cellStyle name="Normal 5 4 2 4 2 4 2 2 2" xfId="26705" xr:uid="{77CFAD67-489A-4AD3-8441-E04CAF40C040}"/>
    <cellStyle name="Normal 5 4 2 4 2 4 2 2 2 2" xfId="40397" xr:uid="{974F1012-B9C2-4568-A00B-40180002DE3F}"/>
    <cellStyle name="Normal 5 4 2 4 2 4 2 2 2 3" xfId="55281" xr:uid="{42F98858-4EF9-4AB6-B9F2-9C4D3C8FCE8E}"/>
    <cellStyle name="Normal 5 4 2 4 2 4 2 2 3" xfId="19861" xr:uid="{E37A5B93-982F-4BCB-9317-7D1A25267C22}"/>
    <cellStyle name="Normal 5 4 2 4 2 4 2 2 4" xfId="33551" xr:uid="{E199995E-9C85-4BD5-BE36-77ECF3EA3045}"/>
    <cellStyle name="Normal 5 4 2 4 2 4 2 2 5" xfId="48435" xr:uid="{F1BD0EEC-E96C-4F86-9909-408841AC1CB3}"/>
    <cellStyle name="Normal 5 4 2 4 2 4 2 3" xfId="23283" xr:uid="{43101419-A377-48DA-9BDF-BEFECE1F58D5}"/>
    <cellStyle name="Normal 5 4 2 4 2 4 2 3 2" xfId="36975" xr:uid="{FB17BEA2-DF62-4ECB-A2F6-9B33B4BF11B1}"/>
    <cellStyle name="Normal 5 4 2 4 2 4 2 3 3" xfId="51859" xr:uid="{1AF205EC-F518-453F-960C-D8405FBF4EF2}"/>
    <cellStyle name="Normal 5 4 2 4 2 4 2 4" xfId="16439" xr:uid="{DABAEDB6-DE1C-4B08-9BFA-137F8815F61E}"/>
    <cellStyle name="Normal 5 4 2 4 2 4 2 5" xfId="30129" xr:uid="{E19AC034-6965-47B3-B27B-1F128121A528}"/>
    <cellStyle name="Normal 5 4 2 4 2 4 2 6" xfId="45013" xr:uid="{AE0D945B-C755-420F-9010-792D2F2954F7}"/>
    <cellStyle name="Normal 5 4 2 4 2 4 3" xfId="11303" xr:uid="{A74B0E52-0BAB-4128-9076-A1C84FF08A40}"/>
    <cellStyle name="Normal 5 4 2 4 2 4 3 2" xfId="24993" xr:uid="{01071E5C-521F-4B29-AA13-639EC5443142}"/>
    <cellStyle name="Normal 5 4 2 4 2 4 3 2 2" xfId="38685" xr:uid="{28F1AAD5-F26C-462D-A940-6DAC7E6E1531}"/>
    <cellStyle name="Normal 5 4 2 4 2 4 3 2 3" xfId="53569" xr:uid="{3136F03F-A539-4B79-A249-2AD6C16472D7}"/>
    <cellStyle name="Normal 5 4 2 4 2 4 3 3" xfId="18149" xr:uid="{7E5176B4-1489-41BF-BACF-DD99546B5C3D}"/>
    <cellStyle name="Normal 5 4 2 4 2 4 3 4" xfId="31839" xr:uid="{B2E765ED-2CD2-42AA-BD72-D5955A0D13F7}"/>
    <cellStyle name="Normal 5 4 2 4 2 4 3 5" xfId="46723" xr:uid="{88603C88-6C9A-4D5B-A4E4-13A8336ABDF2}"/>
    <cellStyle name="Normal 5 4 2 4 2 4 4" xfId="21571" xr:uid="{C857B65D-53B3-49BA-ADE3-55DDD5F8B1E4}"/>
    <cellStyle name="Normal 5 4 2 4 2 4 4 2" xfId="35263" xr:uid="{F78FF852-8F13-47FA-A9A3-7B974626BE29}"/>
    <cellStyle name="Normal 5 4 2 4 2 4 4 3" xfId="50147" xr:uid="{25FEAA56-4938-45E0-BAA0-2C620BD973E1}"/>
    <cellStyle name="Normal 5 4 2 4 2 4 5" xfId="14727" xr:uid="{F8A9261B-AE98-42C7-876A-F95036F3434F}"/>
    <cellStyle name="Normal 5 4 2 4 2 4 5 2" xfId="40926" xr:uid="{9ED2C181-60AF-4F27-AC3B-CBF3BDF1D319}"/>
    <cellStyle name="Normal 5 4 2 4 2 4 6" xfId="28417" xr:uid="{736A5806-9E3E-4D1A-8854-E6726CB44125}"/>
    <cellStyle name="Normal 5 4 2 4 2 4 7" xfId="43301" xr:uid="{F7F8C89B-A1E1-417C-9D17-2C68A61A8A84}"/>
    <cellStyle name="Normal 5 4 2 4 2 4 8" xfId="7881" xr:uid="{97D426C3-8818-4CE7-997F-3B43735432B9}"/>
    <cellStyle name="Normal 5 4 2 4 2 5" xfId="9589" xr:uid="{FD577062-C79F-4D26-84BC-9C56E282D492}"/>
    <cellStyle name="Normal 5 4 2 4 2 5 2" xfId="13011" xr:uid="{CA4065EC-53EC-421E-AE0B-1542FDFB7FD0}"/>
    <cellStyle name="Normal 5 4 2 4 2 5 2 2" xfId="26701" xr:uid="{F95EECD8-F108-42B7-81D2-10B407BB3229}"/>
    <cellStyle name="Normal 5 4 2 4 2 5 2 2 2" xfId="40393" xr:uid="{FAFC6FBB-F732-4D94-9F0B-50BC08ADFE83}"/>
    <cellStyle name="Normal 5 4 2 4 2 5 2 2 3" xfId="55277" xr:uid="{432870E5-C241-4417-B486-B7B779BF8CB2}"/>
    <cellStyle name="Normal 5 4 2 4 2 5 2 3" xfId="19857" xr:uid="{DC0C5EDA-F859-424B-A913-093F829A3D1F}"/>
    <cellStyle name="Normal 5 4 2 4 2 5 2 4" xfId="33547" xr:uid="{189C1E35-74F1-4882-A227-6032CC7151EC}"/>
    <cellStyle name="Normal 5 4 2 4 2 5 2 5" xfId="48431" xr:uid="{F2D967CE-A9E8-4923-97B8-9C692320DF47}"/>
    <cellStyle name="Normal 5 4 2 4 2 5 3" xfId="23279" xr:uid="{972C18B2-8C03-491B-BCC6-56986F8EFABA}"/>
    <cellStyle name="Normal 5 4 2 4 2 5 3 2" xfId="36971" xr:uid="{D938EB77-4F3A-4247-B6C5-2418E8E4F5CD}"/>
    <cellStyle name="Normal 5 4 2 4 2 5 3 3" xfId="51855" xr:uid="{14B999BF-3D82-44EA-9016-05943C258833}"/>
    <cellStyle name="Normal 5 4 2 4 2 5 4" xfId="16435" xr:uid="{B25E83AE-91B1-4E19-ACF6-FC11B7CFAF4F}"/>
    <cellStyle name="Normal 5 4 2 4 2 5 5" xfId="30125" xr:uid="{653648C8-A803-4509-A59C-226414838CBB}"/>
    <cellStyle name="Normal 5 4 2 4 2 5 6" xfId="45009" xr:uid="{F757F5C4-6A2A-4154-8477-70CCBC6DD7CD}"/>
    <cellStyle name="Normal 5 4 2 4 2 6" xfId="11299" xr:uid="{4AB1A9A1-E75E-40EF-ACB8-5D490EC80909}"/>
    <cellStyle name="Normal 5 4 2 4 2 6 2" xfId="24989" xr:uid="{7DCAA9C1-F862-4784-8B7C-E92E4A657249}"/>
    <cellStyle name="Normal 5 4 2 4 2 6 2 2" xfId="38681" xr:uid="{BA29A45D-2EB8-49A5-B208-C8E347C2E359}"/>
    <cellStyle name="Normal 5 4 2 4 2 6 2 3" xfId="53565" xr:uid="{C048DD73-3EE5-4724-8067-0C2D81451919}"/>
    <cellStyle name="Normal 5 4 2 4 2 6 3" xfId="18145" xr:uid="{FE91B482-5FEA-46AB-BFA9-F624A43A2145}"/>
    <cellStyle name="Normal 5 4 2 4 2 6 4" xfId="31835" xr:uid="{15483BE2-B972-4D4E-BD80-CD9E6A09DB82}"/>
    <cellStyle name="Normal 5 4 2 4 2 6 5" xfId="46719" xr:uid="{823FFE1B-45A7-49F7-AAB2-FA4A48BC4A54}"/>
    <cellStyle name="Normal 5 4 2 4 2 7" xfId="21567" xr:uid="{54F97167-BC99-4E9C-BD3D-5C40CD9C54E6}"/>
    <cellStyle name="Normal 5 4 2 4 2 7 2" xfId="35259" xr:uid="{BC355416-19A4-44E2-86A6-AC34C359AE91}"/>
    <cellStyle name="Normal 5 4 2 4 2 7 3" xfId="50143" xr:uid="{485A3229-0A2B-4C56-BF8B-76E11D88DB7A}"/>
    <cellStyle name="Normal 5 4 2 4 2 8" xfId="14723" xr:uid="{DBCF087F-252F-4DF5-80D6-4A4D36D064FD}"/>
    <cellStyle name="Normal 5 4 2 4 2 8 2" xfId="40822" xr:uid="{CF074371-B0AC-45EB-8D42-0504B98C5963}"/>
    <cellStyle name="Normal 5 4 2 4 2 9" xfId="28413" xr:uid="{359E4407-E207-4F3A-90D5-58C58128FFA4}"/>
    <cellStyle name="Normal 5 4 2 4 3" xfId="548" xr:uid="{94023E32-EF95-4E8E-AC7A-4895DF5AF387}"/>
    <cellStyle name="Normal 5 4 2 4 3 10" xfId="43302" xr:uid="{6D0BEBEE-7664-4CA5-A604-203F78682506}"/>
    <cellStyle name="Normal 5 4 2 4 3 11" xfId="7882" xr:uid="{4DE4008C-18BE-47BE-B1C4-1722B87C1E1E}"/>
    <cellStyle name="Normal 5 4 2 4 3 2" xfId="1235" xr:uid="{4C08EC20-F1C4-4436-9398-13230B954E2F}"/>
    <cellStyle name="Normal 5 4 2 4 3 2 2" xfId="1236" xr:uid="{C1C4BCC0-815B-4D0E-BAA5-0765D96F4A97}"/>
    <cellStyle name="Normal 5 4 2 4 3 2 2 2" xfId="9596" xr:uid="{4739263E-D2DE-48D9-A239-0B4FF3A02FE1}"/>
    <cellStyle name="Normal 5 4 2 4 3 2 2 2 2" xfId="13018" xr:uid="{208A7078-1C16-4415-9FEA-F247E47C2188}"/>
    <cellStyle name="Normal 5 4 2 4 3 2 2 2 2 2" xfId="26708" xr:uid="{E10253C2-5145-4A43-B509-BAB6848FDDBC}"/>
    <cellStyle name="Normal 5 4 2 4 3 2 2 2 2 2 2" xfId="40400" xr:uid="{35AAD75C-88C5-4192-ACFF-AF300823F2DB}"/>
    <cellStyle name="Normal 5 4 2 4 3 2 2 2 2 2 3" xfId="55284" xr:uid="{6C295D15-B55A-4A39-8EE4-52B72E63FFB5}"/>
    <cellStyle name="Normal 5 4 2 4 3 2 2 2 2 3" xfId="19864" xr:uid="{3A82144C-57B2-484F-8B86-9D21EE3A6135}"/>
    <cellStyle name="Normal 5 4 2 4 3 2 2 2 2 4" xfId="33554" xr:uid="{AC67FB9F-3A66-44C0-B356-F0D4978C7D08}"/>
    <cellStyle name="Normal 5 4 2 4 3 2 2 2 2 5" xfId="48438" xr:uid="{A6BC5829-C7C0-4A10-B437-F8ADF635E10A}"/>
    <cellStyle name="Normal 5 4 2 4 3 2 2 2 3" xfId="23286" xr:uid="{29427B31-6EA7-42D2-865C-5A0B88831EB6}"/>
    <cellStyle name="Normal 5 4 2 4 3 2 2 2 3 2" xfId="36978" xr:uid="{E3F33B44-E371-4F56-BDB2-0BA2FF36558E}"/>
    <cellStyle name="Normal 5 4 2 4 3 2 2 2 3 3" xfId="51862" xr:uid="{AAC8D920-05BE-469A-B5EC-9F11BD8857CD}"/>
    <cellStyle name="Normal 5 4 2 4 3 2 2 2 4" xfId="16442" xr:uid="{219498C2-ED85-49C9-B913-40F36026D5BD}"/>
    <cellStyle name="Normal 5 4 2 4 3 2 2 2 5" xfId="30132" xr:uid="{53DCEC59-F756-47B8-BD9D-7B7969CFE4DD}"/>
    <cellStyle name="Normal 5 4 2 4 3 2 2 2 6" xfId="45016" xr:uid="{D77DCC83-9AD0-402B-A3B8-4ABE141CDF8A}"/>
    <cellStyle name="Normal 5 4 2 4 3 2 2 3" xfId="11306" xr:uid="{EC1428F2-B35F-4554-8BAC-2529D74A6F90}"/>
    <cellStyle name="Normal 5 4 2 4 3 2 2 3 2" xfId="24996" xr:uid="{FC282B2E-A279-41BF-999F-C26AD2975EB9}"/>
    <cellStyle name="Normal 5 4 2 4 3 2 2 3 2 2" xfId="38688" xr:uid="{3CAED56A-28C3-4CFB-ACC1-9C3048E91F12}"/>
    <cellStyle name="Normal 5 4 2 4 3 2 2 3 2 3" xfId="53572" xr:uid="{5FF0C78D-3BAD-40D9-BAA6-F02D93ADD7E1}"/>
    <cellStyle name="Normal 5 4 2 4 3 2 2 3 3" xfId="18152" xr:uid="{62643052-2259-4B78-BAAD-18C299F348A2}"/>
    <cellStyle name="Normal 5 4 2 4 3 2 2 3 4" xfId="31842" xr:uid="{0322F28F-23DE-43B8-BF16-CEA821AFB7E7}"/>
    <cellStyle name="Normal 5 4 2 4 3 2 2 3 5" xfId="46726" xr:uid="{CFF496B2-9146-43AE-AD20-E1E5A681E12F}"/>
    <cellStyle name="Normal 5 4 2 4 3 2 2 4" xfId="21574" xr:uid="{6118A1DF-8D8A-4BB1-BF3A-AFA1F2528FD6}"/>
    <cellStyle name="Normal 5 4 2 4 3 2 2 4 2" xfId="35266" xr:uid="{399E0267-F036-4301-9EFB-DA146A97D828}"/>
    <cellStyle name="Normal 5 4 2 4 3 2 2 4 3" xfId="50150" xr:uid="{7C939FAB-DFE1-4D7E-9E09-EAF9ECEA3AAA}"/>
    <cellStyle name="Normal 5 4 2 4 3 2 2 5" xfId="14730" xr:uid="{3CD446F8-4827-4AE9-84E7-C71848DE75BE}"/>
    <cellStyle name="Normal 5 4 2 4 3 2 2 5 2" xfId="40928" xr:uid="{A91E8DF0-0022-425E-AF49-E5D343B81E13}"/>
    <cellStyle name="Normal 5 4 2 4 3 2 2 6" xfId="28420" xr:uid="{5D1CC1AE-0980-4D07-85FA-E2696ECCBFD1}"/>
    <cellStyle name="Normal 5 4 2 4 3 2 2 7" xfId="43304" xr:uid="{ECCBFAF3-198B-4FC6-853E-2E0C70CDA4F5}"/>
    <cellStyle name="Normal 5 4 2 4 3 2 2 8" xfId="7884" xr:uid="{1775FC7D-89FA-44A1-A282-BEBDF84A1F0C}"/>
    <cellStyle name="Normal 5 4 2 4 3 2 3" xfId="9595" xr:uid="{874679AA-9E7F-4DEA-806A-72DA74C8F713}"/>
    <cellStyle name="Normal 5 4 2 4 3 2 3 2" xfId="13017" xr:uid="{CEE3EF8E-F92A-446C-B61B-33FE7A9AC01B}"/>
    <cellStyle name="Normal 5 4 2 4 3 2 3 2 2" xfId="26707" xr:uid="{C1D83BBF-7395-445A-8F29-AC38BAFB53EF}"/>
    <cellStyle name="Normal 5 4 2 4 3 2 3 2 2 2" xfId="40399" xr:uid="{3110048C-3B3A-487E-8996-E3FD5A836DA8}"/>
    <cellStyle name="Normal 5 4 2 4 3 2 3 2 2 3" xfId="55283" xr:uid="{7CC48728-BDFC-45CB-A688-4B5F40CB44EC}"/>
    <cellStyle name="Normal 5 4 2 4 3 2 3 2 3" xfId="19863" xr:uid="{06384FB5-098A-4E02-B4B1-F279530F557A}"/>
    <cellStyle name="Normal 5 4 2 4 3 2 3 2 4" xfId="33553" xr:uid="{3F6EA514-FB9C-4752-9C2E-5598E58005C0}"/>
    <cellStyle name="Normal 5 4 2 4 3 2 3 2 5" xfId="48437" xr:uid="{20129E11-639C-4795-8CBC-79050C12AFE3}"/>
    <cellStyle name="Normal 5 4 2 4 3 2 3 3" xfId="23285" xr:uid="{B2EFEA6F-6CBD-4CDD-8D5C-DCE6B50D3D52}"/>
    <cellStyle name="Normal 5 4 2 4 3 2 3 3 2" xfId="36977" xr:uid="{81B8464C-C623-42ED-AFA4-57870A8B6311}"/>
    <cellStyle name="Normal 5 4 2 4 3 2 3 3 3" xfId="51861" xr:uid="{87ED87A2-09B1-4D1F-9087-4A53F72A7EA6}"/>
    <cellStyle name="Normal 5 4 2 4 3 2 3 4" xfId="16441" xr:uid="{547D2BEC-3F46-40AB-8B6C-927EEDA54252}"/>
    <cellStyle name="Normal 5 4 2 4 3 2 3 5" xfId="30131" xr:uid="{E77D8C57-794E-4CEF-AA44-3E43F45E9AC9}"/>
    <cellStyle name="Normal 5 4 2 4 3 2 3 6" xfId="45015" xr:uid="{6E03A286-7E70-40CE-B104-3CD74E024074}"/>
    <cellStyle name="Normal 5 4 2 4 3 2 4" xfId="11305" xr:uid="{98A8B928-3FB6-4C35-B8BA-DFD3B6A88458}"/>
    <cellStyle name="Normal 5 4 2 4 3 2 4 2" xfId="24995" xr:uid="{21152DE2-D09F-44A7-B2EC-3830292247E7}"/>
    <cellStyle name="Normal 5 4 2 4 3 2 4 2 2" xfId="38687" xr:uid="{FBC52A72-91B1-4961-AC6D-176AF1104954}"/>
    <cellStyle name="Normal 5 4 2 4 3 2 4 2 3" xfId="53571" xr:uid="{B568120D-A9E0-4C72-8DF7-D7956BA22F54}"/>
    <cellStyle name="Normal 5 4 2 4 3 2 4 3" xfId="18151" xr:uid="{1872A337-C10F-41CC-9757-35A0C13BE6E8}"/>
    <cellStyle name="Normal 5 4 2 4 3 2 4 4" xfId="31841" xr:uid="{ECE75350-AA6D-4658-9FE8-39A972FD4E68}"/>
    <cellStyle name="Normal 5 4 2 4 3 2 4 5" xfId="46725" xr:uid="{50165FAF-CE93-49E1-BAA2-B6AA14B492A2}"/>
    <cellStyle name="Normal 5 4 2 4 3 2 5" xfId="21573" xr:uid="{40DD2110-B00F-4945-88D6-2C41656F1866}"/>
    <cellStyle name="Normal 5 4 2 4 3 2 5 2" xfId="35265" xr:uid="{1F1E4191-82C9-4A6E-8CA3-3FC6EDB51E35}"/>
    <cellStyle name="Normal 5 4 2 4 3 2 5 3" xfId="50149" xr:uid="{38053466-1F56-4ADC-899C-8DF6A7E5BBE4}"/>
    <cellStyle name="Normal 5 4 2 4 3 2 6" xfId="14729" xr:uid="{76959588-AA43-4655-A46E-7B4711F741C1}"/>
    <cellStyle name="Normal 5 4 2 4 3 2 6 2" xfId="40927" xr:uid="{19DDCF61-1FA0-416E-9165-3F29DE01DDA8}"/>
    <cellStyle name="Normal 5 4 2 4 3 2 7" xfId="28419" xr:uid="{17C65619-4BE1-41E5-8F56-90539F1632F1}"/>
    <cellStyle name="Normal 5 4 2 4 3 2 8" xfId="43303" xr:uid="{94EF837A-A0E6-483E-9575-D45B0D360B8C}"/>
    <cellStyle name="Normal 5 4 2 4 3 2 9" xfId="7883" xr:uid="{DF507866-E5A9-43D4-87B7-E8B07A09A5F8}"/>
    <cellStyle name="Normal 5 4 2 4 3 3" xfId="1237" xr:uid="{5B952299-DD2B-4932-A976-343772B5C3A1}"/>
    <cellStyle name="Normal 5 4 2 4 3 3 2" xfId="9597" xr:uid="{31816B49-7135-425B-8087-88D519B177EC}"/>
    <cellStyle name="Normal 5 4 2 4 3 3 2 2" xfId="13019" xr:uid="{E287A26E-CF8A-4F98-A7CA-E439283A31B3}"/>
    <cellStyle name="Normal 5 4 2 4 3 3 2 2 2" xfId="26709" xr:uid="{1BD529D6-1B1B-4042-A17A-62DCF7C33E88}"/>
    <cellStyle name="Normal 5 4 2 4 3 3 2 2 2 2" xfId="40401" xr:uid="{084EB10D-CED7-445C-8F0A-D724728302D1}"/>
    <cellStyle name="Normal 5 4 2 4 3 3 2 2 2 3" xfId="55285" xr:uid="{0E2803F8-059D-46EB-B6F1-895BCB693582}"/>
    <cellStyle name="Normal 5 4 2 4 3 3 2 2 3" xfId="19865" xr:uid="{7E306391-E8B9-4C40-91D1-EA82658C02D7}"/>
    <cellStyle name="Normal 5 4 2 4 3 3 2 2 4" xfId="33555" xr:uid="{4948AD1F-C9B8-4E4D-AAFE-AA3511C5C205}"/>
    <cellStyle name="Normal 5 4 2 4 3 3 2 2 5" xfId="48439" xr:uid="{A77DFB86-B756-4C9F-80F2-9D8528E7550D}"/>
    <cellStyle name="Normal 5 4 2 4 3 3 2 3" xfId="23287" xr:uid="{B160FDE4-9B9B-4E36-A28E-E7CA8943063F}"/>
    <cellStyle name="Normal 5 4 2 4 3 3 2 3 2" xfId="36979" xr:uid="{F840F5D8-9B90-4E84-A9DB-1218BAE897B1}"/>
    <cellStyle name="Normal 5 4 2 4 3 3 2 3 3" xfId="51863" xr:uid="{4D24E740-21B2-494A-A5C9-8242F1A144F4}"/>
    <cellStyle name="Normal 5 4 2 4 3 3 2 4" xfId="16443" xr:uid="{6BB7ACCE-28AE-4C07-8851-1EFCA5105F1C}"/>
    <cellStyle name="Normal 5 4 2 4 3 3 2 5" xfId="30133" xr:uid="{B0ED7A1D-9AC6-4616-AD0A-E6F5EEE39240}"/>
    <cellStyle name="Normal 5 4 2 4 3 3 2 6" xfId="45017" xr:uid="{007B75A4-86DC-483C-BDB9-C6FB5C9E2C31}"/>
    <cellStyle name="Normal 5 4 2 4 3 3 3" xfId="11307" xr:uid="{8C5CE72C-D1E6-4F6F-BBA9-6A24D20391DE}"/>
    <cellStyle name="Normal 5 4 2 4 3 3 3 2" xfId="24997" xr:uid="{0EEF9276-3348-4E90-9AC2-DD3BA3DFBB5D}"/>
    <cellStyle name="Normal 5 4 2 4 3 3 3 2 2" xfId="38689" xr:uid="{862FB876-2071-4482-95DA-0966B0D80C4D}"/>
    <cellStyle name="Normal 5 4 2 4 3 3 3 2 3" xfId="53573" xr:uid="{1B0F091D-49A3-4978-8D49-F0EBA880AA28}"/>
    <cellStyle name="Normal 5 4 2 4 3 3 3 3" xfId="18153" xr:uid="{B500FC13-645D-409F-8322-380DCD9DFAD9}"/>
    <cellStyle name="Normal 5 4 2 4 3 3 3 4" xfId="31843" xr:uid="{6FE008B4-5CE4-4D07-BC34-80BAA32CF836}"/>
    <cellStyle name="Normal 5 4 2 4 3 3 3 5" xfId="46727" xr:uid="{458DA4CE-A0AF-40B1-BA68-6A869814CF81}"/>
    <cellStyle name="Normal 5 4 2 4 3 3 4" xfId="21575" xr:uid="{9C756A3F-FAD6-4BFC-8940-6520725D77C5}"/>
    <cellStyle name="Normal 5 4 2 4 3 3 4 2" xfId="35267" xr:uid="{865B47AE-A1B5-4B3A-BB02-520944896DBA}"/>
    <cellStyle name="Normal 5 4 2 4 3 3 4 3" xfId="50151" xr:uid="{40E86B5A-39E2-426A-9BC0-323BB15F02D1}"/>
    <cellStyle name="Normal 5 4 2 4 3 3 5" xfId="14731" xr:uid="{917B5F88-EF1F-48DF-B189-B245967B58F6}"/>
    <cellStyle name="Normal 5 4 2 4 3 3 5 2" xfId="40929" xr:uid="{04B3D766-87CE-405B-9700-DA5F4F4081CA}"/>
    <cellStyle name="Normal 5 4 2 4 3 3 6" xfId="28421" xr:uid="{2FEC6DBE-477B-48C0-A0DF-E702EC1EB626}"/>
    <cellStyle name="Normal 5 4 2 4 3 3 7" xfId="43305" xr:uid="{50BE0690-16BE-4267-890C-E3CF8ED467CB}"/>
    <cellStyle name="Normal 5 4 2 4 3 3 8" xfId="7885" xr:uid="{BE3600A5-C7AB-408E-8B98-EDB26C1C56B2}"/>
    <cellStyle name="Normal 5 4 2 4 3 4" xfId="7886" xr:uid="{16988F77-2B46-4486-A9E4-B9B9FF37DB47}"/>
    <cellStyle name="Normal 5 4 2 4 3 4 2" xfId="9598" xr:uid="{C27EE5CC-60D8-4A61-84DF-F4A40A2D0902}"/>
    <cellStyle name="Normal 5 4 2 4 3 4 2 2" xfId="13020" xr:uid="{C09F99A1-BC01-47E5-8A68-28AADBFBF027}"/>
    <cellStyle name="Normal 5 4 2 4 3 4 2 2 2" xfId="26710" xr:uid="{6521A36E-E05E-4EC6-A84D-8484695A006C}"/>
    <cellStyle name="Normal 5 4 2 4 3 4 2 2 2 2" xfId="40402" xr:uid="{3325C5C9-6210-4788-B1EA-63930C47C48F}"/>
    <cellStyle name="Normal 5 4 2 4 3 4 2 2 2 3" xfId="55286" xr:uid="{27CB6FA3-9D25-46C6-B1B9-95F5A9EFC5A1}"/>
    <cellStyle name="Normal 5 4 2 4 3 4 2 2 3" xfId="19866" xr:uid="{ACFB7060-9ED9-4D17-90E5-E27AAA432AFF}"/>
    <cellStyle name="Normal 5 4 2 4 3 4 2 2 4" xfId="33556" xr:uid="{AA05CD1D-B085-4023-B094-7CA5B2BB0AFF}"/>
    <cellStyle name="Normal 5 4 2 4 3 4 2 2 5" xfId="48440" xr:uid="{8CFC21AE-211A-4E97-9272-58C257B5F16E}"/>
    <cellStyle name="Normal 5 4 2 4 3 4 2 3" xfId="23288" xr:uid="{030CD155-D2AC-46CC-B3DF-26E1BB46C2B4}"/>
    <cellStyle name="Normal 5 4 2 4 3 4 2 3 2" xfId="36980" xr:uid="{65B3C319-8907-4D03-836F-694EAF7EB4FB}"/>
    <cellStyle name="Normal 5 4 2 4 3 4 2 3 3" xfId="51864" xr:uid="{F621F406-10CF-4DEA-8692-858B205F9EAB}"/>
    <cellStyle name="Normal 5 4 2 4 3 4 2 4" xfId="16444" xr:uid="{477FAD91-DD2C-48E1-A6F4-1574E3096E93}"/>
    <cellStyle name="Normal 5 4 2 4 3 4 2 5" xfId="30134" xr:uid="{378E91A7-6C94-4435-A325-5199F4F16FE6}"/>
    <cellStyle name="Normal 5 4 2 4 3 4 2 6" xfId="45018" xr:uid="{E500ABF4-D008-4385-B158-91CE6F8E668B}"/>
    <cellStyle name="Normal 5 4 2 4 3 4 3" xfId="11308" xr:uid="{F9F788CE-C5CF-4DDD-8432-7E6E36D77FDE}"/>
    <cellStyle name="Normal 5 4 2 4 3 4 3 2" xfId="24998" xr:uid="{5AA59A38-E896-4A8C-8A10-57560469CB48}"/>
    <cellStyle name="Normal 5 4 2 4 3 4 3 2 2" xfId="38690" xr:uid="{8A1EE706-B851-4FBD-85A1-982F79EC767E}"/>
    <cellStyle name="Normal 5 4 2 4 3 4 3 2 3" xfId="53574" xr:uid="{E841B293-F2C3-4E9A-8249-693B4868568B}"/>
    <cellStyle name="Normal 5 4 2 4 3 4 3 3" xfId="18154" xr:uid="{D815B298-B907-4B9C-9050-3C367253FF20}"/>
    <cellStyle name="Normal 5 4 2 4 3 4 3 4" xfId="31844" xr:uid="{505638A9-D02B-497E-8F85-954EE88C966D}"/>
    <cellStyle name="Normal 5 4 2 4 3 4 3 5" xfId="46728" xr:uid="{E5F4A366-83DA-4C4C-9C9C-39A9F790BE4D}"/>
    <cellStyle name="Normal 5 4 2 4 3 4 4" xfId="21576" xr:uid="{16877F2C-D4CB-4567-9ED9-E0448E47C8B1}"/>
    <cellStyle name="Normal 5 4 2 4 3 4 4 2" xfId="35268" xr:uid="{4F5C44B4-60C5-408E-9F81-151EC39F76BF}"/>
    <cellStyle name="Normal 5 4 2 4 3 4 4 3" xfId="50152" xr:uid="{3E5C5086-00E7-4F3E-A3D6-A0CAE2DD7C47}"/>
    <cellStyle name="Normal 5 4 2 4 3 4 5" xfId="14732" xr:uid="{D778D6F3-70BB-46A9-83BD-1E268E00C937}"/>
    <cellStyle name="Normal 5 4 2 4 3 4 6" xfId="28422" xr:uid="{B04E703F-22E2-44B4-B3F3-3CECFEC1A0B1}"/>
    <cellStyle name="Normal 5 4 2 4 3 4 7" xfId="43306" xr:uid="{BC35D477-FE01-48CE-A0F9-BF617F15A8BB}"/>
    <cellStyle name="Normal 5 4 2 4 3 5" xfId="9594" xr:uid="{636CBFF5-84D8-4895-9862-394D2B268A08}"/>
    <cellStyle name="Normal 5 4 2 4 3 5 2" xfId="13016" xr:uid="{A1DB194E-931C-4A7B-A2D7-807935A1D096}"/>
    <cellStyle name="Normal 5 4 2 4 3 5 2 2" xfId="26706" xr:uid="{306AA6B7-506F-4D87-95E0-EFCD00E38956}"/>
    <cellStyle name="Normal 5 4 2 4 3 5 2 2 2" xfId="40398" xr:uid="{DAB53700-8DFD-4AE8-877A-9A10BA6A97D6}"/>
    <cellStyle name="Normal 5 4 2 4 3 5 2 2 3" xfId="55282" xr:uid="{4265AE95-29C5-41C8-9D3D-084EF92EFF96}"/>
    <cellStyle name="Normal 5 4 2 4 3 5 2 3" xfId="19862" xr:uid="{B48469A1-2F1C-4768-BCB9-A0572C0E6B9A}"/>
    <cellStyle name="Normal 5 4 2 4 3 5 2 4" xfId="33552" xr:uid="{756DA041-D5F4-4954-9107-C0F948DD3DB8}"/>
    <cellStyle name="Normal 5 4 2 4 3 5 2 5" xfId="48436" xr:uid="{A054A497-D1C4-42C3-B2A5-F95701B58A53}"/>
    <cellStyle name="Normal 5 4 2 4 3 5 3" xfId="23284" xr:uid="{04F57C4C-C52A-4786-BCA8-40B66744549C}"/>
    <cellStyle name="Normal 5 4 2 4 3 5 3 2" xfId="36976" xr:uid="{D06DD0FF-1D20-42AB-A804-6F4B981B7AF0}"/>
    <cellStyle name="Normal 5 4 2 4 3 5 3 3" xfId="51860" xr:uid="{0EBBBD5F-8574-45EB-8506-C1CFD6C8594F}"/>
    <cellStyle name="Normal 5 4 2 4 3 5 4" xfId="16440" xr:uid="{61F9AD5D-3555-4A66-BA58-F166C1DF6939}"/>
    <cellStyle name="Normal 5 4 2 4 3 5 5" xfId="30130" xr:uid="{5417871B-D405-48FD-BC04-589E499F017E}"/>
    <cellStyle name="Normal 5 4 2 4 3 5 6" xfId="45014" xr:uid="{EC50D0D1-B3A6-4BD6-8027-6862C9160986}"/>
    <cellStyle name="Normal 5 4 2 4 3 6" xfId="11304" xr:uid="{9CF10A1F-ED8A-46E5-822C-A4CB232EC4B7}"/>
    <cellStyle name="Normal 5 4 2 4 3 6 2" xfId="24994" xr:uid="{827AC951-7360-49B0-8CC3-A32066E132C4}"/>
    <cellStyle name="Normal 5 4 2 4 3 6 2 2" xfId="38686" xr:uid="{B4995787-E676-480A-B890-0924FDC018AF}"/>
    <cellStyle name="Normal 5 4 2 4 3 6 2 3" xfId="53570" xr:uid="{CC65286F-5511-4B4A-B87D-08025D579097}"/>
    <cellStyle name="Normal 5 4 2 4 3 6 3" xfId="18150" xr:uid="{220A5AF9-838C-4E39-B553-4FD9743546EB}"/>
    <cellStyle name="Normal 5 4 2 4 3 6 4" xfId="31840" xr:uid="{9AEBC951-9FE6-43F8-851E-D04656277D73}"/>
    <cellStyle name="Normal 5 4 2 4 3 6 5" xfId="46724" xr:uid="{8020C47C-C181-48B4-91B4-1C93EF97D455}"/>
    <cellStyle name="Normal 5 4 2 4 3 7" xfId="21572" xr:uid="{9E390ADC-8F43-4981-B617-3F9820CAB8D3}"/>
    <cellStyle name="Normal 5 4 2 4 3 7 2" xfId="35264" xr:uid="{3EA4B980-B594-45E2-9F47-5F941ED8232F}"/>
    <cellStyle name="Normal 5 4 2 4 3 7 3" xfId="50148" xr:uid="{5843099F-A2B1-4820-886F-6F3F31522A14}"/>
    <cellStyle name="Normal 5 4 2 4 3 8" xfId="14728" xr:uid="{50ABC101-77F0-401E-B8F7-DC985F03A221}"/>
    <cellStyle name="Normal 5 4 2 4 3 8 2" xfId="40824" xr:uid="{4FB10DCE-B983-41D1-811F-BED9C78A9793}"/>
    <cellStyle name="Normal 5 4 2 4 3 9" xfId="28418" xr:uid="{BBD179C0-B5E5-4E30-9BF8-6857EAE58AE2}"/>
    <cellStyle name="Normal 5 4 2 4 4" xfId="1238" xr:uid="{62367DCF-ECCF-47F8-8F74-43B288052B65}"/>
    <cellStyle name="Normal 5 4 2 4 4 2" xfId="1239" xr:uid="{1F34E835-12D1-4B3D-9F4C-60EA50D0D517}"/>
    <cellStyle name="Normal 5 4 2 4 4 2 2" xfId="9600" xr:uid="{12AEF8F6-11F6-4ED1-8F82-E9C8305A25B7}"/>
    <cellStyle name="Normal 5 4 2 4 4 2 2 2" xfId="13022" xr:uid="{15FB454E-789E-4F89-8134-91AB9A42EEF6}"/>
    <cellStyle name="Normal 5 4 2 4 4 2 2 2 2" xfId="26712" xr:uid="{AD8D4C7C-F44C-46E7-A1E8-D6A19FC1BE7A}"/>
    <cellStyle name="Normal 5 4 2 4 4 2 2 2 2 2" xfId="40404" xr:uid="{9FE0CBA2-160F-4FF9-A0DA-D39B80B5A67A}"/>
    <cellStyle name="Normal 5 4 2 4 4 2 2 2 2 3" xfId="55288" xr:uid="{ACF3402B-821E-4281-AE8D-9FF0127BB706}"/>
    <cellStyle name="Normal 5 4 2 4 4 2 2 2 3" xfId="19868" xr:uid="{46539AF1-236D-4C55-9C49-3BCD55D91FA4}"/>
    <cellStyle name="Normal 5 4 2 4 4 2 2 2 4" xfId="33558" xr:uid="{6423064F-12C8-489C-97E2-99368CC4C6A2}"/>
    <cellStyle name="Normal 5 4 2 4 4 2 2 2 5" xfId="48442" xr:uid="{2D34D6ED-2C84-475B-BE04-F782F685727E}"/>
    <cellStyle name="Normal 5 4 2 4 4 2 2 3" xfId="23290" xr:uid="{50C188C1-DFA7-47C5-BC46-451E48F88D11}"/>
    <cellStyle name="Normal 5 4 2 4 4 2 2 3 2" xfId="36982" xr:uid="{B66248CD-4966-4FB9-9615-439D3EF5ABB6}"/>
    <cellStyle name="Normal 5 4 2 4 4 2 2 3 3" xfId="51866" xr:uid="{9234395F-555A-4EAA-8721-8A3E1A101EC0}"/>
    <cellStyle name="Normal 5 4 2 4 4 2 2 4" xfId="16446" xr:uid="{25F7D36D-ED33-4B9E-A5FC-69A26E9AF73C}"/>
    <cellStyle name="Normal 5 4 2 4 4 2 2 5" xfId="30136" xr:uid="{65793E4D-1C1A-443E-8AAD-4F98D36D065A}"/>
    <cellStyle name="Normal 5 4 2 4 4 2 2 6" xfId="45020" xr:uid="{04131133-3245-4876-AE7B-CEB8A8B58D8E}"/>
    <cellStyle name="Normal 5 4 2 4 4 2 3" xfId="11310" xr:uid="{4DDFA8D5-56CA-40C4-AE77-E1D90E461F13}"/>
    <cellStyle name="Normal 5 4 2 4 4 2 3 2" xfId="25000" xr:uid="{E7BCAD89-06B2-4821-AD67-EAE4460224C7}"/>
    <cellStyle name="Normal 5 4 2 4 4 2 3 2 2" xfId="38692" xr:uid="{6F3002AB-2232-4856-B477-2EEC65799AFC}"/>
    <cellStyle name="Normal 5 4 2 4 4 2 3 2 3" xfId="53576" xr:uid="{D84BE36A-8533-479B-A2A0-09B838409E67}"/>
    <cellStyle name="Normal 5 4 2 4 4 2 3 3" xfId="18156" xr:uid="{958F4837-20D9-4F93-8143-23DC66157ACE}"/>
    <cellStyle name="Normal 5 4 2 4 4 2 3 4" xfId="31846" xr:uid="{A64CFF8E-0E4B-4B0F-B0B3-99FE45063A74}"/>
    <cellStyle name="Normal 5 4 2 4 4 2 3 5" xfId="46730" xr:uid="{26BEA4CD-D3C1-4261-BC1B-D8476D0302A3}"/>
    <cellStyle name="Normal 5 4 2 4 4 2 4" xfId="21578" xr:uid="{877DE42D-FA4A-4CC0-9073-DB098B319BCB}"/>
    <cellStyle name="Normal 5 4 2 4 4 2 4 2" xfId="35270" xr:uid="{84356C47-1D50-4089-8720-66636DE2FACC}"/>
    <cellStyle name="Normal 5 4 2 4 4 2 4 3" xfId="50154" xr:uid="{84A523B2-8D95-4989-BED6-90B8664AFD00}"/>
    <cellStyle name="Normal 5 4 2 4 4 2 5" xfId="14734" xr:uid="{DF118D4D-03AA-4BF8-B987-70CC0443194F}"/>
    <cellStyle name="Normal 5 4 2 4 4 2 5 2" xfId="40931" xr:uid="{C6105B05-69D8-4ED3-981E-166CC134C22D}"/>
    <cellStyle name="Normal 5 4 2 4 4 2 6" xfId="28424" xr:uid="{8315D24F-3B39-4B73-B0EE-93A91151A0D8}"/>
    <cellStyle name="Normal 5 4 2 4 4 2 7" xfId="43308" xr:uid="{35A185D1-8663-4FEF-BBF1-A938BDB13CE0}"/>
    <cellStyle name="Normal 5 4 2 4 4 2 8" xfId="7888" xr:uid="{8BA81DAC-BAB9-4883-B6BC-D6806ED6BA44}"/>
    <cellStyle name="Normal 5 4 2 4 4 3" xfId="9599" xr:uid="{D974B154-8C99-4967-A406-F86DE348EF0F}"/>
    <cellStyle name="Normal 5 4 2 4 4 3 2" xfId="13021" xr:uid="{47036697-1EB7-4832-B5F4-6B9ED0A7B2A5}"/>
    <cellStyle name="Normal 5 4 2 4 4 3 2 2" xfId="26711" xr:uid="{C722FC24-9DC9-41DA-B3B0-13515E517716}"/>
    <cellStyle name="Normal 5 4 2 4 4 3 2 2 2" xfId="40403" xr:uid="{DE8CB7BB-1297-4CCD-B8A4-3F5CF3292356}"/>
    <cellStyle name="Normal 5 4 2 4 4 3 2 2 3" xfId="55287" xr:uid="{2A81CB7C-4F88-4B91-A454-FD6B0E2B49D2}"/>
    <cellStyle name="Normal 5 4 2 4 4 3 2 3" xfId="19867" xr:uid="{7F594EF2-C07F-4579-95CB-368447868388}"/>
    <cellStyle name="Normal 5 4 2 4 4 3 2 4" xfId="33557" xr:uid="{C273A44B-41A8-441C-9FCC-5C3CF1E9BCCF}"/>
    <cellStyle name="Normal 5 4 2 4 4 3 2 5" xfId="48441" xr:uid="{645003A2-5741-4419-9371-0CD840B6D5F0}"/>
    <cellStyle name="Normal 5 4 2 4 4 3 3" xfId="23289" xr:uid="{06042CA5-7C13-46CF-AD8C-85DD2980AA32}"/>
    <cellStyle name="Normal 5 4 2 4 4 3 3 2" xfId="36981" xr:uid="{D2CBA74B-DE16-4CAB-A437-2BCC6F380D84}"/>
    <cellStyle name="Normal 5 4 2 4 4 3 3 3" xfId="51865" xr:uid="{D11608FA-4309-4351-BE67-7788FDA1BCB9}"/>
    <cellStyle name="Normal 5 4 2 4 4 3 4" xfId="16445" xr:uid="{8989E34E-8992-4ADC-995C-B5728E75FB1A}"/>
    <cellStyle name="Normal 5 4 2 4 4 3 5" xfId="30135" xr:uid="{C414FED4-67B9-4F5B-BF9C-68ED26DEE6E7}"/>
    <cellStyle name="Normal 5 4 2 4 4 3 6" xfId="45019" xr:uid="{22D665E5-5A5E-4101-B28A-E9BFA3D45A7A}"/>
    <cellStyle name="Normal 5 4 2 4 4 4" xfId="11309" xr:uid="{FDA1C0A3-9701-4445-9625-EAA0A8800932}"/>
    <cellStyle name="Normal 5 4 2 4 4 4 2" xfId="24999" xr:uid="{A5A531BE-650D-4157-9EEE-EEEEC60845ED}"/>
    <cellStyle name="Normal 5 4 2 4 4 4 2 2" xfId="38691" xr:uid="{91D31894-B341-4721-8004-9FAA6D7B81DF}"/>
    <cellStyle name="Normal 5 4 2 4 4 4 2 3" xfId="53575" xr:uid="{E3CBCEA1-3919-46F6-A7C2-6F7B0FB110EC}"/>
    <cellStyle name="Normal 5 4 2 4 4 4 3" xfId="18155" xr:uid="{65C30F27-BF5C-4FC8-A1F5-2315677314E3}"/>
    <cellStyle name="Normal 5 4 2 4 4 4 4" xfId="31845" xr:uid="{F49CD56D-238D-4999-8DC4-395E9793726D}"/>
    <cellStyle name="Normal 5 4 2 4 4 4 5" xfId="46729" xr:uid="{BF9EFD01-E01D-450F-8C2A-C29B806EE68F}"/>
    <cellStyle name="Normal 5 4 2 4 4 5" xfId="21577" xr:uid="{D5FF08BD-1805-4817-B75A-2FA0E23A95A5}"/>
    <cellStyle name="Normal 5 4 2 4 4 5 2" xfId="35269" xr:uid="{F64A97E5-C30A-4236-B565-8718B709B089}"/>
    <cellStyle name="Normal 5 4 2 4 4 5 3" xfId="50153" xr:uid="{1B910788-6686-4C6F-9742-555D8DD12CAA}"/>
    <cellStyle name="Normal 5 4 2 4 4 6" xfId="14733" xr:uid="{0B91DFF0-2A63-496A-9382-A96805B512DA}"/>
    <cellStyle name="Normal 5 4 2 4 4 6 2" xfId="40930" xr:uid="{9692E542-43AF-431A-9A11-37F3354A9D8A}"/>
    <cellStyle name="Normal 5 4 2 4 4 7" xfId="28423" xr:uid="{BBD7DDDE-4801-4D5E-B5CA-CA7472F24643}"/>
    <cellStyle name="Normal 5 4 2 4 4 8" xfId="43307" xr:uid="{D1260EE0-12E9-4F91-B092-AB23F4A05E67}"/>
    <cellStyle name="Normal 5 4 2 4 4 9" xfId="7887" xr:uid="{FE7246DD-6D6E-4555-ACFE-95ED62E0B5E3}"/>
    <cellStyle name="Normal 5 4 2 4 5" xfId="1240" xr:uid="{4DA0D6EA-ADDA-48E2-B51F-33E28068E6FF}"/>
    <cellStyle name="Normal 5 4 2 4 5 2" xfId="9601" xr:uid="{E83AAD73-CE24-43C9-9D18-D846478F24C4}"/>
    <cellStyle name="Normal 5 4 2 4 5 2 2" xfId="13023" xr:uid="{C520BB2B-A57C-40F7-9AEC-F0C86C052F58}"/>
    <cellStyle name="Normal 5 4 2 4 5 2 2 2" xfId="26713" xr:uid="{182EFA90-CA19-4445-AD33-1002AE420521}"/>
    <cellStyle name="Normal 5 4 2 4 5 2 2 2 2" xfId="40405" xr:uid="{AD9301FA-4A86-4840-998B-C5B2680A8051}"/>
    <cellStyle name="Normal 5 4 2 4 5 2 2 2 3" xfId="55289" xr:uid="{987FAE55-C6E2-4EAA-B5C8-6EDA5D207038}"/>
    <cellStyle name="Normal 5 4 2 4 5 2 2 3" xfId="19869" xr:uid="{A46FAD0D-3DE2-40E6-85E9-644BB65C67E3}"/>
    <cellStyle name="Normal 5 4 2 4 5 2 2 4" xfId="33559" xr:uid="{264A7D32-1845-43BC-ADEE-C466AB84245F}"/>
    <cellStyle name="Normal 5 4 2 4 5 2 2 5" xfId="48443" xr:uid="{E8D6C82C-E01E-418A-ADFF-0FB092055231}"/>
    <cellStyle name="Normal 5 4 2 4 5 2 3" xfId="23291" xr:uid="{AECB7B30-1CBD-44F1-A911-231B32C97F05}"/>
    <cellStyle name="Normal 5 4 2 4 5 2 3 2" xfId="36983" xr:uid="{68CB5FD2-1726-4A98-B9E8-9CDD4335FEE3}"/>
    <cellStyle name="Normal 5 4 2 4 5 2 3 3" xfId="51867" xr:uid="{DEDC6617-19BC-4E65-B778-55CC5538580A}"/>
    <cellStyle name="Normal 5 4 2 4 5 2 4" xfId="16447" xr:uid="{B8733697-E770-4092-A0A6-57226641C2DC}"/>
    <cellStyle name="Normal 5 4 2 4 5 2 5" xfId="30137" xr:uid="{3DB31833-9407-44A8-9DFD-73EF0110E6D1}"/>
    <cellStyle name="Normal 5 4 2 4 5 2 6" xfId="45021" xr:uid="{CFD704FC-2BDB-4A9F-B1AC-7AB7740079E7}"/>
    <cellStyle name="Normal 5 4 2 4 5 3" xfId="11311" xr:uid="{20849DD1-6A16-4DFF-9AA0-2476912E49DA}"/>
    <cellStyle name="Normal 5 4 2 4 5 3 2" xfId="25001" xr:uid="{C46AD392-6AE5-4C11-A5BB-A9E130482383}"/>
    <cellStyle name="Normal 5 4 2 4 5 3 2 2" xfId="38693" xr:uid="{75F1D1BB-7FDC-4AD0-89BB-C63AA7728616}"/>
    <cellStyle name="Normal 5 4 2 4 5 3 2 3" xfId="53577" xr:uid="{BE584F2A-A785-4108-A9FB-F8904E4E604E}"/>
    <cellStyle name="Normal 5 4 2 4 5 3 3" xfId="18157" xr:uid="{521F88EF-F893-4E68-B1B9-F00C1B605F23}"/>
    <cellStyle name="Normal 5 4 2 4 5 3 4" xfId="31847" xr:uid="{7C0D9739-98C4-40BD-ABAF-8AB7ECBB0583}"/>
    <cellStyle name="Normal 5 4 2 4 5 3 5" xfId="46731" xr:uid="{BC757CFF-00EF-4617-A5C8-7CD948A96ABC}"/>
    <cellStyle name="Normal 5 4 2 4 5 4" xfId="21579" xr:uid="{83C9A707-8F96-4673-BB52-A57586C5F651}"/>
    <cellStyle name="Normal 5 4 2 4 5 4 2" xfId="35271" xr:uid="{E72D8700-D048-464F-A2B8-74D1F8DBF703}"/>
    <cellStyle name="Normal 5 4 2 4 5 4 3" xfId="50155" xr:uid="{DAD74FF6-3871-4003-9988-04A530677657}"/>
    <cellStyle name="Normal 5 4 2 4 5 5" xfId="14735" xr:uid="{A4C68491-79E6-4D89-BB8C-3ED27B3D8ED0}"/>
    <cellStyle name="Normal 5 4 2 4 5 5 2" xfId="40932" xr:uid="{96ADAD97-F534-425D-940E-C90682E25A11}"/>
    <cellStyle name="Normal 5 4 2 4 5 6" xfId="28425" xr:uid="{ED9DA56D-AD28-47AC-99AF-36B954081815}"/>
    <cellStyle name="Normal 5 4 2 4 5 7" xfId="43309" xr:uid="{AE0F7DAF-FF4C-4692-9714-AB6925D1AB96}"/>
    <cellStyle name="Normal 5 4 2 4 5 8" xfId="7889" xr:uid="{C0B7F3A9-DA54-44BC-9FA8-CA27F0043E8E}"/>
    <cellStyle name="Normal 5 4 2 4 6" xfId="7890" xr:uid="{FEBBC919-AC12-431A-9A09-16CA054BA900}"/>
    <cellStyle name="Normal 5 4 2 4 6 2" xfId="9602" xr:uid="{5DBEC630-A598-45D2-BAF3-1C1D118859DA}"/>
    <cellStyle name="Normal 5 4 2 4 6 2 2" xfId="13024" xr:uid="{18CD24FA-6749-4306-9B32-450A3BE3DD97}"/>
    <cellStyle name="Normal 5 4 2 4 6 2 2 2" xfId="26714" xr:uid="{A14D4841-EB8C-4CFF-BB85-A5439C0E0777}"/>
    <cellStyle name="Normal 5 4 2 4 6 2 2 2 2" xfId="40406" xr:uid="{7C4C2913-EE46-44D8-B8E8-3E450A647861}"/>
    <cellStyle name="Normal 5 4 2 4 6 2 2 2 3" xfId="55290" xr:uid="{63B681C4-F28D-4056-9880-4F7D455CD842}"/>
    <cellStyle name="Normal 5 4 2 4 6 2 2 3" xfId="19870" xr:uid="{C2612B27-EA37-40AA-86CE-E9D10FC90478}"/>
    <cellStyle name="Normal 5 4 2 4 6 2 2 4" xfId="33560" xr:uid="{6898DB14-A308-43CE-B1B7-BBAA546F675C}"/>
    <cellStyle name="Normal 5 4 2 4 6 2 2 5" xfId="48444" xr:uid="{A75AC214-E11F-4BC9-8904-A364EE408055}"/>
    <cellStyle name="Normal 5 4 2 4 6 2 3" xfId="23292" xr:uid="{41F2B0AF-43F4-4CF1-990F-CA0159089E7F}"/>
    <cellStyle name="Normal 5 4 2 4 6 2 3 2" xfId="36984" xr:uid="{D6B285A4-78D3-4D7A-8D93-951041C8C414}"/>
    <cellStyle name="Normal 5 4 2 4 6 2 3 3" xfId="51868" xr:uid="{1215019B-E1A2-4CD6-8448-866894F0A744}"/>
    <cellStyle name="Normal 5 4 2 4 6 2 4" xfId="16448" xr:uid="{B9A1A994-9275-4F1E-B9B4-6C5AE36674B0}"/>
    <cellStyle name="Normal 5 4 2 4 6 2 5" xfId="30138" xr:uid="{547B39F1-AC2B-4CBD-8D84-23FE849EC198}"/>
    <cellStyle name="Normal 5 4 2 4 6 2 6" xfId="45022" xr:uid="{D05EECAD-483D-44A3-9CF1-3694A4B41065}"/>
    <cellStyle name="Normal 5 4 2 4 6 3" xfId="11312" xr:uid="{BDB6E920-24A0-4640-8B4F-A66C91D001D8}"/>
    <cellStyle name="Normal 5 4 2 4 6 3 2" xfId="25002" xr:uid="{E1126231-8D0E-49DD-8DF0-33F8AD93D52B}"/>
    <cellStyle name="Normal 5 4 2 4 6 3 2 2" xfId="38694" xr:uid="{648623D2-63DD-4BFD-9B1F-8F6D73FD2A6E}"/>
    <cellStyle name="Normal 5 4 2 4 6 3 2 3" xfId="53578" xr:uid="{A1FA9BE8-5F3B-49AD-833B-3CFBDF262B51}"/>
    <cellStyle name="Normal 5 4 2 4 6 3 3" xfId="18158" xr:uid="{B1D519BD-0FCF-42C8-B638-7BF6A77C0DD9}"/>
    <cellStyle name="Normal 5 4 2 4 6 3 4" xfId="31848" xr:uid="{0FF9DBC7-B60D-4AF4-B9C1-5B96D0891726}"/>
    <cellStyle name="Normal 5 4 2 4 6 3 5" xfId="46732" xr:uid="{324454E8-A13D-4BF0-9936-52B699D99E48}"/>
    <cellStyle name="Normal 5 4 2 4 6 4" xfId="21580" xr:uid="{E88EF706-DAA6-46DB-B0E1-12FCBB5A5720}"/>
    <cellStyle name="Normal 5 4 2 4 6 4 2" xfId="35272" xr:uid="{B25753FA-1C5D-4658-8F87-C2E9BE62A2EF}"/>
    <cellStyle name="Normal 5 4 2 4 6 4 3" xfId="50156" xr:uid="{731B4CD1-B23E-4C75-9C32-AC4477B2C251}"/>
    <cellStyle name="Normal 5 4 2 4 6 5" xfId="14736" xr:uid="{F0480B23-FC58-4503-9393-C69DDC923EB2}"/>
    <cellStyle name="Normal 5 4 2 4 6 6" xfId="28426" xr:uid="{C3E93748-1DF9-4F00-A15E-67C06E918B13}"/>
    <cellStyle name="Normal 5 4 2 4 6 7" xfId="43310" xr:uid="{A180574E-0AFA-447D-8C33-B1DC56B93337}"/>
    <cellStyle name="Normal 5 4 2 4 7" xfId="9588" xr:uid="{1A86867A-FEBB-4190-86D0-6D3D58D84D34}"/>
    <cellStyle name="Normal 5 4 2 4 7 2" xfId="13010" xr:uid="{F79CF842-C2DE-4811-A589-28446FAB5E24}"/>
    <cellStyle name="Normal 5 4 2 4 7 2 2" xfId="26700" xr:uid="{B7F1A473-4377-4F5E-9CB8-24455BF7693F}"/>
    <cellStyle name="Normal 5 4 2 4 7 2 2 2" xfId="40392" xr:uid="{5E8FCC71-58D4-4F7B-AB39-5E5BDBDB086A}"/>
    <cellStyle name="Normal 5 4 2 4 7 2 2 3" xfId="55276" xr:uid="{08084779-6216-4B6B-9B20-2BE09FB36D78}"/>
    <cellStyle name="Normal 5 4 2 4 7 2 3" xfId="19856" xr:uid="{F3B831EB-33DC-4B22-A2F6-EB90FD18CFA9}"/>
    <cellStyle name="Normal 5 4 2 4 7 2 4" xfId="33546" xr:uid="{E841A2D9-3D3E-4CD4-9114-510C832D4AF5}"/>
    <cellStyle name="Normal 5 4 2 4 7 2 5" xfId="48430" xr:uid="{8A66165B-444F-4773-8963-207C5FF5ED9C}"/>
    <cellStyle name="Normal 5 4 2 4 7 3" xfId="23278" xr:uid="{A4BC6A45-9F97-4324-B81E-F74AF882397C}"/>
    <cellStyle name="Normal 5 4 2 4 7 3 2" xfId="36970" xr:uid="{5F6BAF22-809A-4F46-A617-AC73D87D4A0B}"/>
    <cellStyle name="Normal 5 4 2 4 7 3 3" xfId="51854" xr:uid="{2B9CE66F-E828-4EC2-AA46-FE57BDD15745}"/>
    <cellStyle name="Normal 5 4 2 4 7 4" xfId="16434" xr:uid="{8EB6DD10-480D-4388-9390-5C22D436998F}"/>
    <cellStyle name="Normal 5 4 2 4 7 5" xfId="30124" xr:uid="{B41E1F62-FA70-4B3B-A6E5-89B6337DCEFD}"/>
    <cellStyle name="Normal 5 4 2 4 7 6" xfId="45008" xr:uid="{2EED737C-284C-4289-BDDE-D592905D4977}"/>
    <cellStyle name="Normal 5 4 2 4 8" xfId="11298" xr:uid="{8B267DA2-FFAA-4907-B995-EEFD43DE58EC}"/>
    <cellStyle name="Normal 5 4 2 4 8 2" xfId="24988" xr:uid="{804B1483-7508-4D8C-A208-F6D1220FCED8}"/>
    <cellStyle name="Normal 5 4 2 4 8 2 2" xfId="38680" xr:uid="{BF6E1D7B-140C-48D1-905D-CF716D7B21D1}"/>
    <cellStyle name="Normal 5 4 2 4 8 2 3" xfId="53564" xr:uid="{22E59D65-D7DC-40D9-A224-17F35FFE96CA}"/>
    <cellStyle name="Normal 5 4 2 4 8 3" xfId="18144" xr:uid="{4EC299EB-5E81-4FCC-8E07-E54C0B1BC7D3}"/>
    <cellStyle name="Normal 5 4 2 4 8 4" xfId="31834" xr:uid="{B00C03C6-BB4A-4330-B45D-18AEE7488FFB}"/>
    <cellStyle name="Normal 5 4 2 4 8 5" xfId="46718" xr:uid="{D920B523-37D5-443A-BA65-889129F424C2}"/>
    <cellStyle name="Normal 5 4 2 4 9" xfId="21566" xr:uid="{9636976E-7416-4CD6-8693-BA29A30EE1D9}"/>
    <cellStyle name="Normal 5 4 2 4 9 2" xfId="35258" xr:uid="{66CC5AFE-4DA5-4685-8E78-823AF57FF611}"/>
    <cellStyle name="Normal 5 4 2 4 9 3" xfId="50142" xr:uid="{44E7DFF0-F3D0-4680-B406-505CB0EDAF0D}"/>
    <cellStyle name="Normal 5 4 2 5" xfId="302" xr:uid="{446BED14-00FE-4E53-8F4B-262E92085245}"/>
    <cellStyle name="Normal 5 4 2 5 10" xfId="43311" xr:uid="{00A979D5-FAEB-488B-86E6-C1803BC5B8F7}"/>
    <cellStyle name="Normal 5 4 2 5 11" xfId="7891" xr:uid="{F90288D1-8E8E-4FC5-A335-38C1BEC4AB20}"/>
    <cellStyle name="Normal 5 4 2 5 2" xfId="549" xr:uid="{7016277E-C5DB-42F7-AFA4-A02BC914E0ED}"/>
    <cellStyle name="Normal 5 4 2 5 2 2" xfId="1241" xr:uid="{246F6676-7674-4AE2-875E-31FB568223AA}"/>
    <cellStyle name="Normal 5 4 2 5 2 2 2" xfId="1242" xr:uid="{98087C0E-FB09-49BE-A78F-A78AB2869674}"/>
    <cellStyle name="Normal 5 4 2 5 2 2 2 2" xfId="13027" xr:uid="{45E069CE-9A82-475E-B19E-5A7C500D597C}"/>
    <cellStyle name="Normal 5 4 2 5 2 2 2 2 2" xfId="26717" xr:uid="{5F1BABEC-CDD8-4A0E-A499-8F729ECD2AC1}"/>
    <cellStyle name="Normal 5 4 2 5 2 2 2 2 2 2" xfId="40409" xr:uid="{262A414E-5C05-4380-A61B-DEEF49BF40ED}"/>
    <cellStyle name="Normal 5 4 2 5 2 2 2 2 2 3" xfId="55293" xr:uid="{DCC7A000-C838-44B1-A86F-C051DB13A625}"/>
    <cellStyle name="Normal 5 4 2 5 2 2 2 2 3" xfId="19873" xr:uid="{15DBB8D2-E7BB-45A3-8B4E-831E2D2C6FA1}"/>
    <cellStyle name="Normal 5 4 2 5 2 2 2 2 4" xfId="33563" xr:uid="{548BE7D2-3EA1-4EDB-910B-715AA5FA6F80}"/>
    <cellStyle name="Normal 5 4 2 5 2 2 2 2 5" xfId="48447" xr:uid="{6C8E22F2-4F6B-4A01-820A-0F93FD975D2D}"/>
    <cellStyle name="Normal 5 4 2 5 2 2 2 3" xfId="23295" xr:uid="{D5C577D0-087D-4E72-8E6C-D2C3A2F7C0B4}"/>
    <cellStyle name="Normal 5 4 2 5 2 2 2 3 2" xfId="36987" xr:uid="{CD0FF505-924F-40E6-9346-DD24EF07E566}"/>
    <cellStyle name="Normal 5 4 2 5 2 2 2 3 3" xfId="51871" xr:uid="{9FCEEAB2-CE7C-429D-8DF8-1C80C983453E}"/>
    <cellStyle name="Normal 5 4 2 5 2 2 2 4" xfId="16451" xr:uid="{FD1B4535-D1EC-4D4D-9E5C-97DF68476952}"/>
    <cellStyle name="Normal 5 4 2 5 2 2 2 4 2" xfId="40934" xr:uid="{5638C5ED-5D35-4BB2-BE9F-4FAF824FB16E}"/>
    <cellStyle name="Normal 5 4 2 5 2 2 2 5" xfId="30141" xr:uid="{AB0B748B-E00F-4EAE-A002-F58FEF3E5684}"/>
    <cellStyle name="Normal 5 4 2 5 2 2 2 6" xfId="45025" xr:uid="{25A08882-232D-458C-9B4F-D0F70A16D6F2}"/>
    <cellStyle name="Normal 5 4 2 5 2 2 2 7" xfId="9605" xr:uid="{CE3F2B56-8C9E-410F-94E7-6A06276B85C2}"/>
    <cellStyle name="Normal 5 4 2 5 2 2 3" xfId="11315" xr:uid="{9CCCFA5C-B27E-4E5C-A48F-46843DD0D248}"/>
    <cellStyle name="Normal 5 4 2 5 2 2 3 2" xfId="25005" xr:uid="{966951F4-CBE1-4962-9CD8-300893AC9D0F}"/>
    <cellStyle name="Normal 5 4 2 5 2 2 3 2 2" xfId="38697" xr:uid="{9D758837-79A5-4ED4-B566-CA935CA82FC7}"/>
    <cellStyle name="Normal 5 4 2 5 2 2 3 2 3" xfId="53581" xr:uid="{B88CE87D-22AC-4AA5-868A-A07871A378FE}"/>
    <cellStyle name="Normal 5 4 2 5 2 2 3 3" xfId="18161" xr:uid="{79C6B06D-6E4B-4109-AD6C-AFE26B1FF705}"/>
    <cellStyle name="Normal 5 4 2 5 2 2 3 4" xfId="31851" xr:uid="{57D2D99B-7496-4058-9A35-26E441457438}"/>
    <cellStyle name="Normal 5 4 2 5 2 2 3 5" xfId="46735" xr:uid="{3D3361D6-381A-486F-B6A8-0ACFBFE51800}"/>
    <cellStyle name="Normal 5 4 2 5 2 2 4" xfId="21583" xr:uid="{67F43E1D-CCCD-471D-B182-C1183E40B94E}"/>
    <cellStyle name="Normal 5 4 2 5 2 2 4 2" xfId="35275" xr:uid="{9310C7CE-3CB4-4432-A393-F47FA69982BA}"/>
    <cellStyle name="Normal 5 4 2 5 2 2 4 3" xfId="50159" xr:uid="{D319CEAD-6CA0-45D8-876B-42FAB7432227}"/>
    <cellStyle name="Normal 5 4 2 5 2 2 5" xfId="14739" xr:uid="{CAB48811-95F4-4EC2-A081-3E476E55DC89}"/>
    <cellStyle name="Normal 5 4 2 5 2 2 5 2" xfId="40933" xr:uid="{C7891F43-85FE-4A07-954F-1A3C4B6A97F4}"/>
    <cellStyle name="Normal 5 4 2 5 2 2 6" xfId="28429" xr:uid="{D83FFBBB-1695-481C-88F5-E553B5C5BE3D}"/>
    <cellStyle name="Normal 5 4 2 5 2 2 7" xfId="43313" xr:uid="{AE795169-C474-431F-8F90-132AB687BFEA}"/>
    <cellStyle name="Normal 5 4 2 5 2 2 8" xfId="7893" xr:uid="{E9DB4FE2-37E7-41EB-B2EE-F35927F439F3}"/>
    <cellStyle name="Normal 5 4 2 5 2 3" xfId="1243" xr:uid="{41D02F59-AB28-453B-B0AC-5B1F23F1B09B}"/>
    <cellStyle name="Normal 5 4 2 5 2 3 2" xfId="13026" xr:uid="{1ECCB03F-B142-44A3-9F7D-BDFE07AC1522}"/>
    <cellStyle name="Normal 5 4 2 5 2 3 2 2" xfId="26716" xr:uid="{B5C9C717-61C3-43B3-A4E2-119FE1283370}"/>
    <cellStyle name="Normal 5 4 2 5 2 3 2 2 2" xfId="40408" xr:uid="{97B1C7C6-4005-4ADE-BA15-E009320A1D18}"/>
    <cellStyle name="Normal 5 4 2 5 2 3 2 2 3" xfId="55292" xr:uid="{AD816F3D-5818-4086-A036-C27897D51397}"/>
    <cellStyle name="Normal 5 4 2 5 2 3 2 3" xfId="19872" xr:uid="{760D76AA-B8EE-478A-848C-EEB34B1651C7}"/>
    <cellStyle name="Normal 5 4 2 5 2 3 2 4" xfId="33562" xr:uid="{BB6D3CE7-8D2B-4E8A-AAD9-96139C88B8B8}"/>
    <cellStyle name="Normal 5 4 2 5 2 3 2 5" xfId="48446" xr:uid="{6BFD16EF-F107-4C95-9E4B-E3AC4CE4A1BE}"/>
    <cellStyle name="Normal 5 4 2 5 2 3 3" xfId="23294" xr:uid="{DEDB3089-9510-4AE0-9555-0011F69DBFD6}"/>
    <cellStyle name="Normal 5 4 2 5 2 3 3 2" xfId="36986" xr:uid="{F62557C4-48D4-436A-A661-8DA190864DB7}"/>
    <cellStyle name="Normal 5 4 2 5 2 3 3 3" xfId="51870" xr:uid="{3EBD1CE9-CC22-4566-AE1B-C07706C01E5C}"/>
    <cellStyle name="Normal 5 4 2 5 2 3 4" xfId="16450" xr:uid="{CD2110E1-B321-4273-B114-98897B8ABAAC}"/>
    <cellStyle name="Normal 5 4 2 5 2 3 4 2" xfId="40935" xr:uid="{74339844-59E0-4C54-9383-847469516291}"/>
    <cellStyle name="Normal 5 4 2 5 2 3 5" xfId="30140" xr:uid="{2796A798-D838-4326-9DA7-C64F72ECD6B5}"/>
    <cellStyle name="Normal 5 4 2 5 2 3 6" xfId="45024" xr:uid="{B4DD7100-4956-4FBE-94B2-79486A956FDD}"/>
    <cellStyle name="Normal 5 4 2 5 2 3 7" xfId="9604" xr:uid="{C79D2647-A6B9-4E1F-8BE7-34997088BBE1}"/>
    <cellStyle name="Normal 5 4 2 5 2 4" xfId="11314" xr:uid="{76476446-9757-468E-907A-895F335FF844}"/>
    <cellStyle name="Normal 5 4 2 5 2 4 2" xfId="25004" xr:uid="{415E72B8-25C7-4EBC-A4D8-F677639D4724}"/>
    <cellStyle name="Normal 5 4 2 5 2 4 2 2" xfId="38696" xr:uid="{D64DB45B-D436-42D9-B7BA-E6598BA56F07}"/>
    <cellStyle name="Normal 5 4 2 5 2 4 2 3" xfId="53580" xr:uid="{60D44DB2-1374-456B-941D-9ECF364D0718}"/>
    <cellStyle name="Normal 5 4 2 5 2 4 3" xfId="18160" xr:uid="{7D4A2D2A-019C-4050-B6EC-0A79DA6C8E95}"/>
    <cellStyle name="Normal 5 4 2 5 2 4 4" xfId="31850" xr:uid="{469D8805-0106-4B9F-8162-4C65789B12E3}"/>
    <cellStyle name="Normal 5 4 2 5 2 4 5" xfId="46734" xr:uid="{6C43C05D-B898-4CDA-91C0-D45586812535}"/>
    <cellStyle name="Normal 5 4 2 5 2 5" xfId="21582" xr:uid="{995D6346-CD2A-462D-875F-896C7934641D}"/>
    <cellStyle name="Normal 5 4 2 5 2 5 2" xfId="35274" xr:uid="{4AB0D45D-5614-46A1-B615-1EEB51D99DC5}"/>
    <cellStyle name="Normal 5 4 2 5 2 5 3" xfId="50158" xr:uid="{ECDCC2BA-43BA-4A64-A17D-1A2AF1C3C882}"/>
    <cellStyle name="Normal 5 4 2 5 2 6" xfId="14738" xr:uid="{BB0BF9F0-F212-4219-BFAE-4200B9977286}"/>
    <cellStyle name="Normal 5 4 2 5 2 6 2" xfId="40825" xr:uid="{2CB543C5-6DD3-4CE9-BE33-FA26ADA91D09}"/>
    <cellStyle name="Normal 5 4 2 5 2 7" xfId="28428" xr:uid="{1C8354AB-E1E3-4F2A-81A4-E1D45646251E}"/>
    <cellStyle name="Normal 5 4 2 5 2 8" xfId="43312" xr:uid="{5D9A7C2E-8614-4AB9-A42B-15CC6C9DCE09}"/>
    <cellStyle name="Normal 5 4 2 5 2 9" xfId="7892" xr:uid="{D651B6FD-791E-472F-9753-B32AD51BE80D}"/>
    <cellStyle name="Normal 5 4 2 5 3" xfId="1244" xr:uid="{376E803F-F914-4A03-A46D-210CDADFD1EB}"/>
    <cellStyle name="Normal 5 4 2 5 3 2" xfId="1245" xr:uid="{83E155C6-BAFE-4140-B814-781E8FBC4781}"/>
    <cellStyle name="Normal 5 4 2 5 3 2 2" xfId="13028" xr:uid="{1AA6667A-B328-4EA2-98F2-686071BD9A56}"/>
    <cellStyle name="Normal 5 4 2 5 3 2 2 2" xfId="26718" xr:uid="{BFE49586-ABF5-455B-9C61-447118B501FE}"/>
    <cellStyle name="Normal 5 4 2 5 3 2 2 2 2" xfId="40410" xr:uid="{F9E0408C-ED5E-469D-9D58-801FC7DE8FB5}"/>
    <cellStyle name="Normal 5 4 2 5 3 2 2 2 3" xfId="55294" xr:uid="{6F852646-3908-4EFD-80F0-ECB2783346BA}"/>
    <cellStyle name="Normal 5 4 2 5 3 2 2 3" xfId="19874" xr:uid="{96B4AF5D-CB9D-43C6-ACBD-738CB40B0F5D}"/>
    <cellStyle name="Normal 5 4 2 5 3 2 2 4" xfId="33564" xr:uid="{057DE850-9A35-4EE8-A054-39545E5CB351}"/>
    <cellStyle name="Normal 5 4 2 5 3 2 2 5" xfId="48448" xr:uid="{CA3605C4-0D76-4DA6-821E-00922FF10219}"/>
    <cellStyle name="Normal 5 4 2 5 3 2 3" xfId="23296" xr:uid="{0F43C26B-6D06-444E-9A42-C824C1D80CC4}"/>
    <cellStyle name="Normal 5 4 2 5 3 2 3 2" xfId="36988" xr:uid="{8325FF05-EC49-4AA0-BBD4-F74C75D9DE3A}"/>
    <cellStyle name="Normal 5 4 2 5 3 2 3 3" xfId="51872" xr:uid="{75D9EBC8-C84E-46F9-8E67-5F856C51668F}"/>
    <cellStyle name="Normal 5 4 2 5 3 2 4" xfId="16452" xr:uid="{9BE12357-F961-443A-BA82-8C0D1829D551}"/>
    <cellStyle name="Normal 5 4 2 5 3 2 4 2" xfId="40937" xr:uid="{72BB97A5-B326-44BA-8DD3-00A90253C641}"/>
    <cellStyle name="Normal 5 4 2 5 3 2 5" xfId="30142" xr:uid="{09A4BB15-A1D9-40AF-8B36-B44CDC9AA74B}"/>
    <cellStyle name="Normal 5 4 2 5 3 2 6" xfId="45026" xr:uid="{94AF4868-F4FB-4EAD-96AF-69A2DA7F0EA5}"/>
    <cellStyle name="Normal 5 4 2 5 3 2 7" xfId="9606" xr:uid="{C083B24A-8676-47DC-AB0A-AB2D44E6AD5B}"/>
    <cellStyle name="Normal 5 4 2 5 3 3" xfId="11316" xr:uid="{19FA29AD-C431-47D3-ADDF-824AD42FCA78}"/>
    <cellStyle name="Normal 5 4 2 5 3 3 2" xfId="25006" xr:uid="{19F602B3-4F10-48C3-94E8-E7488058CE7A}"/>
    <cellStyle name="Normal 5 4 2 5 3 3 2 2" xfId="38698" xr:uid="{3AA25251-7248-4F44-9F60-BD828416C871}"/>
    <cellStyle name="Normal 5 4 2 5 3 3 2 3" xfId="53582" xr:uid="{35AF0EF7-2B29-49B7-A4D7-E681D1DE2876}"/>
    <cellStyle name="Normal 5 4 2 5 3 3 3" xfId="18162" xr:uid="{8B1F27A3-F4B6-45E9-AD91-6CF522315813}"/>
    <cellStyle name="Normal 5 4 2 5 3 3 4" xfId="31852" xr:uid="{2AF42700-068B-4999-9D0B-4381F7E2BC69}"/>
    <cellStyle name="Normal 5 4 2 5 3 3 5" xfId="46736" xr:uid="{EA7AA640-6665-499B-906A-587F25EE7101}"/>
    <cellStyle name="Normal 5 4 2 5 3 4" xfId="21584" xr:uid="{81FEC86A-CE9F-4D35-A22C-CE98F0166ABD}"/>
    <cellStyle name="Normal 5 4 2 5 3 4 2" xfId="35276" xr:uid="{9482F433-F003-4AD2-9DE3-4BFBA2A79B51}"/>
    <cellStyle name="Normal 5 4 2 5 3 4 3" xfId="50160" xr:uid="{81F5DCF3-8D08-43F7-91A2-8648BBBE8420}"/>
    <cellStyle name="Normal 5 4 2 5 3 5" xfId="14740" xr:uid="{141A475F-832F-4F35-8D0C-D25FDADB3A8A}"/>
    <cellStyle name="Normal 5 4 2 5 3 5 2" xfId="40936" xr:uid="{22ED283F-1EA6-453F-A257-FBAD2DCF2364}"/>
    <cellStyle name="Normal 5 4 2 5 3 6" xfId="28430" xr:uid="{6B3A10C7-4D56-4059-BC2C-905B9F8795F3}"/>
    <cellStyle name="Normal 5 4 2 5 3 7" xfId="43314" xr:uid="{6521472C-9B46-46EB-BA67-31F0B49083CB}"/>
    <cellStyle name="Normal 5 4 2 5 3 8" xfId="7894" xr:uid="{5DEE2024-5870-429E-BA09-5B8B5CA904E6}"/>
    <cellStyle name="Normal 5 4 2 5 4" xfId="1246" xr:uid="{3D94E70E-DCC2-4D1E-8301-B8873F4A8993}"/>
    <cellStyle name="Normal 5 4 2 5 4 2" xfId="9607" xr:uid="{1DCEB878-AA97-4D20-AF1F-41D1BACC0A95}"/>
    <cellStyle name="Normal 5 4 2 5 4 2 2" xfId="13029" xr:uid="{E9C744E5-27E7-4684-9F78-3AA946D25BBA}"/>
    <cellStyle name="Normal 5 4 2 5 4 2 2 2" xfId="26719" xr:uid="{F90CE4EB-CFDC-41C1-8454-FCE5B82D2321}"/>
    <cellStyle name="Normal 5 4 2 5 4 2 2 2 2" xfId="40411" xr:uid="{508E2DFF-F232-4FDD-822A-29D46B1A63C8}"/>
    <cellStyle name="Normal 5 4 2 5 4 2 2 2 3" xfId="55295" xr:uid="{93BCE77C-EA6F-4070-9E78-BC3B0FB0A2A5}"/>
    <cellStyle name="Normal 5 4 2 5 4 2 2 3" xfId="19875" xr:uid="{9448069F-5CC0-484D-A7AF-D1B350B719AD}"/>
    <cellStyle name="Normal 5 4 2 5 4 2 2 4" xfId="33565" xr:uid="{F21806DE-05E5-490D-B936-D37B1A0C32AB}"/>
    <cellStyle name="Normal 5 4 2 5 4 2 2 5" xfId="48449" xr:uid="{4AAB3F40-8A30-411A-A2EF-B3CFFE1DDA26}"/>
    <cellStyle name="Normal 5 4 2 5 4 2 3" xfId="23297" xr:uid="{BEF02BE2-7408-4605-93E1-D38A7C44A2FF}"/>
    <cellStyle name="Normal 5 4 2 5 4 2 3 2" xfId="36989" xr:uid="{C2B2E598-7CA9-4941-9C14-E3A1EA3DA4B9}"/>
    <cellStyle name="Normal 5 4 2 5 4 2 3 3" xfId="51873" xr:uid="{479DBFF0-50CF-4A19-80AA-3A2E81815995}"/>
    <cellStyle name="Normal 5 4 2 5 4 2 4" xfId="16453" xr:uid="{BD983879-8E1B-4E9B-92FB-9425759439B0}"/>
    <cellStyle name="Normal 5 4 2 5 4 2 5" xfId="30143" xr:uid="{993B03E8-4D5C-4E80-8FF5-75F381C409A4}"/>
    <cellStyle name="Normal 5 4 2 5 4 2 6" xfId="45027" xr:uid="{4150AAAA-F7AB-4B7B-90E1-7460B6B204ED}"/>
    <cellStyle name="Normal 5 4 2 5 4 3" xfId="11317" xr:uid="{97F5AB6F-4497-49E9-B6DC-F10A53DA0D3A}"/>
    <cellStyle name="Normal 5 4 2 5 4 3 2" xfId="25007" xr:uid="{ADDF6D30-ACBB-416B-A5CE-DE48D2C98A8C}"/>
    <cellStyle name="Normal 5 4 2 5 4 3 2 2" xfId="38699" xr:uid="{838A9A62-52F6-4F96-87E2-AB6CCA521B18}"/>
    <cellStyle name="Normal 5 4 2 5 4 3 2 3" xfId="53583" xr:uid="{8F7834A1-C5CB-4FD8-AD5E-C7FFD22240CB}"/>
    <cellStyle name="Normal 5 4 2 5 4 3 3" xfId="18163" xr:uid="{4A1E5DFE-553E-42C6-B1F3-8EE62FC51C69}"/>
    <cellStyle name="Normal 5 4 2 5 4 3 4" xfId="31853" xr:uid="{5268502A-3821-4DB3-9CAD-713C17823A7B}"/>
    <cellStyle name="Normal 5 4 2 5 4 3 5" xfId="46737" xr:uid="{40D7A972-3906-4268-9B27-C9C408A4977F}"/>
    <cellStyle name="Normal 5 4 2 5 4 4" xfId="21585" xr:uid="{2657ED3A-F169-4569-8A52-7D60F40C9242}"/>
    <cellStyle name="Normal 5 4 2 5 4 4 2" xfId="35277" xr:uid="{99EBCC7E-A5CA-45DD-87F2-8147FD1711A5}"/>
    <cellStyle name="Normal 5 4 2 5 4 4 3" xfId="50161" xr:uid="{8C0DACFB-42E0-4F0A-9B1D-94B004E31E43}"/>
    <cellStyle name="Normal 5 4 2 5 4 5" xfId="14741" xr:uid="{4605D24F-D563-4E60-8B58-3B8DA10B6A38}"/>
    <cellStyle name="Normal 5 4 2 5 4 5 2" xfId="40938" xr:uid="{B6D7555C-5095-4742-A265-8BE554CD8F70}"/>
    <cellStyle name="Normal 5 4 2 5 4 6" xfId="28431" xr:uid="{B5CC6A44-5F61-4CD1-B509-90BFFC7FFF77}"/>
    <cellStyle name="Normal 5 4 2 5 4 7" xfId="43315" xr:uid="{3D3EBE8D-8CAE-4E58-B2FB-504C94041DEE}"/>
    <cellStyle name="Normal 5 4 2 5 4 8" xfId="7895" xr:uid="{D569EA95-807A-4D73-983C-439EE10B2760}"/>
    <cellStyle name="Normal 5 4 2 5 5" xfId="9603" xr:uid="{DB770DF5-CC0A-4E73-A665-E0092D7258CF}"/>
    <cellStyle name="Normal 5 4 2 5 5 2" xfId="13025" xr:uid="{02DC81A0-95CD-4F84-BC5E-789FD0508ED0}"/>
    <cellStyle name="Normal 5 4 2 5 5 2 2" xfId="26715" xr:uid="{A721B63A-D688-44DB-9555-4FC7671BA33F}"/>
    <cellStyle name="Normal 5 4 2 5 5 2 2 2" xfId="40407" xr:uid="{5A065A26-E2C4-4C85-A6CE-86532A27857B}"/>
    <cellStyle name="Normal 5 4 2 5 5 2 2 3" xfId="55291" xr:uid="{EE8CED77-B0FB-4915-AB7E-639C773C5C2B}"/>
    <cellStyle name="Normal 5 4 2 5 5 2 3" xfId="19871" xr:uid="{6304C27F-1769-4D3E-B614-AD345D3EEEC6}"/>
    <cellStyle name="Normal 5 4 2 5 5 2 4" xfId="33561" xr:uid="{F9E366C2-2138-4AEA-AE42-C8AB9E6A3B6D}"/>
    <cellStyle name="Normal 5 4 2 5 5 2 5" xfId="48445" xr:uid="{6AB050F9-CEA1-4F0D-8087-B9179BBB89C7}"/>
    <cellStyle name="Normal 5 4 2 5 5 3" xfId="23293" xr:uid="{92047B65-E005-4782-936F-2B117A9857DB}"/>
    <cellStyle name="Normal 5 4 2 5 5 3 2" xfId="36985" xr:uid="{09107D40-A1C0-47B3-9E2E-5BBEB54B9EC8}"/>
    <cellStyle name="Normal 5 4 2 5 5 3 3" xfId="51869" xr:uid="{89021FAA-AD15-412D-BF29-FB7BE5416A2C}"/>
    <cellStyle name="Normal 5 4 2 5 5 4" xfId="16449" xr:uid="{B3FC754E-0FF3-401E-A6C5-B0E81302E5E7}"/>
    <cellStyle name="Normal 5 4 2 5 5 5" xfId="30139" xr:uid="{919F0476-1EDD-4343-BE39-EAD349AEB4FE}"/>
    <cellStyle name="Normal 5 4 2 5 5 6" xfId="45023" xr:uid="{2B024374-7163-4284-BB1C-2EDA8E0A0F8B}"/>
    <cellStyle name="Normal 5 4 2 5 6" xfId="11313" xr:uid="{22A4DC75-655D-41E5-A8DA-87982D11C552}"/>
    <cellStyle name="Normal 5 4 2 5 6 2" xfId="25003" xr:uid="{6FD2E2BB-796B-4083-998D-73F3DCD9912E}"/>
    <cellStyle name="Normal 5 4 2 5 6 2 2" xfId="38695" xr:uid="{2BE84FF7-6A98-46CD-9EEF-C37093E8A805}"/>
    <cellStyle name="Normal 5 4 2 5 6 2 3" xfId="53579" xr:uid="{D5603AF8-CAA1-4552-B026-1BC9A870539A}"/>
    <cellStyle name="Normal 5 4 2 5 6 3" xfId="18159" xr:uid="{ED16049B-FA52-4FF7-9464-24DC657C1130}"/>
    <cellStyle name="Normal 5 4 2 5 6 4" xfId="31849" xr:uid="{8E6CAFE6-A3BF-4796-9BDC-10D12D41125A}"/>
    <cellStyle name="Normal 5 4 2 5 6 5" xfId="46733" xr:uid="{A8233D4A-633B-4408-99F8-24894EA46B16}"/>
    <cellStyle name="Normal 5 4 2 5 7" xfId="21581" xr:uid="{36309655-DC28-4482-9B38-2B38117367AA}"/>
    <cellStyle name="Normal 5 4 2 5 7 2" xfId="35273" xr:uid="{4C8EB53F-0A3C-49EC-AF17-C224EDD98E89}"/>
    <cellStyle name="Normal 5 4 2 5 7 3" xfId="50157" xr:uid="{59034E0E-FDC8-4C01-9B8D-21D7373F5493}"/>
    <cellStyle name="Normal 5 4 2 5 8" xfId="14737" xr:uid="{C2C8E3A7-702A-4097-88D2-112111D98747}"/>
    <cellStyle name="Normal 5 4 2 5 8 2" xfId="40783" xr:uid="{235F0172-E3B0-4A60-9156-57EA1D7F01B2}"/>
    <cellStyle name="Normal 5 4 2 5 9" xfId="28427" xr:uid="{634C241D-12C8-42A2-BAB5-BA07CC464E48}"/>
    <cellStyle name="Normal 5 4 2 6" xfId="550" xr:uid="{E4C195AA-94AC-415B-821E-6DE34784FB21}"/>
    <cellStyle name="Normal 5 4 2 6 10" xfId="43316" xr:uid="{97B0E1BF-4ABF-4A2E-AA83-F8EFB0EF4DA1}"/>
    <cellStyle name="Normal 5 4 2 6 11" xfId="7896" xr:uid="{A976D2BD-FD57-4823-8C07-33659A4F962D}"/>
    <cellStyle name="Normal 5 4 2 6 2" xfId="1247" xr:uid="{44E7972A-32A9-4E0D-98B2-C533A9B6B693}"/>
    <cellStyle name="Normal 5 4 2 6 2 2" xfId="1248" xr:uid="{69496CE3-1148-4741-823E-5F8F6248E30C}"/>
    <cellStyle name="Normal 5 4 2 6 2 2 2" xfId="9610" xr:uid="{E69773CB-D76E-4E9E-B1E0-471EEE5D7E8A}"/>
    <cellStyle name="Normal 5 4 2 6 2 2 2 2" xfId="13032" xr:uid="{E3510537-0F9C-4EAD-B949-B20F45159D3E}"/>
    <cellStyle name="Normal 5 4 2 6 2 2 2 2 2" xfId="26722" xr:uid="{FF30B0CC-9493-4F67-A4F9-E915B96F8752}"/>
    <cellStyle name="Normal 5 4 2 6 2 2 2 2 2 2" xfId="40414" xr:uid="{5EEF60C3-BFF7-4F94-AFC8-89AA3C99F46B}"/>
    <cellStyle name="Normal 5 4 2 6 2 2 2 2 2 3" xfId="55298" xr:uid="{64ED163F-ACDB-4DD1-AAA8-55D63883D19B}"/>
    <cellStyle name="Normal 5 4 2 6 2 2 2 2 3" xfId="19878" xr:uid="{A6879DAF-94D8-441F-9D55-43853B4D7CD1}"/>
    <cellStyle name="Normal 5 4 2 6 2 2 2 2 4" xfId="33568" xr:uid="{197570BB-7B19-4EA7-807B-8B183F98248D}"/>
    <cellStyle name="Normal 5 4 2 6 2 2 2 2 5" xfId="48452" xr:uid="{18EA6F18-0E8D-48FD-9D70-6F68DE1BCF16}"/>
    <cellStyle name="Normal 5 4 2 6 2 2 2 3" xfId="23300" xr:uid="{028B3BFC-909B-4E57-AC03-3D2F38ABBA3D}"/>
    <cellStyle name="Normal 5 4 2 6 2 2 2 3 2" xfId="36992" xr:uid="{8AEAEA46-339A-4371-B4FD-5B22D2EDC8C5}"/>
    <cellStyle name="Normal 5 4 2 6 2 2 2 3 3" xfId="51876" xr:uid="{A35EF729-7FF8-4E57-A851-76B14F646ECE}"/>
    <cellStyle name="Normal 5 4 2 6 2 2 2 4" xfId="16456" xr:uid="{BA243DA2-F7D5-4A28-BBCA-B2D9D931EE22}"/>
    <cellStyle name="Normal 5 4 2 6 2 2 2 5" xfId="30146" xr:uid="{175E3B40-2FEE-4F11-8683-C421E8638A53}"/>
    <cellStyle name="Normal 5 4 2 6 2 2 2 6" xfId="45030" xr:uid="{71FEE6CC-AA59-41FD-B3F4-A41A0038C53F}"/>
    <cellStyle name="Normal 5 4 2 6 2 2 3" xfId="11320" xr:uid="{5805BE32-EFDF-4401-A960-5AE8D9F8418C}"/>
    <cellStyle name="Normal 5 4 2 6 2 2 3 2" xfId="25010" xr:uid="{31D6E369-87E7-4765-AAA7-EB74A43FD36C}"/>
    <cellStyle name="Normal 5 4 2 6 2 2 3 2 2" xfId="38702" xr:uid="{5D2DE3DC-5EA8-4E7C-A431-BDA9F03D54FE}"/>
    <cellStyle name="Normal 5 4 2 6 2 2 3 2 3" xfId="53586" xr:uid="{183820E4-CADC-49A0-B651-499CCF087051}"/>
    <cellStyle name="Normal 5 4 2 6 2 2 3 3" xfId="18166" xr:uid="{6F75D1E7-1F2B-4418-B3A3-31EF1C622EFC}"/>
    <cellStyle name="Normal 5 4 2 6 2 2 3 4" xfId="31856" xr:uid="{5910EC80-212E-451D-AC51-DA68454E47FD}"/>
    <cellStyle name="Normal 5 4 2 6 2 2 3 5" xfId="46740" xr:uid="{55AB6F02-7B7B-4A5F-869E-85F55A28A3ED}"/>
    <cellStyle name="Normal 5 4 2 6 2 2 4" xfId="21588" xr:uid="{031E3EEE-60FE-4D12-84AC-E615C0945E73}"/>
    <cellStyle name="Normal 5 4 2 6 2 2 4 2" xfId="35280" xr:uid="{D7772311-FA88-4A8F-980E-0E611174B9FE}"/>
    <cellStyle name="Normal 5 4 2 6 2 2 4 3" xfId="50164" xr:uid="{2EF5F584-21C6-4EF9-88B7-41402CC6AFC3}"/>
    <cellStyle name="Normal 5 4 2 6 2 2 5" xfId="14744" xr:uid="{55DF7CC4-DB84-4D11-BE83-54CC1B0644FE}"/>
    <cellStyle name="Normal 5 4 2 6 2 2 5 2" xfId="40940" xr:uid="{C0058B29-91D2-44C0-B54E-6C30B91CE29E}"/>
    <cellStyle name="Normal 5 4 2 6 2 2 6" xfId="28434" xr:uid="{A6EAD280-431E-4F9C-A40F-4E6EFE21A89C}"/>
    <cellStyle name="Normal 5 4 2 6 2 2 7" xfId="43318" xr:uid="{29EDB3C4-7185-4C6F-BF1D-EABB7AA6C5C5}"/>
    <cellStyle name="Normal 5 4 2 6 2 2 8" xfId="7898" xr:uid="{ABF1EEE2-6C0F-4815-BF2E-AA16A036E21E}"/>
    <cellStyle name="Normal 5 4 2 6 2 3" xfId="4422" xr:uid="{68F8D29B-895D-4644-9B30-0DDF289EB2E0}"/>
    <cellStyle name="Normal 5 4 2 6 2 3 2" xfId="13031" xr:uid="{F4FB7E96-4B56-4554-9ED8-016F10DA0D3D}"/>
    <cellStyle name="Normal 5 4 2 6 2 3 2 2" xfId="26721" xr:uid="{DF3E0C74-572D-474C-AC38-103A2365F97F}"/>
    <cellStyle name="Normal 5 4 2 6 2 3 2 2 2" xfId="40413" xr:uid="{C3FA0BEE-827A-4640-B535-643DF8C13225}"/>
    <cellStyle name="Normal 5 4 2 6 2 3 2 2 3" xfId="55297" xr:uid="{F4196573-17E3-460A-982E-52134DA39419}"/>
    <cellStyle name="Normal 5 4 2 6 2 3 2 3" xfId="19877" xr:uid="{6950E633-3B48-4DAB-9B18-28757190216C}"/>
    <cellStyle name="Normal 5 4 2 6 2 3 2 4" xfId="33567" xr:uid="{B4EB4857-9F30-46E7-9340-54ABE7C51207}"/>
    <cellStyle name="Normal 5 4 2 6 2 3 2 5" xfId="48451" xr:uid="{CF4456F3-F51A-4385-9CF1-4C57F48D2E9D}"/>
    <cellStyle name="Normal 5 4 2 6 2 3 3" xfId="23299" xr:uid="{85D8D016-5B06-4A8C-94D2-B7F0A2FC2B6D}"/>
    <cellStyle name="Normal 5 4 2 6 2 3 3 2" xfId="36991" xr:uid="{7A91D187-90B7-4B6C-AD88-37EC93977ABA}"/>
    <cellStyle name="Normal 5 4 2 6 2 3 3 3" xfId="51875" xr:uid="{A2863F9B-B4CA-4C27-8DDB-19FF2959DC43}"/>
    <cellStyle name="Normal 5 4 2 6 2 3 4" xfId="16455" xr:uid="{AF318826-F8D6-45A5-8D82-37F69B2C947B}"/>
    <cellStyle name="Normal 5 4 2 6 2 3 4 2" xfId="41340" xr:uid="{177401AE-3495-4374-8883-65DDB25B5379}"/>
    <cellStyle name="Normal 5 4 2 6 2 3 5" xfId="30145" xr:uid="{8BE67C57-32A3-4A83-9BB4-432F23489563}"/>
    <cellStyle name="Normal 5 4 2 6 2 3 6" xfId="45029" xr:uid="{844D9821-9DD8-4DB6-92D3-10AEAFEEDBEB}"/>
    <cellStyle name="Normal 5 4 2 6 2 3 7" xfId="9609" xr:uid="{29E9A616-537C-4CF9-AC5F-8AED52BE34B8}"/>
    <cellStyle name="Normal 5 4 2 6 2 4" xfId="11319" xr:uid="{B70E8FCC-6798-406E-BE3B-695081A02B30}"/>
    <cellStyle name="Normal 5 4 2 6 2 4 2" xfId="25009" xr:uid="{73DA7C53-4F61-40F2-968C-7EE3128420E8}"/>
    <cellStyle name="Normal 5 4 2 6 2 4 2 2" xfId="38701" xr:uid="{5C0AC6BB-6CBE-4F3F-9643-F34A346AF1FB}"/>
    <cellStyle name="Normal 5 4 2 6 2 4 2 3" xfId="53585" xr:uid="{1EDF4FD5-21C5-40A8-9F72-C6F3B2A8FDF0}"/>
    <cellStyle name="Normal 5 4 2 6 2 4 3" xfId="18165" xr:uid="{14FBF4A9-3491-4AF2-9C02-C632522F0A35}"/>
    <cellStyle name="Normal 5 4 2 6 2 4 4" xfId="31855" xr:uid="{7CFA40D6-E837-4173-8498-3AD4EF744130}"/>
    <cellStyle name="Normal 5 4 2 6 2 4 5" xfId="46739" xr:uid="{DB848CB6-B557-4990-BE00-559C4103FA7C}"/>
    <cellStyle name="Normal 5 4 2 6 2 5" xfId="21587" xr:uid="{69AF63C3-D1EE-46C4-8904-EC9B51C6909E}"/>
    <cellStyle name="Normal 5 4 2 6 2 5 2" xfId="35279" xr:uid="{5A51EA19-5C6D-47EB-BE6B-00CC9B47F2FD}"/>
    <cellStyle name="Normal 5 4 2 6 2 5 3" xfId="50163" xr:uid="{0D9B2557-7CDA-424A-8925-ED5630E7EA34}"/>
    <cellStyle name="Normal 5 4 2 6 2 6" xfId="14743" xr:uid="{DA5EA21D-439E-4C73-8589-D9851B51781B}"/>
    <cellStyle name="Normal 5 4 2 6 2 6 2" xfId="40939" xr:uid="{61305435-AFB4-43DD-9BB0-009DED3B3F38}"/>
    <cellStyle name="Normal 5 4 2 6 2 7" xfId="28433" xr:uid="{A467DA66-5E59-4A18-BCC7-2FFACC864F62}"/>
    <cellStyle name="Normal 5 4 2 6 2 8" xfId="43317" xr:uid="{576BC6E2-B165-4E2C-B30F-ED4249A8A924}"/>
    <cellStyle name="Normal 5 4 2 6 2 9" xfId="7897" xr:uid="{4CCA63F4-71E4-4FF0-91E1-2265E21DB555}"/>
    <cellStyle name="Normal 5 4 2 6 3" xfId="1249" xr:uid="{03F205D7-76AF-48A3-A8D0-D436B5910597}"/>
    <cellStyle name="Normal 5 4 2 6 3 2" xfId="9611" xr:uid="{62F93DEF-356C-46B3-8667-94420100B85D}"/>
    <cellStyle name="Normal 5 4 2 6 3 2 2" xfId="13033" xr:uid="{FD43FBEF-C8D6-43EA-A98E-E66EC08369C5}"/>
    <cellStyle name="Normal 5 4 2 6 3 2 2 2" xfId="26723" xr:uid="{37EC8D26-755E-466F-83BE-440A45A341BC}"/>
    <cellStyle name="Normal 5 4 2 6 3 2 2 2 2" xfId="40415" xr:uid="{574CC871-178C-4E1F-B23C-CE060338B94F}"/>
    <cellStyle name="Normal 5 4 2 6 3 2 2 2 3" xfId="55299" xr:uid="{E9D1A36D-B299-4414-9488-D86F66068ED0}"/>
    <cellStyle name="Normal 5 4 2 6 3 2 2 3" xfId="19879" xr:uid="{4550F904-20D3-4562-8BCC-46EE908C8ECF}"/>
    <cellStyle name="Normal 5 4 2 6 3 2 2 4" xfId="33569" xr:uid="{0644F9CA-AF87-427D-8447-5E857386A16D}"/>
    <cellStyle name="Normal 5 4 2 6 3 2 2 5" xfId="48453" xr:uid="{09E44B1D-09E3-4D03-80E6-51CD462B4CE9}"/>
    <cellStyle name="Normal 5 4 2 6 3 2 3" xfId="23301" xr:uid="{EAA2467A-7652-46E1-93C1-A9F31D7D043F}"/>
    <cellStyle name="Normal 5 4 2 6 3 2 3 2" xfId="36993" xr:uid="{7308E36B-505C-43B6-9758-4FEF82F68012}"/>
    <cellStyle name="Normal 5 4 2 6 3 2 3 3" xfId="51877" xr:uid="{E690CAB2-9CC7-4DD5-B9E4-F64BDCBC5B9E}"/>
    <cellStyle name="Normal 5 4 2 6 3 2 4" xfId="16457" xr:uid="{5C90640D-7468-4EAF-B9A3-613838DB458C}"/>
    <cellStyle name="Normal 5 4 2 6 3 2 5" xfId="30147" xr:uid="{7C840747-6E1D-4160-86EC-679179A18C07}"/>
    <cellStyle name="Normal 5 4 2 6 3 2 6" xfId="45031" xr:uid="{9C52217E-AABA-4167-8342-454BF18B8B56}"/>
    <cellStyle name="Normal 5 4 2 6 3 3" xfId="11321" xr:uid="{65EA096E-C988-488A-861C-9F4BBF22A839}"/>
    <cellStyle name="Normal 5 4 2 6 3 3 2" xfId="25011" xr:uid="{C5277F50-9CCC-4D63-88AC-B32A87C89167}"/>
    <cellStyle name="Normal 5 4 2 6 3 3 2 2" xfId="38703" xr:uid="{C3369FF8-A743-447C-B3C0-A34893DE4CB3}"/>
    <cellStyle name="Normal 5 4 2 6 3 3 2 3" xfId="53587" xr:uid="{D9FDB8FB-24EE-44D6-832B-18EACD10C760}"/>
    <cellStyle name="Normal 5 4 2 6 3 3 3" xfId="18167" xr:uid="{09593EE2-81AC-484B-9080-46DE057462C0}"/>
    <cellStyle name="Normal 5 4 2 6 3 3 4" xfId="31857" xr:uid="{03E7DD39-D4C9-4C21-BFDC-905DA0721A19}"/>
    <cellStyle name="Normal 5 4 2 6 3 3 5" xfId="46741" xr:uid="{A1CDEC53-D06A-432B-B15D-CB594EBB4639}"/>
    <cellStyle name="Normal 5 4 2 6 3 4" xfId="21589" xr:uid="{888E6EE2-0F57-4E8A-BB68-69FF9CB2DE44}"/>
    <cellStyle name="Normal 5 4 2 6 3 4 2" xfId="35281" xr:uid="{925CA3BB-4402-48C2-AE0F-B7498D677CE1}"/>
    <cellStyle name="Normal 5 4 2 6 3 4 3" xfId="50165" xr:uid="{A3B0723D-50CD-4944-8930-388C6A17B9A4}"/>
    <cellStyle name="Normal 5 4 2 6 3 5" xfId="14745" xr:uid="{51F51724-9C9D-4C6B-974B-4FF39DACEA2B}"/>
    <cellStyle name="Normal 5 4 2 6 3 5 2" xfId="40941" xr:uid="{7AA26831-1443-4255-9810-086A1BE9C96C}"/>
    <cellStyle name="Normal 5 4 2 6 3 6" xfId="28435" xr:uid="{0DDB214D-1F33-4620-BCA1-46F53EC6CBE6}"/>
    <cellStyle name="Normal 5 4 2 6 3 7" xfId="43319" xr:uid="{CE3D1EEC-704F-4CCB-A5DD-76271092743B}"/>
    <cellStyle name="Normal 5 4 2 6 3 8" xfId="7899" xr:uid="{3FB4DB19-2C9A-4EC1-90E4-0A2533D941FF}"/>
    <cellStyle name="Normal 5 4 2 6 4" xfId="2854" xr:uid="{47C0FA48-5022-4B68-9FAB-1CAFBEAB1B6D}"/>
    <cellStyle name="Normal 5 4 2 6 4 2" xfId="4587" xr:uid="{9CA7704F-DAC1-4FF3-900A-32E9EA2D86B4}"/>
    <cellStyle name="Normal 5 4 2 6 4 2 2" xfId="13034" xr:uid="{BA2CB327-17FD-454E-8914-5F8BAF7E9E87}"/>
    <cellStyle name="Normal 5 4 2 6 4 2 2 2" xfId="26724" xr:uid="{92D360EB-CA1B-4780-8732-4AD20F404793}"/>
    <cellStyle name="Normal 5 4 2 6 4 2 2 2 2" xfId="40416" xr:uid="{A2653716-7EC4-46E2-AD62-F8B32A2D3E1E}"/>
    <cellStyle name="Normal 5 4 2 6 4 2 2 2 3" xfId="55300" xr:uid="{D71BFA0F-B5A6-4017-88C5-1BDFFC7FEB96}"/>
    <cellStyle name="Normal 5 4 2 6 4 2 2 3" xfId="19880" xr:uid="{48942B65-6F3D-41FA-BF8C-AFFDE8735DD6}"/>
    <cellStyle name="Normal 5 4 2 6 4 2 2 4" xfId="33570" xr:uid="{FFA84C79-6555-488E-957A-E993593346B1}"/>
    <cellStyle name="Normal 5 4 2 6 4 2 2 5" xfId="48454" xr:uid="{DE004985-B117-409E-86EF-EFB962E8559D}"/>
    <cellStyle name="Normal 5 4 2 6 4 2 3" xfId="23302" xr:uid="{55F9CF5C-BE3B-454E-B8DF-5C0D51F49DAA}"/>
    <cellStyle name="Normal 5 4 2 6 4 2 3 2" xfId="36994" xr:uid="{F54766F7-AA52-4AFC-AD03-AC12127F6E57}"/>
    <cellStyle name="Normal 5 4 2 6 4 2 3 3" xfId="51878" xr:uid="{74E8A4B6-D067-4E81-A97E-3A9894A391D3}"/>
    <cellStyle name="Normal 5 4 2 6 4 2 4" xfId="16458" xr:uid="{BB33031E-FB8E-4E18-991F-AD6E373D2AF7}"/>
    <cellStyle name="Normal 5 4 2 6 4 2 4 2" xfId="41361" xr:uid="{83649561-E13D-4EF1-BCBF-1F14E19A4606}"/>
    <cellStyle name="Normal 5 4 2 6 4 2 5" xfId="30148" xr:uid="{3D2ABCD1-7065-41FB-B388-062D842D9B40}"/>
    <cellStyle name="Normal 5 4 2 6 4 2 6" xfId="45032" xr:uid="{D6DCBA1E-8C45-42C4-9077-31F9AFABF613}"/>
    <cellStyle name="Normal 5 4 2 6 4 2 7" xfId="9612" xr:uid="{A608FB08-4536-433D-A1B9-176778E2EAF4}"/>
    <cellStyle name="Normal 5 4 2 6 4 3" xfId="4686" xr:uid="{601DDEB1-9F76-4637-A5E9-F94C76477906}"/>
    <cellStyle name="Normal 5 4 2 6 4 3 2" xfId="25012" xr:uid="{51D867B3-D169-4609-A879-F8E5569C782A}"/>
    <cellStyle name="Normal 5 4 2 6 4 3 2 2" xfId="38704" xr:uid="{16DC6401-E48F-45EC-B303-78392F405454}"/>
    <cellStyle name="Normal 5 4 2 6 4 3 2 3" xfId="53588" xr:uid="{7BAD6E27-7809-4992-AC39-E2E6BB3B51EE}"/>
    <cellStyle name="Normal 5 4 2 6 4 3 3" xfId="18168" xr:uid="{659AC53A-82A6-4DB2-B86E-2327803BAE1F}"/>
    <cellStyle name="Normal 5 4 2 6 4 3 3 2" xfId="41375" xr:uid="{F6BB3979-E3F8-4627-B4AA-04CA5218F5E6}"/>
    <cellStyle name="Normal 5 4 2 6 4 3 4" xfId="31858" xr:uid="{8D6D9EAC-37FE-43A2-BA79-35BA5CF69514}"/>
    <cellStyle name="Normal 5 4 2 6 4 3 5" xfId="46742" xr:uid="{464E135C-845A-4CDC-BED3-6EFB9D58F816}"/>
    <cellStyle name="Normal 5 4 2 6 4 3 6" xfId="11322" xr:uid="{01BA1FAB-1F04-44A4-A6FF-0A3FA76B56B5}"/>
    <cellStyle name="Normal 5 4 2 6 4 4" xfId="4614" xr:uid="{9BCAC753-AF4B-4F2F-8077-4EFFF0B25ED1}"/>
    <cellStyle name="Normal 5 4 2 6 4 4 2" xfId="41371" xr:uid="{C8596235-4711-4851-91DB-16E7E643A56A}"/>
    <cellStyle name="Normal 5 4 2 6 4 4 3" xfId="35282" xr:uid="{68CB39B2-17B1-40AF-A2E1-22423E393095}"/>
    <cellStyle name="Normal 5 4 2 6 4 4 4" xfId="50166" xr:uid="{D67F3649-C965-42A9-AF3C-50FB56154BCB}"/>
    <cellStyle name="Normal 5 4 2 6 4 4 5" xfId="21590" xr:uid="{5307661C-0FA4-4925-B46E-E43E2D2AB0D9}"/>
    <cellStyle name="Normal 5 4 2 6 4 5" xfId="14746" xr:uid="{0C5D4F8E-0EEF-4A7F-B75B-8996F8500E64}"/>
    <cellStyle name="Normal 5 4 2 6 4 5 2" xfId="41129" xr:uid="{00D69E43-78BF-4D73-9402-EB8A1B360B6A}"/>
    <cellStyle name="Normal 5 4 2 6 4 6" xfId="28436" xr:uid="{E5D25D0B-E7B5-4681-8135-B491B4680BC2}"/>
    <cellStyle name="Normal 5 4 2 6 4 7" xfId="43320" xr:uid="{652AB10F-B287-4731-B838-EAB9F4922861}"/>
    <cellStyle name="Normal 5 4 2 6 4 8" xfId="7900" xr:uid="{77974F7C-472D-4DB6-96A7-D5C7C162283B}"/>
    <cellStyle name="Normal 5 4 2 6 5" xfId="9608" xr:uid="{F3542799-DF79-4A6A-9E73-1D6678F59233}"/>
    <cellStyle name="Normal 5 4 2 6 5 2" xfId="13030" xr:uid="{AA351EFE-C1C3-4283-8318-AF554CA893F9}"/>
    <cellStyle name="Normal 5 4 2 6 5 2 2" xfId="26720" xr:uid="{3BC4817C-224E-4996-B70F-AD9E9EBF3C59}"/>
    <cellStyle name="Normal 5 4 2 6 5 2 2 2" xfId="40412" xr:uid="{40E14F66-6AC7-4092-8842-45799B89CDEC}"/>
    <cellStyle name="Normal 5 4 2 6 5 2 2 3" xfId="55296" xr:uid="{DB2EA493-6671-484A-AA8D-7E40C7391D7A}"/>
    <cellStyle name="Normal 5 4 2 6 5 2 3" xfId="19876" xr:uid="{1325458D-3E0B-461D-AA2E-90C3A0BB04F9}"/>
    <cellStyle name="Normal 5 4 2 6 5 2 4" xfId="33566" xr:uid="{CE45588B-6C95-452C-9E37-0769C7684352}"/>
    <cellStyle name="Normal 5 4 2 6 5 2 5" xfId="48450" xr:uid="{83F6256C-FBC1-46F9-BFEC-50D85A47637B}"/>
    <cellStyle name="Normal 5 4 2 6 5 3" xfId="23298" xr:uid="{11957FC4-0AB6-4D7D-B075-A7AE841DD753}"/>
    <cellStyle name="Normal 5 4 2 6 5 3 2" xfId="36990" xr:uid="{24CC023A-B31F-4E51-B179-B2CE107573E5}"/>
    <cellStyle name="Normal 5 4 2 6 5 3 3" xfId="51874" xr:uid="{D8C11661-6E05-4CCE-892B-C26D8E9D9BD7}"/>
    <cellStyle name="Normal 5 4 2 6 5 4" xfId="16454" xr:uid="{E3E62A82-8B4F-452C-BB94-67E321766CAB}"/>
    <cellStyle name="Normal 5 4 2 6 5 5" xfId="30144" xr:uid="{3445B1E5-F74B-4307-8964-D588F9D5BF21}"/>
    <cellStyle name="Normal 5 4 2 6 5 6" xfId="45028" xr:uid="{E319C35A-AFA6-49E4-810F-0479D4367C8B}"/>
    <cellStyle name="Normal 5 4 2 6 6" xfId="11318" xr:uid="{CC951623-9E28-4747-A6AE-47BFF1114A5F}"/>
    <cellStyle name="Normal 5 4 2 6 6 2" xfId="25008" xr:uid="{BE41B12F-A52F-4A7B-B53F-1CEE80927D58}"/>
    <cellStyle name="Normal 5 4 2 6 6 2 2" xfId="38700" xr:uid="{BEEBA1AD-7475-4D27-AA24-5075FF2BF3E5}"/>
    <cellStyle name="Normal 5 4 2 6 6 2 3" xfId="53584" xr:uid="{28F245D7-921A-46C9-A428-4FC5D664F865}"/>
    <cellStyle name="Normal 5 4 2 6 6 3" xfId="18164" xr:uid="{2E0BF573-9D71-43BD-8C5C-9B3084A33533}"/>
    <cellStyle name="Normal 5 4 2 6 6 4" xfId="31854" xr:uid="{B2715109-BF57-466C-B22E-B64B79EB4A88}"/>
    <cellStyle name="Normal 5 4 2 6 6 5" xfId="46738" xr:uid="{0FA123AD-E687-4116-862B-26114A7134EB}"/>
    <cellStyle name="Normal 5 4 2 6 7" xfId="21586" xr:uid="{7D04DB74-5C08-4D44-B035-0FA2563210CB}"/>
    <cellStyle name="Normal 5 4 2 6 7 2" xfId="35278" xr:uid="{DD8CBBDB-E254-4AC9-BDB4-A92B050ECF16}"/>
    <cellStyle name="Normal 5 4 2 6 7 3" xfId="50162" xr:uid="{8924999F-474C-47F0-8918-C0B5626B559E}"/>
    <cellStyle name="Normal 5 4 2 6 8" xfId="14742" xr:uid="{B9483798-ED59-4741-9EE5-CB9F8C32828E}"/>
    <cellStyle name="Normal 5 4 2 6 8 2" xfId="40826" xr:uid="{D886DCC8-FE90-4E3D-89C4-B87484BFEA5A}"/>
    <cellStyle name="Normal 5 4 2 6 9" xfId="28432" xr:uid="{AAB1F118-B377-4B19-B717-97765E1664B6}"/>
    <cellStyle name="Normal 5 4 2 7" xfId="1250" xr:uid="{3717A282-B94E-4E4A-BB02-AF2FC7C412D9}"/>
    <cellStyle name="Normal 5 4 2 7 2" xfId="1251" xr:uid="{01CEAACA-18F4-4C3D-8E90-4C4A5E0DFBB7}"/>
    <cellStyle name="Normal 5 4 2 7 2 2" xfId="9614" xr:uid="{CE896890-AD83-4B93-A15C-98693787CA19}"/>
    <cellStyle name="Normal 5 4 2 7 2 2 2" xfId="13036" xr:uid="{9A5C60C1-AAFA-451B-8682-453D25148947}"/>
    <cellStyle name="Normal 5 4 2 7 2 2 2 2" xfId="26726" xr:uid="{A86FC127-76C2-4434-894E-D82898970EAC}"/>
    <cellStyle name="Normal 5 4 2 7 2 2 2 2 2" xfId="40418" xr:uid="{40EE4F6E-BAF3-4DD0-A169-C4970694B2E4}"/>
    <cellStyle name="Normal 5 4 2 7 2 2 2 2 3" xfId="55302" xr:uid="{D592DFAB-2992-4F3C-8220-159FA821DD70}"/>
    <cellStyle name="Normal 5 4 2 7 2 2 2 3" xfId="19882" xr:uid="{C52158CE-3EC7-421E-94CD-73A9B773C369}"/>
    <cellStyle name="Normal 5 4 2 7 2 2 2 4" xfId="33572" xr:uid="{D5BBA521-78CE-4129-A8E2-DD553B2F3FDA}"/>
    <cellStyle name="Normal 5 4 2 7 2 2 2 5" xfId="48456" xr:uid="{2916D436-BF9F-4011-883C-9322F44823C4}"/>
    <cellStyle name="Normal 5 4 2 7 2 2 3" xfId="23304" xr:uid="{2C9DE8A6-99D6-4E35-ADBE-1C73534D2A78}"/>
    <cellStyle name="Normal 5 4 2 7 2 2 3 2" xfId="36996" xr:uid="{B3D13E53-BCB1-4F2F-BBEF-026EEF117E01}"/>
    <cellStyle name="Normal 5 4 2 7 2 2 3 3" xfId="51880" xr:uid="{F0AA4967-1D1C-4318-B154-49BB1BFC8BFF}"/>
    <cellStyle name="Normal 5 4 2 7 2 2 4" xfId="16460" xr:uid="{57D15B89-2E72-4184-82A9-E4970C5DB17C}"/>
    <cellStyle name="Normal 5 4 2 7 2 2 5" xfId="30150" xr:uid="{EDFC3909-4569-4872-B4AF-CC5ED2DBA4DB}"/>
    <cellStyle name="Normal 5 4 2 7 2 2 6" xfId="45034" xr:uid="{45A0FEE7-3264-4762-95E5-0E2A8DF698AE}"/>
    <cellStyle name="Normal 5 4 2 7 2 3" xfId="11324" xr:uid="{C3D2B528-6331-4B7F-B242-6B4E5B1969CA}"/>
    <cellStyle name="Normal 5 4 2 7 2 3 2" xfId="25014" xr:uid="{36FEDB38-820B-4E91-AB39-FB376F4445D8}"/>
    <cellStyle name="Normal 5 4 2 7 2 3 2 2" xfId="38706" xr:uid="{011C21D4-F854-4DB5-BFD0-3BF370C9C533}"/>
    <cellStyle name="Normal 5 4 2 7 2 3 2 3" xfId="53590" xr:uid="{54E337C7-7DD5-4134-AD46-B07E0A43511A}"/>
    <cellStyle name="Normal 5 4 2 7 2 3 3" xfId="18170" xr:uid="{D1546C3C-95DA-458B-89A9-E8BC82DAF328}"/>
    <cellStyle name="Normal 5 4 2 7 2 3 4" xfId="31860" xr:uid="{98CAE6EF-3146-4386-BE64-C449956CF66F}"/>
    <cellStyle name="Normal 5 4 2 7 2 3 5" xfId="46744" xr:uid="{6E8A4624-8804-4A41-AD3A-9FBFECBB4A54}"/>
    <cellStyle name="Normal 5 4 2 7 2 4" xfId="21592" xr:uid="{E14A3716-BE52-488A-B40B-9EBEBDC8A297}"/>
    <cellStyle name="Normal 5 4 2 7 2 4 2" xfId="35284" xr:uid="{16E5914C-9BF4-4CA4-962D-B00F6CA099DE}"/>
    <cellStyle name="Normal 5 4 2 7 2 4 3" xfId="50168" xr:uid="{1E93D285-5CA8-4C22-9210-E9718EF7AE97}"/>
    <cellStyle name="Normal 5 4 2 7 2 5" xfId="14748" xr:uid="{3AD7372A-B24A-4442-AA87-4719A2B49A05}"/>
    <cellStyle name="Normal 5 4 2 7 2 5 2" xfId="40943" xr:uid="{0C816BBD-3AF9-452C-BDCF-AD455C3AD442}"/>
    <cellStyle name="Normal 5 4 2 7 2 6" xfId="28438" xr:uid="{D67B3AD6-98D4-486D-9868-DB8273F71DC9}"/>
    <cellStyle name="Normal 5 4 2 7 2 7" xfId="43322" xr:uid="{3782BEC7-BEB4-4A1E-9253-799ACBBA3BD2}"/>
    <cellStyle name="Normal 5 4 2 7 2 8" xfId="7902" xr:uid="{CE08182F-EB56-4B4E-A6DA-3EDDC8D6D20A}"/>
    <cellStyle name="Normal 5 4 2 7 3" xfId="9613" xr:uid="{3D53862D-EF9E-4303-8E2F-6711C07492EF}"/>
    <cellStyle name="Normal 5 4 2 7 3 2" xfId="13035" xr:uid="{AEF2F600-20EB-4F6A-BF2C-4FA71F39D8D9}"/>
    <cellStyle name="Normal 5 4 2 7 3 2 2" xfId="26725" xr:uid="{1BAD634E-039D-495C-B04B-B43B4D1A6434}"/>
    <cellStyle name="Normal 5 4 2 7 3 2 2 2" xfId="40417" xr:uid="{498470F2-6C6E-4E3B-B47C-2C987EEA4D2F}"/>
    <cellStyle name="Normal 5 4 2 7 3 2 2 3" xfId="55301" xr:uid="{6432D91C-9D2D-463C-B064-37EB9F2F405A}"/>
    <cellStyle name="Normal 5 4 2 7 3 2 3" xfId="19881" xr:uid="{CDF2A55E-A522-47BA-8EFE-BE50A6B5348E}"/>
    <cellStyle name="Normal 5 4 2 7 3 2 4" xfId="33571" xr:uid="{4BDA9B92-BE5E-459B-8BCD-4CEC83A45BCF}"/>
    <cellStyle name="Normal 5 4 2 7 3 2 5" xfId="48455" xr:uid="{B648D18F-66F5-4A4C-81FF-0F6CD899067A}"/>
    <cellStyle name="Normal 5 4 2 7 3 3" xfId="23303" xr:uid="{EC2831A6-31C1-4DCD-B601-706572F8ACD0}"/>
    <cellStyle name="Normal 5 4 2 7 3 3 2" xfId="36995" xr:uid="{43C884AD-EAB6-41AB-A23D-37A049D1B4F6}"/>
    <cellStyle name="Normal 5 4 2 7 3 3 3" xfId="51879" xr:uid="{574BA11A-B6E3-47A5-9802-67F46602FB9F}"/>
    <cellStyle name="Normal 5 4 2 7 3 4" xfId="16459" xr:uid="{8F031B24-7F1A-4C85-8B39-2F52EB62C105}"/>
    <cellStyle name="Normal 5 4 2 7 3 5" xfId="30149" xr:uid="{CC596926-974E-4B9A-984A-491566DC6DFF}"/>
    <cellStyle name="Normal 5 4 2 7 3 6" xfId="45033" xr:uid="{EEF239BF-03E1-4DAC-A33B-E0FE05AE711D}"/>
    <cellStyle name="Normal 5 4 2 7 4" xfId="11323" xr:uid="{5758A20F-D906-4D62-A2BF-D83D6FE8C9D4}"/>
    <cellStyle name="Normal 5 4 2 7 4 2" xfId="25013" xr:uid="{50AFC887-87EC-40A4-B3E1-FC6FA6620B04}"/>
    <cellStyle name="Normal 5 4 2 7 4 2 2" xfId="38705" xr:uid="{0852C398-F8DC-40DF-9F67-79414EA3C6DD}"/>
    <cellStyle name="Normal 5 4 2 7 4 2 3" xfId="53589" xr:uid="{077706A3-4560-4C9F-9CC7-8DF74A176D2C}"/>
    <cellStyle name="Normal 5 4 2 7 4 3" xfId="18169" xr:uid="{9765E623-EE87-4A1F-9E30-42C10AEE671F}"/>
    <cellStyle name="Normal 5 4 2 7 4 4" xfId="31859" xr:uid="{4FDB49FF-2107-432D-B6D4-09C136905DCC}"/>
    <cellStyle name="Normal 5 4 2 7 4 5" xfId="46743" xr:uid="{D3AF62C5-B61F-4F8A-AF48-B572635BDE8A}"/>
    <cellStyle name="Normal 5 4 2 7 5" xfId="21591" xr:uid="{7A3C121A-B61D-43C5-982C-E7355257EE01}"/>
    <cellStyle name="Normal 5 4 2 7 5 2" xfId="35283" xr:uid="{54A50578-C136-4FEE-A620-13417D1FC4EC}"/>
    <cellStyle name="Normal 5 4 2 7 5 3" xfId="50167" xr:uid="{D6124DE5-D709-4C6B-91F0-5D63D7307310}"/>
    <cellStyle name="Normal 5 4 2 7 6" xfId="14747" xr:uid="{652A7EDA-DED1-478E-8AAE-7B56A713A172}"/>
    <cellStyle name="Normal 5 4 2 7 6 2" xfId="40942" xr:uid="{AF5489F6-AF20-4C75-90AC-D4E1364D6F63}"/>
    <cellStyle name="Normal 5 4 2 7 7" xfId="28437" xr:uid="{B185AB71-E1A0-49FF-80C7-8237433365B4}"/>
    <cellStyle name="Normal 5 4 2 7 8" xfId="43321" xr:uid="{0E8AAD14-87CC-424E-BA49-E3DEE3600B84}"/>
    <cellStyle name="Normal 5 4 2 7 9" xfId="7901" xr:uid="{9D6CD2B3-CEE0-462A-A749-40F6773BAFE6}"/>
    <cellStyle name="Normal 5 4 2 8" xfId="1252" xr:uid="{E95948DD-F3E8-4DF8-923A-3E6FA50583D8}"/>
    <cellStyle name="Normal 5 4 2 8 2" xfId="9615" xr:uid="{FC8A8D5D-8DF3-45DE-8872-F0E49FA08ACD}"/>
    <cellStyle name="Normal 5 4 2 8 2 2" xfId="13037" xr:uid="{8ED4CD50-4F24-4FAD-BD87-9C4D187EB284}"/>
    <cellStyle name="Normal 5 4 2 8 2 2 2" xfId="26727" xr:uid="{B058827E-9485-43EC-AAE9-CD009229E7C0}"/>
    <cellStyle name="Normal 5 4 2 8 2 2 2 2" xfId="40419" xr:uid="{23C2CA68-19BB-4090-AC84-3D301805B3CA}"/>
    <cellStyle name="Normal 5 4 2 8 2 2 2 3" xfId="55303" xr:uid="{803C94CF-8ACD-469A-852F-FF0CE52A11DE}"/>
    <cellStyle name="Normal 5 4 2 8 2 2 3" xfId="19883" xr:uid="{069CFEC0-578B-4390-BDD9-C30FA62192C5}"/>
    <cellStyle name="Normal 5 4 2 8 2 2 4" xfId="33573" xr:uid="{A0772BAA-1350-4302-98ED-4E8B43E98B2F}"/>
    <cellStyle name="Normal 5 4 2 8 2 2 5" xfId="48457" xr:uid="{601F94D6-EA43-4348-8F1C-00647A069354}"/>
    <cellStyle name="Normal 5 4 2 8 2 3" xfId="23305" xr:uid="{135AAB95-8B1D-4DF4-A4BF-49CFCB14936F}"/>
    <cellStyle name="Normal 5 4 2 8 2 3 2" xfId="36997" xr:uid="{5C869BA3-99E0-4D5D-80F0-13165E7D550E}"/>
    <cellStyle name="Normal 5 4 2 8 2 3 3" xfId="51881" xr:uid="{0B65A02D-8B30-4413-9925-5B3204C9030C}"/>
    <cellStyle name="Normal 5 4 2 8 2 4" xfId="16461" xr:uid="{DCC779DA-386E-44BB-81E7-97B63316334F}"/>
    <cellStyle name="Normal 5 4 2 8 2 5" xfId="30151" xr:uid="{39B1FD1B-D8AD-45B2-B18F-00B48CE7EC3E}"/>
    <cellStyle name="Normal 5 4 2 8 2 6" xfId="45035" xr:uid="{B2BDE412-6D8B-4377-BB3D-44DCA2535B62}"/>
    <cellStyle name="Normal 5 4 2 8 3" xfId="11325" xr:uid="{FB0145EE-F44B-417E-B6E4-21AE9F5D09D0}"/>
    <cellStyle name="Normal 5 4 2 8 3 2" xfId="25015" xr:uid="{8CC48802-0D4D-483F-AB4B-C6DF8440FBE5}"/>
    <cellStyle name="Normal 5 4 2 8 3 2 2" xfId="38707" xr:uid="{08198C7B-47A3-492A-892E-9F5A3C11F507}"/>
    <cellStyle name="Normal 5 4 2 8 3 2 3" xfId="53591" xr:uid="{523E6CB3-5642-4DE3-A7CF-0308A1EFC748}"/>
    <cellStyle name="Normal 5 4 2 8 3 3" xfId="18171" xr:uid="{22AE9E0F-71B3-4DB7-8DCF-E67F716FB25C}"/>
    <cellStyle name="Normal 5 4 2 8 3 4" xfId="31861" xr:uid="{DA81ACC8-A556-428F-8CC4-6944F47A5AF8}"/>
    <cellStyle name="Normal 5 4 2 8 3 5" xfId="46745" xr:uid="{5239601F-0672-4266-8A85-CC1CC7DDC0A8}"/>
    <cellStyle name="Normal 5 4 2 8 4" xfId="21593" xr:uid="{DA70393D-5C31-4FFD-A970-0170FF963E80}"/>
    <cellStyle name="Normal 5 4 2 8 4 2" xfId="35285" xr:uid="{395597A2-3BD2-4783-A0C6-3A04386CDD70}"/>
    <cellStyle name="Normal 5 4 2 8 4 3" xfId="50169" xr:uid="{0C1E2346-2470-4642-97DC-2D5ED0C0048A}"/>
    <cellStyle name="Normal 5 4 2 8 5" xfId="14749" xr:uid="{3E498725-87C3-4A77-9A5C-A043493D25F6}"/>
    <cellStyle name="Normal 5 4 2 8 5 2" xfId="40944" xr:uid="{D7FD2D3B-9AF2-4BF0-BA2A-35E005C38950}"/>
    <cellStyle name="Normal 5 4 2 8 6" xfId="28439" xr:uid="{376E7F47-2F77-4A1C-A841-51EA7665E0E0}"/>
    <cellStyle name="Normal 5 4 2 8 7" xfId="43323" xr:uid="{36D1800E-9B88-40C4-AE62-A4C39551CB1F}"/>
    <cellStyle name="Normal 5 4 2 8 8" xfId="7903" xr:uid="{57E6EF5D-A80F-459F-8184-C0ABDC90A468}"/>
    <cellStyle name="Normal 5 4 2 9" xfId="2855" xr:uid="{794A20A0-3F1F-4968-A7B3-6157377443F5}"/>
    <cellStyle name="Normal 5 4 2 9 2" xfId="9616" xr:uid="{518F42D7-BF34-4402-BAF3-CE32AC51EF5B}"/>
    <cellStyle name="Normal 5 4 2 9 2 2" xfId="13038" xr:uid="{E8066C9C-1233-463E-9CEE-751272D23E60}"/>
    <cellStyle name="Normal 5 4 2 9 2 2 2" xfId="26728" xr:uid="{0E9B1829-73D6-41DA-9CE8-108FC43C44CD}"/>
    <cellStyle name="Normal 5 4 2 9 2 2 2 2" xfId="40420" xr:uid="{41B552D1-BCF6-4CC4-BF5C-A19173957A82}"/>
    <cellStyle name="Normal 5 4 2 9 2 2 2 3" xfId="55304" xr:uid="{4E0387E8-71F2-41F5-ACC7-6AB54576D0D4}"/>
    <cellStyle name="Normal 5 4 2 9 2 2 3" xfId="19884" xr:uid="{CA6BBE20-E8FC-4A73-BC60-BE06FC8C28CD}"/>
    <cellStyle name="Normal 5 4 2 9 2 2 4" xfId="33574" xr:uid="{4567183D-E3DE-46B4-B2F8-2A8DED3B9F85}"/>
    <cellStyle name="Normal 5 4 2 9 2 2 5" xfId="48458" xr:uid="{73268BE5-78BC-40A7-8848-E32A5FA065A8}"/>
    <cellStyle name="Normal 5 4 2 9 2 3" xfId="23306" xr:uid="{4E7658D1-EB93-41E3-A776-A0AA80CF26D6}"/>
    <cellStyle name="Normal 5 4 2 9 2 3 2" xfId="36998" xr:uid="{1E30F3D4-A872-4E00-8929-FB21804483A3}"/>
    <cellStyle name="Normal 5 4 2 9 2 3 3" xfId="51882" xr:uid="{52B5A2BF-6432-4DF7-91BF-4C3F6FFD56A4}"/>
    <cellStyle name="Normal 5 4 2 9 2 4" xfId="16462" xr:uid="{86286880-70AA-4935-BAE7-613035BD3089}"/>
    <cellStyle name="Normal 5 4 2 9 2 5" xfId="30152" xr:uid="{B05BF63F-C572-402F-9A81-C92474BFD14F}"/>
    <cellStyle name="Normal 5 4 2 9 2 6" xfId="45036" xr:uid="{5E502E8E-CE13-45DB-9D5F-8D84FAF67FA6}"/>
    <cellStyle name="Normal 5 4 2 9 3" xfId="11326" xr:uid="{E5CCED3F-64F3-4B9E-B14A-6AD6F00E8E80}"/>
    <cellStyle name="Normal 5 4 2 9 3 2" xfId="25016" xr:uid="{417571F1-5114-4FFD-A49C-43BF56E3438A}"/>
    <cellStyle name="Normal 5 4 2 9 3 2 2" xfId="38708" xr:uid="{2086671F-410C-4BAD-9CD8-784BA7AFAB61}"/>
    <cellStyle name="Normal 5 4 2 9 3 2 3" xfId="53592" xr:uid="{FF79965F-3927-45F6-9ED9-8C1D00CF457E}"/>
    <cellStyle name="Normal 5 4 2 9 3 3" xfId="18172" xr:uid="{E82B3E30-98A1-447E-A6B1-E2E2FB32BB24}"/>
    <cellStyle name="Normal 5 4 2 9 3 4" xfId="31862" xr:uid="{CCD344A8-46D5-43B7-B65F-B905507AD2E9}"/>
    <cellStyle name="Normal 5 4 2 9 3 5" xfId="46746" xr:uid="{80E59B64-843D-4606-8AC6-009022166BBE}"/>
    <cellStyle name="Normal 5 4 2 9 4" xfId="21594" xr:uid="{E563F579-CD7B-4DEA-AA23-CFF5CC0FE4AE}"/>
    <cellStyle name="Normal 5 4 2 9 4 2" xfId="35286" xr:uid="{D61FB757-59B5-4060-8973-F9AD3756A206}"/>
    <cellStyle name="Normal 5 4 2 9 4 3" xfId="50170" xr:uid="{33C31AE2-97E0-4273-9043-E300B74D2D68}"/>
    <cellStyle name="Normal 5 4 2 9 5" xfId="14750" xr:uid="{8CE1DFB4-8D03-446A-9E85-857AB40BF2F6}"/>
    <cellStyle name="Normal 5 4 2 9 5 2" xfId="41130" xr:uid="{368B94D4-CDBA-4BC8-9CC8-8C07B6498485}"/>
    <cellStyle name="Normal 5 4 2 9 6" xfId="28440" xr:uid="{55AC0686-55EB-4205-B04E-41FDF905E508}"/>
    <cellStyle name="Normal 5 4 2 9 7" xfId="43324" xr:uid="{C9EB98BD-F8E9-4CC1-BB83-373F045A5499}"/>
    <cellStyle name="Normal 5 4 2 9 8" xfId="7904" xr:uid="{256D0DAA-F77C-44EB-8E35-8560AE9F8C7C}"/>
    <cellStyle name="Normal 5 4 3" xfId="99" xr:uid="{A35720B1-CB7D-4CEA-8923-F69002E4E2D5}"/>
    <cellStyle name="Normal 5 4 3 10" xfId="21595" xr:uid="{FBF5759F-3168-4707-924A-CE4320C30FAB}"/>
    <cellStyle name="Normal 5 4 3 10 2" xfId="35287" xr:uid="{ED80A42A-541B-461E-B150-343F3DF6F277}"/>
    <cellStyle name="Normal 5 4 3 10 3" xfId="50171" xr:uid="{29BAC99D-5B0E-4C3F-95A8-262C2C2FEF22}"/>
    <cellStyle name="Normal 5 4 3 11" xfId="14751" xr:uid="{93191D49-ADD9-43AA-83D6-F9C0B8B96E8E}"/>
    <cellStyle name="Normal 5 4 3 11 2" xfId="40764" xr:uid="{8790879F-4A98-4B29-94D0-BF57514FABF1}"/>
    <cellStyle name="Normal 5 4 3 12" xfId="28441" xr:uid="{0B58F7FA-4EC5-43D7-8ED9-E1C112597426}"/>
    <cellStyle name="Normal 5 4 3 13" xfId="43325" xr:uid="{D3A99E1D-624D-4FFF-967E-E4E63AE685B6}"/>
    <cellStyle name="Normal 5 4 3 14" xfId="7905" xr:uid="{B4A90931-A05D-43D9-B141-2451B4421567}"/>
    <cellStyle name="Normal 5 4 3 2" xfId="100" xr:uid="{69907DE0-5AF5-4018-8F26-06A806EDFBE8}"/>
    <cellStyle name="Normal 5 4 3 2 10" xfId="14752" xr:uid="{890E528B-CBE3-432E-AC55-5F7DEA550996}"/>
    <cellStyle name="Normal 5 4 3 2 10 2" xfId="40765" xr:uid="{F4F84E3E-8195-491F-810E-C3B939EF17BA}"/>
    <cellStyle name="Normal 5 4 3 2 11" xfId="28442" xr:uid="{9721ED5C-39B0-4B83-BC2B-8A8D1D55DF40}"/>
    <cellStyle name="Normal 5 4 3 2 12" xfId="43326" xr:uid="{B25A0299-A7B4-4239-80FD-F614D454D38A}"/>
    <cellStyle name="Normal 5 4 3 2 13" xfId="7906" xr:uid="{196B8203-BF81-41F9-9151-AFB7BA52E819}"/>
    <cellStyle name="Normal 5 4 3 2 2" xfId="551" xr:uid="{BFA33562-D2FB-4029-AA0F-0E2306566D53}"/>
    <cellStyle name="Normal 5 4 3 2 2 10" xfId="43327" xr:uid="{A8454D5A-5165-4FD1-94D2-FC457AB9EC00}"/>
    <cellStyle name="Normal 5 4 3 2 2 11" xfId="7907" xr:uid="{E820CA66-FFCD-4D4D-B738-D3D5A195ECF5}"/>
    <cellStyle name="Normal 5 4 3 2 2 2" xfId="552" xr:uid="{4DC0E6F8-42A0-4D3B-AEB0-67346A2E07A8}"/>
    <cellStyle name="Normal 5 4 3 2 2 2 2" xfId="1253" xr:uid="{C2DC06E6-FB0A-485C-8C37-A82056BA545C}"/>
    <cellStyle name="Normal 5 4 3 2 2 2 2 2" xfId="1254" xr:uid="{F9ACF2C2-9544-41E5-BB04-62A69D418B01}"/>
    <cellStyle name="Normal 5 4 3 2 2 2 2 2 2" xfId="13043" xr:uid="{67E040E1-D4B5-495D-93A5-E0743C0A628B}"/>
    <cellStyle name="Normal 5 4 3 2 2 2 2 2 2 2" xfId="26733" xr:uid="{0481B003-8428-45F0-81D0-E5608328A445}"/>
    <cellStyle name="Normal 5 4 3 2 2 2 2 2 2 2 2" xfId="40425" xr:uid="{97633A93-72AA-4C2A-BD29-E6AEE42A9930}"/>
    <cellStyle name="Normal 5 4 3 2 2 2 2 2 2 2 3" xfId="55309" xr:uid="{C04EFEE2-6314-46D7-BD96-369AC4DD8CBF}"/>
    <cellStyle name="Normal 5 4 3 2 2 2 2 2 2 3" xfId="19889" xr:uid="{B6953265-9E85-4ADD-9C2F-E39776D15E9D}"/>
    <cellStyle name="Normal 5 4 3 2 2 2 2 2 2 4" xfId="33579" xr:uid="{C0E132A9-2341-4CB5-BC0B-717944B221EB}"/>
    <cellStyle name="Normal 5 4 3 2 2 2 2 2 2 5" xfId="48463" xr:uid="{DC9B4420-01CC-4B9C-8F64-7232A859EF64}"/>
    <cellStyle name="Normal 5 4 3 2 2 2 2 2 3" xfId="23311" xr:uid="{3E7C76F8-EB08-4644-A6AC-C38B647A80CC}"/>
    <cellStyle name="Normal 5 4 3 2 2 2 2 2 3 2" xfId="37003" xr:uid="{05AF3734-92F4-4692-940C-41672DCC3704}"/>
    <cellStyle name="Normal 5 4 3 2 2 2 2 2 3 3" xfId="51887" xr:uid="{CAA29519-DBEE-4290-B6ED-C4E622AEF90F}"/>
    <cellStyle name="Normal 5 4 3 2 2 2 2 2 4" xfId="16467" xr:uid="{D8A6A046-17F7-429A-A8F9-ADC400A2E605}"/>
    <cellStyle name="Normal 5 4 3 2 2 2 2 2 4 2" xfId="40946" xr:uid="{B6C34CC4-9D05-45A2-9965-0096E52CCD7C}"/>
    <cellStyle name="Normal 5 4 3 2 2 2 2 2 5" xfId="30157" xr:uid="{ABA91112-40E4-47D1-8FE4-6C3DA73D4351}"/>
    <cellStyle name="Normal 5 4 3 2 2 2 2 2 6" xfId="45041" xr:uid="{54EE15C4-B9E1-4330-A74C-867B501EAC28}"/>
    <cellStyle name="Normal 5 4 3 2 2 2 2 2 7" xfId="9621" xr:uid="{080D26BE-213E-4E40-B346-F3DFC58A56C7}"/>
    <cellStyle name="Normal 5 4 3 2 2 2 2 3" xfId="11331" xr:uid="{80C78145-48BD-4C4A-AB01-EBD80C5E5599}"/>
    <cellStyle name="Normal 5 4 3 2 2 2 2 3 2" xfId="25021" xr:uid="{AD5FB1E8-ED56-4859-BE9B-E15FAE213787}"/>
    <cellStyle name="Normal 5 4 3 2 2 2 2 3 2 2" xfId="38713" xr:uid="{549BAF3E-B555-4490-86B6-26F66B7E1C9F}"/>
    <cellStyle name="Normal 5 4 3 2 2 2 2 3 2 3" xfId="53597" xr:uid="{71E2A688-7A45-4545-839D-C4455C0BD434}"/>
    <cellStyle name="Normal 5 4 3 2 2 2 2 3 3" xfId="18177" xr:uid="{750379F2-F0FC-4113-BEB2-ABF9DD8BEB0A}"/>
    <cellStyle name="Normal 5 4 3 2 2 2 2 3 4" xfId="31867" xr:uid="{E2987FAF-C1FC-41AF-8AA0-5F90E198B7D8}"/>
    <cellStyle name="Normal 5 4 3 2 2 2 2 3 5" xfId="46751" xr:uid="{A7108051-ED8C-4C8C-85E8-A591678B822F}"/>
    <cellStyle name="Normal 5 4 3 2 2 2 2 4" xfId="21599" xr:uid="{3D3EBEC5-016A-48EC-AB26-E3702AEDD40B}"/>
    <cellStyle name="Normal 5 4 3 2 2 2 2 4 2" xfId="35291" xr:uid="{276B9D5C-C88A-469E-89A6-DB058191B6C8}"/>
    <cellStyle name="Normal 5 4 3 2 2 2 2 4 3" xfId="50175" xr:uid="{40102EC7-8CD5-43D0-8954-42098847744E}"/>
    <cellStyle name="Normal 5 4 3 2 2 2 2 5" xfId="14755" xr:uid="{E27BE2C7-DDDE-4C37-A995-7AA7BCFED4C9}"/>
    <cellStyle name="Normal 5 4 3 2 2 2 2 5 2" xfId="40945" xr:uid="{ABBF40A5-C733-4BD5-92F0-F99C9E4BC509}"/>
    <cellStyle name="Normal 5 4 3 2 2 2 2 6" xfId="28445" xr:uid="{B372DDBF-EE5B-4B99-8D83-02503E615BF8}"/>
    <cellStyle name="Normal 5 4 3 2 2 2 2 7" xfId="43329" xr:uid="{84CDF85C-4656-4608-9545-3B0187E3745D}"/>
    <cellStyle name="Normal 5 4 3 2 2 2 2 8" xfId="7909" xr:uid="{B838AEA4-AFAA-4CBA-86D4-DE65069DEB3C}"/>
    <cellStyle name="Normal 5 4 3 2 2 2 3" xfId="1255" xr:uid="{729A6EBD-1569-44D9-8B18-ED08910C8973}"/>
    <cellStyle name="Normal 5 4 3 2 2 2 3 2" xfId="13042" xr:uid="{1748C595-FC19-4248-AB0D-8D7BF552700A}"/>
    <cellStyle name="Normal 5 4 3 2 2 2 3 2 2" xfId="26732" xr:uid="{FEAB8644-0019-4864-8B15-882B584142ED}"/>
    <cellStyle name="Normal 5 4 3 2 2 2 3 2 2 2" xfId="40424" xr:uid="{08068E1F-31C1-4D24-A61F-CC8E7E4BAE87}"/>
    <cellStyle name="Normal 5 4 3 2 2 2 3 2 2 3" xfId="55308" xr:uid="{4D99AE85-A36B-4E8A-9DFE-313A5A2DA8A5}"/>
    <cellStyle name="Normal 5 4 3 2 2 2 3 2 3" xfId="19888" xr:uid="{3BBE9E62-435E-4AF4-82DA-6F35200F7E7B}"/>
    <cellStyle name="Normal 5 4 3 2 2 2 3 2 4" xfId="33578" xr:uid="{8609D5AB-A337-46C1-8D29-8B4DCAE42AA6}"/>
    <cellStyle name="Normal 5 4 3 2 2 2 3 2 5" xfId="48462" xr:uid="{ACF3D2FC-3098-4218-85D6-CCAAF6299049}"/>
    <cellStyle name="Normal 5 4 3 2 2 2 3 3" xfId="23310" xr:uid="{BAE786EA-4250-465A-B89A-822EA605BDC3}"/>
    <cellStyle name="Normal 5 4 3 2 2 2 3 3 2" xfId="37002" xr:uid="{69BD4E99-B3DD-4083-8B19-18EA9AE2D2F7}"/>
    <cellStyle name="Normal 5 4 3 2 2 2 3 3 3" xfId="51886" xr:uid="{3475F0BE-01B3-4E57-A3DC-2594A87E9222}"/>
    <cellStyle name="Normal 5 4 3 2 2 2 3 4" xfId="16466" xr:uid="{BB9DBB26-86B5-44C7-9951-2D795D7B159E}"/>
    <cellStyle name="Normal 5 4 3 2 2 2 3 4 2" xfId="40947" xr:uid="{974CDE4B-FADA-46DD-B5AD-BAFAB548E382}"/>
    <cellStyle name="Normal 5 4 3 2 2 2 3 5" xfId="30156" xr:uid="{BAF342E6-8EA3-4287-9002-E75E81313F15}"/>
    <cellStyle name="Normal 5 4 3 2 2 2 3 6" xfId="45040" xr:uid="{F9E7B743-7175-400B-A925-A8A4016ED89F}"/>
    <cellStyle name="Normal 5 4 3 2 2 2 3 7" xfId="9620" xr:uid="{DE15B5F4-21D4-495F-824A-E7A41A079CB1}"/>
    <cellStyle name="Normal 5 4 3 2 2 2 4" xfId="11330" xr:uid="{C3E6717E-0B62-4836-B924-8D72C6877048}"/>
    <cellStyle name="Normal 5 4 3 2 2 2 4 2" xfId="25020" xr:uid="{F5309870-29A1-47A5-A226-BF4C7AE894C0}"/>
    <cellStyle name="Normal 5 4 3 2 2 2 4 2 2" xfId="38712" xr:uid="{6F3484DA-08AE-41EA-A9CB-9C838A07F62D}"/>
    <cellStyle name="Normal 5 4 3 2 2 2 4 2 3" xfId="53596" xr:uid="{1EA3113A-D797-4D8D-AC1B-1E92EC157B17}"/>
    <cellStyle name="Normal 5 4 3 2 2 2 4 3" xfId="18176" xr:uid="{EDA4D693-12B5-4F15-AB87-0F1326D31294}"/>
    <cellStyle name="Normal 5 4 3 2 2 2 4 4" xfId="31866" xr:uid="{799204A0-DD5A-4E29-B90F-6ADDBEABC64B}"/>
    <cellStyle name="Normal 5 4 3 2 2 2 4 5" xfId="46750" xr:uid="{D989F9D5-3C29-433F-805B-BF5DFA167D31}"/>
    <cellStyle name="Normal 5 4 3 2 2 2 5" xfId="21598" xr:uid="{5243F175-D4D8-495F-AC53-4E8956093C8D}"/>
    <cellStyle name="Normal 5 4 3 2 2 2 5 2" xfId="35290" xr:uid="{01732D23-32DE-4DA0-8657-41B7C7BF97F4}"/>
    <cellStyle name="Normal 5 4 3 2 2 2 5 3" xfId="50174" xr:uid="{400721AD-75F8-437F-8E65-FD8978389BD7}"/>
    <cellStyle name="Normal 5 4 3 2 2 2 6" xfId="14754" xr:uid="{BE33477D-DF16-48A6-9493-16DDE8A6FAE7}"/>
    <cellStyle name="Normal 5 4 3 2 2 2 6 2" xfId="40828" xr:uid="{7B9D013A-C339-4407-AD2F-C0431C3691CA}"/>
    <cellStyle name="Normal 5 4 3 2 2 2 7" xfId="28444" xr:uid="{B322A279-2FE6-4440-A289-E9452576F8BA}"/>
    <cellStyle name="Normal 5 4 3 2 2 2 8" xfId="43328" xr:uid="{7E67C8DE-F7B0-427C-B641-B4B63183DF35}"/>
    <cellStyle name="Normal 5 4 3 2 2 2 9" xfId="7908" xr:uid="{2D49B68E-4451-4230-8A56-CC235E7A3038}"/>
    <cellStyle name="Normal 5 4 3 2 2 3" xfId="1256" xr:uid="{A9B3AD13-8B50-4010-BFBC-1CB03207F52A}"/>
    <cellStyle name="Normal 5 4 3 2 2 3 2" xfId="1257" xr:uid="{3303D8A2-0DCB-4B60-957F-D39AD5DBE6E2}"/>
    <cellStyle name="Normal 5 4 3 2 2 3 2 2" xfId="13044" xr:uid="{7B9B2B3A-DE09-410A-B6AB-4EDF119F06A6}"/>
    <cellStyle name="Normal 5 4 3 2 2 3 2 2 2" xfId="26734" xr:uid="{5EDAC8BF-4C8E-4908-BC07-C6A6B385C462}"/>
    <cellStyle name="Normal 5 4 3 2 2 3 2 2 2 2" xfId="40426" xr:uid="{62D2CBF2-6944-4406-8C69-0375094AE557}"/>
    <cellStyle name="Normal 5 4 3 2 2 3 2 2 2 3" xfId="55310" xr:uid="{2F67E746-D434-4057-925C-87DF83FFBC15}"/>
    <cellStyle name="Normal 5 4 3 2 2 3 2 2 3" xfId="19890" xr:uid="{87DEC6A5-48BB-4A63-9AF8-37400858051D}"/>
    <cellStyle name="Normal 5 4 3 2 2 3 2 2 4" xfId="33580" xr:uid="{BB3EB4D1-2EC9-4CF6-9697-7F8B4622CC15}"/>
    <cellStyle name="Normal 5 4 3 2 2 3 2 2 5" xfId="48464" xr:uid="{056EDE8C-5A5E-459D-A579-7A554718AECE}"/>
    <cellStyle name="Normal 5 4 3 2 2 3 2 3" xfId="23312" xr:uid="{BB24357E-5220-40BC-A1C9-81694F25C3EC}"/>
    <cellStyle name="Normal 5 4 3 2 2 3 2 3 2" xfId="37004" xr:uid="{FF7A51A4-B3A9-4327-A899-8ADEA24A3A75}"/>
    <cellStyle name="Normal 5 4 3 2 2 3 2 3 3" xfId="51888" xr:uid="{20B9A324-1A60-4202-8AE5-C5A48659BB67}"/>
    <cellStyle name="Normal 5 4 3 2 2 3 2 4" xfId="16468" xr:uid="{4955140E-02E3-42C2-9419-2C07C41CDE24}"/>
    <cellStyle name="Normal 5 4 3 2 2 3 2 4 2" xfId="40949" xr:uid="{5F13B478-5FC5-4252-817B-561D635F7BDA}"/>
    <cellStyle name="Normal 5 4 3 2 2 3 2 5" xfId="30158" xr:uid="{3974AADB-E7B5-473F-BC9C-9E516039F359}"/>
    <cellStyle name="Normal 5 4 3 2 2 3 2 6" xfId="45042" xr:uid="{5169B4F7-F559-4B98-83FB-68E120D062E3}"/>
    <cellStyle name="Normal 5 4 3 2 2 3 2 7" xfId="9622" xr:uid="{0930A2B5-508F-4C32-B43A-A3615512918D}"/>
    <cellStyle name="Normal 5 4 3 2 2 3 3" xfId="11332" xr:uid="{FE5F979A-3D11-4584-A98E-51A08FB8D685}"/>
    <cellStyle name="Normal 5 4 3 2 2 3 3 2" xfId="25022" xr:uid="{6BF2111C-17C4-477B-8984-B0E5E7A5142A}"/>
    <cellStyle name="Normal 5 4 3 2 2 3 3 2 2" xfId="38714" xr:uid="{97688DF7-899C-4DE2-BDA4-BACE0ABF2FD8}"/>
    <cellStyle name="Normal 5 4 3 2 2 3 3 2 3" xfId="53598" xr:uid="{D9DDA199-1606-4008-8E39-C87BB1F7C15A}"/>
    <cellStyle name="Normal 5 4 3 2 2 3 3 3" xfId="18178" xr:uid="{A5388547-7CD1-4D4D-BB77-302229C1BBF8}"/>
    <cellStyle name="Normal 5 4 3 2 2 3 3 4" xfId="31868" xr:uid="{F4E322C5-04B3-4787-A43D-449C3D9E4D29}"/>
    <cellStyle name="Normal 5 4 3 2 2 3 3 5" xfId="46752" xr:uid="{2A9ACED2-16B3-4D09-9B5D-1030590B5596}"/>
    <cellStyle name="Normal 5 4 3 2 2 3 4" xfId="21600" xr:uid="{13FDED42-F115-499D-B4C5-01ECF5086D73}"/>
    <cellStyle name="Normal 5 4 3 2 2 3 4 2" xfId="35292" xr:uid="{7A6AAD02-A37F-46DB-9FEF-44D921EA1070}"/>
    <cellStyle name="Normal 5 4 3 2 2 3 4 3" xfId="50176" xr:uid="{3ACFA8E1-5BC5-43CB-BB04-6F1910F714FE}"/>
    <cellStyle name="Normal 5 4 3 2 2 3 5" xfId="14756" xr:uid="{40E56CE3-1A4A-4499-A1B0-167C1149836B}"/>
    <cellStyle name="Normal 5 4 3 2 2 3 5 2" xfId="40948" xr:uid="{347EC977-2BE0-4991-BA38-E1CD07FF8D45}"/>
    <cellStyle name="Normal 5 4 3 2 2 3 6" xfId="28446" xr:uid="{60EB6726-18DC-439E-8F87-A412571DD722}"/>
    <cellStyle name="Normal 5 4 3 2 2 3 7" xfId="43330" xr:uid="{FEF08C48-F36E-4544-9644-733E34A18EB2}"/>
    <cellStyle name="Normal 5 4 3 2 2 3 8" xfId="7910" xr:uid="{06A92A49-9E5E-4267-94D5-6C4F9D6CC3A6}"/>
    <cellStyle name="Normal 5 4 3 2 2 4" xfId="1258" xr:uid="{B24E0D88-71F2-4BB6-8032-BED4861DC8A1}"/>
    <cellStyle name="Normal 5 4 3 2 2 4 2" xfId="9623" xr:uid="{47A71199-3EA5-44CD-A071-C0B44722FC89}"/>
    <cellStyle name="Normal 5 4 3 2 2 4 2 2" xfId="13045" xr:uid="{36F0E60C-F629-4206-8CC1-0B861C182950}"/>
    <cellStyle name="Normal 5 4 3 2 2 4 2 2 2" xfId="26735" xr:uid="{76EC16B0-0C76-4B62-9CA7-F94517B73ED1}"/>
    <cellStyle name="Normal 5 4 3 2 2 4 2 2 2 2" xfId="40427" xr:uid="{D274F22B-3456-4E88-A165-B5F5F1A35C06}"/>
    <cellStyle name="Normal 5 4 3 2 2 4 2 2 2 3" xfId="55311" xr:uid="{04C5471C-384C-4AEA-94FB-51DC304FCE29}"/>
    <cellStyle name="Normal 5 4 3 2 2 4 2 2 3" xfId="19891" xr:uid="{B13E237F-4865-4298-8E81-79AF8CDDE2D5}"/>
    <cellStyle name="Normal 5 4 3 2 2 4 2 2 4" xfId="33581" xr:uid="{C948B987-FA60-4420-B0B4-C85775F89645}"/>
    <cellStyle name="Normal 5 4 3 2 2 4 2 2 5" xfId="48465" xr:uid="{10DD9C4E-3FBB-47EF-AD67-CEA1A31892D1}"/>
    <cellStyle name="Normal 5 4 3 2 2 4 2 3" xfId="23313" xr:uid="{3E370F86-00C5-4061-91E4-78C29DA48697}"/>
    <cellStyle name="Normal 5 4 3 2 2 4 2 3 2" xfId="37005" xr:uid="{A59CB007-56B3-4BE2-B16F-A53F515A80A7}"/>
    <cellStyle name="Normal 5 4 3 2 2 4 2 3 3" xfId="51889" xr:uid="{25DE2AC3-2ECF-4E4E-8058-3B6F4FE3B245}"/>
    <cellStyle name="Normal 5 4 3 2 2 4 2 4" xfId="16469" xr:uid="{1A35B8F2-F0D4-47B3-A6C8-8ED71E705EB0}"/>
    <cellStyle name="Normal 5 4 3 2 2 4 2 5" xfId="30159" xr:uid="{1A072168-E7AC-411E-BBF1-C958DF9B406F}"/>
    <cellStyle name="Normal 5 4 3 2 2 4 2 6" xfId="45043" xr:uid="{F183B36B-C2ED-43F7-9A56-D358BD6FF7A2}"/>
    <cellStyle name="Normal 5 4 3 2 2 4 3" xfId="11333" xr:uid="{2139E50A-20A2-4873-A850-A8882143A95A}"/>
    <cellStyle name="Normal 5 4 3 2 2 4 3 2" xfId="25023" xr:uid="{0657BF35-29D4-4514-B3E6-28E69B72AA46}"/>
    <cellStyle name="Normal 5 4 3 2 2 4 3 2 2" xfId="38715" xr:uid="{086DE639-26CF-4758-A505-F993056DD92B}"/>
    <cellStyle name="Normal 5 4 3 2 2 4 3 2 3" xfId="53599" xr:uid="{4152DFAD-83AB-4764-AA40-A9CCD7834865}"/>
    <cellStyle name="Normal 5 4 3 2 2 4 3 3" xfId="18179" xr:uid="{9B42160B-4EBC-436B-9D9E-CA442F48D5D8}"/>
    <cellStyle name="Normal 5 4 3 2 2 4 3 4" xfId="31869" xr:uid="{51CB1129-6024-44A8-B3B1-E70AB95509F3}"/>
    <cellStyle name="Normal 5 4 3 2 2 4 3 5" xfId="46753" xr:uid="{E1313BA5-7D6D-463D-B3E1-AF5632A4CD64}"/>
    <cellStyle name="Normal 5 4 3 2 2 4 4" xfId="21601" xr:uid="{3101E98F-FBF4-4AE8-BF5E-500EDA6E59C1}"/>
    <cellStyle name="Normal 5 4 3 2 2 4 4 2" xfId="35293" xr:uid="{F12A13B2-547F-4AF0-B2F0-BFF15A0B400D}"/>
    <cellStyle name="Normal 5 4 3 2 2 4 4 3" xfId="50177" xr:uid="{D55D6DF7-0F68-4A52-911B-B8FB4597F034}"/>
    <cellStyle name="Normal 5 4 3 2 2 4 5" xfId="14757" xr:uid="{A7DE075E-B253-4C77-9429-D7B492AD7800}"/>
    <cellStyle name="Normal 5 4 3 2 2 4 5 2" xfId="40950" xr:uid="{5C455077-BDD6-4938-AC39-0957CE19B7E6}"/>
    <cellStyle name="Normal 5 4 3 2 2 4 6" xfId="28447" xr:uid="{BC42167A-EE60-49C1-80C2-DC1E8EDB8B0F}"/>
    <cellStyle name="Normal 5 4 3 2 2 4 7" xfId="43331" xr:uid="{84189042-4E17-4C3D-B18C-6FF8DB48AB0C}"/>
    <cellStyle name="Normal 5 4 3 2 2 4 8" xfId="7911" xr:uid="{D35DB32B-F211-4352-8427-9637C0B08908}"/>
    <cellStyle name="Normal 5 4 3 2 2 5" xfId="9619" xr:uid="{4BFF2A59-584A-472D-91AC-3A11E5059C6B}"/>
    <cellStyle name="Normal 5 4 3 2 2 5 2" xfId="13041" xr:uid="{CCC25226-9D20-4F7A-A528-4381C0AECDD2}"/>
    <cellStyle name="Normal 5 4 3 2 2 5 2 2" xfId="26731" xr:uid="{EC0FD1D5-4486-498A-BD44-43D51F804AD0}"/>
    <cellStyle name="Normal 5 4 3 2 2 5 2 2 2" xfId="40423" xr:uid="{A15DB1A0-F70A-47B5-8F59-6F728C3A2B4E}"/>
    <cellStyle name="Normal 5 4 3 2 2 5 2 2 3" xfId="55307" xr:uid="{8FE2E156-22CB-46B2-89C7-519E14522CEE}"/>
    <cellStyle name="Normal 5 4 3 2 2 5 2 3" xfId="19887" xr:uid="{06D89903-4E81-499D-90E8-7A4C53317DF3}"/>
    <cellStyle name="Normal 5 4 3 2 2 5 2 4" xfId="33577" xr:uid="{9093E083-2A42-47D6-B06D-0D1E6A05ACC9}"/>
    <cellStyle name="Normal 5 4 3 2 2 5 2 5" xfId="48461" xr:uid="{64BAEA37-D334-423C-AB4B-74BC278D94D9}"/>
    <cellStyle name="Normal 5 4 3 2 2 5 3" xfId="23309" xr:uid="{9A0B1047-6B2C-4E28-9127-D46DCC70DCE6}"/>
    <cellStyle name="Normal 5 4 3 2 2 5 3 2" xfId="37001" xr:uid="{3A0BD0F3-BB0A-432B-8C51-8A67D81A0CB3}"/>
    <cellStyle name="Normal 5 4 3 2 2 5 3 3" xfId="51885" xr:uid="{435D4DC6-BF99-422D-9E0E-23976C74444A}"/>
    <cellStyle name="Normal 5 4 3 2 2 5 4" xfId="16465" xr:uid="{39452B7C-4E9E-42E1-AF04-56FFBFDBA7EF}"/>
    <cellStyle name="Normal 5 4 3 2 2 5 5" xfId="30155" xr:uid="{1B7D2A6E-DAC3-41AD-B2EB-E102E80E194B}"/>
    <cellStyle name="Normal 5 4 3 2 2 5 6" xfId="45039" xr:uid="{E3CC756A-6F56-4FE6-99C7-AC2A36ED67BC}"/>
    <cellStyle name="Normal 5 4 3 2 2 6" xfId="11329" xr:uid="{55DCD695-FCCA-4C99-A23E-48412DCC1C77}"/>
    <cellStyle name="Normal 5 4 3 2 2 6 2" xfId="25019" xr:uid="{49DF458F-7A9B-460F-B675-10B0EACBF95A}"/>
    <cellStyle name="Normal 5 4 3 2 2 6 2 2" xfId="38711" xr:uid="{0E264B49-D582-4063-886D-A3987E015295}"/>
    <cellStyle name="Normal 5 4 3 2 2 6 2 3" xfId="53595" xr:uid="{E35290B8-8561-4C12-B51A-0D057F048B8E}"/>
    <cellStyle name="Normal 5 4 3 2 2 6 3" xfId="18175" xr:uid="{E11DA5C9-CCC8-429A-974D-783C4A0F4185}"/>
    <cellStyle name="Normal 5 4 3 2 2 6 4" xfId="31865" xr:uid="{659F9AAE-7707-4573-87AF-2880383DF8B3}"/>
    <cellStyle name="Normal 5 4 3 2 2 6 5" xfId="46749" xr:uid="{6110766D-CC64-41FE-8FC5-CB9D0BC66566}"/>
    <cellStyle name="Normal 5 4 3 2 2 7" xfId="21597" xr:uid="{52E8A500-E4D2-4587-8F4A-11AAAE17B977}"/>
    <cellStyle name="Normal 5 4 3 2 2 7 2" xfId="35289" xr:uid="{E8113F93-27D4-44AF-BF22-34428668272D}"/>
    <cellStyle name="Normal 5 4 3 2 2 7 3" xfId="50173" xr:uid="{100F9895-C962-40F4-B1F8-0EAB6024D2D7}"/>
    <cellStyle name="Normal 5 4 3 2 2 8" xfId="14753" xr:uid="{11098A41-8519-4F6B-9227-B61A4CD7CCC3}"/>
    <cellStyle name="Normal 5 4 3 2 2 8 2" xfId="40827" xr:uid="{3C540194-B9F2-4203-B873-83A56F3D0B6C}"/>
    <cellStyle name="Normal 5 4 3 2 2 9" xfId="28443" xr:uid="{65498D6A-CCF0-47EA-85B5-31D00F136C35}"/>
    <cellStyle name="Normal 5 4 3 2 3" xfId="553" xr:uid="{63395999-EF7E-47A4-AECC-DCA6E9BF35B2}"/>
    <cellStyle name="Normal 5 4 3 2 3 10" xfId="43332" xr:uid="{5A42F610-FDFD-41FA-9D5B-D7A468B48AB4}"/>
    <cellStyle name="Normal 5 4 3 2 3 11" xfId="7912" xr:uid="{EC5F7C19-BED4-4A6B-B376-636FB9520FE1}"/>
    <cellStyle name="Normal 5 4 3 2 3 2" xfId="1259" xr:uid="{4F7AC864-3D72-4C8F-9CFD-C100944A79A8}"/>
    <cellStyle name="Normal 5 4 3 2 3 2 2" xfId="1260" xr:uid="{1AF0FF5C-C50F-424B-994B-BF10C81FD12D}"/>
    <cellStyle name="Normal 5 4 3 2 3 2 2 2" xfId="9626" xr:uid="{29651A39-02BC-467A-904B-D707B68F5D69}"/>
    <cellStyle name="Normal 5 4 3 2 3 2 2 2 2" xfId="13048" xr:uid="{D679FF52-1DC0-4C7D-ACF7-DD321E1D07FA}"/>
    <cellStyle name="Normal 5 4 3 2 3 2 2 2 2 2" xfId="26738" xr:uid="{7F89980F-5E49-40F8-961B-98DBB87A4D6E}"/>
    <cellStyle name="Normal 5 4 3 2 3 2 2 2 2 2 2" xfId="40430" xr:uid="{6A980645-307E-4273-AED4-BA7F9BC62B0B}"/>
    <cellStyle name="Normal 5 4 3 2 3 2 2 2 2 2 3" xfId="55314" xr:uid="{C8021EAD-F59D-4412-998F-A198CCED79CC}"/>
    <cellStyle name="Normal 5 4 3 2 3 2 2 2 2 3" xfId="19894" xr:uid="{3AA46963-0AE0-48C8-BC26-222FA2481924}"/>
    <cellStyle name="Normal 5 4 3 2 3 2 2 2 2 4" xfId="33584" xr:uid="{3B066D6D-E9C7-4BA3-9F95-908D1E0788B1}"/>
    <cellStyle name="Normal 5 4 3 2 3 2 2 2 2 5" xfId="48468" xr:uid="{6F12EBC9-694A-4749-969F-3D8C2BA6C50E}"/>
    <cellStyle name="Normal 5 4 3 2 3 2 2 2 3" xfId="23316" xr:uid="{69646E81-310A-4136-B61C-C6DC7B8C887A}"/>
    <cellStyle name="Normal 5 4 3 2 3 2 2 2 3 2" xfId="37008" xr:uid="{6A5FB52A-6CA5-4BC3-8CAC-640C1D790526}"/>
    <cellStyle name="Normal 5 4 3 2 3 2 2 2 3 3" xfId="51892" xr:uid="{8C369845-10BD-4202-B0BF-FA09977F7C23}"/>
    <cellStyle name="Normal 5 4 3 2 3 2 2 2 4" xfId="16472" xr:uid="{ED1EA4BC-DF06-40D3-A40D-3F640B15FC3B}"/>
    <cellStyle name="Normal 5 4 3 2 3 2 2 2 5" xfId="30162" xr:uid="{03A6275C-E085-4E7B-9DBE-BBDA52830190}"/>
    <cellStyle name="Normal 5 4 3 2 3 2 2 2 6" xfId="45046" xr:uid="{3BDFE9A5-1EC2-4F6D-B5F7-EF216963F039}"/>
    <cellStyle name="Normal 5 4 3 2 3 2 2 3" xfId="11336" xr:uid="{936EB186-91C0-43A8-B9F1-12F9CFF2B9EF}"/>
    <cellStyle name="Normal 5 4 3 2 3 2 2 3 2" xfId="25026" xr:uid="{69753459-9CFE-481A-961D-FA89413D6BF4}"/>
    <cellStyle name="Normal 5 4 3 2 3 2 2 3 2 2" xfId="38718" xr:uid="{E54B0B6D-AB24-413F-87B5-7B3AF6D6414F}"/>
    <cellStyle name="Normal 5 4 3 2 3 2 2 3 2 3" xfId="53602" xr:uid="{DC241394-C5E5-4544-B1F5-F39E97A6A9B9}"/>
    <cellStyle name="Normal 5 4 3 2 3 2 2 3 3" xfId="18182" xr:uid="{FEDD4280-C37C-4619-B020-2AB44E5CA419}"/>
    <cellStyle name="Normal 5 4 3 2 3 2 2 3 4" xfId="31872" xr:uid="{4B87DDB1-8CB3-4CB0-BADA-CE9B1CCD13F3}"/>
    <cellStyle name="Normal 5 4 3 2 3 2 2 3 5" xfId="46756" xr:uid="{E3483E51-EBF7-423B-B447-3E9F88C76BB9}"/>
    <cellStyle name="Normal 5 4 3 2 3 2 2 4" xfId="21604" xr:uid="{B821A1C1-6087-44DC-8AD8-F0376945C089}"/>
    <cellStyle name="Normal 5 4 3 2 3 2 2 4 2" xfId="35296" xr:uid="{9EC84D65-140F-42FF-8BB1-0508F204165E}"/>
    <cellStyle name="Normal 5 4 3 2 3 2 2 4 3" xfId="50180" xr:uid="{3275C9B7-172E-4E58-8E56-98AAFB39A293}"/>
    <cellStyle name="Normal 5 4 3 2 3 2 2 5" xfId="14760" xr:uid="{E4E764BC-B6DE-433B-8A28-725618D09652}"/>
    <cellStyle name="Normal 5 4 3 2 3 2 2 5 2" xfId="40952" xr:uid="{AF1F786D-E34B-47D5-8B72-DE34247631D5}"/>
    <cellStyle name="Normal 5 4 3 2 3 2 2 6" xfId="28450" xr:uid="{920FD938-B9BF-4A19-B701-B844CDA2E594}"/>
    <cellStyle name="Normal 5 4 3 2 3 2 2 7" xfId="43334" xr:uid="{A1D233A2-A364-4105-8FE4-E1375125DF4B}"/>
    <cellStyle name="Normal 5 4 3 2 3 2 2 8" xfId="7914" xr:uid="{6098D20B-D3FA-4E6D-98BE-ECEF5E3FA76C}"/>
    <cellStyle name="Normal 5 4 3 2 3 2 3" xfId="9625" xr:uid="{093018CE-31C8-4539-B05E-6D1A38F5B792}"/>
    <cellStyle name="Normal 5 4 3 2 3 2 3 2" xfId="13047" xr:uid="{E977B5DF-A7C7-486D-8BC3-2E80113A4BA7}"/>
    <cellStyle name="Normal 5 4 3 2 3 2 3 2 2" xfId="26737" xr:uid="{8F90E61A-BC4E-4AEE-AADF-C10C1A4D62CD}"/>
    <cellStyle name="Normal 5 4 3 2 3 2 3 2 2 2" xfId="40429" xr:uid="{9336C7B9-63B2-4FB4-AEF2-1CF988D08181}"/>
    <cellStyle name="Normal 5 4 3 2 3 2 3 2 2 3" xfId="55313" xr:uid="{BE257175-1D0C-42EF-8EEE-762AC10DDDA5}"/>
    <cellStyle name="Normal 5 4 3 2 3 2 3 2 3" xfId="19893" xr:uid="{1B3F15D5-FE03-497C-8DD5-5D326C2F2FDA}"/>
    <cellStyle name="Normal 5 4 3 2 3 2 3 2 4" xfId="33583" xr:uid="{32B1D0AA-78F7-41F6-9BF9-BE6BE6D86DE5}"/>
    <cellStyle name="Normal 5 4 3 2 3 2 3 2 5" xfId="48467" xr:uid="{0A4E0A75-9D10-4F79-9ED7-617837D37ECB}"/>
    <cellStyle name="Normal 5 4 3 2 3 2 3 3" xfId="23315" xr:uid="{34168F1E-44D7-4454-ABAF-24B3BCA7BE8F}"/>
    <cellStyle name="Normal 5 4 3 2 3 2 3 3 2" xfId="37007" xr:uid="{EDEC8475-2C9B-4333-BB47-ABE75D237154}"/>
    <cellStyle name="Normal 5 4 3 2 3 2 3 3 3" xfId="51891" xr:uid="{1ADB25C4-BF4E-438D-AE57-22394FFA8E70}"/>
    <cellStyle name="Normal 5 4 3 2 3 2 3 4" xfId="16471" xr:uid="{108205DF-37AB-4959-A2CA-338D57BE4BE3}"/>
    <cellStyle name="Normal 5 4 3 2 3 2 3 5" xfId="30161" xr:uid="{5F782A56-B86E-445D-B761-94BAE44314B7}"/>
    <cellStyle name="Normal 5 4 3 2 3 2 3 6" xfId="45045" xr:uid="{834633C5-85D0-490C-A0D8-6E2434CEDA61}"/>
    <cellStyle name="Normal 5 4 3 2 3 2 4" xfId="11335" xr:uid="{C5156287-1F6D-4AC6-91DA-3DBDBBDAAF6E}"/>
    <cellStyle name="Normal 5 4 3 2 3 2 4 2" xfId="25025" xr:uid="{C3C0C418-1420-40DE-A246-2B741FAA625B}"/>
    <cellStyle name="Normal 5 4 3 2 3 2 4 2 2" xfId="38717" xr:uid="{8E519138-CAD5-400F-813F-B549317B4E7B}"/>
    <cellStyle name="Normal 5 4 3 2 3 2 4 2 3" xfId="53601" xr:uid="{78A12C10-E3D3-47EE-AAAA-3BF11D1E1114}"/>
    <cellStyle name="Normal 5 4 3 2 3 2 4 3" xfId="18181" xr:uid="{0D9D0379-9B80-465C-9117-68223337F5BD}"/>
    <cellStyle name="Normal 5 4 3 2 3 2 4 4" xfId="31871" xr:uid="{CB032414-37CA-4B3B-85F8-63710DF994B8}"/>
    <cellStyle name="Normal 5 4 3 2 3 2 4 5" xfId="46755" xr:uid="{49022231-A91A-44C7-8A7C-79D14369FC5F}"/>
    <cellStyle name="Normal 5 4 3 2 3 2 5" xfId="21603" xr:uid="{8BD57CEF-780F-43A6-83F2-2DE0220113EE}"/>
    <cellStyle name="Normal 5 4 3 2 3 2 5 2" xfId="35295" xr:uid="{929E93BC-3164-4538-B45E-E2634CAA4CC9}"/>
    <cellStyle name="Normal 5 4 3 2 3 2 5 3" xfId="50179" xr:uid="{7F2498DA-48CA-4CBB-84A3-8D9727F02EDE}"/>
    <cellStyle name="Normal 5 4 3 2 3 2 6" xfId="14759" xr:uid="{578E9B98-17AB-43DE-BFC6-E8DF9DF45744}"/>
    <cellStyle name="Normal 5 4 3 2 3 2 6 2" xfId="40951" xr:uid="{2FBCEC37-4D1C-4D1D-B3A3-CB188283CB2D}"/>
    <cellStyle name="Normal 5 4 3 2 3 2 7" xfId="28449" xr:uid="{B4E344DB-B986-46CB-8B45-A5E960796EF7}"/>
    <cellStyle name="Normal 5 4 3 2 3 2 8" xfId="43333" xr:uid="{A5D9B3E2-92F1-4DDB-A2F0-9E4B6EEE8720}"/>
    <cellStyle name="Normal 5 4 3 2 3 2 9" xfId="7913" xr:uid="{FE795A31-81DC-4EEF-BF75-F5D520845543}"/>
    <cellStyle name="Normal 5 4 3 2 3 3" xfId="1261" xr:uid="{4AE04512-A7C7-4073-B0CC-72F8C7CF3FCF}"/>
    <cellStyle name="Normal 5 4 3 2 3 3 2" xfId="9627" xr:uid="{5499245B-6CA1-47D0-A74E-476CAF8EA1EE}"/>
    <cellStyle name="Normal 5 4 3 2 3 3 2 2" xfId="13049" xr:uid="{6C91976D-F40B-4B6E-8220-5C522F95A9A4}"/>
    <cellStyle name="Normal 5 4 3 2 3 3 2 2 2" xfId="26739" xr:uid="{2CA101B6-019A-43DA-83A4-51A599C8F386}"/>
    <cellStyle name="Normal 5 4 3 2 3 3 2 2 2 2" xfId="40431" xr:uid="{FB09585F-23C8-4C90-AD6A-2D6B4EF5A078}"/>
    <cellStyle name="Normal 5 4 3 2 3 3 2 2 2 3" xfId="55315" xr:uid="{5FB6CCD4-6014-4797-A123-F4D3B4B6AB6B}"/>
    <cellStyle name="Normal 5 4 3 2 3 3 2 2 3" xfId="19895" xr:uid="{9CA2893F-D16D-4F5D-8CF2-4EB264408812}"/>
    <cellStyle name="Normal 5 4 3 2 3 3 2 2 4" xfId="33585" xr:uid="{D5F0CD2B-9C1E-48C4-99BB-6D11F1EDBFB1}"/>
    <cellStyle name="Normal 5 4 3 2 3 3 2 2 5" xfId="48469" xr:uid="{350999C5-9A12-45B6-818F-83AF20A21CAF}"/>
    <cellStyle name="Normal 5 4 3 2 3 3 2 3" xfId="23317" xr:uid="{2E65A455-7807-454E-B7A9-A9B3690F03F7}"/>
    <cellStyle name="Normal 5 4 3 2 3 3 2 3 2" xfId="37009" xr:uid="{639F6007-DF79-447D-BF0F-D8D7CEFF058B}"/>
    <cellStyle name="Normal 5 4 3 2 3 3 2 3 3" xfId="51893" xr:uid="{3C75CF46-E4AA-4F1D-89CE-40BF43EB8592}"/>
    <cellStyle name="Normal 5 4 3 2 3 3 2 4" xfId="16473" xr:uid="{D18ED318-A927-47AD-AA37-1E383D365C77}"/>
    <cellStyle name="Normal 5 4 3 2 3 3 2 5" xfId="30163" xr:uid="{E64083F3-0C5D-4E07-8536-664EDDD4583E}"/>
    <cellStyle name="Normal 5 4 3 2 3 3 2 6" xfId="45047" xr:uid="{8A363175-B6AB-4398-85AE-96BC916BD857}"/>
    <cellStyle name="Normal 5 4 3 2 3 3 3" xfId="11337" xr:uid="{F26BE8CD-FC7A-41D3-A16C-C7D0A80CB8E1}"/>
    <cellStyle name="Normal 5 4 3 2 3 3 3 2" xfId="25027" xr:uid="{6332D51C-6AD4-4604-BD86-68D51B207994}"/>
    <cellStyle name="Normal 5 4 3 2 3 3 3 2 2" xfId="38719" xr:uid="{D809FD9C-488C-4C6F-9AF7-C866A9AFB5B3}"/>
    <cellStyle name="Normal 5 4 3 2 3 3 3 2 3" xfId="53603" xr:uid="{3477A180-C62F-454E-8623-FCE5B4238330}"/>
    <cellStyle name="Normal 5 4 3 2 3 3 3 3" xfId="18183" xr:uid="{A359C7CB-412E-4E1A-BBC4-D3FD102A262D}"/>
    <cellStyle name="Normal 5 4 3 2 3 3 3 4" xfId="31873" xr:uid="{98EE9E3A-2A1D-4C69-B26F-3737F985C261}"/>
    <cellStyle name="Normal 5 4 3 2 3 3 3 5" xfId="46757" xr:uid="{357A3F74-422B-4099-B07B-23A9A18A7A32}"/>
    <cellStyle name="Normal 5 4 3 2 3 3 4" xfId="21605" xr:uid="{E03D7AF5-A15C-4961-AA49-98EE16C155E2}"/>
    <cellStyle name="Normal 5 4 3 2 3 3 4 2" xfId="35297" xr:uid="{582686FE-F909-4452-9874-9A21B683F896}"/>
    <cellStyle name="Normal 5 4 3 2 3 3 4 3" xfId="50181" xr:uid="{9887B3C9-ECDE-4565-91C3-B051C9A21808}"/>
    <cellStyle name="Normal 5 4 3 2 3 3 5" xfId="14761" xr:uid="{40BD7D2F-6761-4EEB-9FA3-282C0AEABD2E}"/>
    <cellStyle name="Normal 5 4 3 2 3 3 5 2" xfId="40953" xr:uid="{FB494C1D-DE97-4B00-9E93-E73C33C1DEFB}"/>
    <cellStyle name="Normal 5 4 3 2 3 3 6" xfId="28451" xr:uid="{06C0F55A-5914-47CF-B9C3-001F627AB452}"/>
    <cellStyle name="Normal 5 4 3 2 3 3 7" xfId="43335" xr:uid="{DD5B19FB-F30A-44EA-A76F-FCF895570517}"/>
    <cellStyle name="Normal 5 4 3 2 3 3 8" xfId="7915" xr:uid="{A47052B0-13AA-4956-8CC1-E807268032B6}"/>
    <cellStyle name="Normal 5 4 3 2 3 4" xfId="2856" xr:uid="{C92B8624-3076-4D9F-AA9A-BD4599F1B596}"/>
    <cellStyle name="Normal 5 4 3 2 3 4 2" xfId="9628" xr:uid="{5525185F-CC0C-431F-B56A-0D49A4E9E13B}"/>
    <cellStyle name="Normal 5 4 3 2 3 4 2 2" xfId="13050" xr:uid="{454140BA-3583-435D-830D-D9611BCE993A}"/>
    <cellStyle name="Normal 5 4 3 2 3 4 2 2 2" xfId="26740" xr:uid="{FDAA4FC2-7297-4DA0-87A0-B0E30A1AEFD8}"/>
    <cellStyle name="Normal 5 4 3 2 3 4 2 2 2 2" xfId="40432" xr:uid="{1F31BEC8-9328-4D9C-B0BA-70C40F5D2BA8}"/>
    <cellStyle name="Normal 5 4 3 2 3 4 2 2 2 3" xfId="55316" xr:uid="{0FF90759-94AE-425C-9005-66171CB77409}"/>
    <cellStyle name="Normal 5 4 3 2 3 4 2 2 3" xfId="19896" xr:uid="{C24E6E8C-F613-4567-822D-D76C2B226EBA}"/>
    <cellStyle name="Normal 5 4 3 2 3 4 2 2 4" xfId="33586" xr:uid="{954828B6-B16D-48F5-BFD2-FF87A7CEED2F}"/>
    <cellStyle name="Normal 5 4 3 2 3 4 2 2 5" xfId="48470" xr:uid="{C4BD218C-49C6-4A39-9F33-17A9E7FF22B5}"/>
    <cellStyle name="Normal 5 4 3 2 3 4 2 3" xfId="23318" xr:uid="{0C13B472-BC7C-4E17-A658-3FA6C7102E7F}"/>
    <cellStyle name="Normal 5 4 3 2 3 4 2 3 2" xfId="37010" xr:uid="{6A826F50-17ED-4592-B228-01CB49290D7F}"/>
    <cellStyle name="Normal 5 4 3 2 3 4 2 3 3" xfId="51894" xr:uid="{7FA81BE9-646B-4F3A-B342-330B82E18A42}"/>
    <cellStyle name="Normal 5 4 3 2 3 4 2 4" xfId="16474" xr:uid="{3F2D184E-906D-4F1C-A5A1-D59417B32FD0}"/>
    <cellStyle name="Normal 5 4 3 2 3 4 2 5" xfId="30164" xr:uid="{26BE5350-7111-4217-9F3C-B19E0C284247}"/>
    <cellStyle name="Normal 5 4 3 2 3 4 2 6" xfId="45048" xr:uid="{73E52A5E-3C1B-4B28-B25B-CB5FBD2A080D}"/>
    <cellStyle name="Normal 5 4 3 2 3 4 3" xfId="11338" xr:uid="{B9E5A165-769F-4DF8-A0D6-0A2E7EE15F43}"/>
    <cellStyle name="Normal 5 4 3 2 3 4 3 2" xfId="25028" xr:uid="{84A6A157-E8C6-475D-9EC2-0C9A25EB4F81}"/>
    <cellStyle name="Normal 5 4 3 2 3 4 3 2 2" xfId="38720" xr:uid="{6D8512DB-3EB8-476D-84C2-DE27F675F3DA}"/>
    <cellStyle name="Normal 5 4 3 2 3 4 3 2 3" xfId="53604" xr:uid="{44DA5450-43BC-49C6-8F3F-E95D14176B4B}"/>
    <cellStyle name="Normal 5 4 3 2 3 4 3 3" xfId="18184" xr:uid="{A9751E56-1006-4483-A58E-1DFFF4842235}"/>
    <cellStyle name="Normal 5 4 3 2 3 4 3 4" xfId="31874" xr:uid="{3972D0B9-CB7D-4F9A-9CC2-483750A89F30}"/>
    <cellStyle name="Normal 5 4 3 2 3 4 3 5" xfId="46758" xr:uid="{90DAC105-CF01-466F-8104-49A06365DCBC}"/>
    <cellStyle name="Normal 5 4 3 2 3 4 4" xfId="21606" xr:uid="{85469CAF-3BC1-4F47-9F1D-62099CEF1835}"/>
    <cellStyle name="Normal 5 4 3 2 3 4 4 2" xfId="35298" xr:uid="{3B7DB416-E9C9-44AC-922E-865FD2C380FE}"/>
    <cellStyle name="Normal 5 4 3 2 3 4 4 3" xfId="50182" xr:uid="{D405680A-5B0C-4080-B18E-3EC06D53514B}"/>
    <cellStyle name="Normal 5 4 3 2 3 4 5" xfId="14762" xr:uid="{CEC4B0A2-EDDF-4954-B686-EF717E4EB51F}"/>
    <cellStyle name="Normal 5 4 3 2 3 4 5 2" xfId="41131" xr:uid="{AE278F1F-CA22-465E-9138-CF1B8BD10505}"/>
    <cellStyle name="Normal 5 4 3 2 3 4 6" xfId="28452" xr:uid="{46141E53-0705-4573-BC71-89940E925CD2}"/>
    <cellStyle name="Normal 5 4 3 2 3 4 7" xfId="43336" xr:uid="{2E1D096E-BF64-4056-B7FF-F095C950972F}"/>
    <cellStyle name="Normal 5 4 3 2 3 4 8" xfId="7916" xr:uid="{B78CCCDE-7386-4DBE-A34F-CB2FB24DB5AF}"/>
    <cellStyle name="Normal 5 4 3 2 3 5" xfId="9624" xr:uid="{3DF3703F-B7AA-4735-9E50-5F9822739342}"/>
    <cellStyle name="Normal 5 4 3 2 3 5 2" xfId="13046" xr:uid="{76E093CF-E8E2-4313-A43D-824278B2AFBD}"/>
    <cellStyle name="Normal 5 4 3 2 3 5 2 2" xfId="26736" xr:uid="{6D0125A2-DD50-4FE7-A46A-32A5EBAE6ABC}"/>
    <cellStyle name="Normal 5 4 3 2 3 5 2 2 2" xfId="40428" xr:uid="{90EFA00D-FCD1-424F-BA49-FD0486B66837}"/>
    <cellStyle name="Normal 5 4 3 2 3 5 2 2 3" xfId="55312" xr:uid="{F04F4831-D951-495D-9CD1-A1997DFFD362}"/>
    <cellStyle name="Normal 5 4 3 2 3 5 2 3" xfId="19892" xr:uid="{6A894920-14E1-4BE7-8BEC-F057523C67F9}"/>
    <cellStyle name="Normal 5 4 3 2 3 5 2 4" xfId="33582" xr:uid="{C369929B-0444-49EC-A62B-3CD71A3E4792}"/>
    <cellStyle name="Normal 5 4 3 2 3 5 2 5" xfId="48466" xr:uid="{F700C37E-5D28-482E-9D9B-2905D67DA4C7}"/>
    <cellStyle name="Normal 5 4 3 2 3 5 3" xfId="23314" xr:uid="{56DD2469-858F-4DA2-B80D-F77FDC33DDF7}"/>
    <cellStyle name="Normal 5 4 3 2 3 5 3 2" xfId="37006" xr:uid="{28DEE2D5-B80F-4982-ABEA-20A37AD011FC}"/>
    <cellStyle name="Normal 5 4 3 2 3 5 3 3" xfId="51890" xr:uid="{7E26B8AB-B0D0-4E40-933C-C1C8F7C09ABB}"/>
    <cellStyle name="Normal 5 4 3 2 3 5 4" xfId="16470" xr:uid="{B9FDB2F7-F8A8-4226-8061-411A308DEA98}"/>
    <cellStyle name="Normal 5 4 3 2 3 5 5" xfId="30160" xr:uid="{AF36BE07-BB3C-4977-AC8D-D95E9F532D1E}"/>
    <cellStyle name="Normal 5 4 3 2 3 5 6" xfId="45044" xr:uid="{D17C1A60-FE7B-4705-83ED-CC712E867557}"/>
    <cellStyle name="Normal 5 4 3 2 3 6" xfId="11334" xr:uid="{745F52B9-FF5E-4CB9-9EF0-0E2325713D29}"/>
    <cellStyle name="Normal 5 4 3 2 3 6 2" xfId="25024" xr:uid="{4E21D736-BC8A-4AFB-9E71-A9DD261A7F3A}"/>
    <cellStyle name="Normal 5 4 3 2 3 6 2 2" xfId="38716" xr:uid="{DEFC5426-C8AD-4565-850D-B9A945F5944D}"/>
    <cellStyle name="Normal 5 4 3 2 3 6 2 3" xfId="53600" xr:uid="{58A552ED-0931-44A9-A5E6-E960EE90588E}"/>
    <cellStyle name="Normal 5 4 3 2 3 6 3" xfId="18180" xr:uid="{AE9CF931-3EBC-4D8B-B5EB-2EFE63239D7B}"/>
    <cellStyle name="Normal 5 4 3 2 3 6 4" xfId="31870" xr:uid="{A56D3702-8516-49BA-9BC9-CCD922CCCF9D}"/>
    <cellStyle name="Normal 5 4 3 2 3 6 5" xfId="46754" xr:uid="{DE003053-C2FE-4E23-A5F5-9DDF86719127}"/>
    <cellStyle name="Normal 5 4 3 2 3 7" xfId="21602" xr:uid="{AE598421-8CD0-4F53-B839-95A2CB4B0CE1}"/>
    <cellStyle name="Normal 5 4 3 2 3 7 2" xfId="35294" xr:uid="{EC952593-D8C5-43D7-9E3D-9A70D96453E2}"/>
    <cellStyle name="Normal 5 4 3 2 3 7 3" xfId="50178" xr:uid="{0CD2A909-C64C-43E3-8837-EF38D6ABC4C1}"/>
    <cellStyle name="Normal 5 4 3 2 3 8" xfId="14758" xr:uid="{965E10D9-33DF-40C1-9E9E-58ECF31CAFC0}"/>
    <cellStyle name="Normal 5 4 3 2 3 8 2" xfId="40829" xr:uid="{FF62F7AF-2100-4392-AFA8-7FF1CC4686AB}"/>
    <cellStyle name="Normal 5 4 3 2 3 9" xfId="28448" xr:uid="{F273E6B4-FF56-4E90-A84E-A1AED8877803}"/>
    <cellStyle name="Normal 5 4 3 2 4" xfId="1262" xr:uid="{DFE6D8E3-F2E3-4F5F-A777-9643D371CA8C}"/>
    <cellStyle name="Normal 5 4 3 2 4 2" xfId="1263" xr:uid="{5AC66580-EDFF-4F72-9C9C-C3AF998232F5}"/>
    <cellStyle name="Normal 5 4 3 2 4 2 2" xfId="9630" xr:uid="{3789F870-F69B-4F7A-A914-3E43C0BC2348}"/>
    <cellStyle name="Normal 5 4 3 2 4 2 2 2" xfId="13052" xr:uid="{71733E9E-58B8-4C3D-B9FC-6CEA611CCD90}"/>
    <cellStyle name="Normal 5 4 3 2 4 2 2 2 2" xfId="26742" xr:uid="{53B5E027-02C6-4E15-935C-63C0FD78EB65}"/>
    <cellStyle name="Normal 5 4 3 2 4 2 2 2 2 2" xfId="40434" xr:uid="{8F782D46-D921-4618-A038-6AA41D082D82}"/>
    <cellStyle name="Normal 5 4 3 2 4 2 2 2 2 3" xfId="55318" xr:uid="{DDA45E23-6C40-4DCD-A94D-4BBB7BE1359F}"/>
    <cellStyle name="Normal 5 4 3 2 4 2 2 2 3" xfId="19898" xr:uid="{F3FD2374-3513-4BB0-9E5B-A7FB5A66EB3F}"/>
    <cellStyle name="Normal 5 4 3 2 4 2 2 2 4" xfId="33588" xr:uid="{92CCCCD1-17B1-40C7-ACB5-A08110CB61D9}"/>
    <cellStyle name="Normal 5 4 3 2 4 2 2 2 5" xfId="48472" xr:uid="{4A865177-5EC9-45BC-80C0-69B51988D18A}"/>
    <cellStyle name="Normal 5 4 3 2 4 2 2 3" xfId="23320" xr:uid="{03928856-2197-4ECA-BA0C-54D9F6C2A286}"/>
    <cellStyle name="Normal 5 4 3 2 4 2 2 3 2" xfId="37012" xr:uid="{17C5A2E3-587C-4682-B6FD-8C7364FCCC4F}"/>
    <cellStyle name="Normal 5 4 3 2 4 2 2 3 3" xfId="51896" xr:uid="{53B21785-D97B-4481-8777-F7DE7B3272E4}"/>
    <cellStyle name="Normal 5 4 3 2 4 2 2 4" xfId="16476" xr:uid="{EBEFB148-65C8-4DA8-8C23-93EB7A6F3AE8}"/>
    <cellStyle name="Normal 5 4 3 2 4 2 2 5" xfId="30166" xr:uid="{E8B290EB-A80C-41AC-B499-9812CAFC2E88}"/>
    <cellStyle name="Normal 5 4 3 2 4 2 2 6" xfId="45050" xr:uid="{5748534B-54DE-4962-8A59-ABE767B97562}"/>
    <cellStyle name="Normal 5 4 3 2 4 2 3" xfId="11340" xr:uid="{97EDF31F-DFC9-4804-830A-F3EC1313605D}"/>
    <cellStyle name="Normal 5 4 3 2 4 2 3 2" xfId="25030" xr:uid="{3B8B1ADE-6D0B-4D4F-BFB2-3FBD55B3E796}"/>
    <cellStyle name="Normal 5 4 3 2 4 2 3 2 2" xfId="38722" xr:uid="{906D0070-4D22-46ED-B2DF-B59C3E396DA8}"/>
    <cellStyle name="Normal 5 4 3 2 4 2 3 2 3" xfId="53606" xr:uid="{7694CE60-8E91-4ACB-9733-3D423ADBB83D}"/>
    <cellStyle name="Normal 5 4 3 2 4 2 3 3" xfId="18186" xr:uid="{EC790BAA-E89A-4EC2-A3DE-F57744C7076E}"/>
    <cellStyle name="Normal 5 4 3 2 4 2 3 4" xfId="31876" xr:uid="{B70057A2-3B81-4B06-80B9-69B97F0059C4}"/>
    <cellStyle name="Normal 5 4 3 2 4 2 3 5" xfId="46760" xr:uid="{CD022EA6-669B-4100-A701-00F589693291}"/>
    <cellStyle name="Normal 5 4 3 2 4 2 4" xfId="21608" xr:uid="{48AE14BC-5B31-499D-A947-B83C3080B05F}"/>
    <cellStyle name="Normal 5 4 3 2 4 2 4 2" xfId="35300" xr:uid="{3A6B3573-03F1-44CF-ADDA-18DC15609769}"/>
    <cellStyle name="Normal 5 4 3 2 4 2 4 3" xfId="50184" xr:uid="{04DE6EC3-79FC-4D17-89A1-C93FAB4CD6CD}"/>
    <cellStyle name="Normal 5 4 3 2 4 2 5" xfId="14764" xr:uid="{82F377D9-7CDF-4FF2-B64E-6F3E2B7739EE}"/>
    <cellStyle name="Normal 5 4 3 2 4 2 5 2" xfId="40955" xr:uid="{4C56023C-BB75-473D-BB57-F3C41F706E09}"/>
    <cellStyle name="Normal 5 4 3 2 4 2 6" xfId="28454" xr:uid="{A1F016E5-1E65-43D0-933C-05FDB0034880}"/>
    <cellStyle name="Normal 5 4 3 2 4 2 7" xfId="43338" xr:uid="{E4AEEC53-32E9-458D-8CDE-1E8FDF6C19DF}"/>
    <cellStyle name="Normal 5 4 3 2 4 2 8" xfId="7918" xr:uid="{E6675D43-DF36-45E4-872D-61116CF3B2B9}"/>
    <cellStyle name="Normal 5 4 3 2 4 3" xfId="9629" xr:uid="{F6C526CB-A0D1-4364-9848-B4175375E826}"/>
    <cellStyle name="Normal 5 4 3 2 4 3 2" xfId="13051" xr:uid="{6D5FA68F-E907-4C25-9417-CE81138CA1DD}"/>
    <cellStyle name="Normal 5 4 3 2 4 3 2 2" xfId="26741" xr:uid="{5D6878BD-0439-4356-8DFC-7A6D762382A2}"/>
    <cellStyle name="Normal 5 4 3 2 4 3 2 2 2" xfId="40433" xr:uid="{A03677F7-34D6-4B4B-AE11-E7F8CBF26055}"/>
    <cellStyle name="Normal 5 4 3 2 4 3 2 2 3" xfId="55317" xr:uid="{1B555C0D-98CD-4A79-B2B3-91561AA5A676}"/>
    <cellStyle name="Normal 5 4 3 2 4 3 2 3" xfId="19897" xr:uid="{4620242A-EF36-4E0C-BFE3-3ABE2368B2B8}"/>
    <cellStyle name="Normal 5 4 3 2 4 3 2 4" xfId="33587" xr:uid="{946F7E45-465A-4761-9EC6-F4684A1387D3}"/>
    <cellStyle name="Normal 5 4 3 2 4 3 2 5" xfId="48471" xr:uid="{E36D0DBC-DB68-4BAC-8AE6-8814DE033BAB}"/>
    <cellStyle name="Normal 5 4 3 2 4 3 3" xfId="23319" xr:uid="{B86D04FC-9268-4911-9482-5B99468CB690}"/>
    <cellStyle name="Normal 5 4 3 2 4 3 3 2" xfId="37011" xr:uid="{423EE312-AC80-4EAE-A39A-FACAD4B317C0}"/>
    <cellStyle name="Normal 5 4 3 2 4 3 3 3" xfId="51895" xr:uid="{F64CE8D3-FD24-4EC4-92BD-B314EC6B04F4}"/>
    <cellStyle name="Normal 5 4 3 2 4 3 4" xfId="16475" xr:uid="{B1A00F80-0DCD-4A2B-B647-1C8424BC7DC8}"/>
    <cellStyle name="Normal 5 4 3 2 4 3 5" xfId="30165" xr:uid="{AD72F5D8-20C5-40D0-AC7A-26CE3137A008}"/>
    <cellStyle name="Normal 5 4 3 2 4 3 6" xfId="45049" xr:uid="{4163DE77-9A1C-4286-B143-6F48E7E474F7}"/>
    <cellStyle name="Normal 5 4 3 2 4 4" xfId="11339" xr:uid="{AABBF8BE-602F-4BEB-9923-EAC27037BBD0}"/>
    <cellStyle name="Normal 5 4 3 2 4 4 2" xfId="25029" xr:uid="{C7B85E51-A535-4AC9-87F7-F787607F673B}"/>
    <cellStyle name="Normal 5 4 3 2 4 4 2 2" xfId="38721" xr:uid="{D6C146E0-BE23-43EC-B85E-919928A435D0}"/>
    <cellStyle name="Normal 5 4 3 2 4 4 2 3" xfId="53605" xr:uid="{9186140C-3AD3-4078-82C5-D70A755D2FD5}"/>
    <cellStyle name="Normal 5 4 3 2 4 4 3" xfId="18185" xr:uid="{90BF5705-0DB3-4293-A13A-04FB99DBC12D}"/>
    <cellStyle name="Normal 5 4 3 2 4 4 4" xfId="31875" xr:uid="{EC2201A6-516F-417E-BE10-89A6E4B212F7}"/>
    <cellStyle name="Normal 5 4 3 2 4 4 5" xfId="46759" xr:uid="{22A96317-FB26-4DF7-B6DE-66E578409666}"/>
    <cellStyle name="Normal 5 4 3 2 4 5" xfId="21607" xr:uid="{CB211222-272A-44F6-ABFA-FCAD5B1EB1D8}"/>
    <cellStyle name="Normal 5 4 3 2 4 5 2" xfId="35299" xr:uid="{FEDE9C64-A194-4220-AC75-DB656F54B827}"/>
    <cellStyle name="Normal 5 4 3 2 4 5 3" xfId="50183" xr:uid="{068E3B45-DB61-41F1-B62C-E4230CBC4817}"/>
    <cellStyle name="Normal 5 4 3 2 4 6" xfId="14763" xr:uid="{47B433FE-F2E1-4383-AEC8-7F26F6BA8C1E}"/>
    <cellStyle name="Normal 5 4 3 2 4 6 2" xfId="40954" xr:uid="{B8CCDCFC-D993-413F-B9FB-27B9CB22C398}"/>
    <cellStyle name="Normal 5 4 3 2 4 7" xfId="28453" xr:uid="{79F8AB9C-D470-4C9C-B5D6-00FFCD058958}"/>
    <cellStyle name="Normal 5 4 3 2 4 8" xfId="43337" xr:uid="{E743D209-E743-4770-94B2-E59A43DA1DB7}"/>
    <cellStyle name="Normal 5 4 3 2 4 9" xfId="7917" xr:uid="{22036373-C986-4A56-B34A-BD70D2FCA3E1}"/>
    <cellStyle name="Normal 5 4 3 2 5" xfId="1264" xr:uid="{CF1EE2FD-5D00-490F-99A7-D881305D1879}"/>
    <cellStyle name="Normal 5 4 3 2 5 2" xfId="9631" xr:uid="{9DB69E43-C2C5-4856-B841-A0E249334996}"/>
    <cellStyle name="Normal 5 4 3 2 5 2 2" xfId="13053" xr:uid="{44D21045-4F76-451F-9347-2E6773AD8CA1}"/>
    <cellStyle name="Normal 5 4 3 2 5 2 2 2" xfId="26743" xr:uid="{1638A532-BE8F-4ED9-8183-C0519EABAA14}"/>
    <cellStyle name="Normal 5 4 3 2 5 2 2 2 2" xfId="40435" xr:uid="{EEB7CC5C-B18D-4A7E-9EC2-8246A8381819}"/>
    <cellStyle name="Normal 5 4 3 2 5 2 2 2 3" xfId="55319" xr:uid="{40D02A9E-2875-4A84-A3DC-647143F79848}"/>
    <cellStyle name="Normal 5 4 3 2 5 2 2 3" xfId="19899" xr:uid="{F23A8464-A75C-44E5-A76B-77841F40C32F}"/>
    <cellStyle name="Normal 5 4 3 2 5 2 2 4" xfId="33589" xr:uid="{85CEEE29-EEEA-4E2B-BE6E-D8B84359FBAF}"/>
    <cellStyle name="Normal 5 4 3 2 5 2 2 5" xfId="48473" xr:uid="{C8EB8C46-F969-4169-ABD2-8FEA84B9B97D}"/>
    <cellStyle name="Normal 5 4 3 2 5 2 3" xfId="23321" xr:uid="{AB6A5A94-C8DF-411D-817D-85C07906F939}"/>
    <cellStyle name="Normal 5 4 3 2 5 2 3 2" xfId="37013" xr:uid="{692A1422-110B-4B20-B1E1-4846E5FC8C39}"/>
    <cellStyle name="Normal 5 4 3 2 5 2 3 3" xfId="51897" xr:uid="{78AED589-DE37-4F66-BCE5-A5213567E572}"/>
    <cellStyle name="Normal 5 4 3 2 5 2 4" xfId="16477" xr:uid="{D4A9566F-1298-4A44-AA3D-874B588C00FE}"/>
    <cellStyle name="Normal 5 4 3 2 5 2 5" xfId="30167" xr:uid="{DAAC80C3-785A-46E1-9BF4-2764E4EF7280}"/>
    <cellStyle name="Normal 5 4 3 2 5 2 6" xfId="45051" xr:uid="{5C614DA3-4CDF-467E-BFC2-87DE5BF6CA7A}"/>
    <cellStyle name="Normal 5 4 3 2 5 3" xfId="11341" xr:uid="{D49CF976-72A2-46C5-8680-8460F1943C64}"/>
    <cellStyle name="Normal 5 4 3 2 5 3 2" xfId="25031" xr:uid="{5F954C45-D6BA-49CB-A730-79FEA0DEC803}"/>
    <cellStyle name="Normal 5 4 3 2 5 3 2 2" xfId="38723" xr:uid="{6F6DFB0B-A3F8-4D45-8221-C8493D11E285}"/>
    <cellStyle name="Normal 5 4 3 2 5 3 2 3" xfId="53607" xr:uid="{E208B09D-F04A-4CD0-9AF5-49BBB62759DE}"/>
    <cellStyle name="Normal 5 4 3 2 5 3 3" xfId="18187" xr:uid="{CAEA54AD-667B-47CF-8723-65BDBE7E2070}"/>
    <cellStyle name="Normal 5 4 3 2 5 3 4" xfId="31877" xr:uid="{69A5438D-21BE-40BC-A41E-16823D9EC797}"/>
    <cellStyle name="Normal 5 4 3 2 5 3 5" xfId="46761" xr:uid="{CB953AAB-9128-4859-8B7C-5D72684295A9}"/>
    <cellStyle name="Normal 5 4 3 2 5 4" xfId="21609" xr:uid="{5B1558BA-FFE4-4815-8A92-C34E78E36604}"/>
    <cellStyle name="Normal 5 4 3 2 5 4 2" xfId="35301" xr:uid="{4828ED5F-F458-444C-946D-0D54C72C79D1}"/>
    <cellStyle name="Normal 5 4 3 2 5 4 3" xfId="50185" xr:uid="{1F889961-F245-42D6-B445-63A07037AA46}"/>
    <cellStyle name="Normal 5 4 3 2 5 5" xfId="14765" xr:uid="{175B8E3C-14C5-467F-ABEC-6A9F79E64CF4}"/>
    <cellStyle name="Normal 5 4 3 2 5 5 2" xfId="40956" xr:uid="{F9573BF1-B14E-4FCF-ADD3-FC56BFA6EA42}"/>
    <cellStyle name="Normal 5 4 3 2 5 6" xfId="28455" xr:uid="{F03770CD-8C99-4FE4-8429-71C7FC8ACD4E}"/>
    <cellStyle name="Normal 5 4 3 2 5 7" xfId="43339" xr:uid="{64C12923-4D99-4954-AED0-4A660FB824AE}"/>
    <cellStyle name="Normal 5 4 3 2 5 8" xfId="7919" xr:uid="{548F655A-C5FB-4660-ACF2-F48A8DF2E3A3}"/>
    <cellStyle name="Normal 5 4 3 2 6" xfId="2857" xr:uid="{1461FA1D-F00D-4432-9550-815D195BA013}"/>
    <cellStyle name="Normal 5 4 3 2 6 2" xfId="9632" xr:uid="{5A9BCCB2-7429-479A-8A60-A35B2D1BE85E}"/>
    <cellStyle name="Normal 5 4 3 2 6 2 2" xfId="13054" xr:uid="{48669CF1-EA7F-4F6F-A631-402FC82861AD}"/>
    <cellStyle name="Normal 5 4 3 2 6 2 2 2" xfId="26744" xr:uid="{5C2D8AFF-9837-456B-B1FD-319348F16BB8}"/>
    <cellStyle name="Normal 5 4 3 2 6 2 2 2 2" xfId="40436" xr:uid="{A9AE6627-B30C-4B0D-9075-5D7F444ECA8F}"/>
    <cellStyle name="Normal 5 4 3 2 6 2 2 2 3" xfId="55320" xr:uid="{1642426C-7B51-44FE-B855-5F3B56FB0020}"/>
    <cellStyle name="Normal 5 4 3 2 6 2 2 3" xfId="19900" xr:uid="{92F5090D-A864-4A9B-8DDA-AFA011C0CF8B}"/>
    <cellStyle name="Normal 5 4 3 2 6 2 2 4" xfId="33590" xr:uid="{379D9AFB-F206-484A-90F7-2A5311259CFD}"/>
    <cellStyle name="Normal 5 4 3 2 6 2 2 5" xfId="48474" xr:uid="{EC37C545-1575-492B-82C7-3D5906AD1CFD}"/>
    <cellStyle name="Normal 5 4 3 2 6 2 3" xfId="23322" xr:uid="{3CBF8AEC-72CC-4303-A27B-96CD02A3D510}"/>
    <cellStyle name="Normal 5 4 3 2 6 2 3 2" xfId="37014" xr:uid="{606D37A3-6AA0-4D93-B170-F73247844950}"/>
    <cellStyle name="Normal 5 4 3 2 6 2 3 3" xfId="51898" xr:uid="{2F9DEB57-97A9-4EB5-AD1C-E63C7A70C328}"/>
    <cellStyle name="Normal 5 4 3 2 6 2 4" xfId="16478" xr:uid="{A7EFC60D-A50B-4BA2-86CA-2868F56ECD6A}"/>
    <cellStyle name="Normal 5 4 3 2 6 2 5" xfId="30168" xr:uid="{746021EC-4822-4FBE-929D-F104A49E7B1C}"/>
    <cellStyle name="Normal 5 4 3 2 6 2 6" xfId="45052" xr:uid="{61E96E68-47C9-498A-8E14-A351007DE297}"/>
    <cellStyle name="Normal 5 4 3 2 6 3" xfId="11342" xr:uid="{A91062FF-8F1F-4322-853A-7EC580789E58}"/>
    <cellStyle name="Normal 5 4 3 2 6 3 2" xfId="25032" xr:uid="{1E034CD2-10C5-41E5-B601-90E2077C2640}"/>
    <cellStyle name="Normal 5 4 3 2 6 3 2 2" xfId="38724" xr:uid="{4E4AE81F-42F1-4E27-83FB-3199ECBF6B4F}"/>
    <cellStyle name="Normal 5 4 3 2 6 3 2 3" xfId="53608" xr:uid="{619A442C-671E-442F-ACB7-DE2942EFCACC}"/>
    <cellStyle name="Normal 5 4 3 2 6 3 3" xfId="18188" xr:uid="{C16036E4-11BF-44B9-9072-F2C68F0F1C7B}"/>
    <cellStyle name="Normal 5 4 3 2 6 3 4" xfId="31878" xr:uid="{75472601-B5E0-4BEB-816E-2F2B8208C551}"/>
    <cellStyle name="Normal 5 4 3 2 6 3 5" xfId="46762" xr:uid="{EC73C679-C503-495F-8BC9-3BB340A4051C}"/>
    <cellStyle name="Normal 5 4 3 2 6 4" xfId="21610" xr:uid="{BBD29F2E-D47C-4413-8218-782FCE94BD9D}"/>
    <cellStyle name="Normal 5 4 3 2 6 4 2" xfId="35302" xr:uid="{7071D3A7-06AC-4B91-AF91-246B184B4B29}"/>
    <cellStyle name="Normal 5 4 3 2 6 4 3" xfId="50186" xr:uid="{85F5D10B-5B54-498A-9A9D-D741B8DDF58E}"/>
    <cellStyle name="Normal 5 4 3 2 6 5" xfId="14766" xr:uid="{1E2D955A-BE8A-4B89-8E2D-C4C6C0D48F62}"/>
    <cellStyle name="Normal 5 4 3 2 6 5 2" xfId="41132" xr:uid="{BD0B06C2-8599-4F22-961A-F99D617B09FF}"/>
    <cellStyle name="Normal 5 4 3 2 6 6" xfId="28456" xr:uid="{68B99752-849E-47C5-9499-942DF28C4505}"/>
    <cellStyle name="Normal 5 4 3 2 6 7" xfId="43340" xr:uid="{BDBFA2AD-E6C7-4020-9CBF-22173CB380C5}"/>
    <cellStyle name="Normal 5 4 3 2 6 8" xfId="7920" xr:uid="{6291E7D9-3337-4E2E-8B81-776FF2F83BE3}"/>
    <cellStyle name="Normal 5 4 3 2 7" xfId="9618" xr:uid="{A3DB23CB-C598-4B19-BBA7-6C528CF6D75F}"/>
    <cellStyle name="Normal 5 4 3 2 7 2" xfId="13040" xr:uid="{79DDA0A9-EF20-47A0-9239-9BEBD0EF2578}"/>
    <cellStyle name="Normal 5 4 3 2 7 2 2" xfId="26730" xr:uid="{D3BD9648-7875-405D-B4E7-FEF8B37E58D7}"/>
    <cellStyle name="Normal 5 4 3 2 7 2 2 2" xfId="40422" xr:uid="{4D02D288-B620-4FDC-85D4-C5E3381A37C4}"/>
    <cellStyle name="Normal 5 4 3 2 7 2 2 3" xfId="55306" xr:uid="{DD78952A-90BF-4BC5-AA30-C3972BB3ED6B}"/>
    <cellStyle name="Normal 5 4 3 2 7 2 3" xfId="19886" xr:uid="{7532B84B-D70F-443F-976D-8F11A6E25314}"/>
    <cellStyle name="Normal 5 4 3 2 7 2 4" xfId="33576" xr:uid="{521D6DAB-CAEC-404C-9936-D6B3D7B91DAB}"/>
    <cellStyle name="Normal 5 4 3 2 7 2 5" xfId="48460" xr:uid="{0F80248A-CDBB-4EC5-8AAB-84757DB11EF5}"/>
    <cellStyle name="Normal 5 4 3 2 7 3" xfId="23308" xr:uid="{A4CDC80B-3F09-4A9E-8899-D043BB5E29ED}"/>
    <cellStyle name="Normal 5 4 3 2 7 3 2" xfId="37000" xr:uid="{CD6ED8C2-CE6F-4F50-8BB3-F54CFE848C6E}"/>
    <cellStyle name="Normal 5 4 3 2 7 3 3" xfId="51884" xr:uid="{545179C2-9203-4685-9A8D-ED3DB5CAA738}"/>
    <cellStyle name="Normal 5 4 3 2 7 4" xfId="16464" xr:uid="{DEBE9C21-E3F0-4A70-ABE7-BEA7C61D1AD5}"/>
    <cellStyle name="Normal 5 4 3 2 7 5" xfId="30154" xr:uid="{88DC4546-F6C8-4824-B473-838B2EE10F49}"/>
    <cellStyle name="Normal 5 4 3 2 7 6" xfId="45038" xr:uid="{6C2048D9-6A8F-4833-B55D-21FB0874E6B2}"/>
    <cellStyle name="Normal 5 4 3 2 8" xfId="11328" xr:uid="{DD83735E-8159-48FB-8374-3B2C46EBA8B1}"/>
    <cellStyle name="Normal 5 4 3 2 8 2" xfId="25018" xr:uid="{FC725CD7-3876-405D-B9AD-F89F63B127FF}"/>
    <cellStyle name="Normal 5 4 3 2 8 2 2" xfId="38710" xr:uid="{80955AFB-2089-4812-946C-3102C3592D38}"/>
    <cellStyle name="Normal 5 4 3 2 8 2 3" xfId="53594" xr:uid="{5C213E68-A353-4BF0-B4CE-ABB247DE309A}"/>
    <cellStyle name="Normal 5 4 3 2 8 3" xfId="18174" xr:uid="{BD708E19-AA0D-4195-82DC-9ECB16BFFCB7}"/>
    <cellStyle name="Normal 5 4 3 2 8 4" xfId="31864" xr:uid="{49EE5200-5DB4-4558-AB1E-423AB05016FA}"/>
    <cellStyle name="Normal 5 4 3 2 8 5" xfId="46748" xr:uid="{05934CC8-9117-4C0C-9122-73A454C55D8C}"/>
    <cellStyle name="Normal 5 4 3 2 9" xfId="21596" xr:uid="{8F9587F3-3408-4093-A168-3EE70FFFB29C}"/>
    <cellStyle name="Normal 5 4 3 2 9 2" xfId="35288" xr:uid="{9FB6CD58-CA8C-4FD4-9849-BAD2F1F10F13}"/>
    <cellStyle name="Normal 5 4 3 2 9 3" xfId="50172" xr:uid="{E8CC913F-AC34-4718-AB48-251EE2F03C4C}"/>
    <cellStyle name="Normal 5 4 3 3" xfId="303" xr:uid="{76DC34A9-8C0A-4406-8D3C-B15F53148C9D}"/>
    <cellStyle name="Normal 5 4 3 3 10" xfId="43341" xr:uid="{9E150063-60DC-4813-BB78-48C7A857B2FB}"/>
    <cellStyle name="Normal 5 4 3 3 11" xfId="7921" xr:uid="{D770F15A-AAAC-4ED2-944C-C97C64E766EE}"/>
    <cellStyle name="Normal 5 4 3 3 2" xfId="554" xr:uid="{28A4FB9C-EDE2-41E4-A7ED-9BD3DE5B6655}"/>
    <cellStyle name="Normal 5 4 3 3 2 2" xfId="555" xr:uid="{65DF0C5B-9708-4F45-9DFA-35FBBED145AF}"/>
    <cellStyle name="Normal 5 4 3 3 2 2 2" xfId="1265" xr:uid="{6F6F57B9-BDFE-41BA-9D52-815858FBCDCF}"/>
    <cellStyle name="Normal 5 4 3 3 2 2 2 2" xfId="1266" xr:uid="{1B008267-8348-46A2-B9DD-CB102B4420C0}"/>
    <cellStyle name="Normal 5 4 3 3 2 2 2 2 2" xfId="26747" xr:uid="{C751D90C-B804-4B1F-A754-1505FD34FFAB}"/>
    <cellStyle name="Normal 5 4 3 3 2 2 2 2 2 2" xfId="40439" xr:uid="{06953FA9-BE7D-4634-8FF9-561EDD555B87}"/>
    <cellStyle name="Normal 5 4 3 3 2 2 2 2 2 3" xfId="55323" xr:uid="{E8B7BEE9-ECB4-4A36-9DB7-B3C8117222B7}"/>
    <cellStyle name="Normal 5 4 3 3 2 2 2 2 3" xfId="19903" xr:uid="{35B871BD-8451-43DA-B612-BEC6F797507A}"/>
    <cellStyle name="Normal 5 4 3 3 2 2 2 2 3 2" xfId="40958" xr:uid="{5089A16C-9511-4D4B-A1ED-10F2CA5E6D03}"/>
    <cellStyle name="Normal 5 4 3 3 2 2 2 2 4" xfId="33593" xr:uid="{5102895E-45ED-43CC-83D5-E97DF78163C0}"/>
    <cellStyle name="Normal 5 4 3 3 2 2 2 2 5" xfId="48477" xr:uid="{AFD69D6C-75CE-4BD7-B1C0-06A1E95ED626}"/>
    <cellStyle name="Normal 5 4 3 3 2 2 2 2 6" xfId="13057" xr:uid="{4A79AAE1-ECF7-4543-AF39-FE26ABD78473}"/>
    <cellStyle name="Normal 5 4 3 3 2 2 2 3" xfId="23325" xr:uid="{A1EDC9AB-9213-4495-961C-1649373B6F90}"/>
    <cellStyle name="Normal 5 4 3 3 2 2 2 3 2" xfId="37017" xr:uid="{15417A6F-1CBA-4C71-81DC-D8D9FAE1F38F}"/>
    <cellStyle name="Normal 5 4 3 3 2 2 2 3 3" xfId="51901" xr:uid="{2E056B86-32C9-44BC-9522-94BD3A1C510B}"/>
    <cellStyle name="Normal 5 4 3 3 2 2 2 4" xfId="16481" xr:uid="{14556F2B-8F61-497E-B08C-B0A636F67719}"/>
    <cellStyle name="Normal 5 4 3 3 2 2 2 4 2" xfId="40957" xr:uid="{562CF24E-27CE-4B85-BE56-B76167D8CCEC}"/>
    <cellStyle name="Normal 5 4 3 3 2 2 2 5" xfId="30171" xr:uid="{A3F25C23-0C99-4B71-9A01-0CFEF10F7010}"/>
    <cellStyle name="Normal 5 4 3 3 2 2 2 6" xfId="45055" xr:uid="{DB77EC63-EC9E-4B1B-8F76-9554EB88C154}"/>
    <cellStyle name="Normal 5 4 3 3 2 2 2 7" xfId="9635" xr:uid="{6D617D31-72C9-4651-A709-F94BC2190EDC}"/>
    <cellStyle name="Normal 5 4 3 3 2 2 3" xfId="1267" xr:uid="{4BAABBA2-CADB-4E4D-8E70-4204DBA22464}"/>
    <cellStyle name="Normal 5 4 3 3 2 2 3 2" xfId="25035" xr:uid="{D2259F20-A934-45F5-9BA0-43B3415CE407}"/>
    <cellStyle name="Normal 5 4 3 3 2 2 3 2 2" xfId="38727" xr:uid="{415DD558-23BC-45FB-9B00-A07825856FCD}"/>
    <cellStyle name="Normal 5 4 3 3 2 2 3 2 3" xfId="53611" xr:uid="{E3CDD156-C3AD-4CCA-8C2B-BF1829B4CE7F}"/>
    <cellStyle name="Normal 5 4 3 3 2 2 3 3" xfId="18191" xr:uid="{C892AA09-0436-47BF-935E-BE7A5245FF7A}"/>
    <cellStyle name="Normal 5 4 3 3 2 2 3 3 2" xfId="40959" xr:uid="{C0A368FA-657C-4E56-97D4-6731090B8839}"/>
    <cellStyle name="Normal 5 4 3 3 2 2 3 4" xfId="31881" xr:uid="{4310B428-9EFE-4778-9730-296CD9A96335}"/>
    <cellStyle name="Normal 5 4 3 3 2 2 3 5" xfId="46765" xr:uid="{0C5A2FB1-4BEA-4EC4-82E8-3E460A864E9A}"/>
    <cellStyle name="Normal 5 4 3 3 2 2 3 6" xfId="11345" xr:uid="{9E55BBF6-9B30-4177-BF6C-BFBF974E9B93}"/>
    <cellStyle name="Normal 5 4 3 3 2 2 4" xfId="21613" xr:uid="{0BA7B8C7-4C7D-4460-9A6C-AD1EEA2990E4}"/>
    <cellStyle name="Normal 5 4 3 3 2 2 4 2" xfId="35305" xr:uid="{FC7D7D22-341C-49BF-BB97-E982B86EAB17}"/>
    <cellStyle name="Normal 5 4 3 3 2 2 4 3" xfId="50189" xr:uid="{5B670453-A311-4A18-9682-AEAFA3B39711}"/>
    <cellStyle name="Normal 5 4 3 3 2 2 5" xfId="14769" xr:uid="{9D463670-8B5B-48FC-8BF4-61A40F4849FE}"/>
    <cellStyle name="Normal 5 4 3 3 2 2 5 2" xfId="40831" xr:uid="{1F95DC75-C5FD-4D00-97F9-F8A0F6F75A54}"/>
    <cellStyle name="Normal 5 4 3 3 2 2 6" xfId="28459" xr:uid="{F55CFC4D-2A27-430B-A494-D2B07DAFABE1}"/>
    <cellStyle name="Normal 5 4 3 3 2 2 7" xfId="43343" xr:uid="{89723F24-E444-4EE8-AB8F-19EF0D20B158}"/>
    <cellStyle name="Normal 5 4 3 3 2 2 8" xfId="7923" xr:uid="{4EC3A81B-B13E-4C03-A4B5-BD2DBC3E0B50}"/>
    <cellStyle name="Normal 5 4 3 3 2 3" xfId="1268" xr:uid="{AF0524EC-BAFB-4F14-8C23-96E0D944F3A8}"/>
    <cellStyle name="Normal 5 4 3 3 2 3 2" xfId="1269" xr:uid="{677762EC-C87F-4555-B06F-5D0EB39715CC}"/>
    <cellStyle name="Normal 5 4 3 3 2 3 2 2" xfId="26746" xr:uid="{750CDEE4-FF59-43E4-B46A-284D12E573BB}"/>
    <cellStyle name="Normal 5 4 3 3 2 3 2 2 2" xfId="40438" xr:uid="{09E020D6-33F9-4334-9E5F-E0A9E13890C9}"/>
    <cellStyle name="Normal 5 4 3 3 2 3 2 2 3" xfId="55322" xr:uid="{BBB7B843-CB9D-4030-894B-1886C1D92483}"/>
    <cellStyle name="Normal 5 4 3 3 2 3 2 3" xfId="19902" xr:uid="{F09D8A82-597A-4274-B47B-84174A11CEE6}"/>
    <cellStyle name="Normal 5 4 3 3 2 3 2 3 2" xfId="40961" xr:uid="{9A3190CB-5CC9-4DBD-94E6-7AED1084B1CF}"/>
    <cellStyle name="Normal 5 4 3 3 2 3 2 4" xfId="33592" xr:uid="{41BACD0C-9133-4377-9A9B-C7F539F9D853}"/>
    <cellStyle name="Normal 5 4 3 3 2 3 2 5" xfId="48476" xr:uid="{6B31F3D2-8476-4495-ABD5-60D9E43FD465}"/>
    <cellStyle name="Normal 5 4 3 3 2 3 2 6" xfId="13056" xr:uid="{4CEB97FF-DF77-4360-B3E2-431D09B209D5}"/>
    <cellStyle name="Normal 5 4 3 3 2 3 3" xfId="23324" xr:uid="{AF833F97-08BE-49B5-88B3-EFB8A89DF3F1}"/>
    <cellStyle name="Normal 5 4 3 3 2 3 3 2" xfId="37016" xr:uid="{8B288F53-D2E3-4AC3-8DB9-D4B7828F670C}"/>
    <cellStyle name="Normal 5 4 3 3 2 3 3 3" xfId="51900" xr:uid="{A268FB7B-B910-484A-9379-C1F979B0339E}"/>
    <cellStyle name="Normal 5 4 3 3 2 3 4" xfId="16480" xr:uid="{6E3369DE-3D35-4E83-B520-B13DBE098C1D}"/>
    <cellStyle name="Normal 5 4 3 3 2 3 4 2" xfId="40960" xr:uid="{50871BD3-D4E9-44E9-831B-40FCCFB1826C}"/>
    <cellStyle name="Normal 5 4 3 3 2 3 5" xfId="30170" xr:uid="{65F446DB-105E-496D-83AB-5AAE9636227D}"/>
    <cellStyle name="Normal 5 4 3 3 2 3 6" xfId="45054" xr:uid="{59A7FE92-3217-472F-ACAF-6DC36A32A291}"/>
    <cellStyle name="Normal 5 4 3 3 2 3 7" xfId="9634" xr:uid="{4FA164E8-7D74-401B-8EAF-BAA05FFA44CF}"/>
    <cellStyle name="Normal 5 4 3 3 2 4" xfId="1270" xr:uid="{8EDE2495-1A74-4B11-9367-3C6DD54A1F03}"/>
    <cellStyle name="Normal 5 4 3 3 2 4 2" xfId="25034" xr:uid="{C92D7E8A-601F-4D93-90E3-D661FAA9BCF5}"/>
    <cellStyle name="Normal 5 4 3 3 2 4 2 2" xfId="38726" xr:uid="{E54C2B02-E7F2-40EF-8E80-435E51A2AA18}"/>
    <cellStyle name="Normal 5 4 3 3 2 4 2 3" xfId="53610" xr:uid="{EE7B8D07-EFEC-475E-9F24-8BFD8CE90ECE}"/>
    <cellStyle name="Normal 5 4 3 3 2 4 3" xfId="18190" xr:uid="{40A94B5A-4CBE-4A28-B8A9-5875C058C658}"/>
    <cellStyle name="Normal 5 4 3 3 2 4 3 2" xfId="40962" xr:uid="{A0A97AD9-6670-414C-B9B9-7987335DC286}"/>
    <cellStyle name="Normal 5 4 3 3 2 4 4" xfId="31880" xr:uid="{00F8739B-8914-48A7-881D-72266D95003A}"/>
    <cellStyle name="Normal 5 4 3 3 2 4 5" xfId="46764" xr:uid="{C7E51C60-FB3C-45E7-A58D-29E2228972F9}"/>
    <cellStyle name="Normal 5 4 3 3 2 4 6" xfId="11344" xr:uid="{D50327B8-DB6F-4317-A048-FF3C83F64493}"/>
    <cellStyle name="Normal 5 4 3 3 2 5" xfId="21612" xr:uid="{D7909956-2951-426D-8A31-F964592785A2}"/>
    <cellStyle name="Normal 5 4 3 3 2 5 2" xfId="35304" xr:uid="{6BBAED46-3A99-4262-8F49-A7C4BEAD12C8}"/>
    <cellStyle name="Normal 5 4 3 3 2 5 3" xfId="50188" xr:uid="{043343C1-710D-42D5-AC3B-1DA5DB65ED89}"/>
    <cellStyle name="Normal 5 4 3 3 2 6" xfId="14768" xr:uid="{65F0057D-6964-4CCC-BDD1-0B702BD7317F}"/>
    <cellStyle name="Normal 5 4 3 3 2 6 2" xfId="40830" xr:uid="{18FEE045-0015-4608-9C2F-3747DD36A674}"/>
    <cellStyle name="Normal 5 4 3 3 2 7" xfId="28458" xr:uid="{D63CE1BD-7A4C-4F33-AB81-BDFA35AF9A66}"/>
    <cellStyle name="Normal 5 4 3 3 2 8" xfId="43342" xr:uid="{B92D048C-3A11-4532-BBFB-6D51EE4F00EA}"/>
    <cellStyle name="Normal 5 4 3 3 2 9" xfId="7922" xr:uid="{B1DFBDD9-D227-4931-B6B1-F1BEE06B16CF}"/>
    <cellStyle name="Normal 5 4 3 3 3" xfId="556" xr:uid="{9CCD46DF-9127-40E6-A09E-E573C5CA423D}"/>
    <cellStyle name="Normal 5 4 3 3 3 2" xfId="1271" xr:uid="{BC5588AF-2312-4F79-B2E0-1BA66E81F78D}"/>
    <cellStyle name="Normal 5 4 3 3 3 2 2" xfId="1272" xr:uid="{F67B1E9B-889B-4B37-B4D4-C4A01F430234}"/>
    <cellStyle name="Normal 5 4 3 3 3 2 2 2" xfId="26748" xr:uid="{715C4740-9B7F-477E-89AA-0F64FC88452D}"/>
    <cellStyle name="Normal 5 4 3 3 3 2 2 2 2" xfId="40440" xr:uid="{64E7B5AD-CE39-4BC8-865F-9F84EB423694}"/>
    <cellStyle name="Normal 5 4 3 3 3 2 2 2 3" xfId="55324" xr:uid="{3194BB3F-5200-4EB9-A04B-DF9F140B0082}"/>
    <cellStyle name="Normal 5 4 3 3 3 2 2 3" xfId="19904" xr:uid="{D384DA55-E5D0-4914-9B51-53E05B440E66}"/>
    <cellStyle name="Normal 5 4 3 3 3 2 2 3 2" xfId="40964" xr:uid="{C5EDCDB8-50EB-4A4D-8B1F-44EAD18F05CA}"/>
    <cellStyle name="Normal 5 4 3 3 3 2 2 4" xfId="33594" xr:uid="{8245B435-9B1E-4591-9ABA-8A041413CB54}"/>
    <cellStyle name="Normal 5 4 3 3 3 2 2 5" xfId="48478" xr:uid="{2F4D1036-FC48-49B1-A7DF-CF17E642DC91}"/>
    <cellStyle name="Normal 5 4 3 3 3 2 2 6" xfId="13058" xr:uid="{D806B00A-5220-43EC-88B0-6C34B12D85E2}"/>
    <cellStyle name="Normal 5 4 3 3 3 2 3" xfId="23326" xr:uid="{74231A20-DCCB-4500-9BD7-DA56FA6F54D0}"/>
    <cellStyle name="Normal 5 4 3 3 3 2 3 2" xfId="37018" xr:uid="{15DA92AB-B295-4F35-9716-101EFE79BBD2}"/>
    <cellStyle name="Normal 5 4 3 3 3 2 3 3" xfId="51902" xr:uid="{099C5930-AB3D-4695-9F96-68260226AC1A}"/>
    <cellStyle name="Normal 5 4 3 3 3 2 4" xfId="16482" xr:uid="{8538E958-75E5-4B66-8B03-0C19BE98FDC5}"/>
    <cellStyle name="Normal 5 4 3 3 3 2 4 2" xfId="40963" xr:uid="{26A4D77D-5ED5-4DE3-A627-676C2843AD72}"/>
    <cellStyle name="Normal 5 4 3 3 3 2 5" xfId="30172" xr:uid="{90AAC011-65ED-4B39-9707-3B08C4C44F78}"/>
    <cellStyle name="Normal 5 4 3 3 3 2 6" xfId="45056" xr:uid="{917E5E3E-C677-406C-9C27-2478DE92A30A}"/>
    <cellStyle name="Normal 5 4 3 3 3 2 7" xfId="9636" xr:uid="{53CCCD13-7E56-47BE-AF28-F3167FB14EA4}"/>
    <cellStyle name="Normal 5 4 3 3 3 3" xfId="1273" xr:uid="{FD5604CD-A9FD-4C4E-95E8-7AAB96B3130B}"/>
    <cellStyle name="Normal 5 4 3 3 3 3 2" xfId="25036" xr:uid="{02587556-73E3-4992-9E5A-AB90D909A4E7}"/>
    <cellStyle name="Normal 5 4 3 3 3 3 2 2" xfId="38728" xr:uid="{903E97BE-24D6-48E1-AB84-4820D2D1547C}"/>
    <cellStyle name="Normal 5 4 3 3 3 3 2 3" xfId="53612" xr:uid="{EAD52BEB-8E3F-4130-8983-2CC1A5F677A1}"/>
    <cellStyle name="Normal 5 4 3 3 3 3 3" xfId="18192" xr:uid="{CDA48B84-8733-46AF-9280-F102F648DAB7}"/>
    <cellStyle name="Normal 5 4 3 3 3 3 3 2" xfId="40965" xr:uid="{8396696D-5947-42FA-BD0B-093B17FD0B22}"/>
    <cellStyle name="Normal 5 4 3 3 3 3 4" xfId="31882" xr:uid="{EE26DF39-C748-48C8-B8E7-1B334AF880A2}"/>
    <cellStyle name="Normal 5 4 3 3 3 3 5" xfId="46766" xr:uid="{28CB3E23-8C75-48F8-80A8-95890C5AE83B}"/>
    <cellStyle name="Normal 5 4 3 3 3 3 6" xfId="11346" xr:uid="{FB1E0355-DBEA-4409-9B69-6D407C7694E1}"/>
    <cellStyle name="Normal 5 4 3 3 3 4" xfId="21614" xr:uid="{C9A9C4E2-66CC-4F03-B19A-AE4A6C40E5DD}"/>
    <cellStyle name="Normal 5 4 3 3 3 4 2" xfId="35306" xr:uid="{CA3BA4AF-C7D0-42E3-93B5-A039BA5D6F57}"/>
    <cellStyle name="Normal 5 4 3 3 3 4 3" xfId="50190" xr:uid="{CD582872-6413-415F-9CAF-610CA7442707}"/>
    <cellStyle name="Normal 5 4 3 3 3 5" xfId="14770" xr:uid="{9C080660-7365-423F-AF34-DDF8E4649717}"/>
    <cellStyle name="Normal 5 4 3 3 3 5 2" xfId="40832" xr:uid="{6A4FF508-0E32-4BBB-B6DD-57BECC9339D7}"/>
    <cellStyle name="Normal 5 4 3 3 3 6" xfId="28460" xr:uid="{FD5093EE-1954-4668-93BE-25DF50FDCBFB}"/>
    <cellStyle name="Normal 5 4 3 3 3 7" xfId="43344" xr:uid="{3A66A4C3-9272-4835-A3F0-3A3BD3E8D69A}"/>
    <cellStyle name="Normal 5 4 3 3 3 8" xfId="7924" xr:uid="{FAB0C67D-F108-4F24-860C-14ACA04920B3}"/>
    <cellStyle name="Normal 5 4 3 3 4" xfId="1274" xr:uid="{32609CCA-3559-4B29-9BA0-98CC2C28B210}"/>
    <cellStyle name="Normal 5 4 3 3 4 2" xfId="1275" xr:uid="{E5409495-9E59-4D4B-9AC0-AACE87A5FAF7}"/>
    <cellStyle name="Normal 5 4 3 3 4 2 2" xfId="13059" xr:uid="{9A38CC70-4E15-4AAD-B81E-00D83F35C25B}"/>
    <cellStyle name="Normal 5 4 3 3 4 2 2 2" xfId="26749" xr:uid="{8F9018B1-3F37-47C0-90F5-1F861B6559A3}"/>
    <cellStyle name="Normal 5 4 3 3 4 2 2 2 2" xfId="40441" xr:uid="{62FD77B9-F006-415D-9EF8-1C36A01D4B3E}"/>
    <cellStyle name="Normal 5 4 3 3 4 2 2 2 3" xfId="55325" xr:uid="{D59B3250-803D-465C-93D9-A4CE2D5D28D1}"/>
    <cellStyle name="Normal 5 4 3 3 4 2 2 3" xfId="19905" xr:uid="{BCFD8A2B-C614-41C8-A1F8-D13FA5ADF789}"/>
    <cellStyle name="Normal 5 4 3 3 4 2 2 4" xfId="33595" xr:uid="{A63DAC98-EBBE-434F-989D-DED86D8EB460}"/>
    <cellStyle name="Normal 5 4 3 3 4 2 2 5" xfId="48479" xr:uid="{6909EF30-F03F-4511-AF7E-F7F40A987531}"/>
    <cellStyle name="Normal 5 4 3 3 4 2 3" xfId="23327" xr:uid="{49021350-124D-4692-9DD5-31F6269FCEBD}"/>
    <cellStyle name="Normal 5 4 3 3 4 2 3 2" xfId="37019" xr:uid="{904D4583-7872-476A-9256-6D7F4E918B76}"/>
    <cellStyle name="Normal 5 4 3 3 4 2 3 3" xfId="51903" xr:uid="{13665442-FB6C-4940-B000-F288F1D9EBE2}"/>
    <cellStyle name="Normal 5 4 3 3 4 2 4" xfId="16483" xr:uid="{B9AE4BF0-CDE0-48A4-95E0-57447B32A0AB}"/>
    <cellStyle name="Normal 5 4 3 3 4 2 4 2" xfId="40967" xr:uid="{1492F5E1-4A28-47BD-9E63-2A636FB3165B}"/>
    <cellStyle name="Normal 5 4 3 3 4 2 5" xfId="30173" xr:uid="{01C533A8-8CB5-4091-8CAC-165D25754A7A}"/>
    <cellStyle name="Normal 5 4 3 3 4 2 6" xfId="45057" xr:uid="{3958A929-0ACE-4624-A2B1-095DD12A4D93}"/>
    <cellStyle name="Normal 5 4 3 3 4 2 7" xfId="9637" xr:uid="{9658682F-FA83-4309-8287-A88D27451ECB}"/>
    <cellStyle name="Normal 5 4 3 3 4 3" xfId="11347" xr:uid="{A10B28A9-CB4E-4222-A84E-F94BA1B8E8B9}"/>
    <cellStyle name="Normal 5 4 3 3 4 3 2" xfId="25037" xr:uid="{518F33D0-1619-472B-B35C-4F3AB76EDB18}"/>
    <cellStyle name="Normal 5 4 3 3 4 3 2 2" xfId="38729" xr:uid="{D64B781F-C1A8-43B1-9E2B-841389E66220}"/>
    <cellStyle name="Normal 5 4 3 3 4 3 2 3" xfId="53613" xr:uid="{B0D06427-A9AE-4EC4-A3DA-97DC5F9372DA}"/>
    <cellStyle name="Normal 5 4 3 3 4 3 3" xfId="18193" xr:uid="{66191573-D1D6-4AE5-A031-5D57F4823E98}"/>
    <cellStyle name="Normal 5 4 3 3 4 3 4" xfId="31883" xr:uid="{3F6CE53F-D607-4723-A8F8-0FE61C2E18DB}"/>
    <cellStyle name="Normal 5 4 3 3 4 3 5" xfId="46767" xr:uid="{AFF3D7BB-E370-4D5D-BA8E-669E24CE4E05}"/>
    <cellStyle name="Normal 5 4 3 3 4 4" xfId="21615" xr:uid="{86F78BB3-4421-4394-A82C-CC197DEDC361}"/>
    <cellStyle name="Normal 5 4 3 3 4 4 2" xfId="35307" xr:uid="{8C8FC29A-6919-497B-BE93-58B6B56DFF3E}"/>
    <cellStyle name="Normal 5 4 3 3 4 4 3" xfId="50191" xr:uid="{E1D15ACE-EE79-4A36-B613-7CF291613880}"/>
    <cellStyle name="Normal 5 4 3 3 4 5" xfId="14771" xr:uid="{F60CC65B-558F-4257-9976-D3006655C39B}"/>
    <cellStyle name="Normal 5 4 3 3 4 5 2" xfId="40966" xr:uid="{6520BA01-79E1-4C1B-9367-FB02856FCAD5}"/>
    <cellStyle name="Normal 5 4 3 3 4 6" xfId="28461" xr:uid="{A65EC905-E2F2-4BC7-8F95-B86ADF1CDC4F}"/>
    <cellStyle name="Normal 5 4 3 3 4 7" xfId="43345" xr:uid="{99DAFF0A-2444-44D2-BC78-B26E2E8567BB}"/>
    <cellStyle name="Normal 5 4 3 3 4 8" xfId="7925" xr:uid="{31EE99FF-A590-4CF4-BC77-77A8CF0A14F8}"/>
    <cellStyle name="Normal 5 4 3 3 5" xfId="1276" xr:uid="{55BF88C9-AAD7-4E9A-BCD2-88D90CF1954F}"/>
    <cellStyle name="Normal 5 4 3 3 5 2" xfId="13055" xr:uid="{82EC783B-81D0-4393-ABCA-C6A3C86D07C1}"/>
    <cellStyle name="Normal 5 4 3 3 5 2 2" xfId="26745" xr:uid="{B4681E1D-964E-4115-BB9E-0762683ABBF5}"/>
    <cellStyle name="Normal 5 4 3 3 5 2 2 2" xfId="40437" xr:uid="{23706529-289A-45B5-91AA-6E4E506E10F4}"/>
    <cellStyle name="Normal 5 4 3 3 5 2 2 3" xfId="55321" xr:uid="{7C0E9860-754F-4F93-B110-D8979F9196FB}"/>
    <cellStyle name="Normal 5 4 3 3 5 2 3" xfId="19901" xr:uid="{01507022-AD23-47A9-834B-6203848FF080}"/>
    <cellStyle name="Normal 5 4 3 3 5 2 4" xfId="33591" xr:uid="{89D7801A-FA3C-4803-B999-1C601AAB3503}"/>
    <cellStyle name="Normal 5 4 3 3 5 2 5" xfId="48475" xr:uid="{85F3E407-BFC4-47FC-B107-34939F35EF70}"/>
    <cellStyle name="Normal 5 4 3 3 5 3" xfId="23323" xr:uid="{D96EE7C1-8D17-4DE3-A6CB-7BF2470400F5}"/>
    <cellStyle name="Normal 5 4 3 3 5 3 2" xfId="37015" xr:uid="{CD5A18A6-5743-46D4-B0F9-3CFF39E44DB9}"/>
    <cellStyle name="Normal 5 4 3 3 5 3 3" xfId="51899" xr:uid="{22928D91-0CDB-4EFA-979C-AF1ECFD83CE2}"/>
    <cellStyle name="Normal 5 4 3 3 5 4" xfId="16479" xr:uid="{67B77A09-72B4-45F5-8625-4704BB39690D}"/>
    <cellStyle name="Normal 5 4 3 3 5 4 2" xfId="40968" xr:uid="{DB67D701-B1BC-451D-BEAE-4976164AA0EE}"/>
    <cellStyle name="Normal 5 4 3 3 5 5" xfId="30169" xr:uid="{12DF2BA5-CA74-4379-8771-289CA2DBCC3A}"/>
    <cellStyle name="Normal 5 4 3 3 5 6" xfId="45053" xr:uid="{B0198CEE-3724-48B1-B1F5-9E1C104F26C8}"/>
    <cellStyle name="Normal 5 4 3 3 5 7" xfId="9633" xr:uid="{BF34A522-22C0-4B5E-8637-E8CFB0E9A135}"/>
    <cellStyle name="Normal 5 4 3 3 6" xfId="11343" xr:uid="{39510D1A-0002-4BE6-BE3E-61429732AB25}"/>
    <cellStyle name="Normal 5 4 3 3 6 2" xfId="25033" xr:uid="{893AA320-E568-4FDC-B3AA-EEDD4F7B8204}"/>
    <cellStyle name="Normal 5 4 3 3 6 2 2" xfId="38725" xr:uid="{CA932BFE-996E-4A2F-8E1E-DA039447CE7A}"/>
    <cellStyle name="Normal 5 4 3 3 6 2 3" xfId="53609" xr:uid="{DE0154DC-94EF-4BF2-816D-91D9E01F1130}"/>
    <cellStyle name="Normal 5 4 3 3 6 3" xfId="18189" xr:uid="{AD45D528-23E5-4C66-84BE-F394F599B829}"/>
    <cellStyle name="Normal 5 4 3 3 6 4" xfId="31879" xr:uid="{02B20489-6EDC-4239-BDBE-B3DF27C554BE}"/>
    <cellStyle name="Normal 5 4 3 3 6 5" xfId="46763" xr:uid="{F8676C66-2274-49EB-8859-94B308E87470}"/>
    <cellStyle name="Normal 5 4 3 3 7" xfId="21611" xr:uid="{4FED38F8-A581-455D-BBD2-635496357B36}"/>
    <cellStyle name="Normal 5 4 3 3 7 2" xfId="35303" xr:uid="{B59967CC-55E3-451B-ADA8-D7C2CD51003F}"/>
    <cellStyle name="Normal 5 4 3 3 7 3" xfId="50187" xr:uid="{3CED3FEA-3162-45B8-B48A-D88286422B74}"/>
    <cellStyle name="Normal 5 4 3 3 8" xfId="14767" xr:uid="{264E5949-2EFD-4A6B-9D69-7976276DE004}"/>
    <cellStyle name="Normal 5 4 3 3 8 2" xfId="40784" xr:uid="{7C24B77D-4B07-4FB5-9F10-BF5970B58D31}"/>
    <cellStyle name="Normal 5 4 3 3 9" xfId="28457" xr:uid="{7BA19585-41C7-48D2-80FF-8F3197CFC39E}"/>
    <cellStyle name="Normal 5 4 3 4" xfId="304" xr:uid="{8D37760F-1ED9-48C5-BFC9-F0A13893B398}"/>
    <cellStyle name="Normal 5 4 3 4 10" xfId="43346" xr:uid="{56691018-9B96-4154-813B-A0ACFD8F1D14}"/>
    <cellStyle name="Normal 5 4 3 4 11" xfId="7926" xr:uid="{D7F389C1-BB98-479E-8D9D-D17CBEC0B1A2}"/>
    <cellStyle name="Normal 5 4 3 4 2" xfId="557" xr:uid="{CCCE49BB-3F40-40AF-95EE-18498C30925B}"/>
    <cellStyle name="Normal 5 4 3 4 2 2" xfId="1277" xr:uid="{A04628EF-8A5D-434F-9EF1-9FCDA41366DC}"/>
    <cellStyle name="Normal 5 4 3 4 2 2 2" xfId="1278" xr:uid="{369ADF97-F285-4636-A9AC-3BAD783493BB}"/>
    <cellStyle name="Normal 5 4 3 4 2 2 2 2" xfId="13062" xr:uid="{CE3F174B-1D2A-404F-AC89-24198C1C3FCE}"/>
    <cellStyle name="Normal 5 4 3 4 2 2 2 2 2" xfId="26752" xr:uid="{CCF7BF85-F769-4185-A66D-F53BF83B6196}"/>
    <cellStyle name="Normal 5 4 3 4 2 2 2 2 2 2" xfId="40444" xr:uid="{4350C358-DB1B-46AA-8E21-12785DB7491F}"/>
    <cellStyle name="Normal 5 4 3 4 2 2 2 2 2 3" xfId="55328" xr:uid="{1B43BF69-F301-4287-A0E2-1B8D891EEEB7}"/>
    <cellStyle name="Normal 5 4 3 4 2 2 2 2 3" xfId="19908" xr:uid="{849E5B70-C158-417A-8A5B-28885BF4AD88}"/>
    <cellStyle name="Normal 5 4 3 4 2 2 2 2 4" xfId="33598" xr:uid="{2DFA9148-E977-47C2-9186-ABC7E8DAC3A0}"/>
    <cellStyle name="Normal 5 4 3 4 2 2 2 2 5" xfId="48482" xr:uid="{A815F5C8-E0BB-4B5C-B8E6-F66BA058DC63}"/>
    <cellStyle name="Normal 5 4 3 4 2 2 2 3" xfId="23330" xr:uid="{5335468D-9ED0-4747-965C-FC0A3B77E0B5}"/>
    <cellStyle name="Normal 5 4 3 4 2 2 2 3 2" xfId="37022" xr:uid="{53204F09-CDA3-4ABB-8C6E-39D99905E69C}"/>
    <cellStyle name="Normal 5 4 3 4 2 2 2 3 3" xfId="51906" xr:uid="{61E32306-0388-4DBB-B5C7-6D83254B97D6}"/>
    <cellStyle name="Normal 5 4 3 4 2 2 2 4" xfId="16486" xr:uid="{2829B162-5F47-4B2A-B37E-852AECA98FD0}"/>
    <cellStyle name="Normal 5 4 3 4 2 2 2 4 2" xfId="40970" xr:uid="{512EF37F-691A-4E56-9618-F71039AD34AA}"/>
    <cellStyle name="Normal 5 4 3 4 2 2 2 5" xfId="30176" xr:uid="{585412AC-EBF6-44BE-ABD8-61CB1EF9098D}"/>
    <cellStyle name="Normal 5 4 3 4 2 2 2 6" xfId="45060" xr:uid="{81168AC0-6D12-4D4A-8E16-39600692B464}"/>
    <cellStyle name="Normal 5 4 3 4 2 2 2 7" xfId="9640" xr:uid="{9671B4BC-8698-4EFE-BFA3-E351DBA63072}"/>
    <cellStyle name="Normal 5 4 3 4 2 2 3" xfId="11350" xr:uid="{E3294850-A3AA-41C9-BA91-2F711BB584CD}"/>
    <cellStyle name="Normal 5 4 3 4 2 2 3 2" xfId="25040" xr:uid="{EF94038E-B6E8-4EB3-93B5-2AF480F2FA88}"/>
    <cellStyle name="Normal 5 4 3 4 2 2 3 2 2" xfId="38732" xr:uid="{8D8BD078-5F1D-4D67-8D4A-41ECDBE755FB}"/>
    <cellStyle name="Normal 5 4 3 4 2 2 3 2 3" xfId="53616" xr:uid="{2952650D-589F-4194-AA74-2ADFB3F44F9F}"/>
    <cellStyle name="Normal 5 4 3 4 2 2 3 3" xfId="18196" xr:uid="{24204D55-2EDA-459A-AC77-B35BE84D3B8B}"/>
    <cellStyle name="Normal 5 4 3 4 2 2 3 4" xfId="31886" xr:uid="{2BB44470-891C-4DA9-B767-94C4A7126345}"/>
    <cellStyle name="Normal 5 4 3 4 2 2 3 5" xfId="46770" xr:uid="{6B71D4A3-C73B-4F90-A429-8A918A031E96}"/>
    <cellStyle name="Normal 5 4 3 4 2 2 4" xfId="21618" xr:uid="{74351DC3-90FA-4314-B0B5-772D7336E042}"/>
    <cellStyle name="Normal 5 4 3 4 2 2 4 2" xfId="35310" xr:uid="{48F58D16-66EF-44B4-A335-C30798D76783}"/>
    <cellStyle name="Normal 5 4 3 4 2 2 4 3" xfId="50194" xr:uid="{96C182CA-0353-477A-A052-178043F7445A}"/>
    <cellStyle name="Normal 5 4 3 4 2 2 5" xfId="14774" xr:uid="{817916C7-F340-46C3-8D9B-EA5B95E96211}"/>
    <cellStyle name="Normal 5 4 3 4 2 2 5 2" xfId="40969" xr:uid="{88102D31-D5A8-478A-A054-792CEED72D07}"/>
    <cellStyle name="Normal 5 4 3 4 2 2 6" xfId="28464" xr:uid="{0FDCAEDF-24E8-4E3D-A99A-843186005B05}"/>
    <cellStyle name="Normal 5 4 3 4 2 2 7" xfId="43348" xr:uid="{AF2706CD-0E1E-4371-A87D-5E816A84FABB}"/>
    <cellStyle name="Normal 5 4 3 4 2 2 8" xfId="7928" xr:uid="{2A2CCE5D-3E83-4F76-A9AC-33934FB9F351}"/>
    <cellStyle name="Normal 5 4 3 4 2 3" xfId="1279" xr:uid="{7DCB8793-5DCB-4547-B12C-D5E0FC6BF76E}"/>
    <cellStyle name="Normal 5 4 3 4 2 3 2" xfId="13061" xr:uid="{F1B833D1-1529-418B-9528-BDEB052BD839}"/>
    <cellStyle name="Normal 5 4 3 4 2 3 2 2" xfId="26751" xr:uid="{A3656ED6-91BC-4C72-B584-AF04F5AF52F2}"/>
    <cellStyle name="Normal 5 4 3 4 2 3 2 2 2" xfId="40443" xr:uid="{BC9748D0-B7BB-484A-88D0-F8613EF66C72}"/>
    <cellStyle name="Normal 5 4 3 4 2 3 2 2 3" xfId="55327" xr:uid="{A1BCC24E-A069-46A3-A476-BC041D401CE2}"/>
    <cellStyle name="Normal 5 4 3 4 2 3 2 3" xfId="19907" xr:uid="{F5A9187A-39D6-47D8-8956-36DBE39AE07F}"/>
    <cellStyle name="Normal 5 4 3 4 2 3 2 4" xfId="33597" xr:uid="{BAC2C1A3-397A-435B-A270-46F94012FAEF}"/>
    <cellStyle name="Normal 5 4 3 4 2 3 2 5" xfId="48481" xr:uid="{1BCFA417-90FC-424C-B779-C9ED3F55139A}"/>
    <cellStyle name="Normal 5 4 3 4 2 3 3" xfId="23329" xr:uid="{EECAA21E-865F-4CE7-8F0A-1C6C1A2BC2A4}"/>
    <cellStyle name="Normal 5 4 3 4 2 3 3 2" xfId="37021" xr:uid="{8D17E5FE-A925-44C1-9CAB-D6FF4C28AAFF}"/>
    <cellStyle name="Normal 5 4 3 4 2 3 3 3" xfId="51905" xr:uid="{A5A82ADB-8365-4F01-96A4-2FB9033B0951}"/>
    <cellStyle name="Normal 5 4 3 4 2 3 4" xfId="16485" xr:uid="{35DA6A47-F6FB-4E3F-959A-50798A3C4439}"/>
    <cellStyle name="Normal 5 4 3 4 2 3 4 2" xfId="40971" xr:uid="{CE6CCB90-37E8-4334-9573-862E6D43B59A}"/>
    <cellStyle name="Normal 5 4 3 4 2 3 5" xfId="30175" xr:uid="{373653F0-97C5-4F66-BF29-960A2E4884DA}"/>
    <cellStyle name="Normal 5 4 3 4 2 3 6" xfId="45059" xr:uid="{AFCFB1E2-E4D9-4EE4-BEB4-EB956CC13E42}"/>
    <cellStyle name="Normal 5 4 3 4 2 3 7" xfId="9639" xr:uid="{D93AD69D-F430-42DD-8EBC-AAD288C26200}"/>
    <cellStyle name="Normal 5 4 3 4 2 4" xfId="11349" xr:uid="{537290B5-6939-4437-A2A5-30A7BDB47B83}"/>
    <cellStyle name="Normal 5 4 3 4 2 4 2" xfId="25039" xr:uid="{0EA3A48C-4793-4837-B062-968283427128}"/>
    <cellStyle name="Normal 5 4 3 4 2 4 2 2" xfId="38731" xr:uid="{5C9FE2E2-609B-49D4-ACF9-2E3EC3BE5748}"/>
    <cellStyle name="Normal 5 4 3 4 2 4 2 3" xfId="53615" xr:uid="{8032B968-0E25-45FE-969E-2C748992287B}"/>
    <cellStyle name="Normal 5 4 3 4 2 4 3" xfId="18195" xr:uid="{8B9E68E0-EC9C-4212-AE9C-7708BEAF1EDC}"/>
    <cellStyle name="Normal 5 4 3 4 2 4 4" xfId="31885" xr:uid="{2A74A3FA-E5CD-4FB8-9566-19F814276B52}"/>
    <cellStyle name="Normal 5 4 3 4 2 4 5" xfId="46769" xr:uid="{A836B184-115A-4CF2-A9AE-38AE49443626}"/>
    <cellStyle name="Normal 5 4 3 4 2 5" xfId="21617" xr:uid="{B9F3BE0A-5E40-4164-8DAE-4201539C8885}"/>
    <cellStyle name="Normal 5 4 3 4 2 5 2" xfId="35309" xr:uid="{45608632-039F-4345-B44A-066C8D0766FC}"/>
    <cellStyle name="Normal 5 4 3 4 2 5 3" xfId="50193" xr:uid="{05A3822F-72D9-4DA4-B60E-CCC4744C5D1B}"/>
    <cellStyle name="Normal 5 4 3 4 2 6" xfId="14773" xr:uid="{71B3370C-5A9B-4CE6-9832-9AA179B8A0F5}"/>
    <cellStyle name="Normal 5 4 3 4 2 6 2" xfId="40833" xr:uid="{5A266187-0887-4CD1-8674-8A51A940E5D5}"/>
    <cellStyle name="Normal 5 4 3 4 2 7" xfId="28463" xr:uid="{5B0A215D-3BCC-4478-8CB2-178D13D4429D}"/>
    <cellStyle name="Normal 5 4 3 4 2 8" xfId="43347" xr:uid="{571F8B01-469F-4928-BE8D-8449CC3EB86C}"/>
    <cellStyle name="Normal 5 4 3 4 2 9" xfId="7927" xr:uid="{ECA48DF1-EEC5-49C6-A0F6-EEAC1F48C733}"/>
    <cellStyle name="Normal 5 4 3 4 3" xfId="1280" xr:uid="{E8366C8C-1ECC-46C0-8C69-52A3DC0D4E0C}"/>
    <cellStyle name="Normal 5 4 3 4 3 2" xfId="1281" xr:uid="{A73436F9-4132-4D7C-96F7-A3C83D95D2CA}"/>
    <cellStyle name="Normal 5 4 3 4 3 2 2" xfId="13063" xr:uid="{E05DEAF0-2F16-4E5F-AEBE-643C97034D4B}"/>
    <cellStyle name="Normal 5 4 3 4 3 2 2 2" xfId="26753" xr:uid="{3186C0C9-52C0-4799-A36E-000E353AF146}"/>
    <cellStyle name="Normal 5 4 3 4 3 2 2 2 2" xfId="40445" xr:uid="{D63DC7D0-1285-4C14-9AC2-A84159CDFF0E}"/>
    <cellStyle name="Normal 5 4 3 4 3 2 2 2 3" xfId="55329" xr:uid="{B31CEFB5-96CC-45A3-94D0-66590D242E4A}"/>
    <cellStyle name="Normal 5 4 3 4 3 2 2 3" xfId="19909" xr:uid="{2A2F0D1D-0ADF-4AC3-9A8F-08890D510555}"/>
    <cellStyle name="Normal 5 4 3 4 3 2 2 4" xfId="33599" xr:uid="{8284A827-82B7-4E94-A550-E895712F250B}"/>
    <cellStyle name="Normal 5 4 3 4 3 2 2 5" xfId="48483" xr:uid="{6E160E2F-C235-4167-9736-851FFE8B20A2}"/>
    <cellStyle name="Normal 5 4 3 4 3 2 3" xfId="23331" xr:uid="{4B1DAB60-EBC8-4641-AADB-0170AA543A32}"/>
    <cellStyle name="Normal 5 4 3 4 3 2 3 2" xfId="37023" xr:uid="{22F03443-1B18-493E-8E7B-3D9368E5E97E}"/>
    <cellStyle name="Normal 5 4 3 4 3 2 3 3" xfId="51907" xr:uid="{2506A27A-EE71-4B97-A8A7-4E4A0C328120}"/>
    <cellStyle name="Normal 5 4 3 4 3 2 4" xfId="16487" xr:uid="{53CD39C6-0582-4949-B58B-FDFA323378F7}"/>
    <cellStyle name="Normal 5 4 3 4 3 2 4 2" xfId="40973" xr:uid="{4AC3C5A4-F219-4430-B16A-038C1B875CBD}"/>
    <cellStyle name="Normal 5 4 3 4 3 2 5" xfId="30177" xr:uid="{19937A92-95EF-4951-8243-BF929AD92D1E}"/>
    <cellStyle name="Normal 5 4 3 4 3 2 6" xfId="45061" xr:uid="{91FCDB09-E83D-47D1-829A-E4C2F33BCFF6}"/>
    <cellStyle name="Normal 5 4 3 4 3 2 7" xfId="9641" xr:uid="{34BBCECD-863C-44B6-97AF-62194DB38C9F}"/>
    <cellStyle name="Normal 5 4 3 4 3 3" xfId="11351" xr:uid="{EF877F32-E870-46C6-9C7F-BB73581C02EA}"/>
    <cellStyle name="Normal 5 4 3 4 3 3 2" xfId="25041" xr:uid="{63DBC0F6-E12D-4D8F-828C-52D7008A5C5A}"/>
    <cellStyle name="Normal 5 4 3 4 3 3 2 2" xfId="38733" xr:uid="{307D3136-7ED3-4795-B7B9-BAA7048E95B5}"/>
    <cellStyle name="Normal 5 4 3 4 3 3 2 3" xfId="53617" xr:uid="{A8C6385B-FC0D-4960-9E3E-51F715DA9088}"/>
    <cellStyle name="Normal 5 4 3 4 3 3 3" xfId="18197" xr:uid="{A99213C9-953E-42E9-A42E-A5BF8DB4C2BD}"/>
    <cellStyle name="Normal 5 4 3 4 3 3 4" xfId="31887" xr:uid="{45CCC6B7-D489-47E5-839C-14EA6137D6A3}"/>
    <cellStyle name="Normal 5 4 3 4 3 3 5" xfId="46771" xr:uid="{3D8EE6BD-BD02-4996-A60F-177A209DF58C}"/>
    <cellStyle name="Normal 5 4 3 4 3 4" xfId="21619" xr:uid="{A37A4A5F-2D6D-49A6-9E88-DE2E1BE69A75}"/>
    <cellStyle name="Normal 5 4 3 4 3 4 2" xfId="35311" xr:uid="{2715DF59-49F8-45E4-AEE4-D728D289615F}"/>
    <cellStyle name="Normal 5 4 3 4 3 4 3" xfId="50195" xr:uid="{74EEDFF5-DE61-4144-A960-523A17E89856}"/>
    <cellStyle name="Normal 5 4 3 4 3 5" xfId="14775" xr:uid="{7F5B4CA8-0DCD-45C5-B476-C7B079372DE2}"/>
    <cellStyle name="Normal 5 4 3 4 3 5 2" xfId="40972" xr:uid="{A95565B8-4F82-47B5-885A-61413F0CE8F8}"/>
    <cellStyle name="Normal 5 4 3 4 3 6" xfId="28465" xr:uid="{8DAF1A4F-9AF2-4CFA-834A-59BD482159AB}"/>
    <cellStyle name="Normal 5 4 3 4 3 7" xfId="43349" xr:uid="{8369DE77-7C29-4981-9775-DD303A2B6B1A}"/>
    <cellStyle name="Normal 5 4 3 4 3 8" xfId="7929" xr:uid="{52F84750-F5C0-405B-ADC6-BB9BF6FE5FE5}"/>
    <cellStyle name="Normal 5 4 3 4 4" xfId="1282" xr:uid="{3B37BF21-4778-4804-8F3E-86A4F558D4FC}"/>
    <cellStyle name="Normal 5 4 3 4 4 2" xfId="9642" xr:uid="{7F7D2E43-5556-4186-BBD4-9AF7C5589E74}"/>
    <cellStyle name="Normal 5 4 3 4 4 2 2" xfId="13064" xr:uid="{85ED19D9-805E-4BF1-ACC8-0805984F4840}"/>
    <cellStyle name="Normal 5 4 3 4 4 2 2 2" xfId="26754" xr:uid="{6027864D-0239-4EEB-8014-38553D675B00}"/>
    <cellStyle name="Normal 5 4 3 4 4 2 2 2 2" xfId="40446" xr:uid="{06FEA82E-7264-4CD2-872F-51714B30785A}"/>
    <cellStyle name="Normal 5 4 3 4 4 2 2 2 3" xfId="55330" xr:uid="{906BDF65-7B60-4E14-8005-102BD4ADBC90}"/>
    <cellStyle name="Normal 5 4 3 4 4 2 2 3" xfId="19910" xr:uid="{53B1A33A-2854-4425-9A6D-F1C2B0742EFF}"/>
    <cellStyle name="Normal 5 4 3 4 4 2 2 4" xfId="33600" xr:uid="{69EF1657-CC33-4E74-A49F-292530C5AAA3}"/>
    <cellStyle name="Normal 5 4 3 4 4 2 2 5" xfId="48484" xr:uid="{88D37A30-48EB-4574-AA37-0FFFADEAF1D0}"/>
    <cellStyle name="Normal 5 4 3 4 4 2 3" xfId="23332" xr:uid="{81D448CE-67F6-4600-AF1E-335E6D164D7A}"/>
    <cellStyle name="Normal 5 4 3 4 4 2 3 2" xfId="37024" xr:uid="{CB896B0F-07B7-4136-BED9-272846CE3E78}"/>
    <cellStyle name="Normal 5 4 3 4 4 2 3 3" xfId="51908" xr:uid="{4DBB6CF6-96C0-401B-9A21-2F8BDE1B726C}"/>
    <cellStyle name="Normal 5 4 3 4 4 2 4" xfId="16488" xr:uid="{939A44E8-D3FC-4114-B801-A489600C3902}"/>
    <cellStyle name="Normal 5 4 3 4 4 2 5" xfId="30178" xr:uid="{1C002F66-AA0E-473F-BA33-8748470E413F}"/>
    <cellStyle name="Normal 5 4 3 4 4 2 6" xfId="45062" xr:uid="{F023D3D9-F0AC-49AC-8F1D-968556C7A0C7}"/>
    <cellStyle name="Normal 5 4 3 4 4 3" xfId="11352" xr:uid="{E9D0894D-6DAC-4715-8D4F-8E303940BF43}"/>
    <cellStyle name="Normal 5 4 3 4 4 3 2" xfId="25042" xr:uid="{39F25E77-E99A-4589-87D2-8DE84A15A400}"/>
    <cellStyle name="Normal 5 4 3 4 4 3 2 2" xfId="38734" xr:uid="{7DA50AB3-FEB5-46C0-A6A3-9AE4FB454F3E}"/>
    <cellStyle name="Normal 5 4 3 4 4 3 2 3" xfId="53618" xr:uid="{8FF227F8-7A8F-4F4B-8083-C5296D36EE11}"/>
    <cellStyle name="Normal 5 4 3 4 4 3 3" xfId="18198" xr:uid="{D90325E4-E25D-466A-9C2A-F34B4A09487B}"/>
    <cellStyle name="Normal 5 4 3 4 4 3 4" xfId="31888" xr:uid="{03F9BE02-64EC-431F-9200-4FC1F6A6AAFF}"/>
    <cellStyle name="Normal 5 4 3 4 4 3 5" xfId="46772" xr:uid="{97203C92-157B-4406-B6A2-417B980E863D}"/>
    <cellStyle name="Normal 5 4 3 4 4 4" xfId="21620" xr:uid="{8EF53AE0-6638-4479-9E48-A5996AE52301}"/>
    <cellStyle name="Normal 5 4 3 4 4 4 2" xfId="35312" xr:uid="{0B17B865-2E1B-434D-BA1A-2403028D5075}"/>
    <cellStyle name="Normal 5 4 3 4 4 4 3" xfId="50196" xr:uid="{5D299E98-9CDB-4299-B851-B7B2D0E73614}"/>
    <cellStyle name="Normal 5 4 3 4 4 5" xfId="14776" xr:uid="{82F93454-44E6-44EF-AF6D-BB033BF389DF}"/>
    <cellStyle name="Normal 5 4 3 4 4 5 2" xfId="40974" xr:uid="{C5D145D9-314A-4D27-BC94-6F7456A3F5BB}"/>
    <cellStyle name="Normal 5 4 3 4 4 6" xfId="28466" xr:uid="{56D2B825-629D-4EE5-B11E-C525DE9C16EC}"/>
    <cellStyle name="Normal 5 4 3 4 4 7" xfId="43350" xr:uid="{0AAD2CFF-C061-4532-BA03-82C4F012ABBA}"/>
    <cellStyle name="Normal 5 4 3 4 4 8" xfId="7930" xr:uid="{0C280C13-A783-4E4B-B35B-0E44AB78FA9C}"/>
    <cellStyle name="Normal 5 4 3 4 5" xfId="9638" xr:uid="{DC5BB42E-2F54-4DA4-AE58-F781A6033FAC}"/>
    <cellStyle name="Normal 5 4 3 4 5 2" xfId="13060" xr:uid="{708E464A-26B7-4F96-BFF4-274BDF449155}"/>
    <cellStyle name="Normal 5 4 3 4 5 2 2" xfId="26750" xr:uid="{A12F61CD-6E27-4089-8521-F5D66FB27A21}"/>
    <cellStyle name="Normal 5 4 3 4 5 2 2 2" xfId="40442" xr:uid="{E65C26C1-CF99-4911-A813-05999E89CE3F}"/>
    <cellStyle name="Normal 5 4 3 4 5 2 2 3" xfId="55326" xr:uid="{C7258AA7-B3E7-4584-9E6C-8C73712038A4}"/>
    <cellStyle name="Normal 5 4 3 4 5 2 3" xfId="19906" xr:uid="{260EC09F-8E2D-4188-A95A-71443A667B40}"/>
    <cellStyle name="Normal 5 4 3 4 5 2 4" xfId="33596" xr:uid="{7DAC7837-1E2C-4051-B6D1-AB3A571601F4}"/>
    <cellStyle name="Normal 5 4 3 4 5 2 5" xfId="48480" xr:uid="{5F7614A0-BD57-48AA-B24A-15275C20B682}"/>
    <cellStyle name="Normal 5 4 3 4 5 3" xfId="23328" xr:uid="{4416C58C-8541-4789-83B5-6AAFC40CFC68}"/>
    <cellStyle name="Normal 5 4 3 4 5 3 2" xfId="37020" xr:uid="{457F4EA1-FDDB-4205-B14B-6ED493C1D486}"/>
    <cellStyle name="Normal 5 4 3 4 5 3 3" xfId="51904" xr:uid="{50FC5BB2-D523-47BA-B6DA-F71D6B5B7CCE}"/>
    <cellStyle name="Normal 5 4 3 4 5 4" xfId="16484" xr:uid="{EC591AC0-0347-4CFA-8172-2166A7502870}"/>
    <cellStyle name="Normal 5 4 3 4 5 5" xfId="30174" xr:uid="{D89123F7-31FA-41BE-81DF-A9F2E7299000}"/>
    <cellStyle name="Normal 5 4 3 4 5 6" xfId="45058" xr:uid="{01DDF389-B819-4B84-86ED-B2FC2EE49B85}"/>
    <cellStyle name="Normal 5 4 3 4 6" xfId="11348" xr:uid="{61194AA1-F89B-4898-81EF-7EF7CAFAF062}"/>
    <cellStyle name="Normal 5 4 3 4 6 2" xfId="25038" xr:uid="{BD2B3DAA-55B5-472C-B361-1A756A857035}"/>
    <cellStyle name="Normal 5 4 3 4 6 2 2" xfId="38730" xr:uid="{C4A60E08-60FB-43EC-AAB5-732F5B329436}"/>
    <cellStyle name="Normal 5 4 3 4 6 2 3" xfId="53614" xr:uid="{4AEAF6DC-7E18-4AEE-A56F-BA026EB983D4}"/>
    <cellStyle name="Normal 5 4 3 4 6 3" xfId="18194" xr:uid="{00F8B6E4-4975-4479-B79D-1B4C8CE91DF4}"/>
    <cellStyle name="Normal 5 4 3 4 6 4" xfId="31884" xr:uid="{C5C233D2-5CC0-445D-A320-A4862B39BAB5}"/>
    <cellStyle name="Normal 5 4 3 4 6 5" xfId="46768" xr:uid="{0FC8BD67-A3C9-4DBF-8BBA-6A1ADC6D0652}"/>
    <cellStyle name="Normal 5 4 3 4 7" xfId="21616" xr:uid="{B4B70E25-4767-4073-A65F-E0063436775A}"/>
    <cellStyle name="Normal 5 4 3 4 7 2" xfId="35308" xr:uid="{6AEC387D-2AA2-48A5-9648-C0491F6EF4CF}"/>
    <cellStyle name="Normal 5 4 3 4 7 3" xfId="50192" xr:uid="{131FD517-90B5-41CE-845E-F9CAC44AA1AF}"/>
    <cellStyle name="Normal 5 4 3 4 8" xfId="14772" xr:uid="{3F582BF8-DEF9-45D4-8097-BAEC0E1CBF24}"/>
    <cellStyle name="Normal 5 4 3 4 8 2" xfId="40785" xr:uid="{E7472535-6602-40EE-AF1D-B424499C414D}"/>
    <cellStyle name="Normal 5 4 3 4 9" xfId="28462" xr:uid="{90070201-EFB0-4AEE-9070-0486730F6AB6}"/>
    <cellStyle name="Normal 5 4 3 5" xfId="558" xr:uid="{E55A7F52-38BD-40E5-8D03-4017CA91590F}"/>
    <cellStyle name="Normal 5 4 3 5 2" xfId="1283" xr:uid="{093DB15E-FFC7-4BBD-8073-095EE4BD51B2}"/>
    <cellStyle name="Normal 5 4 3 5 2 2" xfId="1284" xr:uid="{59AA942D-6578-4171-A197-71E7CB436899}"/>
    <cellStyle name="Normal 5 4 3 5 2 2 2" xfId="13066" xr:uid="{671C305F-0BBD-4204-9E2C-120CC9ED99D8}"/>
    <cellStyle name="Normal 5 4 3 5 2 2 2 2" xfId="26756" xr:uid="{60D684D1-7CD5-43F8-802F-784642D28BB4}"/>
    <cellStyle name="Normal 5 4 3 5 2 2 2 2 2" xfId="40448" xr:uid="{B3078323-928F-46CE-A95D-53AC3B27E372}"/>
    <cellStyle name="Normal 5 4 3 5 2 2 2 2 3" xfId="55332" xr:uid="{B42E2E92-2282-4987-AF2B-FA588067EE28}"/>
    <cellStyle name="Normal 5 4 3 5 2 2 2 3" xfId="19912" xr:uid="{F7356071-B12A-44C7-94BD-0B017A06CE0F}"/>
    <cellStyle name="Normal 5 4 3 5 2 2 2 4" xfId="33602" xr:uid="{ECB1322C-7219-467A-83E0-34C0C2ABBDB4}"/>
    <cellStyle name="Normal 5 4 3 5 2 2 2 5" xfId="48486" xr:uid="{DF4E7CE9-B425-4678-9899-FC6618D93285}"/>
    <cellStyle name="Normal 5 4 3 5 2 2 3" xfId="23334" xr:uid="{61B3F1F9-2FE0-42F9-A635-D3A8A4BDB7CF}"/>
    <cellStyle name="Normal 5 4 3 5 2 2 3 2" xfId="37026" xr:uid="{5187EFE6-D865-4149-BA81-9AC04064B66F}"/>
    <cellStyle name="Normal 5 4 3 5 2 2 3 3" xfId="51910" xr:uid="{EC39E459-E6B1-4A24-9A0F-A183BCEC8E1F}"/>
    <cellStyle name="Normal 5 4 3 5 2 2 4" xfId="16490" xr:uid="{B3BED649-AA3F-4A18-B08E-2D620E1498F2}"/>
    <cellStyle name="Normal 5 4 3 5 2 2 4 2" xfId="40976" xr:uid="{928020D1-BCE6-4004-96CF-FDEF29000B45}"/>
    <cellStyle name="Normal 5 4 3 5 2 2 5" xfId="30180" xr:uid="{0D3B98AD-983B-4A0C-AE7B-2317B3836165}"/>
    <cellStyle name="Normal 5 4 3 5 2 2 6" xfId="45064" xr:uid="{392797AA-A201-46A7-800F-635CE774A58A}"/>
    <cellStyle name="Normal 5 4 3 5 2 2 7" xfId="9644" xr:uid="{9CE781C4-034B-4B3F-B0F0-5FFD3A4F4AD7}"/>
    <cellStyle name="Normal 5 4 3 5 2 3" xfId="11354" xr:uid="{71D3F3D3-7E3A-43E7-8438-46E83B6C5B0C}"/>
    <cellStyle name="Normal 5 4 3 5 2 3 2" xfId="25044" xr:uid="{3B3793DC-AE10-4767-B24E-B991AAF52466}"/>
    <cellStyle name="Normal 5 4 3 5 2 3 2 2" xfId="38736" xr:uid="{553C19DC-4868-4F5B-B538-F6192685B5CD}"/>
    <cellStyle name="Normal 5 4 3 5 2 3 2 3" xfId="53620" xr:uid="{2C5385D0-884D-4110-A6BA-74CF4B72CC68}"/>
    <cellStyle name="Normal 5 4 3 5 2 3 3" xfId="18200" xr:uid="{EDEBDF37-21C1-48D4-B4F2-E34C70EBE57B}"/>
    <cellStyle name="Normal 5 4 3 5 2 3 4" xfId="31890" xr:uid="{957088C1-4590-4CE2-97D9-7EAD4A569FBC}"/>
    <cellStyle name="Normal 5 4 3 5 2 3 5" xfId="46774" xr:uid="{2BBBF0C2-D0BD-45C7-AF25-46B041375DD7}"/>
    <cellStyle name="Normal 5 4 3 5 2 4" xfId="21622" xr:uid="{CF5619A3-0C7B-481B-8762-6C17917F8620}"/>
    <cellStyle name="Normal 5 4 3 5 2 4 2" xfId="35314" xr:uid="{8C2C2C86-C75B-422D-ACF8-9207865D9EF3}"/>
    <cellStyle name="Normal 5 4 3 5 2 4 3" xfId="50198" xr:uid="{8648A333-EE9E-4166-BFA2-CFA8B4BB5575}"/>
    <cellStyle name="Normal 5 4 3 5 2 5" xfId="14778" xr:uid="{5ABF13E6-DDB0-46BA-9C62-0D86DA600955}"/>
    <cellStyle name="Normal 5 4 3 5 2 5 2" xfId="40975" xr:uid="{D8F959E5-5661-456A-ADBA-B6983BB740F9}"/>
    <cellStyle name="Normal 5 4 3 5 2 6" xfId="28468" xr:uid="{68DEDCF4-A7C1-40D2-B832-ED1923208E93}"/>
    <cellStyle name="Normal 5 4 3 5 2 7" xfId="43352" xr:uid="{3C7BA71A-EB63-4272-BF5C-1B81C72D083F}"/>
    <cellStyle name="Normal 5 4 3 5 2 8" xfId="7932" xr:uid="{9C418555-F31C-42FA-8C4A-0812B1AD4A2E}"/>
    <cellStyle name="Normal 5 4 3 5 3" xfId="1285" xr:uid="{599A5D03-6F7D-4070-A585-A08DED46A404}"/>
    <cellStyle name="Normal 5 4 3 5 3 2" xfId="13065" xr:uid="{957A6CEE-23A8-4792-896E-BE8BC89F3477}"/>
    <cellStyle name="Normal 5 4 3 5 3 2 2" xfId="26755" xr:uid="{BE13138F-EFC7-48CD-835B-82338D6F0B86}"/>
    <cellStyle name="Normal 5 4 3 5 3 2 2 2" xfId="40447" xr:uid="{E7835B76-47BC-4496-A3F8-8BE8E008094A}"/>
    <cellStyle name="Normal 5 4 3 5 3 2 2 3" xfId="55331" xr:uid="{40CB4206-B7E0-4DD9-BC75-E7AA40B0E519}"/>
    <cellStyle name="Normal 5 4 3 5 3 2 3" xfId="19911" xr:uid="{7B034F52-1B1C-465E-940A-2DA394EA992D}"/>
    <cellStyle name="Normal 5 4 3 5 3 2 4" xfId="33601" xr:uid="{04244F3F-8C5E-421A-8D76-AACA691813A6}"/>
    <cellStyle name="Normal 5 4 3 5 3 2 5" xfId="48485" xr:uid="{20017708-95B4-4DB0-98BD-55A473E76FAD}"/>
    <cellStyle name="Normal 5 4 3 5 3 3" xfId="23333" xr:uid="{45824598-09FE-48FD-9E38-216B9D8617C0}"/>
    <cellStyle name="Normal 5 4 3 5 3 3 2" xfId="37025" xr:uid="{83FCE54B-D91F-45A5-9DB1-7E58EBCE4614}"/>
    <cellStyle name="Normal 5 4 3 5 3 3 3" xfId="51909" xr:uid="{BCEC1349-7F88-4068-8DD1-624A0B149BA7}"/>
    <cellStyle name="Normal 5 4 3 5 3 4" xfId="16489" xr:uid="{FD7D9E3C-6CD8-49A8-A3CA-B6AAF95830E8}"/>
    <cellStyle name="Normal 5 4 3 5 3 4 2" xfId="40977" xr:uid="{266CC06A-F350-4637-928E-7BAEA7210C7A}"/>
    <cellStyle name="Normal 5 4 3 5 3 5" xfId="30179" xr:uid="{98DC8433-3932-4790-82BD-F92D6E2136E0}"/>
    <cellStyle name="Normal 5 4 3 5 3 6" xfId="45063" xr:uid="{133B8948-C229-4E19-934E-BB0F474F9CA9}"/>
    <cellStyle name="Normal 5 4 3 5 3 7" xfId="9643" xr:uid="{D57E1AC9-4113-47C9-8EFD-B78CE7C90A90}"/>
    <cellStyle name="Normal 5 4 3 5 4" xfId="2858" xr:uid="{7DE810D4-0454-47FA-A7FF-DFDB897AFF6A}"/>
    <cellStyle name="Normal 5 4 3 5 4 2" xfId="25043" xr:uid="{EA75EB89-8C24-4BD9-BAB6-40CFFD78BA1A}"/>
    <cellStyle name="Normal 5 4 3 5 4 2 2" xfId="38735" xr:uid="{447FE356-85E8-40CE-91C6-527E24F42191}"/>
    <cellStyle name="Normal 5 4 3 5 4 2 3" xfId="53619" xr:uid="{487A9B1F-CBA4-49BF-BDBC-4382B2734A9A}"/>
    <cellStyle name="Normal 5 4 3 5 4 3" xfId="18199" xr:uid="{E84CDB25-041C-463B-84EE-7B85B9D522C7}"/>
    <cellStyle name="Normal 5 4 3 5 4 3 2" xfId="41133" xr:uid="{4F60A2A9-2B6B-4649-B4F7-1AD5BC2C4486}"/>
    <cellStyle name="Normal 5 4 3 5 4 4" xfId="31889" xr:uid="{671DA8DA-1C4E-45F1-9955-10CAAEAAC313}"/>
    <cellStyle name="Normal 5 4 3 5 4 5" xfId="46773" xr:uid="{9E79FD29-D36B-4856-B6E0-6D8612645652}"/>
    <cellStyle name="Normal 5 4 3 5 4 6" xfId="11353" xr:uid="{629AEE5F-0BA7-4508-B0A4-14092CC795AC}"/>
    <cellStyle name="Normal 5 4 3 5 5" xfId="21621" xr:uid="{981995CE-9DF2-48F0-862E-CDB5E84A016A}"/>
    <cellStyle name="Normal 5 4 3 5 5 2" xfId="35313" xr:uid="{8F0A884C-ADB8-4018-AC64-339FD8D07719}"/>
    <cellStyle name="Normal 5 4 3 5 5 3" xfId="50197" xr:uid="{42482612-21D0-4D86-B904-92B2D80EA7DF}"/>
    <cellStyle name="Normal 5 4 3 5 6" xfId="14777" xr:uid="{9472E585-3B12-4F01-AE92-B9AF9CF63C3B}"/>
    <cellStyle name="Normal 5 4 3 5 6 2" xfId="40834" xr:uid="{7F22AC8C-3C07-472A-93E5-13EA58D3E25D}"/>
    <cellStyle name="Normal 5 4 3 5 7" xfId="28467" xr:uid="{47A7D549-B359-46F8-8CEA-5AD0377F8EC2}"/>
    <cellStyle name="Normal 5 4 3 5 8" xfId="43351" xr:uid="{5C4A4851-E253-4AF2-8148-C1BA00D778BE}"/>
    <cellStyle name="Normal 5 4 3 5 9" xfId="7931" xr:uid="{73D20933-0193-4491-9B14-D9E7C7680112}"/>
    <cellStyle name="Normal 5 4 3 6" xfId="1286" xr:uid="{B2F79EE4-8307-4185-BFDA-3B8090C28ECF}"/>
    <cellStyle name="Normal 5 4 3 6 2" xfId="1287" xr:uid="{31DA14E0-2CC4-423C-B0C8-187A24C8EFE6}"/>
    <cellStyle name="Normal 5 4 3 6 2 2" xfId="13067" xr:uid="{AF19E6AF-4D82-4939-B64E-2CC1C9D3E513}"/>
    <cellStyle name="Normal 5 4 3 6 2 2 2" xfId="26757" xr:uid="{FF4C255A-EF8A-4BBF-86BC-AF2E7F740445}"/>
    <cellStyle name="Normal 5 4 3 6 2 2 2 2" xfId="40449" xr:uid="{F360E643-2BE2-418C-A0D8-B9173CAAB344}"/>
    <cellStyle name="Normal 5 4 3 6 2 2 2 3" xfId="55333" xr:uid="{B735A920-5358-4A6F-B318-5D725B9A1D20}"/>
    <cellStyle name="Normal 5 4 3 6 2 2 3" xfId="19913" xr:uid="{527C6877-332D-4B26-8D42-41906393AB15}"/>
    <cellStyle name="Normal 5 4 3 6 2 2 4" xfId="33603" xr:uid="{CB22E6D4-35BF-41FB-B014-F43FEE4C3232}"/>
    <cellStyle name="Normal 5 4 3 6 2 2 5" xfId="48487" xr:uid="{A201E8E5-D6D2-4585-ACBD-7DE0E368F1E1}"/>
    <cellStyle name="Normal 5 4 3 6 2 3" xfId="23335" xr:uid="{E9529760-3E02-42AD-B87A-CA99763CAB74}"/>
    <cellStyle name="Normal 5 4 3 6 2 3 2" xfId="37027" xr:uid="{0A1838A6-2D5A-4091-B288-6CCAC15E4ED8}"/>
    <cellStyle name="Normal 5 4 3 6 2 3 3" xfId="51911" xr:uid="{9D649286-6297-4500-9DF2-9FF97A19FA89}"/>
    <cellStyle name="Normal 5 4 3 6 2 4" xfId="16491" xr:uid="{3CA05795-1B6E-44A5-8A82-0A96E4EA7426}"/>
    <cellStyle name="Normal 5 4 3 6 2 4 2" xfId="40979" xr:uid="{CB7F4FDB-B8BC-4737-B173-D7180EE00E26}"/>
    <cellStyle name="Normal 5 4 3 6 2 5" xfId="30181" xr:uid="{2EBD5B81-E6B2-4135-8C51-6A9E785B68E4}"/>
    <cellStyle name="Normal 5 4 3 6 2 6" xfId="45065" xr:uid="{3FC15A89-BC12-4996-80FB-75B66F48BDC0}"/>
    <cellStyle name="Normal 5 4 3 6 2 7" xfId="9645" xr:uid="{F75E5813-EF26-4024-9B1A-2F0F9F132CAB}"/>
    <cellStyle name="Normal 5 4 3 6 3" xfId="11355" xr:uid="{C5417DBF-B13C-45C6-83E7-A76FFC7A8BDC}"/>
    <cellStyle name="Normal 5 4 3 6 3 2" xfId="25045" xr:uid="{57774C39-5357-492B-A2AF-A208086B62A1}"/>
    <cellStyle name="Normal 5 4 3 6 3 2 2" xfId="38737" xr:uid="{CC068BB2-ADF3-4065-A46B-1FBF30319664}"/>
    <cellStyle name="Normal 5 4 3 6 3 2 3" xfId="53621" xr:uid="{F69B72F7-8B22-4525-A387-D3C82D16E8E9}"/>
    <cellStyle name="Normal 5 4 3 6 3 3" xfId="18201" xr:uid="{5C41EC5B-C459-424D-ABD0-48A0FDC1A9F1}"/>
    <cellStyle name="Normal 5 4 3 6 3 4" xfId="31891" xr:uid="{8122C847-D0DB-4263-A1F3-CB55705DD6FE}"/>
    <cellStyle name="Normal 5 4 3 6 3 5" xfId="46775" xr:uid="{02462034-94EF-44B8-A53E-C11D024D5B2C}"/>
    <cellStyle name="Normal 5 4 3 6 4" xfId="21623" xr:uid="{F28DC053-DA23-4E03-A9A6-265B696FE968}"/>
    <cellStyle name="Normal 5 4 3 6 4 2" xfId="35315" xr:uid="{CA6C3C29-28D4-4714-84A6-D19D0D62A444}"/>
    <cellStyle name="Normal 5 4 3 6 4 3" xfId="50199" xr:uid="{6DB6A82D-906B-45E4-BDB1-BB5A8C3C0A22}"/>
    <cellStyle name="Normal 5 4 3 6 5" xfId="14779" xr:uid="{D783B775-5922-4BD6-9E7B-14C085E2C831}"/>
    <cellStyle name="Normal 5 4 3 6 5 2" xfId="40978" xr:uid="{1C1D5E8B-C67F-460A-B68D-374BA0D0160A}"/>
    <cellStyle name="Normal 5 4 3 6 6" xfId="28469" xr:uid="{244738A3-8130-448D-83A5-4351DA6E2DEC}"/>
    <cellStyle name="Normal 5 4 3 6 7" xfId="43353" xr:uid="{6B416926-B012-4E7A-8F41-40F9E9805BCD}"/>
    <cellStyle name="Normal 5 4 3 6 8" xfId="7933" xr:uid="{D98F5D4C-2CF4-4F54-9034-7CA660D2B9A1}"/>
    <cellStyle name="Normal 5 4 3 7" xfId="1288" xr:uid="{6AD6944B-9041-43F5-8D6C-47031B1CB0C5}"/>
    <cellStyle name="Normal 5 4 3 7 2" xfId="9646" xr:uid="{6E1B13FE-6269-4C37-AA3B-33D7B2FD132D}"/>
    <cellStyle name="Normal 5 4 3 7 2 2" xfId="13068" xr:uid="{B6602CFC-B74D-4596-897B-13F982D76DF4}"/>
    <cellStyle name="Normal 5 4 3 7 2 2 2" xfId="26758" xr:uid="{DAA40F1A-D657-4C3A-B9E5-ED40C5B9DEFD}"/>
    <cellStyle name="Normal 5 4 3 7 2 2 2 2" xfId="40450" xr:uid="{2090D108-267D-47BA-8C3D-A24F1B306056}"/>
    <cellStyle name="Normal 5 4 3 7 2 2 2 3" xfId="55334" xr:uid="{A13B9098-77FC-4FCA-A6C1-0C1AF7910BFD}"/>
    <cellStyle name="Normal 5 4 3 7 2 2 3" xfId="19914" xr:uid="{483B2380-F6B2-4E8D-9502-0EEAA6B28CC0}"/>
    <cellStyle name="Normal 5 4 3 7 2 2 4" xfId="33604" xr:uid="{4D17377E-CB43-4675-89C9-BDCC22572756}"/>
    <cellStyle name="Normal 5 4 3 7 2 2 5" xfId="48488" xr:uid="{B600BF96-A675-4E27-84C6-3DCC5E874B96}"/>
    <cellStyle name="Normal 5 4 3 7 2 3" xfId="23336" xr:uid="{45DBCEB0-B840-4083-8D17-818EF1AD3B04}"/>
    <cellStyle name="Normal 5 4 3 7 2 3 2" xfId="37028" xr:uid="{9396EF9D-3D28-4B5C-926D-00308663C8FC}"/>
    <cellStyle name="Normal 5 4 3 7 2 3 3" xfId="51912" xr:uid="{5BE84CB0-F956-4FD1-8727-A99BD0FC55F3}"/>
    <cellStyle name="Normal 5 4 3 7 2 4" xfId="16492" xr:uid="{E079C1CA-F400-4DF8-9058-3E5C1919B8FD}"/>
    <cellStyle name="Normal 5 4 3 7 2 5" xfId="30182" xr:uid="{14C61577-9E2B-4AED-9089-F5EB25EC8D69}"/>
    <cellStyle name="Normal 5 4 3 7 2 6" xfId="45066" xr:uid="{9370DE2F-1DCD-4DC7-B30F-A2D78D5C724F}"/>
    <cellStyle name="Normal 5 4 3 7 3" xfId="11356" xr:uid="{440B451B-1D37-4535-AF11-58794D74CC24}"/>
    <cellStyle name="Normal 5 4 3 7 3 2" xfId="25046" xr:uid="{658027FE-CBEE-44E3-97D3-8BB4F1FE1F72}"/>
    <cellStyle name="Normal 5 4 3 7 3 2 2" xfId="38738" xr:uid="{C6EB4808-1AF3-4196-9AB6-5DA7A8E61ED5}"/>
    <cellStyle name="Normal 5 4 3 7 3 2 3" xfId="53622" xr:uid="{AC2F9281-6366-4C72-A411-1E8CBD4109A4}"/>
    <cellStyle name="Normal 5 4 3 7 3 3" xfId="18202" xr:uid="{13CE17AD-E7D0-4354-9B11-D89383F9B234}"/>
    <cellStyle name="Normal 5 4 3 7 3 4" xfId="31892" xr:uid="{64E72AC6-BAAE-4B90-B87F-6F3F54E2FCB3}"/>
    <cellStyle name="Normal 5 4 3 7 3 5" xfId="46776" xr:uid="{905C9E43-A28F-4336-AF15-3AF82E5DFD8F}"/>
    <cellStyle name="Normal 5 4 3 7 4" xfId="21624" xr:uid="{FA45D482-7D50-4764-81C9-427DE309413F}"/>
    <cellStyle name="Normal 5 4 3 7 4 2" xfId="35316" xr:uid="{0965AF2E-E5E8-46B4-89EC-CA86DF3473F5}"/>
    <cellStyle name="Normal 5 4 3 7 4 3" xfId="50200" xr:uid="{6C651B38-7AA2-4979-ACB9-1A150C4A5DEF}"/>
    <cellStyle name="Normal 5 4 3 7 5" xfId="14780" xr:uid="{84CF0886-4CE7-495E-8417-25690AADB495}"/>
    <cellStyle name="Normal 5 4 3 7 5 2" xfId="40980" xr:uid="{D2EAF0C3-D951-4CB5-84C2-C9D2D441EC4E}"/>
    <cellStyle name="Normal 5 4 3 7 6" xfId="28470" xr:uid="{7113FE19-FD40-4D0C-A82A-BF7FBD9B399E}"/>
    <cellStyle name="Normal 5 4 3 7 7" xfId="43354" xr:uid="{CD35873A-275E-411A-94D5-00C46FE2FCF2}"/>
    <cellStyle name="Normal 5 4 3 7 8" xfId="7934" xr:uid="{C2CD33DA-05BD-4AEA-91AB-FAB173A02E6F}"/>
    <cellStyle name="Normal 5 4 3 8" xfId="2859" xr:uid="{38E8AA5D-2555-4711-AFF1-26D731645B22}"/>
    <cellStyle name="Normal 5 4 3 8 2" xfId="13039" xr:uid="{1A6D40AB-4AA1-4882-947C-36C7CEFB0BB5}"/>
    <cellStyle name="Normal 5 4 3 8 2 2" xfId="26729" xr:uid="{EB2D64F9-CB5F-4453-A37D-89148C2F7ECE}"/>
    <cellStyle name="Normal 5 4 3 8 2 2 2" xfId="40421" xr:uid="{5432E0E0-2837-4F03-8C27-EFB3DE11E8F8}"/>
    <cellStyle name="Normal 5 4 3 8 2 2 3" xfId="55305" xr:uid="{19E46176-C814-4958-939B-8313F5E39F0D}"/>
    <cellStyle name="Normal 5 4 3 8 2 3" xfId="19885" xr:uid="{FE3C87EA-A88C-4422-AB84-813B8DC0CA9C}"/>
    <cellStyle name="Normal 5 4 3 8 2 4" xfId="33575" xr:uid="{4C66D6AD-6434-4FC1-A62B-B34CABFDA56B}"/>
    <cellStyle name="Normal 5 4 3 8 2 5" xfId="48459" xr:uid="{09C72B26-D392-44A5-B67E-3A30CB80EEC7}"/>
    <cellStyle name="Normal 5 4 3 8 3" xfId="23307" xr:uid="{4684DF1F-9A9A-4F0C-AD73-2DEC1BE377D6}"/>
    <cellStyle name="Normal 5 4 3 8 3 2" xfId="36999" xr:uid="{BAD21B7D-6624-447C-B316-D93365642195}"/>
    <cellStyle name="Normal 5 4 3 8 3 3" xfId="51883" xr:uid="{2C7284E3-E657-433F-BF4E-91B800D7B4AF}"/>
    <cellStyle name="Normal 5 4 3 8 4" xfId="16463" xr:uid="{4050960B-5EBA-404C-827F-68786FA99FF3}"/>
    <cellStyle name="Normal 5 4 3 8 4 2" xfId="41134" xr:uid="{DDFFAB91-C8B9-4C96-94E9-2983B35BC037}"/>
    <cellStyle name="Normal 5 4 3 8 5" xfId="30153" xr:uid="{04DA6703-6AF9-47D2-839D-9ACE0817429A}"/>
    <cellStyle name="Normal 5 4 3 8 6" xfId="45037" xr:uid="{A1D1F851-9AC8-4751-9D13-6D9D1720119B}"/>
    <cellStyle name="Normal 5 4 3 8 7" xfId="9617" xr:uid="{78B451CC-E2AB-44F0-8F87-D1007498EE37}"/>
    <cellStyle name="Normal 5 4 3 9" xfId="11327" xr:uid="{CD831C37-F383-45EF-A57F-3B1C6AD1F28E}"/>
    <cellStyle name="Normal 5 4 3 9 2" xfId="25017" xr:uid="{7F42551E-1BD2-4C47-A326-99473EA8BC1B}"/>
    <cellStyle name="Normal 5 4 3 9 2 2" xfId="38709" xr:uid="{351A550B-BE65-41E3-AC58-D20D0DCDA65B}"/>
    <cellStyle name="Normal 5 4 3 9 2 3" xfId="53593" xr:uid="{E23C55D5-9F6D-4732-BC23-7F44874FFE68}"/>
    <cellStyle name="Normal 5 4 3 9 3" xfId="18173" xr:uid="{64043B4E-40C7-487A-A639-387D9F8FC815}"/>
    <cellStyle name="Normal 5 4 3 9 4" xfId="31863" xr:uid="{D9226EE3-E8A0-46DD-84DD-BA877EF612AA}"/>
    <cellStyle name="Normal 5 4 3 9 5" xfId="46747" xr:uid="{6ADEA28B-D3F1-46E7-BDE2-1F5BC1D928E9}"/>
    <cellStyle name="Normal 5 4 4" xfId="101" xr:uid="{9A9C2865-BA32-4B52-8098-AE26273B2F49}"/>
    <cellStyle name="Normal 5 4 4 10" xfId="14781" xr:uid="{C4D573A0-05D2-4557-BD80-4C77D9E716BD}"/>
    <cellStyle name="Normal 5 4 4 10 2" xfId="40766" xr:uid="{861A4B81-0321-427C-98D0-4BAC33801411}"/>
    <cellStyle name="Normal 5 4 4 11" xfId="28471" xr:uid="{00D25C8F-52C9-48B8-AFC2-99344F2DB652}"/>
    <cellStyle name="Normal 5 4 4 12" xfId="43355" xr:uid="{454B54F3-6BC7-4232-A584-42E602E3CAF4}"/>
    <cellStyle name="Normal 5 4 4 13" xfId="7935" xr:uid="{9D35047D-CD0C-47E5-9D4E-00764B1DD47B}"/>
    <cellStyle name="Normal 5 4 4 2" xfId="450" xr:uid="{7E6C978E-D5CA-4EFE-AB4C-36343D191775}"/>
    <cellStyle name="Normal 5 4 4 2 10" xfId="43356" xr:uid="{E55E4246-AB61-4132-A452-120A46337120}"/>
    <cellStyle name="Normal 5 4 4 2 11" xfId="7936" xr:uid="{E38B7DEC-10DA-4B18-AD6D-CCA63186912E}"/>
    <cellStyle name="Normal 5 4 4 2 2" xfId="559" xr:uid="{04A401D4-23BF-4F26-B726-5B3D0C369393}"/>
    <cellStyle name="Normal 5 4 4 2 2 2" xfId="1289" xr:uid="{6E5DFF93-672D-4139-B1B2-BBE32D4ED52D}"/>
    <cellStyle name="Normal 5 4 4 2 2 2 2" xfId="1290" xr:uid="{A56900FD-7CC1-4228-96AA-DD4EB68A4B98}"/>
    <cellStyle name="Normal 5 4 4 2 2 2 2 2" xfId="13072" xr:uid="{73101195-52DD-463F-8042-5592EA4C4F00}"/>
    <cellStyle name="Normal 5 4 4 2 2 2 2 2 2" xfId="26762" xr:uid="{9727023E-F0CA-4A06-9440-195F348B75A9}"/>
    <cellStyle name="Normal 5 4 4 2 2 2 2 2 2 2" xfId="40454" xr:uid="{77C0B18C-D04F-4E73-B0C8-40BC3F72096C}"/>
    <cellStyle name="Normal 5 4 4 2 2 2 2 2 2 3" xfId="55338" xr:uid="{FC170AB2-404C-4F40-8F15-3ED91A32F779}"/>
    <cellStyle name="Normal 5 4 4 2 2 2 2 2 3" xfId="19918" xr:uid="{329005AA-77AA-4C9E-9D19-829D08569E90}"/>
    <cellStyle name="Normal 5 4 4 2 2 2 2 2 4" xfId="33608" xr:uid="{49AF3CEA-1368-4BB7-8FEB-A14BCA090FEF}"/>
    <cellStyle name="Normal 5 4 4 2 2 2 2 2 5" xfId="48492" xr:uid="{AC27E4C9-F3BD-4FE9-A4F9-B4C340EC727C}"/>
    <cellStyle name="Normal 5 4 4 2 2 2 2 3" xfId="23340" xr:uid="{7CB7CC0C-644C-4F40-952E-5A7139C62B4C}"/>
    <cellStyle name="Normal 5 4 4 2 2 2 2 3 2" xfId="37032" xr:uid="{213A6DB8-2AD9-4214-B028-BBFF191F4B8E}"/>
    <cellStyle name="Normal 5 4 4 2 2 2 2 3 3" xfId="51916" xr:uid="{B9FDFE4E-ACC3-4E6B-9197-CE1C3BF73290}"/>
    <cellStyle name="Normal 5 4 4 2 2 2 2 4" xfId="16496" xr:uid="{B51EE725-61D6-4C1D-BCFF-83E098B905DD}"/>
    <cellStyle name="Normal 5 4 4 2 2 2 2 4 2" xfId="40982" xr:uid="{161D2C95-9E5A-43A0-997B-AD669713249F}"/>
    <cellStyle name="Normal 5 4 4 2 2 2 2 5" xfId="30186" xr:uid="{F64998F8-1198-4DAC-86B3-BC4971ADAC13}"/>
    <cellStyle name="Normal 5 4 4 2 2 2 2 6" xfId="45070" xr:uid="{3783088A-6D18-4A52-9961-C16507E9F8CF}"/>
    <cellStyle name="Normal 5 4 4 2 2 2 2 7" xfId="9650" xr:uid="{7962DC2E-A2C4-4A65-95A9-83F4C57993DF}"/>
    <cellStyle name="Normal 5 4 4 2 2 2 3" xfId="11360" xr:uid="{47F25A7F-DA7C-40AF-90FF-C92396AD92A7}"/>
    <cellStyle name="Normal 5 4 4 2 2 2 3 2" xfId="25050" xr:uid="{BFA0070E-890A-4181-9348-D2569BE7264E}"/>
    <cellStyle name="Normal 5 4 4 2 2 2 3 2 2" xfId="38742" xr:uid="{FD0D9FDE-9629-45C8-8E5B-493DF250B472}"/>
    <cellStyle name="Normal 5 4 4 2 2 2 3 2 3" xfId="53626" xr:uid="{99934A37-BDD8-4F42-9036-C4D8B5D1C2DC}"/>
    <cellStyle name="Normal 5 4 4 2 2 2 3 3" xfId="18206" xr:uid="{D9C51A5E-FDA8-435F-BC5B-7BB0FD234324}"/>
    <cellStyle name="Normal 5 4 4 2 2 2 3 4" xfId="31896" xr:uid="{1E9DFB79-EAEA-44D3-96D8-7B470E30CB5E}"/>
    <cellStyle name="Normal 5 4 4 2 2 2 3 5" xfId="46780" xr:uid="{AF94FCA6-6EF0-47EF-BC53-FDC63331707C}"/>
    <cellStyle name="Normal 5 4 4 2 2 2 4" xfId="21628" xr:uid="{249E42D9-E7B6-428D-B2E8-A97CD88A90CD}"/>
    <cellStyle name="Normal 5 4 4 2 2 2 4 2" xfId="35320" xr:uid="{034E7171-B579-4808-8F9D-5946320580C3}"/>
    <cellStyle name="Normal 5 4 4 2 2 2 4 3" xfId="50204" xr:uid="{85F98EFF-6CA9-47EF-A311-1E7579C67137}"/>
    <cellStyle name="Normal 5 4 4 2 2 2 5" xfId="14784" xr:uid="{24662CFD-5FC1-4873-AB91-69C3A791BEC9}"/>
    <cellStyle name="Normal 5 4 4 2 2 2 5 2" xfId="40981" xr:uid="{25CEC2A0-5945-48F5-B05D-750A1FE72A61}"/>
    <cellStyle name="Normal 5 4 4 2 2 2 6" xfId="28474" xr:uid="{94AAF23F-4E7D-4229-9904-BAC3B555BF74}"/>
    <cellStyle name="Normal 5 4 4 2 2 2 7" xfId="43358" xr:uid="{AE4B2240-D00A-4CEE-85AE-AD57B678D4AE}"/>
    <cellStyle name="Normal 5 4 4 2 2 2 8" xfId="7938" xr:uid="{50939937-F7EA-41A2-A30D-35C961132334}"/>
    <cellStyle name="Normal 5 4 4 2 2 3" xfId="1291" xr:uid="{C7043F8D-6786-4586-A932-1CBA65492E93}"/>
    <cellStyle name="Normal 5 4 4 2 2 3 2" xfId="13071" xr:uid="{00A9793C-C9CA-4CE0-9BD4-4F27CF46113D}"/>
    <cellStyle name="Normal 5 4 4 2 2 3 2 2" xfId="26761" xr:uid="{BB471053-EE5A-4191-87CF-0ABA6F1D090A}"/>
    <cellStyle name="Normal 5 4 4 2 2 3 2 2 2" xfId="40453" xr:uid="{9B9B8CB3-2EE3-4414-A2C8-5929F71178E7}"/>
    <cellStyle name="Normal 5 4 4 2 2 3 2 2 3" xfId="55337" xr:uid="{80A97690-50E1-4094-AE32-56778658FC5C}"/>
    <cellStyle name="Normal 5 4 4 2 2 3 2 3" xfId="19917" xr:uid="{27C3B6FC-5240-4C95-8169-E36FCA6AB4AC}"/>
    <cellStyle name="Normal 5 4 4 2 2 3 2 4" xfId="33607" xr:uid="{9B9B2A7D-112A-41B7-80FD-B592DB06BD4F}"/>
    <cellStyle name="Normal 5 4 4 2 2 3 2 5" xfId="48491" xr:uid="{8E6C768B-99C2-4D70-AA2F-96DDCF76E06F}"/>
    <cellStyle name="Normal 5 4 4 2 2 3 3" xfId="23339" xr:uid="{08797C56-2ADD-4F64-B472-79604E680B86}"/>
    <cellStyle name="Normal 5 4 4 2 2 3 3 2" xfId="37031" xr:uid="{510A4FC8-501A-46AF-9122-345E659CA27E}"/>
    <cellStyle name="Normal 5 4 4 2 2 3 3 3" xfId="51915" xr:uid="{93304AAD-18C2-4918-9826-3B1EA74527C3}"/>
    <cellStyle name="Normal 5 4 4 2 2 3 4" xfId="16495" xr:uid="{68262C98-00D1-4CA2-8BD9-2E64CD05C0B4}"/>
    <cellStyle name="Normal 5 4 4 2 2 3 4 2" xfId="40983" xr:uid="{77B0A573-0561-4540-99E5-3B36718B21D6}"/>
    <cellStyle name="Normal 5 4 4 2 2 3 5" xfId="30185" xr:uid="{3FFB9468-5579-4F1C-9485-B18499B86B6D}"/>
    <cellStyle name="Normal 5 4 4 2 2 3 6" xfId="45069" xr:uid="{D16565CF-B982-4E02-8428-97CBB3BBA1F1}"/>
    <cellStyle name="Normal 5 4 4 2 2 3 7" xfId="9649" xr:uid="{9C4F84E4-1D34-4DA3-8405-4EB31902A61A}"/>
    <cellStyle name="Normal 5 4 4 2 2 4" xfId="2860" xr:uid="{1873AA36-9F7A-4CE2-969F-29B912096A8C}"/>
    <cellStyle name="Normal 5 4 4 2 2 4 2" xfId="25049" xr:uid="{F341596E-59ED-40E3-8D6D-A8E39BE9F0F0}"/>
    <cellStyle name="Normal 5 4 4 2 2 4 2 2" xfId="38741" xr:uid="{4D9CC333-2173-4185-A6C6-F8975471A994}"/>
    <cellStyle name="Normal 5 4 4 2 2 4 2 3" xfId="53625" xr:uid="{33E071D5-0AC4-4F70-9991-5AF36F6E65B1}"/>
    <cellStyle name="Normal 5 4 4 2 2 4 3" xfId="18205" xr:uid="{7D05736F-8E8C-4039-94B0-5C0CA781075A}"/>
    <cellStyle name="Normal 5 4 4 2 2 4 3 2" xfId="41135" xr:uid="{2E65C9D7-223E-4221-8B72-322FC39981E2}"/>
    <cellStyle name="Normal 5 4 4 2 2 4 4" xfId="31895" xr:uid="{ADFB78B0-2166-4DC4-9D0C-2793597BE0F0}"/>
    <cellStyle name="Normal 5 4 4 2 2 4 5" xfId="46779" xr:uid="{0DCEB855-4D71-4497-A6D0-935A6E008D8A}"/>
    <cellStyle name="Normal 5 4 4 2 2 4 6" xfId="11359" xr:uid="{D46F9659-C2A0-4EFE-9E18-9FC7E09943B8}"/>
    <cellStyle name="Normal 5 4 4 2 2 5" xfId="21627" xr:uid="{51370761-38F8-463D-A931-1E8028358DF1}"/>
    <cellStyle name="Normal 5 4 4 2 2 5 2" xfId="35319" xr:uid="{B8056235-9305-48A3-8C36-1BDD8F24EB58}"/>
    <cellStyle name="Normal 5 4 4 2 2 5 3" xfId="50203" xr:uid="{92135E9E-63DD-4CB0-B228-EFE5665113E4}"/>
    <cellStyle name="Normal 5 4 4 2 2 6" xfId="14783" xr:uid="{B59551EA-006D-42DE-919F-7BF93D11AD72}"/>
    <cellStyle name="Normal 5 4 4 2 2 6 2" xfId="40835" xr:uid="{46C9FD04-CE4A-4665-B845-8984411FD59D}"/>
    <cellStyle name="Normal 5 4 4 2 2 7" xfId="28473" xr:uid="{E5FF79A0-10FD-429E-8DB3-3ECFA9EFB94E}"/>
    <cellStyle name="Normal 5 4 4 2 2 8" xfId="43357" xr:uid="{6AD481F0-46BF-4E70-A95A-71FF048C9029}"/>
    <cellStyle name="Normal 5 4 4 2 2 9" xfId="7937" xr:uid="{BED3C316-A2D8-476A-B8E8-65484A303C53}"/>
    <cellStyle name="Normal 5 4 4 2 3" xfId="1292" xr:uid="{5F0FCFBA-951E-4B81-AD22-135046BC36E9}"/>
    <cellStyle name="Normal 5 4 4 2 3 2" xfId="1293" xr:uid="{20444888-7F29-4198-9F9B-CB754F7B3CF3}"/>
    <cellStyle name="Normal 5 4 4 2 3 2 2" xfId="13073" xr:uid="{E320F446-A44E-45D5-A73F-4DBB7F4833C0}"/>
    <cellStyle name="Normal 5 4 4 2 3 2 2 2" xfId="26763" xr:uid="{3E03B2F7-397C-4869-9352-D6089B2592B4}"/>
    <cellStyle name="Normal 5 4 4 2 3 2 2 2 2" xfId="40455" xr:uid="{D09E1AA4-D667-4A14-A1CB-50782F142067}"/>
    <cellStyle name="Normal 5 4 4 2 3 2 2 2 3" xfId="55339" xr:uid="{A0BFB809-3ACE-4FFD-A9EE-A8DC01A1306D}"/>
    <cellStyle name="Normal 5 4 4 2 3 2 2 3" xfId="19919" xr:uid="{32651ABE-7DC3-4203-A03C-1797F8A6FEBA}"/>
    <cellStyle name="Normal 5 4 4 2 3 2 2 4" xfId="33609" xr:uid="{83E6F731-07B7-463A-AE22-195A3006A57F}"/>
    <cellStyle name="Normal 5 4 4 2 3 2 2 5" xfId="48493" xr:uid="{C82F11FE-5D91-47B1-A109-9CB4AA56E66E}"/>
    <cellStyle name="Normal 5 4 4 2 3 2 3" xfId="23341" xr:uid="{D8B4167D-2EB1-40A5-98AE-62373E35741B}"/>
    <cellStyle name="Normal 5 4 4 2 3 2 3 2" xfId="37033" xr:uid="{B8876674-7922-4103-AF97-1615B6C7326A}"/>
    <cellStyle name="Normal 5 4 4 2 3 2 3 3" xfId="51917" xr:uid="{95B45198-78B8-4366-9B81-55728F8E8590}"/>
    <cellStyle name="Normal 5 4 4 2 3 2 4" xfId="16497" xr:uid="{1A99C348-9CB4-4DA9-B915-5A095A45E2C8}"/>
    <cellStyle name="Normal 5 4 4 2 3 2 4 2" xfId="40985" xr:uid="{3EBC29F6-B4C9-4848-B4EA-C050473B84BE}"/>
    <cellStyle name="Normal 5 4 4 2 3 2 5" xfId="30187" xr:uid="{55B92AC1-513F-4D5C-8A70-C9E65DA3DB4C}"/>
    <cellStyle name="Normal 5 4 4 2 3 2 6" xfId="45071" xr:uid="{D11E11C9-C863-49DE-AC73-1ABD1FDEBA4A}"/>
    <cellStyle name="Normal 5 4 4 2 3 2 7" xfId="9651" xr:uid="{57273975-ED6F-4085-9A24-A2574E0D84A3}"/>
    <cellStyle name="Normal 5 4 4 2 3 3" xfId="11361" xr:uid="{4F9D1FF8-DED0-40C3-A7B1-3619DD71AB49}"/>
    <cellStyle name="Normal 5 4 4 2 3 3 2" xfId="25051" xr:uid="{C60BE1EC-5CDF-4D33-B9BF-5B91EFDC9D9B}"/>
    <cellStyle name="Normal 5 4 4 2 3 3 2 2" xfId="38743" xr:uid="{05D64161-A619-41D8-A39D-284257348D5C}"/>
    <cellStyle name="Normal 5 4 4 2 3 3 2 3" xfId="53627" xr:uid="{D42696AA-D9F4-47FD-9531-BCF1010BBDDB}"/>
    <cellStyle name="Normal 5 4 4 2 3 3 3" xfId="18207" xr:uid="{836873CA-9FF9-4557-B7A3-083BA37463BB}"/>
    <cellStyle name="Normal 5 4 4 2 3 3 4" xfId="31897" xr:uid="{8E10A3FE-6FB3-4AAC-B71F-33350DEF3321}"/>
    <cellStyle name="Normal 5 4 4 2 3 3 5" xfId="46781" xr:uid="{6C7ABC9D-A5B2-4EDF-B893-EF4872EC52CD}"/>
    <cellStyle name="Normal 5 4 4 2 3 4" xfId="21629" xr:uid="{CB7D4BA4-7417-41B7-A888-72B52247D711}"/>
    <cellStyle name="Normal 5 4 4 2 3 4 2" xfId="35321" xr:uid="{2C63A257-693A-44C6-A117-B4C289F14451}"/>
    <cellStyle name="Normal 5 4 4 2 3 4 3" xfId="50205" xr:uid="{C6187A58-8269-4706-885D-F447342A4D53}"/>
    <cellStyle name="Normal 5 4 4 2 3 5" xfId="14785" xr:uid="{12FF07AF-9580-4D42-B40C-184F2050721D}"/>
    <cellStyle name="Normal 5 4 4 2 3 5 2" xfId="40984" xr:uid="{ED6D466A-4FA8-48F2-B437-15523E9A7826}"/>
    <cellStyle name="Normal 5 4 4 2 3 6" xfId="28475" xr:uid="{8B32B6A1-8169-449B-96EE-CF8D20113EEE}"/>
    <cellStyle name="Normal 5 4 4 2 3 7" xfId="43359" xr:uid="{484F7499-527A-4BAD-9DA2-33B21AB6F997}"/>
    <cellStyle name="Normal 5 4 4 2 3 8" xfId="7939" xr:uid="{F0765659-8AF6-49A9-BF45-F090FB40C040}"/>
    <cellStyle name="Normal 5 4 4 2 4" xfId="1294" xr:uid="{0B39C417-4339-4943-A296-A8EE15460D76}"/>
    <cellStyle name="Normal 5 4 4 2 4 2" xfId="9652" xr:uid="{1FCB1F65-23BC-4D04-8673-EC9D00C9A3F1}"/>
    <cellStyle name="Normal 5 4 4 2 4 2 2" xfId="13074" xr:uid="{975F8770-C761-422F-9AD9-1B6149B72B3F}"/>
    <cellStyle name="Normal 5 4 4 2 4 2 2 2" xfId="26764" xr:uid="{C02B4D97-1CEE-4666-91AB-705FFD60190B}"/>
    <cellStyle name="Normal 5 4 4 2 4 2 2 2 2" xfId="40456" xr:uid="{809641A5-3F68-4C61-B08B-5C7E162D81CC}"/>
    <cellStyle name="Normal 5 4 4 2 4 2 2 2 3" xfId="55340" xr:uid="{C65DB5A2-1256-4AE2-B118-B58F68B69401}"/>
    <cellStyle name="Normal 5 4 4 2 4 2 2 3" xfId="19920" xr:uid="{14B808B4-24DF-41A7-A95D-4754C4B45731}"/>
    <cellStyle name="Normal 5 4 4 2 4 2 2 4" xfId="33610" xr:uid="{C740C8BA-A2A7-4AD4-A549-A72C2512A039}"/>
    <cellStyle name="Normal 5 4 4 2 4 2 2 5" xfId="48494" xr:uid="{FE918F1A-B41C-463B-BFFA-65A3EFCC8568}"/>
    <cellStyle name="Normal 5 4 4 2 4 2 3" xfId="23342" xr:uid="{A771E6A3-7AA6-4A4D-92EE-6EFAB379E45C}"/>
    <cellStyle name="Normal 5 4 4 2 4 2 3 2" xfId="37034" xr:uid="{8E93C890-BD6C-4856-BA2A-E42CF838CF54}"/>
    <cellStyle name="Normal 5 4 4 2 4 2 3 3" xfId="51918" xr:uid="{930BFBAC-3B7F-43B1-AD44-4D876444488A}"/>
    <cellStyle name="Normal 5 4 4 2 4 2 4" xfId="16498" xr:uid="{264EFEBE-B66F-4EC2-92B0-117658076683}"/>
    <cellStyle name="Normal 5 4 4 2 4 2 5" xfId="30188" xr:uid="{E88E1EAE-7687-4010-8EEF-CA34D3BFABB9}"/>
    <cellStyle name="Normal 5 4 4 2 4 2 6" xfId="45072" xr:uid="{51310517-BB05-4E05-A738-A0CA2B73B23D}"/>
    <cellStyle name="Normal 5 4 4 2 4 3" xfId="11362" xr:uid="{BBF237DA-7C77-4C2F-85E6-69E124DDEB1F}"/>
    <cellStyle name="Normal 5 4 4 2 4 3 2" xfId="25052" xr:uid="{18870773-C65C-4C13-BB92-915A1F737BC8}"/>
    <cellStyle name="Normal 5 4 4 2 4 3 2 2" xfId="38744" xr:uid="{F6E3EE67-1DBF-45FF-9661-ED63C199A62F}"/>
    <cellStyle name="Normal 5 4 4 2 4 3 2 3" xfId="53628" xr:uid="{5D04C7B0-D455-4F01-BDB2-C6E7A44D90F6}"/>
    <cellStyle name="Normal 5 4 4 2 4 3 3" xfId="18208" xr:uid="{67601079-B525-4659-905E-053C8474CBC7}"/>
    <cellStyle name="Normal 5 4 4 2 4 3 4" xfId="31898" xr:uid="{E4DC7796-A7B9-4657-84E0-4915D4FB41E5}"/>
    <cellStyle name="Normal 5 4 4 2 4 3 5" xfId="46782" xr:uid="{11C99E45-1BF3-4526-B85B-8E07498E06C1}"/>
    <cellStyle name="Normal 5 4 4 2 4 4" xfId="21630" xr:uid="{2B64932B-400E-4B1C-B2DD-C77956D3ECEC}"/>
    <cellStyle name="Normal 5 4 4 2 4 4 2" xfId="35322" xr:uid="{E03DE5A3-13CD-4942-9A33-EFE0BED8F0E8}"/>
    <cellStyle name="Normal 5 4 4 2 4 4 3" xfId="50206" xr:uid="{83F2D877-F8FB-4995-89A5-4C9E378ACAC5}"/>
    <cellStyle name="Normal 5 4 4 2 4 5" xfId="14786" xr:uid="{464A3762-311C-425E-AF0C-E00D71DC9355}"/>
    <cellStyle name="Normal 5 4 4 2 4 5 2" xfId="40986" xr:uid="{3A0CF6DC-8E6E-4B47-BE9B-1F69A9F0CFB9}"/>
    <cellStyle name="Normal 5 4 4 2 4 6" xfId="28476" xr:uid="{286639DE-01D3-4E3F-AD4D-763C4BA0DCEA}"/>
    <cellStyle name="Normal 5 4 4 2 4 7" xfId="43360" xr:uid="{606E1C3B-7EF2-4BB2-A55C-E9860FBAC94E}"/>
    <cellStyle name="Normal 5 4 4 2 4 8" xfId="7940" xr:uid="{B4F6ADFE-FD26-4150-AC50-9D895F7457C0}"/>
    <cellStyle name="Normal 5 4 4 2 5" xfId="2861" xr:uid="{F2B973C7-6CA7-4CBE-8350-B96ADEA57F09}"/>
    <cellStyle name="Normal 5 4 4 2 5 2" xfId="13070" xr:uid="{8D1453A3-777B-4DC6-B325-0D057007EB31}"/>
    <cellStyle name="Normal 5 4 4 2 5 2 2" xfId="26760" xr:uid="{B9BFCA40-9031-4176-BF75-A1674BB38751}"/>
    <cellStyle name="Normal 5 4 4 2 5 2 2 2" xfId="40452" xr:uid="{A4570DAA-F2DC-4FD2-90A2-55246C86636A}"/>
    <cellStyle name="Normal 5 4 4 2 5 2 2 3" xfId="55336" xr:uid="{3C4B276D-4522-410D-AF58-135703FA171B}"/>
    <cellStyle name="Normal 5 4 4 2 5 2 3" xfId="19916" xr:uid="{43A68F7A-B7C8-49FD-9636-704BC2AAE5C3}"/>
    <cellStyle name="Normal 5 4 4 2 5 2 4" xfId="33606" xr:uid="{81958678-9A1C-4ED8-B9E4-94B28DEDD32A}"/>
    <cellStyle name="Normal 5 4 4 2 5 2 5" xfId="48490" xr:uid="{CF4280D6-AD3F-47EB-9833-3C4A8950ED29}"/>
    <cellStyle name="Normal 5 4 4 2 5 3" xfId="23338" xr:uid="{8AAB0809-2895-46E4-B89F-CE93547D7F7B}"/>
    <cellStyle name="Normal 5 4 4 2 5 3 2" xfId="37030" xr:uid="{2B84C274-2685-4E48-B0F2-B03C26BEED36}"/>
    <cellStyle name="Normal 5 4 4 2 5 3 3" xfId="51914" xr:uid="{CDEE15D2-373D-4CC8-B070-88279A3879D3}"/>
    <cellStyle name="Normal 5 4 4 2 5 4" xfId="16494" xr:uid="{E50C2A32-5549-4C24-8FF7-C1F5A98769EF}"/>
    <cellStyle name="Normal 5 4 4 2 5 4 2" xfId="41136" xr:uid="{B5B67D01-5BDF-4BF1-82F8-80D2E974D1D3}"/>
    <cellStyle name="Normal 5 4 4 2 5 5" xfId="30184" xr:uid="{5C8EAD29-BFF5-49A8-9102-1819C1578474}"/>
    <cellStyle name="Normal 5 4 4 2 5 6" xfId="45068" xr:uid="{C714F707-1100-4F2D-A331-C96488A288BA}"/>
    <cellStyle name="Normal 5 4 4 2 5 7" xfId="9648" xr:uid="{EFDE4973-283B-409B-88D7-86025B406351}"/>
    <cellStyle name="Normal 5 4 4 2 6" xfId="11358" xr:uid="{943BBC8C-8F09-40B3-BA3F-0A9E47778EBA}"/>
    <cellStyle name="Normal 5 4 4 2 6 2" xfId="25048" xr:uid="{028224EB-8759-453F-9AB0-875C124758E7}"/>
    <cellStyle name="Normal 5 4 4 2 6 2 2" xfId="38740" xr:uid="{78A81FAE-2368-48CC-96C3-5DB4D1F9685D}"/>
    <cellStyle name="Normal 5 4 4 2 6 2 3" xfId="53624" xr:uid="{49B46339-7FD2-4AAD-887B-42A5BA69790D}"/>
    <cellStyle name="Normal 5 4 4 2 6 3" xfId="18204" xr:uid="{FDD0FEC1-06F1-4AFC-8D17-313FB73E20C0}"/>
    <cellStyle name="Normal 5 4 4 2 6 4" xfId="31894" xr:uid="{9C28A411-1681-4288-933A-377748EAF467}"/>
    <cellStyle name="Normal 5 4 4 2 6 5" xfId="46778" xr:uid="{080C9FA5-B2A0-4BC1-A291-882689A2EFC4}"/>
    <cellStyle name="Normal 5 4 4 2 7" xfId="21626" xr:uid="{1144F7F8-E2B8-4A99-9BDE-D6B2F71E5C2B}"/>
    <cellStyle name="Normal 5 4 4 2 7 2" xfId="35318" xr:uid="{08374943-6600-4B93-876B-7E1E33A966D0}"/>
    <cellStyle name="Normal 5 4 4 2 7 3" xfId="50202" xr:uid="{2DD92D85-D979-425C-8F68-96002AC67C19}"/>
    <cellStyle name="Normal 5 4 4 2 8" xfId="14782" xr:uid="{ACDCDF43-9DD7-4913-9F13-A76ED27BC355}"/>
    <cellStyle name="Normal 5 4 4 2 8 2" xfId="40806" xr:uid="{4716444C-3D9E-4029-85D6-CF0084ED98F3}"/>
    <cellStyle name="Normal 5 4 4 2 9" xfId="28472" xr:uid="{A3946B33-C28D-423C-B8E1-18FDC5C0361A}"/>
    <cellStyle name="Normal 5 4 4 3" xfId="560" xr:uid="{FBD4ACC1-1429-4537-876C-0059CCC88762}"/>
    <cellStyle name="Normal 5 4 4 3 10" xfId="43361" xr:uid="{432249FD-E27D-4332-973D-7F17160FD454}"/>
    <cellStyle name="Normal 5 4 4 3 11" xfId="7941" xr:uid="{8BA7B2A6-C065-4ED2-A271-1D612EDCC169}"/>
    <cellStyle name="Normal 5 4 4 3 2" xfId="1295" xr:uid="{1164670D-203D-4AF4-A83F-BC0982D498A5}"/>
    <cellStyle name="Normal 5 4 4 3 2 2" xfId="1296" xr:uid="{C6A25BAF-740D-4A13-87DE-F49026F0AA79}"/>
    <cellStyle name="Normal 5 4 4 3 2 2 2" xfId="9655" xr:uid="{AB7FF2C0-32C9-4BF6-BF82-50544CC44468}"/>
    <cellStyle name="Normal 5 4 4 3 2 2 2 2" xfId="13077" xr:uid="{11071C12-C17B-4461-AD27-6448AD60CE1A}"/>
    <cellStyle name="Normal 5 4 4 3 2 2 2 2 2" xfId="26767" xr:uid="{9D8E4456-BB29-4F6A-B914-CA093D7505CE}"/>
    <cellStyle name="Normal 5 4 4 3 2 2 2 2 2 2" xfId="40459" xr:uid="{D32FFAB4-632B-49E6-BC1F-E0CD0D103BF4}"/>
    <cellStyle name="Normal 5 4 4 3 2 2 2 2 2 3" xfId="55343" xr:uid="{A38B6F88-531D-43DF-AF41-A14512FEBF30}"/>
    <cellStyle name="Normal 5 4 4 3 2 2 2 2 3" xfId="19923" xr:uid="{8EFB37A8-794C-4FF7-AF84-B5A1A4B13CC9}"/>
    <cellStyle name="Normal 5 4 4 3 2 2 2 2 4" xfId="33613" xr:uid="{74E619D5-87E9-4110-8472-A852B94C5241}"/>
    <cellStyle name="Normal 5 4 4 3 2 2 2 2 5" xfId="48497" xr:uid="{2F65BF22-CB0D-4642-8864-6B7FD0E0D904}"/>
    <cellStyle name="Normal 5 4 4 3 2 2 2 3" xfId="23345" xr:uid="{D87E54D6-5C3D-4213-9C50-20198CE3D521}"/>
    <cellStyle name="Normal 5 4 4 3 2 2 2 3 2" xfId="37037" xr:uid="{DE4BAF85-C5D3-4937-92DF-BDA73CA3E077}"/>
    <cellStyle name="Normal 5 4 4 3 2 2 2 3 3" xfId="51921" xr:uid="{48B92AC5-081D-4CE6-9C4F-EAC83D0E93DB}"/>
    <cellStyle name="Normal 5 4 4 3 2 2 2 4" xfId="16501" xr:uid="{BA1305FF-08F0-4578-B4EC-B9DED16E6806}"/>
    <cellStyle name="Normal 5 4 4 3 2 2 2 5" xfId="30191" xr:uid="{92B7279D-2C41-427C-8B2C-9BED5D0D5059}"/>
    <cellStyle name="Normal 5 4 4 3 2 2 2 6" xfId="45075" xr:uid="{36C94C8B-0AB2-480D-90C5-A6ACAE88F371}"/>
    <cellStyle name="Normal 5 4 4 3 2 2 3" xfId="11365" xr:uid="{43370847-7802-4598-81CD-240EFD94F16D}"/>
    <cellStyle name="Normal 5 4 4 3 2 2 3 2" xfId="25055" xr:uid="{E4215AC9-A3B8-4E82-BB11-83A36CAAFD2B}"/>
    <cellStyle name="Normal 5 4 4 3 2 2 3 2 2" xfId="38747" xr:uid="{DF98D00B-B480-41FC-8BA0-7F24ADD8C35D}"/>
    <cellStyle name="Normal 5 4 4 3 2 2 3 2 3" xfId="53631" xr:uid="{E0C7280D-F7B6-4CF1-8E03-980C7BC4826C}"/>
    <cellStyle name="Normal 5 4 4 3 2 2 3 3" xfId="18211" xr:uid="{DDB7EEDF-6AD5-4D1F-AF2E-913D29A066D1}"/>
    <cellStyle name="Normal 5 4 4 3 2 2 3 4" xfId="31901" xr:uid="{13A7F9BC-48FC-485A-8012-43E07288E505}"/>
    <cellStyle name="Normal 5 4 4 3 2 2 3 5" xfId="46785" xr:uid="{BF129197-CF80-470D-A20B-75F26A780FA2}"/>
    <cellStyle name="Normal 5 4 4 3 2 2 4" xfId="21633" xr:uid="{A6D20555-5664-403C-8EEF-3EDA5A53E563}"/>
    <cellStyle name="Normal 5 4 4 3 2 2 4 2" xfId="35325" xr:uid="{E1050A68-0B33-4B79-B657-F8553AA521F0}"/>
    <cellStyle name="Normal 5 4 4 3 2 2 4 3" xfId="50209" xr:uid="{8A05FA84-9713-40F9-8355-0BADDF6692B4}"/>
    <cellStyle name="Normal 5 4 4 3 2 2 5" xfId="14789" xr:uid="{0E6DE697-2B20-409B-A1D5-B22D0830D582}"/>
    <cellStyle name="Normal 5 4 4 3 2 2 5 2" xfId="40988" xr:uid="{D06CB174-B0EB-4240-9C4B-962EE6188536}"/>
    <cellStyle name="Normal 5 4 4 3 2 2 6" xfId="28479" xr:uid="{F32C2535-38A5-4048-B3BB-D78FC95603D1}"/>
    <cellStyle name="Normal 5 4 4 3 2 2 7" xfId="43363" xr:uid="{D9C3D146-853A-4F96-8A19-B2660BE9E5A6}"/>
    <cellStyle name="Normal 5 4 4 3 2 2 8" xfId="7943" xr:uid="{F881C3B0-8CA2-4574-ABAB-F229BE828B6A}"/>
    <cellStyle name="Normal 5 4 4 3 2 3" xfId="9654" xr:uid="{44EB13AE-F5C9-478B-9215-EDFF4E27E162}"/>
    <cellStyle name="Normal 5 4 4 3 2 3 2" xfId="13076" xr:uid="{49CEBFDD-53E7-4369-991E-0CDD9D2F9689}"/>
    <cellStyle name="Normal 5 4 4 3 2 3 2 2" xfId="26766" xr:uid="{8FD49265-11D2-44E3-A1D5-A62C1FA05DA3}"/>
    <cellStyle name="Normal 5 4 4 3 2 3 2 2 2" xfId="40458" xr:uid="{64FAC161-80ED-4131-A239-3CB1D18B0754}"/>
    <cellStyle name="Normal 5 4 4 3 2 3 2 2 3" xfId="55342" xr:uid="{96BCEE58-B4E3-4A78-BF72-4FE936C57C69}"/>
    <cellStyle name="Normal 5 4 4 3 2 3 2 3" xfId="19922" xr:uid="{C641546D-7472-4F07-81E2-7C422AF97558}"/>
    <cellStyle name="Normal 5 4 4 3 2 3 2 4" xfId="33612" xr:uid="{D2E61827-ABE1-45F6-80C3-1F2C00B66A6C}"/>
    <cellStyle name="Normal 5 4 4 3 2 3 2 5" xfId="48496" xr:uid="{63EFFC3C-49C8-4BBF-9B38-ECFCEF78F929}"/>
    <cellStyle name="Normal 5 4 4 3 2 3 3" xfId="23344" xr:uid="{CF0FEF42-CF38-4D44-8C1A-6413AC7B5375}"/>
    <cellStyle name="Normal 5 4 4 3 2 3 3 2" xfId="37036" xr:uid="{6729E78B-3A8C-4938-A359-468664886B5C}"/>
    <cellStyle name="Normal 5 4 4 3 2 3 3 3" xfId="51920" xr:uid="{2AB902C1-70F0-4FA8-8771-7179B4D808C8}"/>
    <cellStyle name="Normal 5 4 4 3 2 3 4" xfId="16500" xr:uid="{22EAFE0B-8126-4D06-9B85-C8AF835DD5BE}"/>
    <cellStyle name="Normal 5 4 4 3 2 3 5" xfId="30190" xr:uid="{42E51150-6CE1-435C-A3F1-A23DA10188A9}"/>
    <cellStyle name="Normal 5 4 4 3 2 3 6" xfId="45074" xr:uid="{D5D2ADFA-64D1-4A02-8E48-DE3C57F9307E}"/>
    <cellStyle name="Normal 5 4 4 3 2 4" xfId="11364" xr:uid="{355F12E5-8F90-4C27-A24B-F7C44D7A1D14}"/>
    <cellStyle name="Normal 5 4 4 3 2 4 2" xfId="25054" xr:uid="{1A5A1177-F895-4F1F-BD88-9463F7B3A8F9}"/>
    <cellStyle name="Normal 5 4 4 3 2 4 2 2" xfId="38746" xr:uid="{F83456D4-0CDD-4FCC-AE26-9ECD978D33AB}"/>
    <cellStyle name="Normal 5 4 4 3 2 4 2 3" xfId="53630" xr:uid="{5F38E860-95A3-409A-A60C-A5294DAA2C28}"/>
    <cellStyle name="Normal 5 4 4 3 2 4 3" xfId="18210" xr:uid="{99A7EE6E-EC1D-46BF-B102-7A010CD01DCE}"/>
    <cellStyle name="Normal 5 4 4 3 2 4 4" xfId="31900" xr:uid="{34192A6F-6C5A-4021-AD13-D2E7FA7D3F54}"/>
    <cellStyle name="Normal 5 4 4 3 2 4 5" xfId="46784" xr:uid="{C7BC5A55-3F0C-48F4-B253-372681AD96B2}"/>
    <cellStyle name="Normal 5 4 4 3 2 5" xfId="21632" xr:uid="{8CA9CF58-2D3E-44AF-8D53-D9E839034E3A}"/>
    <cellStyle name="Normal 5 4 4 3 2 5 2" xfId="35324" xr:uid="{2F7EA34C-6520-4937-AA3D-8360F252D531}"/>
    <cellStyle name="Normal 5 4 4 3 2 5 3" xfId="50208" xr:uid="{765C35FA-1F85-40B5-8D1F-9F73D29619B0}"/>
    <cellStyle name="Normal 5 4 4 3 2 6" xfId="14788" xr:uid="{E99BF5AE-C451-44B3-A839-FB190414D36A}"/>
    <cellStyle name="Normal 5 4 4 3 2 6 2" xfId="40987" xr:uid="{ECF2ADA9-A66C-4064-B197-09B9B90382AA}"/>
    <cellStyle name="Normal 5 4 4 3 2 7" xfId="28478" xr:uid="{1B42D0BD-A210-48C8-A497-2D3BA03340E0}"/>
    <cellStyle name="Normal 5 4 4 3 2 8" xfId="43362" xr:uid="{61E10321-A2B3-4FED-A655-C203275A921C}"/>
    <cellStyle name="Normal 5 4 4 3 2 9" xfId="7942" xr:uid="{6DBF19BD-E1CE-42BC-98CE-5C2A1A9676C4}"/>
    <cellStyle name="Normal 5 4 4 3 3" xfId="1297" xr:uid="{713A7420-D571-46E7-A073-51A391E83CAA}"/>
    <cellStyle name="Normal 5 4 4 3 3 2" xfId="9656" xr:uid="{13B813D5-29A2-4BC6-B928-1C4110582132}"/>
    <cellStyle name="Normal 5 4 4 3 3 2 2" xfId="13078" xr:uid="{120D9FBF-9AA9-4FA5-8178-53435BC7BD3D}"/>
    <cellStyle name="Normal 5 4 4 3 3 2 2 2" xfId="26768" xr:uid="{D9A5ECBA-8738-4010-91E6-42D1D06F27FA}"/>
    <cellStyle name="Normal 5 4 4 3 3 2 2 2 2" xfId="40460" xr:uid="{1CA1B79D-D246-4957-840A-FEB271533A16}"/>
    <cellStyle name="Normal 5 4 4 3 3 2 2 2 3" xfId="55344" xr:uid="{A997C676-58B6-463E-9053-141E61FCE904}"/>
    <cellStyle name="Normal 5 4 4 3 3 2 2 3" xfId="19924" xr:uid="{5C6BE675-0F78-44FD-B4BB-A6C78E2882BA}"/>
    <cellStyle name="Normal 5 4 4 3 3 2 2 4" xfId="33614" xr:uid="{4EE1E23D-A01B-497D-AB0E-F2F04DF5F597}"/>
    <cellStyle name="Normal 5 4 4 3 3 2 2 5" xfId="48498" xr:uid="{B8504A64-D76C-4205-9952-02F9469671BB}"/>
    <cellStyle name="Normal 5 4 4 3 3 2 3" xfId="23346" xr:uid="{D544A432-3751-4874-B28D-CD2221C105BC}"/>
    <cellStyle name="Normal 5 4 4 3 3 2 3 2" xfId="37038" xr:uid="{9889EA7A-79F2-4D30-9191-78A201D05B06}"/>
    <cellStyle name="Normal 5 4 4 3 3 2 3 3" xfId="51922" xr:uid="{A803D12B-46C7-44A0-A78D-E2A7EF42825A}"/>
    <cellStyle name="Normal 5 4 4 3 3 2 4" xfId="16502" xr:uid="{474AB8C3-D712-481F-866F-2C8C3401029B}"/>
    <cellStyle name="Normal 5 4 4 3 3 2 5" xfId="30192" xr:uid="{4ECEF565-E22C-4C50-982B-4BF0AF589F76}"/>
    <cellStyle name="Normal 5 4 4 3 3 2 6" xfId="45076" xr:uid="{3B1E1BA4-A7F7-4439-843C-7D63956F9822}"/>
    <cellStyle name="Normal 5 4 4 3 3 3" xfId="11366" xr:uid="{2DBFCC07-2326-44CA-953D-8D285B40B9EB}"/>
    <cellStyle name="Normal 5 4 4 3 3 3 2" xfId="25056" xr:uid="{138C8085-1BD9-4EA1-AD2A-C5F4FEA8EB03}"/>
    <cellStyle name="Normal 5 4 4 3 3 3 2 2" xfId="38748" xr:uid="{259D3739-9D99-4BC1-A436-6F9F049878AD}"/>
    <cellStyle name="Normal 5 4 4 3 3 3 2 3" xfId="53632" xr:uid="{15CDC296-5031-4AA8-B91E-0FC775D81C84}"/>
    <cellStyle name="Normal 5 4 4 3 3 3 3" xfId="18212" xr:uid="{FB28EBA8-7561-4179-A389-B67B934B8BAE}"/>
    <cellStyle name="Normal 5 4 4 3 3 3 4" xfId="31902" xr:uid="{970671A9-0B0E-4FB3-A905-0BD313B660BE}"/>
    <cellStyle name="Normal 5 4 4 3 3 3 5" xfId="46786" xr:uid="{0C20759F-4A08-4E12-8107-991C8F879B3F}"/>
    <cellStyle name="Normal 5 4 4 3 3 4" xfId="21634" xr:uid="{B777F8C3-4792-4443-9C31-8780759D11E2}"/>
    <cellStyle name="Normal 5 4 4 3 3 4 2" xfId="35326" xr:uid="{0969292F-515D-4672-8A5B-6F99E1286D21}"/>
    <cellStyle name="Normal 5 4 4 3 3 4 3" xfId="50210" xr:uid="{1B79262A-E751-475C-A08C-2C867AE37E36}"/>
    <cellStyle name="Normal 5 4 4 3 3 5" xfId="14790" xr:uid="{D1D68DE9-C99C-4BB3-B620-72387702E46E}"/>
    <cellStyle name="Normal 5 4 4 3 3 5 2" xfId="40989" xr:uid="{8FD059B0-15EA-4631-96BF-8BDF0518B56C}"/>
    <cellStyle name="Normal 5 4 4 3 3 6" xfId="28480" xr:uid="{43D19EA6-18D1-47E7-BC90-358A18502E1E}"/>
    <cellStyle name="Normal 5 4 4 3 3 7" xfId="43364" xr:uid="{0D1CA4D4-244B-49CD-A718-28B5E25B4328}"/>
    <cellStyle name="Normal 5 4 4 3 3 8" xfId="7944" xr:uid="{348AA96A-71B5-4FF9-BAF2-5979080FF18D}"/>
    <cellStyle name="Normal 5 4 4 3 4" xfId="2862" xr:uid="{619389DE-0D8C-42B9-84A4-B123DC9B03E1}"/>
    <cellStyle name="Normal 5 4 4 3 4 2" xfId="9657" xr:uid="{AD56783B-B678-4448-9351-3B8C1662649A}"/>
    <cellStyle name="Normal 5 4 4 3 4 2 2" xfId="13079" xr:uid="{FDE9CCA9-C38F-40FB-9D3E-2AB7BAFA2910}"/>
    <cellStyle name="Normal 5 4 4 3 4 2 2 2" xfId="26769" xr:uid="{534FCF10-ACF6-47D9-97F4-5C3CD42CA2D1}"/>
    <cellStyle name="Normal 5 4 4 3 4 2 2 2 2" xfId="40461" xr:uid="{4A681BDB-10D2-42F9-B25E-5C0C258CFD18}"/>
    <cellStyle name="Normal 5 4 4 3 4 2 2 2 3" xfId="55345" xr:uid="{D7CCD512-2F3E-4741-819F-66BA6831C401}"/>
    <cellStyle name="Normal 5 4 4 3 4 2 2 3" xfId="19925" xr:uid="{B8269C3A-E24A-4FBE-B840-611D0745B804}"/>
    <cellStyle name="Normal 5 4 4 3 4 2 2 4" xfId="33615" xr:uid="{205EFBDB-09D3-4CC6-9D34-454F1117A4DF}"/>
    <cellStyle name="Normal 5 4 4 3 4 2 2 5" xfId="48499" xr:uid="{E2972C1E-0E96-4914-B58C-CF47FDA51913}"/>
    <cellStyle name="Normal 5 4 4 3 4 2 3" xfId="23347" xr:uid="{9E015D83-B2FE-4436-A4EA-C4F55701DE59}"/>
    <cellStyle name="Normal 5 4 4 3 4 2 3 2" xfId="37039" xr:uid="{29B3A2E3-D40E-4C5A-8F4E-373E12C99FDE}"/>
    <cellStyle name="Normal 5 4 4 3 4 2 3 3" xfId="51923" xr:uid="{5FB46B76-EC6B-4387-86C1-BDA600D17B3A}"/>
    <cellStyle name="Normal 5 4 4 3 4 2 4" xfId="16503" xr:uid="{66C0F3D5-76D5-4427-921D-7C09F2886936}"/>
    <cellStyle name="Normal 5 4 4 3 4 2 5" xfId="30193" xr:uid="{9A614D99-A846-4DEC-91F1-63574C3440A1}"/>
    <cellStyle name="Normal 5 4 4 3 4 2 6" xfId="45077" xr:uid="{22F0175A-C80E-4D9B-A72A-1FD8FF52B901}"/>
    <cellStyle name="Normal 5 4 4 3 4 3" xfId="11367" xr:uid="{136ED1A9-C66E-4B27-BCDD-52959F7FE974}"/>
    <cellStyle name="Normal 5 4 4 3 4 3 2" xfId="25057" xr:uid="{37741B3E-88E8-40B1-8A57-349EB55B1DB2}"/>
    <cellStyle name="Normal 5 4 4 3 4 3 2 2" xfId="38749" xr:uid="{77E0721C-58BD-4EF6-897E-968F0AE72900}"/>
    <cellStyle name="Normal 5 4 4 3 4 3 2 3" xfId="53633" xr:uid="{17AEFA79-6A75-411A-AD92-377888EA7372}"/>
    <cellStyle name="Normal 5 4 4 3 4 3 3" xfId="18213" xr:uid="{B78A1088-0ACD-458C-91FD-63E837FE3519}"/>
    <cellStyle name="Normal 5 4 4 3 4 3 4" xfId="31903" xr:uid="{0FF942F6-F9A7-4DF7-8FCF-F2C2BB8DD026}"/>
    <cellStyle name="Normal 5 4 4 3 4 3 5" xfId="46787" xr:uid="{62C74F22-9605-4DE8-BBE7-8C1311C44020}"/>
    <cellStyle name="Normal 5 4 4 3 4 4" xfId="21635" xr:uid="{302E7291-D1B5-47BA-86B8-EEFD1C201A71}"/>
    <cellStyle name="Normal 5 4 4 3 4 4 2" xfId="35327" xr:uid="{6312EBA5-55EE-428E-B254-375C3E8F2D9C}"/>
    <cellStyle name="Normal 5 4 4 3 4 4 3" xfId="50211" xr:uid="{170A35EA-B297-44AA-8CDE-FCCE59C99EDE}"/>
    <cellStyle name="Normal 5 4 4 3 4 5" xfId="14791" xr:uid="{B61D832C-031C-4B62-A251-9F50D764370E}"/>
    <cellStyle name="Normal 5 4 4 3 4 5 2" xfId="41137" xr:uid="{6B51DF52-87F5-4C7B-9C52-E7A74788E66C}"/>
    <cellStyle name="Normal 5 4 4 3 4 6" xfId="28481" xr:uid="{309D18BF-5B74-4F90-878C-FD749FA55B7C}"/>
    <cellStyle name="Normal 5 4 4 3 4 7" xfId="43365" xr:uid="{2209E534-ABA0-48BE-AE47-F17B6B091191}"/>
    <cellStyle name="Normal 5 4 4 3 4 8" xfId="7945" xr:uid="{B538D984-6C6D-40B5-A136-D1F1F6D7A78C}"/>
    <cellStyle name="Normal 5 4 4 3 5" xfId="9653" xr:uid="{4CC2551F-99AC-415C-B7BD-D75513ECCE8A}"/>
    <cellStyle name="Normal 5 4 4 3 5 2" xfId="13075" xr:uid="{D494076D-43B4-4E1C-BDDB-F1F892EC0F22}"/>
    <cellStyle name="Normal 5 4 4 3 5 2 2" xfId="26765" xr:uid="{6CEF5A40-8058-44C4-A36E-6A700A7A6207}"/>
    <cellStyle name="Normal 5 4 4 3 5 2 2 2" xfId="40457" xr:uid="{1E1BF97A-D4D0-44F6-85CC-8FC7104E3DC1}"/>
    <cellStyle name="Normal 5 4 4 3 5 2 2 3" xfId="55341" xr:uid="{CA9A6F33-C933-4BCF-84FB-B85C1270A1A6}"/>
    <cellStyle name="Normal 5 4 4 3 5 2 3" xfId="19921" xr:uid="{DFE5A554-1032-4D10-9941-8586388EA9C1}"/>
    <cellStyle name="Normal 5 4 4 3 5 2 4" xfId="33611" xr:uid="{D90DF89B-B61B-4541-9320-7CC2DC98C9D6}"/>
    <cellStyle name="Normal 5 4 4 3 5 2 5" xfId="48495" xr:uid="{E2C75430-CE5A-4DBE-8C29-DF9E1FCF51C0}"/>
    <cellStyle name="Normal 5 4 4 3 5 3" xfId="23343" xr:uid="{ED588395-09A0-4F82-9D43-43AAE96B3AAC}"/>
    <cellStyle name="Normal 5 4 4 3 5 3 2" xfId="37035" xr:uid="{FD4D0DDC-C8B1-439B-BCAE-8E4AEA3DEB5F}"/>
    <cellStyle name="Normal 5 4 4 3 5 3 3" xfId="51919" xr:uid="{5B6917E8-E5E1-440F-A097-81EB6841D139}"/>
    <cellStyle name="Normal 5 4 4 3 5 4" xfId="16499" xr:uid="{260E1652-D63F-4AC6-A67F-7E4A85A9AF9A}"/>
    <cellStyle name="Normal 5 4 4 3 5 5" xfId="30189" xr:uid="{B9A6ACD0-8409-42C1-9EEB-49DECB22124E}"/>
    <cellStyle name="Normal 5 4 4 3 5 6" xfId="45073" xr:uid="{430BA0B2-7240-4C55-A73D-C5635DD86E9F}"/>
    <cellStyle name="Normal 5 4 4 3 6" xfId="11363" xr:uid="{3582C944-E76C-44AA-B109-E83091000D5C}"/>
    <cellStyle name="Normal 5 4 4 3 6 2" xfId="25053" xr:uid="{983EC630-55A9-4EDC-8884-2C0833E587E4}"/>
    <cellStyle name="Normal 5 4 4 3 6 2 2" xfId="38745" xr:uid="{73E399C5-8ABA-4D3E-9A12-0C1734F597EC}"/>
    <cellStyle name="Normal 5 4 4 3 6 2 3" xfId="53629" xr:uid="{D9F98EE8-6ED6-4813-9DF6-1142729BDB76}"/>
    <cellStyle name="Normal 5 4 4 3 6 3" xfId="18209" xr:uid="{42D5298B-CB54-422B-96FB-2AFDC4F1B3A3}"/>
    <cellStyle name="Normal 5 4 4 3 6 4" xfId="31899" xr:uid="{5244894B-1BB9-43FF-B993-F0CC9F5D7D26}"/>
    <cellStyle name="Normal 5 4 4 3 6 5" xfId="46783" xr:uid="{908E7594-A84F-4E30-953F-846DE19753E2}"/>
    <cellStyle name="Normal 5 4 4 3 7" xfId="21631" xr:uid="{1AD14BC6-37FA-4BDF-AFF2-276ACA92552E}"/>
    <cellStyle name="Normal 5 4 4 3 7 2" xfId="35323" xr:uid="{E076053B-BC5E-41F9-BC56-0942457E16F3}"/>
    <cellStyle name="Normal 5 4 4 3 7 3" xfId="50207" xr:uid="{CFDCD96B-C02E-46DB-B0D1-637195D395D3}"/>
    <cellStyle name="Normal 5 4 4 3 8" xfId="14787" xr:uid="{D7C4BE82-2ADD-4605-9F7B-5AE83816FF19}"/>
    <cellStyle name="Normal 5 4 4 3 8 2" xfId="40836" xr:uid="{383D8A90-7C29-46F5-99D0-7A0EB1D0D20C}"/>
    <cellStyle name="Normal 5 4 4 3 9" xfId="28477" xr:uid="{CA95B2ED-A6A7-426B-93A4-D9A527574596}"/>
    <cellStyle name="Normal 5 4 4 4" xfId="1298" xr:uid="{03D82641-3985-43E3-A773-8FCE8A6EA414}"/>
    <cellStyle name="Normal 5 4 4 4 2" xfId="1299" xr:uid="{4C097C25-755D-47FB-8603-FB057FF52166}"/>
    <cellStyle name="Normal 5 4 4 4 2 2" xfId="9659" xr:uid="{9F12D40C-9CF3-47F5-AEEF-7C731738F02E}"/>
    <cellStyle name="Normal 5 4 4 4 2 2 2" xfId="13081" xr:uid="{CB0468A5-42D5-468E-84C6-38B6662E502C}"/>
    <cellStyle name="Normal 5 4 4 4 2 2 2 2" xfId="26771" xr:uid="{10C5B586-227C-49A9-BE9A-4CC1745F693A}"/>
    <cellStyle name="Normal 5 4 4 4 2 2 2 2 2" xfId="40463" xr:uid="{9A4EA32C-DF51-4223-84E8-31644667204C}"/>
    <cellStyle name="Normal 5 4 4 4 2 2 2 2 3" xfId="55347" xr:uid="{E90395BB-4447-4D01-A40D-B7B0B0015786}"/>
    <cellStyle name="Normal 5 4 4 4 2 2 2 3" xfId="19927" xr:uid="{32A23E7D-5E00-43D2-AF52-ED12055D0D37}"/>
    <cellStyle name="Normal 5 4 4 4 2 2 2 4" xfId="33617" xr:uid="{85AE5F14-9498-4067-A162-71644078AA54}"/>
    <cellStyle name="Normal 5 4 4 4 2 2 2 5" xfId="48501" xr:uid="{71BEFF12-68EF-44F1-B3DC-328E2D89A67B}"/>
    <cellStyle name="Normal 5 4 4 4 2 2 3" xfId="23349" xr:uid="{1BE89583-6443-4135-AFD8-5E3FDC346B50}"/>
    <cellStyle name="Normal 5 4 4 4 2 2 3 2" xfId="37041" xr:uid="{BF9C5F94-503A-4B81-A371-BBE37D12CED5}"/>
    <cellStyle name="Normal 5 4 4 4 2 2 3 3" xfId="51925" xr:uid="{C4E24947-552C-4D86-BE7C-6DAADCEAC370}"/>
    <cellStyle name="Normal 5 4 4 4 2 2 4" xfId="16505" xr:uid="{1AD08D1F-95C5-4B5A-B66D-CCE1F81D26EC}"/>
    <cellStyle name="Normal 5 4 4 4 2 2 5" xfId="30195" xr:uid="{10794EB9-D4C1-4A8B-95CB-B84135B39852}"/>
    <cellStyle name="Normal 5 4 4 4 2 2 6" xfId="45079" xr:uid="{1990E4DF-28AE-43C4-A3F2-70F7D244C502}"/>
    <cellStyle name="Normal 5 4 4 4 2 3" xfId="11369" xr:uid="{B18094A2-8AF7-486A-967C-11285916DB1E}"/>
    <cellStyle name="Normal 5 4 4 4 2 3 2" xfId="25059" xr:uid="{11311F8C-C8DD-49B4-81C3-68B1513FFCD1}"/>
    <cellStyle name="Normal 5 4 4 4 2 3 2 2" xfId="38751" xr:uid="{70E3A96A-5A71-40DA-90B2-F6D20FB81B3F}"/>
    <cellStyle name="Normal 5 4 4 4 2 3 2 3" xfId="53635" xr:uid="{F21127BB-2B80-45EA-BC8D-788AD1F32907}"/>
    <cellStyle name="Normal 5 4 4 4 2 3 3" xfId="18215" xr:uid="{2A896279-FB70-41B7-AFC1-0D88D4C6DFFE}"/>
    <cellStyle name="Normal 5 4 4 4 2 3 4" xfId="31905" xr:uid="{177415D9-CD0C-4D35-AC02-B599CC8A70A3}"/>
    <cellStyle name="Normal 5 4 4 4 2 3 5" xfId="46789" xr:uid="{2AD6A2F0-6DA2-428E-A459-41B65BD805E6}"/>
    <cellStyle name="Normal 5 4 4 4 2 4" xfId="21637" xr:uid="{C291E4CB-B7DE-4677-A895-310D14978429}"/>
    <cellStyle name="Normal 5 4 4 4 2 4 2" xfId="35329" xr:uid="{02CAC157-513D-47E2-92D1-698A1BAD10EC}"/>
    <cellStyle name="Normal 5 4 4 4 2 4 3" xfId="50213" xr:uid="{3E631FE3-9073-423F-ACF5-66C1ECC96CA7}"/>
    <cellStyle name="Normal 5 4 4 4 2 5" xfId="14793" xr:uid="{78F56F9F-562A-4F43-A20B-3401BDF10900}"/>
    <cellStyle name="Normal 5 4 4 4 2 5 2" xfId="40991" xr:uid="{F4E26A7F-7F46-4F30-ABBF-4EE80363E9C5}"/>
    <cellStyle name="Normal 5 4 4 4 2 6" xfId="28483" xr:uid="{B59B6D1B-5076-4546-A8EA-4BC830654414}"/>
    <cellStyle name="Normal 5 4 4 4 2 7" xfId="43367" xr:uid="{955718B7-D093-4BEA-99EC-39CB20E60B6A}"/>
    <cellStyle name="Normal 5 4 4 4 2 8" xfId="7947" xr:uid="{E1FBDD45-761A-4E31-80B1-7DAC11C4D633}"/>
    <cellStyle name="Normal 5 4 4 4 3" xfId="2863" xr:uid="{6497A99F-CF8A-42F1-BF72-49210D9F183F}"/>
    <cellStyle name="Normal 5 4 4 4 3 2" xfId="13080" xr:uid="{FE1FD2F4-D1B7-4FA7-81F8-BC1D5021A108}"/>
    <cellStyle name="Normal 5 4 4 4 3 2 2" xfId="26770" xr:uid="{479932DE-4FCE-4351-BE92-304876F83732}"/>
    <cellStyle name="Normal 5 4 4 4 3 2 2 2" xfId="40462" xr:uid="{C4002810-1043-424D-A3AC-52EACA92A0E8}"/>
    <cellStyle name="Normal 5 4 4 4 3 2 2 3" xfId="55346" xr:uid="{A80846F3-061F-4FEF-9BAD-5324DB33A7C6}"/>
    <cellStyle name="Normal 5 4 4 4 3 2 3" xfId="19926" xr:uid="{59ACC6D0-A288-453E-90CC-54ED703683BC}"/>
    <cellStyle name="Normal 5 4 4 4 3 2 4" xfId="33616" xr:uid="{331AC6E0-1624-4FEC-91F5-01CBCBCB0E47}"/>
    <cellStyle name="Normal 5 4 4 4 3 2 5" xfId="48500" xr:uid="{B1DC7478-46A2-4CCB-A11D-6345FF40D840}"/>
    <cellStyle name="Normal 5 4 4 4 3 3" xfId="23348" xr:uid="{FE486192-1C55-4BAA-BC68-B7AFF35D027E}"/>
    <cellStyle name="Normal 5 4 4 4 3 3 2" xfId="37040" xr:uid="{8A0BC384-96B6-41A1-824B-16E1AAC6FE94}"/>
    <cellStyle name="Normal 5 4 4 4 3 3 3" xfId="51924" xr:uid="{8399585D-7C95-4317-95C6-30E6089193D8}"/>
    <cellStyle name="Normal 5 4 4 4 3 4" xfId="16504" xr:uid="{29AA524A-1791-4236-9183-3B6E45D6E407}"/>
    <cellStyle name="Normal 5 4 4 4 3 4 2" xfId="41138" xr:uid="{CD9DDEFB-A206-4640-AB15-4B4A6D18A81C}"/>
    <cellStyle name="Normal 5 4 4 4 3 5" xfId="30194" xr:uid="{2FF1E7D2-B596-41E4-9FA7-8194BF323F4A}"/>
    <cellStyle name="Normal 5 4 4 4 3 6" xfId="45078" xr:uid="{D5359050-EB19-48E5-A032-0AE752A00DA6}"/>
    <cellStyle name="Normal 5 4 4 4 3 7" xfId="9658" xr:uid="{01B01BE3-DF8E-423D-B984-17866B753FB5}"/>
    <cellStyle name="Normal 5 4 4 4 4" xfId="2864" xr:uid="{BF0BF7BE-9D5B-42AD-B7CE-5BE7FD8F1EA2}"/>
    <cellStyle name="Normal 5 4 4 4 4 2" xfId="25058" xr:uid="{3E7F1DF0-2E26-4D0C-92FB-5549DF4C3552}"/>
    <cellStyle name="Normal 5 4 4 4 4 2 2" xfId="38750" xr:uid="{0D221AFD-68AE-4450-A6DA-ADE1EB70AEF8}"/>
    <cellStyle name="Normal 5 4 4 4 4 2 3" xfId="53634" xr:uid="{71D586C0-8317-47E8-9612-B56AA54B1B40}"/>
    <cellStyle name="Normal 5 4 4 4 4 3" xfId="18214" xr:uid="{196B57B2-8208-4D68-A1DB-1A4F2D444C09}"/>
    <cellStyle name="Normal 5 4 4 4 4 3 2" xfId="41139" xr:uid="{9D91DDAB-1FF4-4DA6-AD29-04363005DF16}"/>
    <cellStyle name="Normal 5 4 4 4 4 4" xfId="31904" xr:uid="{3CAD1F3F-3F78-41D0-BCF1-557B2EE7F353}"/>
    <cellStyle name="Normal 5 4 4 4 4 5" xfId="46788" xr:uid="{25685B41-FEC9-43E6-9BA6-1F426A4CE83F}"/>
    <cellStyle name="Normal 5 4 4 4 4 6" xfId="11368" xr:uid="{88A7A45B-CE80-49F0-8791-468EE36750F2}"/>
    <cellStyle name="Normal 5 4 4 4 5" xfId="21636" xr:uid="{4712A103-F14E-4300-A3D3-D4C7D9580572}"/>
    <cellStyle name="Normal 5 4 4 4 5 2" xfId="35328" xr:uid="{484C2F54-5358-476F-965F-B36F19A6D0C2}"/>
    <cellStyle name="Normal 5 4 4 4 5 3" xfId="50212" xr:uid="{AD27B1BD-6125-4B40-8B75-CA602C5A1009}"/>
    <cellStyle name="Normal 5 4 4 4 6" xfId="14792" xr:uid="{E7956886-EDEB-44E4-81B6-B2A27A02E29B}"/>
    <cellStyle name="Normal 5 4 4 4 6 2" xfId="40990" xr:uid="{6BA15FDA-E424-4387-B56D-FE6CD11D6F40}"/>
    <cellStyle name="Normal 5 4 4 4 7" xfId="28482" xr:uid="{928520C7-9B42-42B4-8D8B-75860B36B84D}"/>
    <cellStyle name="Normal 5 4 4 4 8" xfId="43366" xr:uid="{F5F70EDB-67CA-4261-8D25-CFA48CC707B1}"/>
    <cellStyle name="Normal 5 4 4 4 9" xfId="7946" xr:uid="{31EFAB9C-027A-410B-AB87-A2CC4D8A024C}"/>
    <cellStyle name="Normal 5 4 4 5" xfId="1300" xr:uid="{85D8CD15-1FE8-403D-A1FA-FC831F4A966A}"/>
    <cellStyle name="Normal 5 4 4 5 2" xfId="9660" xr:uid="{C04CC5E6-39BA-46A9-96E5-DB4CB0AB2DFC}"/>
    <cellStyle name="Normal 5 4 4 5 2 2" xfId="13082" xr:uid="{2F075289-BBE8-4DE0-AA5E-607E10B039FE}"/>
    <cellStyle name="Normal 5 4 4 5 2 2 2" xfId="26772" xr:uid="{C08A3E5A-34BC-4E7E-BA09-5F1395D05287}"/>
    <cellStyle name="Normal 5 4 4 5 2 2 2 2" xfId="40464" xr:uid="{292B37AA-8142-41FB-A0DB-0E28252C96D2}"/>
    <cellStyle name="Normal 5 4 4 5 2 2 2 3" xfId="55348" xr:uid="{DF2B598D-8116-418F-B72C-DC129E26602C}"/>
    <cellStyle name="Normal 5 4 4 5 2 2 3" xfId="19928" xr:uid="{E753D2F3-622A-4764-81B8-D52B2C9437CA}"/>
    <cellStyle name="Normal 5 4 4 5 2 2 4" xfId="33618" xr:uid="{BD29D8D7-219A-4377-847B-B89B992F19B5}"/>
    <cellStyle name="Normal 5 4 4 5 2 2 5" xfId="48502" xr:uid="{E9B2CCED-13B0-4D7A-BB4A-28440B78AA93}"/>
    <cellStyle name="Normal 5 4 4 5 2 3" xfId="23350" xr:uid="{B1F62C28-D22D-4DF4-8627-7B806D10251B}"/>
    <cellStyle name="Normal 5 4 4 5 2 3 2" xfId="37042" xr:uid="{CD3E109D-B870-41F0-BFBC-15F785BE7AE7}"/>
    <cellStyle name="Normal 5 4 4 5 2 3 3" xfId="51926" xr:uid="{E1338259-5178-426A-A9FA-212B02FB730A}"/>
    <cellStyle name="Normal 5 4 4 5 2 4" xfId="16506" xr:uid="{1451A078-A0A2-4B72-A8F4-D0399283597F}"/>
    <cellStyle name="Normal 5 4 4 5 2 5" xfId="30196" xr:uid="{46E3B27E-0901-46EA-BA70-35F723F5F83D}"/>
    <cellStyle name="Normal 5 4 4 5 2 6" xfId="45080" xr:uid="{7601DEC2-EC18-4DFC-983C-C31AB2765FAB}"/>
    <cellStyle name="Normal 5 4 4 5 3" xfId="11370" xr:uid="{43EB79CD-AF39-457F-AC64-EAF44367C786}"/>
    <cellStyle name="Normal 5 4 4 5 3 2" xfId="25060" xr:uid="{69083C4A-A479-446B-8295-CD625EB1F7FE}"/>
    <cellStyle name="Normal 5 4 4 5 3 2 2" xfId="38752" xr:uid="{699A6A63-9222-4A8A-9395-EA3C973231D4}"/>
    <cellStyle name="Normal 5 4 4 5 3 2 3" xfId="53636" xr:uid="{373B9883-306C-4209-84CE-BE64356C8955}"/>
    <cellStyle name="Normal 5 4 4 5 3 3" xfId="18216" xr:uid="{D455AA9F-F47C-4E37-9192-FEDB1C5AE7B2}"/>
    <cellStyle name="Normal 5 4 4 5 3 4" xfId="31906" xr:uid="{009DAD52-6A3E-48A0-AD2F-58A1F1B86279}"/>
    <cellStyle name="Normal 5 4 4 5 3 5" xfId="46790" xr:uid="{CEE371A2-10A2-4C74-B410-03CCB905E4FC}"/>
    <cellStyle name="Normal 5 4 4 5 4" xfId="21638" xr:uid="{E0EE5CE6-10B1-4450-95F0-0A897CA88737}"/>
    <cellStyle name="Normal 5 4 4 5 4 2" xfId="35330" xr:uid="{3F7A17E8-C05D-44E8-9A01-9911FDE91C8D}"/>
    <cellStyle name="Normal 5 4 4 5 4 3" xfId="50214" xr:uid="{132616DF-8588-4CB4-8635-E284ACB6974E}"/>
    <cellStyle name="Normal 5 4 4 5 5" xfId="14794" xr:uid="{AD1FCFA1-B016-4FC1-BB34-D5A230ABC7A9}"/>
    <cellStyle name="Normal 5 4 4 5 5 2" xfId="40992" xr:uid="{FD698B89-1B23-415E-BEEE-E8D4E3F941AF}"/>
    <cellStyle name="Normal 5 4 4 5 6" xfId="28484" xr:uid="{C378E4EF-2EF6-4FC6-8914-D7FC8FD2FD06}"/>
    <cellStyle name="Normal 5 4 4 5 7" xfId="43368" xr:uid="{66A7E3E9-36D4-461E-A147-16AE6624B65E}"/>
    <cellStyle name="Normal 5 4 4 5 8" xfId="7948" xr:uid="{9698B5DB-2ADE-41BE-B9FC-D13BE5977FE5}"/>
    <cellStyle name="Normal 5 4 4 6" xfId="2865" xr:uid="{A7268B15-DC94-4E61-9AFF-57F705D5B3BE}"/>
    <cellStyle name="Normal 5 4 4 6 2" xfId="9661" xr:uid="{FA7F89C1-C2C8-452E-8A95-B1264C56DB1A}"/>
    <cellStyle name="Normal 5 4 4 6 2 2" xfId="13083" xr:uid="{BC11A464-7A18-4F8D-B851-1B299F1AD6B8}"/>
    <cellStyle name="Normal 5 4 4 6 2 2 2" xfId="26773" xr:uid="{39F1F4EF-A150-4ADE-AE8B-2A080B3DC1C2}"/>
    <cellStyle name="Normal 5 4 4 6 2 2 2 2" xfId="40465" xr:uid="{7DE79230-6268-477B-8AD8-C779307BD012}"/>
    <cellStyle name="Normal 5 4 4 6 2 2 2 3" xfId="55349" xr:uid="{541735B6-E9B2-4606-8E5F-07DB306A3F3A}"/>
    <cellStyle name="Normal 5 4 4 6 2 2 3" xfId="19929" xr:uid="{244C518E-4935-4820-8909-4653BEB85B48}"/>
    <cellStyle name="Normal 5 4 4 6 2 2 4" xfId="33619" xr:uid="{BF38487C-D36B-4DB4-ABC2-5EBACA10C873}"/>
    <cellStyle name="Normal 5 4 4 6 2 2 5" xfId="48503" xr:uid="{F66D665A-4928-43E5-8E2D-2B34A12D98FF}"/>
    <cellStyle name="Normal 5 4 4 6 2 3" xfId="23351" xr:uid="{977235B2-58F7-4AA1-BD8F-42F14F0A38FB}"/>
    <cellStyle name="Normal 5 4 4 6 2 3 2" xfId="37043" xr:uid="{C9BDD7E7-DE06-46CD-8324-AAD3924B5561}"/>
    <cellStyle name="Normal 5 4 4 6 2 3 3" xfId="51927" xr:uid="{39908340-BD63-4947-8C41-EF646784A251}"/>
    <cellStyle name="Normal 5 4 4 6 2 4" xfId="16507" xr:uid="{D667500A-0E46-43D5-BD27-414E52E12F53}"/>
    <cellStyle name="Normal 5 4 4 6 2 5" xfId="30197" xr:uid="{AC9F0B0F-7FBB-418E-B428-02D43C0C7325}"/>
    <cellStyle name="Normal 5 4 4 6 2 6" xfId="45081" xr:uid="{CBA83D41-D722-4483-8137-C76396D35982}"/>
    <cellStyle name="Normal 5 4 4 6 3" xfId="11371" xr:uid="{853E21B4-C4B6-4DCB-BB72-28F66CFB46F8}"/>
    <cellStyle name="Normal 5 4 4 6 3 2" xfId="25061" xr:uid="{FAE0A1C2-CB62-4E46-BB8A-48B6DECD8B1C}"/>
    <cellStyle name="Normal 5 4 4 6 3 2 2" xfId="38753" xr:uid="{0D5FC052-4DFB-4C32-A26D-43411A3EB1E9}"/>
    <cellStyle name="Normal 5 4 4 6 3 2 3" xfId="53637" xr:uid="{1C821941-CCA5-4C8E-8E4D-283CB8F1EBFB}"/>
    <cellStyle name="Normal 5 4 4 6 3 3" xfId="18217" xr:uid="{442795D9-304C-42A6-B1CF-58DB3E847700}"/>
    <cellStyle name="Normal 5 4 4 6 3 4" xfId="31907" xr:uid="{E66DA745-0285-446D-B7D8-4FF771D2C7DC}"/>
    <cellStyle name="Normal 5 4 4 6 3 5" xfId="46791" xr:uid="{8BE1DE4C-8A83-4DCF-BF22-EC1A19FFD74A}"/>
    <cellStyle name="Normal 5 4 4 6 4" xfId="21639" xr:uid="{87D056F2-B3D9-48F3-8DA2-84F7ACD21BBC}"/>
    <cellStyle name="Normal 5 4 4 6 4 2" xfId="35331" xr:uid="{954B524D-59AE-43DD-9FDE-90E020DE9C9D}"/>
    <cellStyle name="Normal 5 4 4 6 4 3" xfId="50215" xr:uid="{32F3B127-DF3F-48E3-A9BD-7D45CFA8184B}"/>
    <cellStyle name="Normal 5 4 4 6 5" xfId="14795" xr:uid="{68B7C078-732B-4D4B-8CFC-1A2691A1BCD5}"/>
    <cellStyle name="Normal 5 4 4 6 5 2" xfId="41140" xr:uid="{6E744098-114C-4AA1-BD5F-C48CA4447771}"/>
    <cellStyle name="Normal 5 4 4 6 6" xfId="28485" xr:uid="{5B2E34C8-87BF-4CEA-BFC8-BC47D7DD64B7}"/>
    <cellStyle name="Normal 5 4 4 6 7" xfId="43369" xr:uid="{B2B34396-2558-4924-AAF2-EFC9E4058792}"/>
    <cellStyle name="Normal 5 4 4 6 8" xfId="7949" xr:uid="{98A7AA10-963F-4D71-8F24-B9654F88E70E}"/>
    <cellStyle name="Normal 5 4 4 7" xfId="2866" xr:uid="{C24147D8-F756-4DC2-8459-D8E042CBD41C}"/>
    <cellStyle name="Normal 5 4 4 7 2" xfId="13069" xr:uid="{0997E656-90B2-4038-AEC7-3E6EB3807C6F}"/>
    <cellStyle name="Normal 5 4 4 7 2 2" xfId="26759" xr:uid="{8F65A0C3-AF30-4BD7-8D98-7CA49D105E80}"/>
    <cellStyle name="Normal 5 4 4 7 2 2 2" xfId="40451" xr:uid="{7598E4F5-4669-4033-BECA-309A28AD15B2}"/>
    <cellStyle name="Normal 5 4 4 7 2 2 3" xfId="55335" xr:uid="{59F3F86B-0F17-4E0B-BF59-1BC13A4936F4}"/>
    <cellStyle name="Normal 5 4 4 7 2 3" xfId="19915" xr:uid="{91E7F127-4D27-43A6-831D-7B6F5B17CFBC}"/>
    <cellStyle name="Normal 5 4 4 7 2 4" xfId="33605" xr:uid="{5C2B97FB-005F-4792-853A-E02D281C51EC}"/>
    <cellStyle name="Normal 5 4 4 7 2 5" xfId="48489" xr:uid="{E58D80EF-47AF-4FD0-8BEE-6214D366311F}"/>
    <cellStyle name="Normal 5 4 4 7 3" xfId="23337" xr:uid="{38D5E690-D139-48CF-AD1E-5D990D017A62}"/>
    <cellStyle name="Normal 5 4 4 7 3 2" xfId="37029" xr:uid="{097242D9-4C0C-4025-A21C-FB2C78923906}"/>
    <cellStyle name="Normal 5 4 4 7 3 3" xfId="51913" xr:uid="{12EEC8C3-6309-4681-AB06-9EAD14F60605}"/>
    <cellStyle name="Normal 5 4 4 7 4" xfId="16493" xr:uid="{1AD7F507-BB35-4A1C-893B-203C51D31EB1}"/>
    <cellStyle name="Normal 5 4 4 7 4 2" xfId="41141" xr:uid="{5876BCE5-72EE-46BC-9C81-E0B0A380555F}"/>
    <cellStyle name="Normal 5 4 4 7 5" xfId="30183" xr:uid="{6A69438E-C2B7-402B-80F9-72B294848282}"/>
    <cellStyle name="Normal 5 4 4 7 6" xfId="45067" xr:uid="{77CD3060-7F85-4561-9D7E-AA1B16603E97}"/>
    <cellStyle name="Normal 5 4 4 7 7" xfId="9647" xr:uid="{5947C3C0-8AAD-472F-AAFA-7534688A9E63}"/>
    <cellStyle name="Normal 5 4 4 8" xfId="11357" xr:uid="{72512FF1-CF14-470D-B4BA-5A89D6EEABC4}"/>
    <cellStyle name="Normal 5 4 4 8 2" xfId="25047" xr:uid="{3C8244DB-C18E-43F2-BA1A-12D55F0ED707}"/>
    <cellStyle name="Normal 5 4 4 8 2 2" xfId="38739" xr:uid="{74663E32-4D60-4DFC-9F32-412D44E054F9}"/>
    <cellStyle name="Normal 5 4 4 8 2 3" xfId="53623" xr:uid="{D8A240A3-D8E8-4429-A946-DB991C9E9CAE}"/>
    <cellStyle name="Normal 5 4 4 8 3" xfId="18203" xr:uid="{92081509-BC64-40BA-8796-886C8BB24550}"/>
    <cellStyle name="Normal 5 4 4 8 4" xfId="31893" xr:uid="{75CF403C-50D1-47F0-A984-FB0FA0A04A34}"/>
    <cellStyle name="Normal 5 4 4 8 5" xfId="46777" xr:uid="{9710F175-89FC-439D-91F9-3ECE78FBB824}"/>
    <cellStyle name="Normal 5 4 4 9" xfId="21625" xr:uid="{D75994C5-72FD-48D3-AEF2-75A5A242F3E2}"/>
    <cellStyle name="Normal 5 4 4 9 2" xfId="35317" xr:uid="{FD24EA3A-3627-4E84-922F-4AE4B7B838FE}"/>
    <cellStyle name="Normal 5 4 4 9 3" xfId="50201" xr:uid="{E28BB26C-178C-4792-8710-D07A99061FD0}"/>
    <cellStyle name="Normal 5 4 5" xfId="305" xr:uid="{4FDD60D8-CF01-44CA-ADA2-67DCE428208D}"/>
    <cellStyle name="Normal 5 4 5 10" xfId="14796" xr:uid="{44618C22-6694-4CF5-9F01-6FF0AB3FC6F5}"/>
    <cellStyle name="Normal 5 4 5 10 2" xfId="40786" xr:uid="{FA412D55-8EDB-46D7-8983-06CD2F6766C8}"/>
    <cellStyle name="Normal 5 4 5 11" xfId="28486" xr:uid="{7BCD0E9D-95C4-4606-9293-36DFF06B56CA}"/>
    <cellStyle name="Normal 5 4 5 12" xfId="43370" xr:uid="{6A3EF574-1AFD-4180-B4AB-E8CD4089A7AF}"/>
    <cellStyle name="Normal 5 4 5 13" xfId="7950" xr:uid="{AA5414AD-920D-4ADC-AEE9-E1C37805F3F4}"/>
    <cellStyle name="Normal 5 4 5 2" xfId="561" xr:uid="{18B57FBE-57D5-4BE3-92C8-C1FB886A9B89}"/>
    <cellStyle name="Normal 5 4 5 2 10" xfId="43371" xr:uid="{72E3BEF5-676F-4E60-92EB-0A9919CC93C0}"/>
    <cellStyle name="Normal 5 4 5 2 11" xfId="7951" xr:uid="{D5628BE6-1A9B-4694-97C4-57D643468300}"/>
    <cellStyle name="Normal 5 4 5 2 2" xfId="562" xr:uid="{029D1A9E-1E01-4518-9EC3-4B8BC2D72C1B}"/>
    <cellStyle name="Normal 5 4 5 2 2 2" xfId="1301" xr:uid="{89D85011-A387-49A8-864D-BF0083A55824}"/>
    <cellStyle name="Normal 5 4 5 2 2 2 2" xfId="1302" xr:uid="{F1099ABE-5543-4081-838E-A22FBA476AE3}"/>
    <cellStyle name="Normal 5 4 5 2 2 2 2 2" xfId="13087" xr:uid="{BD3D5788-3E79-409B-ADC9-13AF9813D477}"/>
    <cellStyle name="Normal 5 4 5 2 2 2 2 2 2" xfId="26777" xr:uid="{39F7E91E-78B2-40FC-B3EA-E16DF6A01AAF}"/>
    <cellStyle name="Normal 5 4 5 2 2 2 2 2 2 2" xfId="40469" xr:uid="{7A4F02FA-8255-401F-A3D5-1E608390313B}"/>
    <cellStyle name="Normal 5 4 5 2 2 2 2 2 2 3" xfId="55353" xr:uid="{1795151A-E6F8-4629-A3A4-527B6BF195AF}"/>
    <cellStyle name="Normal 5 4 5 2 2 2 2 2 3" xfId="19933" xr:uid="{8BEB7D63-E01E-4D2D-AB21-FF107A937467}"/>
    <cellStyle name="Normal 5 4 5 2 2 2 2 2 4" xfId="33623" xr:uid="{44946F5E-7A71-4341-9DC3-63C32DD8038F}"/>
    <cellStyle name="Normal 5 4 5 2 2 2 2 2 5" xfId="48507" xr:uid="{7BDFBD60-8C56-45B1-8830-5EFF9DBF2C9C}"/>
    <cellStyle name="Normal 5 4 5 2 2 2 2 3" xfId="23355" xr:uid="{5CCF1243-C678-4EC1-A20D-31690888F77F}"/>
    <cellStyle name="Normal 5 4 5 2 2 2 2 3 2" xfId="37047" xr:uid="{EAB3CD43-34A4-4A03-8AA8-82AC42525F0A}"/>
    <cellStyle name="Normal 5 4 5 2 2 2 2 3 3" xfId="51931" xr:uid="{F4621610-926C-414A-88A1-1246DA32CD17}"/>
    <cellStyle name="Normal 5 4 5 2 2 2 2 4" xfId="16511" xr:uid="{A52748FE-7586-426B-8C77-336341BFDB78}"/>
    <cellStyle name="Normal 5 4 5 2 2 2 2 4 2" xfId="40994" xr:uid="{1FF191B1-65C3-40B8-9CBF-6C4FEA171282}"/>
    <cellStyle name="Normal 5 4 5 2 2 2 2 5" xfId="30201" xr:uid="{41CFC691-45EE-4CF5-8B11-8328FB3FDF3D}"/>
    <cellStyle name="Normal 5 4 5 2 2 2 2 6" xfId="45085" xr:uid="{DB09B595-2D5B-4C55-8C54-A6E4D33F46D2}"/>
    <cellStyle name="Normal 5 4 5 2 2 2 2 7" xfId="9665" xr:uid="{45069458-28F9-4D97-8E88-6D739D5ABEAA}"/>
    <cellStyle name="Normal 5 4 5 2 2 2 3" xfId="11375" xr:uid="{1DFE2ED8-9E60-4419-812F-FEB305E2B749}"/>
    <cellStyle name="Normal 5 4 5 2 2 2 3 2" xfId="25065" xr:uid="{2EECEC75-88DA-4FA3-8FE8-93FCCC548199}"/>
    <cellStyle name="Normal 5 4 5 2 2 2 3 2 2" xfId="38757" xr:uid="{77EDB291-3B36-4312-8622-053B84857B19}"/>
    <cellStyle name="Normal 5 4 5 2 2 2 3 2 3" xfId="53641" xr:uid="{CD215AF4-F402-4F99-A436-B13EBFEEA898}"/>
    <cellStyle name="Normal 5 4 5 2 2 2 3 3" xfId="18221" xr:uid="{113ED1B1-DB94-44B8-B6B6-5825A8467ECF}"/>
    <cellStyle name="Normal 5 4 5 2 2 2 3 4" xfId="31911" xr:uid="{49DF9E9B-551B-4FC3-AE17-4745745BE52A}"/>
    <cellStyle name="Normal 5 4 5 2 2 2 3 5" xfId="46795" xr:uid="{C49390F1-1632-4B5E-B5CD-C5F78BADB292}"/>
    <cellStyle name="Normal 5 4 5 2 2 2 4" xfId="21643" xr:uid="{10B9891A-3445-461F-8043-2F80998E5A47}"/>
    <cellStyle name="Normal 5 4 5 2 2 2 4 2" xfId="35335" xr:uid="{B153245A-B837-4B57-9AF0-23687553FE0F}"/>
    <cellStyle name="Normal 5 4 5 2 2 2 4 3" xfId="50219" xr:uid="{E23AA8AC-A0E8-4AB4-9125-11E4BE7AD16F}"/>
    <cellStyle name="Normal 5 4 5 2 2 2 5" xfId="14799" xr:uid="{4C61B3BB-2A7F-4A18-8ACD-8C0D0222F608}"/>
    <cellStyle name="Normal 5 4 5 2 2 2 5 2" xfId="40993" xr:uid="{421C326D-5529-42CE-B9A4-661BE9DB24CA}"/>
    <cellStyle name="Normal 5 4 5 2 2 2 6" xfId="28489" xr:uid="{181CCDC5-F04B-4AC4-A4E2-6561403F55DF}"/>
    <cellStyle name="Normal 5 4 5 2 2 2 7" xfId="43373" xr:uid="{9EEFA5C1-9FB9-465E-B699-43D6A7776C87}"/>
    <cellStyle name="Normal 5 4 5 2 2 2 8" xfId="7953" xr:uid="{0A2A3682-B7D5-4888-AA7E-FDD2DE200EF6}"/>
    <cellStyle name="Normal 5 4 5 2 2 3" xfId="1303" xr:uid="{0169D977-5717-40F5-A420-A8E697B4AFF1}"/>
    <cellStyle name="Normal 5 4 5 2 2 3 2" xfId="13086" xr:uid="{74CC12FF-2AC5-42C7-87B7-3B28F44E1F15}"/>
    <cellStyle name="Normal 5 4 5 2 2 3 2 2" xfId="26776" xr:uid="{FF839C91-2A99-4971-BF5C-47743CDF5748}"/>
    <cellStyle name="Normal 5 4 5 2 2 3 2 2 2" xfId="40468" xr:uid="{E1174B66-1B25-44FA-A4D2-3F894A289053}"/>
    <cellStyle name="Normal 5 4 5 2 2 3 2 2 3" xfId="55352" xr:uid="{5F5042F7-57C4-4B33-8680-8338BA39A448}"/>
    <cellStyle name="Normal 5 4 5 2 2 3 2 3" xfId="19932" xr:uid="{134520A7-F157-4AEC-8963-1D8268507706}"/>
    <cellStyle name="Normal 5 4 5 2 2 3 2 4" xfId="33622" xr:uid="{406728C4-C477-42E0-99B9-C24C6C3CD914}"/>
    <cellStyle name="Normal 5 4 5 2 2 3 2 5" xfId="48506" xr:uid="{A49DE55C-3F80-4748-B57C-25788CED1E33}"/>
    <cellStyle name="Normal 5 4 5 2 2 3 3" xfId="23354" xr:uid="{1165F45C-44EF-49FA-B9A2-F624B25DE0B8}"/>
    <cellStyle name="Normal 5 4 5 2 2 3 3 2" xfId="37046" xr:uid="{C08A54A4-6104-4DF2-9035-DE983BD19DD1}"/>
    <cellStyle name="Normal 5 4 5 2 2 3 3 3" xfId="51930" xr:uid="{EB0FBD6F-4AAF-48E7-BF65-7F8109BF5E1A}"/>
    <cellStyle name="Normal 5 4 5 2 2 3 4" xfId="16510" xr:uid="{596989E9-3BD9-43C6-8E28-F07EBC5C91D5}"/>
    <cellStyle name="Normal 5 4 5 2 2 3 4 2" xfId="40995" xr:uid="{BE11F786-BF41-4519-8330-00E8A0DDDDF8}"/>
    <cellStyle name="Normal 5 4 5 2 2 3 5" xfId="30200" xr:uid="{E54AC6F9-6213-41C9-BE90-CB077FFCC4C1}"/>
    <cellStyle name="Normal 5 4 5 2 2 3 6" xfId="45084" xr:uid="{ABA43532-7A30-4762-AE06-14F6D847B32D}"/>
    <cellStyle name="Normal 5 4 5 2 2 3 7" xfId="9664" xr:uid="{C272406E-6EC9-4927-8090-7532B6733D6E}"/>
    <cellStyle name="Normal 5 4 5 2 2 4" xfId="11374" xr:uid="{FB5A8190-75FA-4C8C-87AB-31FF9A1ACB92}"/>
    <cellStyle name="Normal 5 4 5 2 2 4 2" xfId="25064" xr:uid="{8A47C2D0-503E-4CA9-B725-7902CD69155A}"/>
    <cellStyle name="Normal 5 4 5 2 2 4 2 2" xfId="38756" xr:uid="{4FF9F828-C9FB-4B39-95E4-3ECF084ED185}"/>
    <cellStyle name="Normal 5 4 5 2 2 4 2 3" xfId="53640" xr:uid="{2FABF574-959D-4039-87E5-4378B7ECEEC5}"/>
    <cellStyle name="Normal 5 4 5 2 2 4 3" xfId="18220" xr:uid="{684F5E66-9808-4A70-AE0B-A1503CD186E2}"/>
    <cellStyle name="Normal 5 4 5 2 2 4 4" xfId="31910" xr:uid="{97FE99EC-CEB6-47E1-AAC9-862EFD416734}"/>
    <cellStyle name="Normal 5 4 5 2 2 4 5" xfId="46794" xr:uid="{69BB9F03-AB68-4B1A-B46A-E15EE7C4258B}"/>
    <cellStyle name="Normal 5 4 5 2 2 5" xfId="21642" xr:uid="{5FC71601-0F5E-4776-807F-08B20EA0E7C9}"/>
    <cellStyle name="Normal 5 4 5 2 2 5 2" xfId="35334" xr:uid="{73E3C5F6-1770-413C-A520-E28260B3DC08}"/>
    <cellStyle name="Normal 5 4 5 2 2 5 3" xfId="50218" xr:uid="{170F33F9-C9FC-4B4A-A472-28B7417AFDBB}"/>
    <cellStyle name="Normal 5 4 5 2 2 6" xfId="14798" xr:uid="{D9401F73-991C-4C1B-8AD6-69DD35E30A24}"/>
    <cellStyle name="Normal 5 4 5 2 2 6 2" xfId="40838" xr:uid="{F5C073BF-BF6A-4596-B427-8CE7D7F6C586}"/>
    <cellStyle name="Normal 5 4 5 2 2 7" xfId="28488" xr:uid="{FAB52250-5FA9-468D-9AC8-19B2897AE94A}"/>
    <cellStyle name="Normal 5 4 5 2 2 8" xfId="43372" xr:uid="{A6D9030D-853B-499F-8DAF-CEB3BABF7DC7}"/>
    <cellStyle name="Normal 5 4 5 2 2 9" xfId="7952" xr:uid="{C861B7D4-FA48-41F9-87A9-00CA0BDF3043}"/>
    <cellStyle name="Normal 5 4 5 2 3" xfId="1304" xr:uid="{ACC0B344-5DEC-44A1-8ECB-E911AF92DCFE}"/>
    <cellStyle name="Normal 5 4 5 2 3 2" xfId="1305" xr:uid="{2AEA764C-8F18-484E-BAFD-B19EE7B31BCF}"/>
    <cellStyle name="Normal 5 4 5 2 3 2 2" xfId="13088" xr:uid="{825B3557-A7AF-4D75-9EB5-9A1663769AD2}"/>
    <cellStyle name="Normal 5 4 5 2 3 2 2 2" xfId="26778" xr:uid="{3AD0BF4A-3596-4E6C-8D5F-BF049074D42E}"/>
    <cellStyle name="Normal 5 4 5 2 3 2 2 2 2" xfId="40470" xr:uid="{FCA2F9F0-AFCB-41DA-9472-CFBBC3D41997}"/>
    <cellStyle name="Normal 5 4 5 2 3 2 2 2 3" xfId="55354" xr:uid="{041D7420-F0F5-4100-B7D6-D73F05F011BA}"/>
    <cellStyle name="Normal 5 4 5 2 3 2 2 3" xfId="19934" xr:uid="{456C9415-ED81-45BE-881D-23C25CE29072}"/>
    <cellStyle name="Normal 5 4 5 2 3 2 2 4" xfId="33624" xr:uid="{E996CC2D-EE8C-4D52-AE1C-677485709ECA}"/>
    <cellStyle name="Normal 5 4 5 2 3 2 2 5" xfId="48508" xr:uid="{D2FEA956-6187-43B4-B8AF-6EF328A989C1}"/>
    <cellStyle name="Normal 5 4 5 2 3 2 3" xfId="23356" xr:uid="{A335F378-D398-455F-AF19-01952A850954}"/>
    <cellStyle name="Normal 5 4 5 2 3 2 3 2" xfId="37048" xr:uid="{B9CAEBEC-645D-47B2-85E6-87708C4190D5}"/>
    <cellStyle name="Normal 5 4 5 2 3 2 3 3" xfId="51932" xr:uid="{E8DD021A-99E9-4B41-8528-4CB3EC009266}"/>
    <cellStyle name="Normal 5 4 5 2 3 2 4" xfId="16512" xr:uid="{72324B02-D92D-4158-BAA7-BDEA046F59C4}"/>
    <cellStyle name="Normal 5 4 5 2 3 2 4 2" xfId="40997" xr:uid="{F6578787-F4C6-4D58-A538-AB0A9C8076A3}"/>
    <cellStyle name="Normal 5 4 5 2 3 2 5" xfId="30202" xr:uid="{C685C27F-73BA-4FC9-BA6C-9567474B0563}"/>
    <cellStyle name="Normal 5 4 5 2 3 2 6" xfId="45086" xr:uid="{E5452943-CBCC-444B-B2FD-091C700BFFAB}"/>
    <cellStyle name="Normal 5 4 5 2 3 2 7" xfId="9666" xr:uid="{FE297AEF-F376-4DE7-8DE3-8A266222E80A}"/>
    <cellStyle name="Normal 5 4 5 2 3 3" xfId="11376" xr:uid="{5A7F4C14-CE10-4E0D-89E4-43285C99D4C1}"/>
    <cellStyle name="Normal 5 4 5 2 3 3 2" xfId="25066" xr:uid="{F4F1736F-2FFD-4DF7-BC80-08E54E03615C}"/>
    <cellStyle name="Normal 5 4 5 2 3 3 2 2" xfId="38758" xr:uid="{6082E98E-77C2-46DD-B2D3-9F464F6EC5C0}"/>
    <cellStyle name="Normal 5 4 5 2 3 3 2 3" xfId="53642" xr:uid="{277D1D76-0114-4B77-9DA6-D082DB0D0E37}"/>
    <cellStyle name="Normal 5 4 5 2 3 3 3" xfId="18222" xr:uid="{9096EC28-B32A-4661-AD11-B55F338E3469}"/>
    <cellStyle name="Normal 5 4 5 2 3 3 4" xfId="31912" xr:uid="{6188E758-5F56-40B5-AFD8-45DEDC9A899E}"/>
    <cellStyle name="Normal 5 4 5 2 3 3 5" xfId="46796" xr:uid="{510B08A0-44D9-4A03-9D8F-F343275C176F}"/>
    <cellStyle name="Normal 5 4 5 2 3 4" xfId="21644" xr:uid="{151FF4B1-F6F4-4C77-B60E-0CE4323C0EF2}"/>
    <cellStyle name="Normal 5 4 5 2 3 4 2" xfId="35336" xr:uid="{D81CC60E-3408-417D-9E7A-C43FF8C2B8CB}"/>
    <cellStyle name="Normal 5 4 5 2 3 4 3" xfId="50220" xr:uid="{D34E6FE8-9959-4ED6-9489-87ED4B2D3B0E}"/>
    <cellStyle name="Normal 5 4 5 2 3 5" xfId="14800" xr:uid="{436F5C67-0E1E-4EE3-9E74-CDC27953C9FE}"/>
    <cellStyle name="Normal 5 4 5 2 3 5 2" xfId="40996" xr:uid="{795515FB-9D5E-4C4F-8C99-B1072355D87A}"/>
    <cellStyle name="Normal 5 4 5 2 3 6" xfId="28490" xr:uid="{3B1E7289-F507-4B4F-A722-05D503A13086}"/>
    <cellStyle name="Normal 5 4 5 2 3 7" xfId="43374" xr:uid="{5C76B358-B0F0-489F-9F3C-B2D45C6FFCA6}"/>
    <cellStyle name="Normal 5 4 5 2 3 8" xfId="7954" xr:uid="{A4D32345-C0BC-4443-AEAD-4FDECAECAC3A}"/>
    <cellStyle name="Normal 5 4 5 2 4" xfId="1306" xr:uid="{0B3776E7-D66B-4566-8EA6-EC106A84E9A7}"/>
    <cellStyle name="Normal 5 4 5 2 4 2" xfId="9667" xr:uid="{323A4EDC-9E28-4D0B-9FF4-24B818BC7189}"/>
    <cellStyle name="Normal 5 4 5 2 4 2 2" xfId="13089" xr:uid="{5593F9FF-DB17-4ABA-B44F-1DC4D5E7801A}"/>
    <cellStyle name="Normal 5 4 5 2 4 2 2 2" xfId="26779" xr:uid="{840DF274-BA45-4798-B003-F40FC11C64EF}"/>
    <cellStyle name="Normal 5 4 5 2 4 2 2 2 2" xfId="40471" xr:uid="{633DF3F8-67A0-43F4-BA3E-E4347E807DB4}"/>
    <cellStyle name="Normal 5 4 5 2 4 2 2 2 3" xfId="55355" xr:uid="{8A8475ED-91FF-458E-AFB2-A3D01F6197B7}"/>
    <cellStyle name="Normal 5 4 5 2 4 2 2 3" xfId="19935" xr:uid="{F0419FAF-AEDD-4CBD-88A0-CB5D22DAFA4B}"/>
    <cellStyle name="Normal 5 4 5 2 4 2 2 4" xfId="33625" xr:uid="{07F89B7C-17F5-49A7-B1C9-1D38E7185B76}"/>
    <cellStyle name="Normal 5 4 5 2 4 2 2 5" xfId="48509" xr:uid="{3569B541-C1B2-48FC-824A-9252A8080116}"/>
    <cellStyle name="Normal 5 4 5 2 4 2 3" xfId="23357" xr:uid="{909B6EB5-2A50-4025-B7CF-6E4B2C7D6B1E}"/>
    <cellStyle name="Normal 5 4 5 2 4 2 3 2" xfId="37049" xr:uid="{339F890E-E832-4BB4-8A46-80E0B32FF35D}"/>
    <cellStyle name="Normal 5 4 5 2 4 2 3 3" xfId="51933" xr:uid="{E2F22397-5ADD-48B9-8E98-66742D253E4F}"/>
    <cellStyle name="Normal 5 4 5 2 4 2 4" xfId="16513" xr:uid="{5FD9A23B-B8CF-4079-9371-E11ACA896680}"/>
    <cellStyle name="Normal 5 4 5 2 4 2 5" xfId="30203" xr:uid="{6B069792-BCD6-43A1-B5BB-4429469BB21E}"/>
    <cellStyle name="Normal 5 4 5 2 4 2 6" xfId="45087" xr:uid="{4C26AAC3-C2C2-43AE-9343-B60398D54C58}"/>
    <cellStyle name="Normal 5 4 5 2 4 3" xfId="11377" xr:uid="{7F064C1A-16DA-44B4-8000-37BC6973CCEA}"/>
    <cellStyle name="Normal 5 4 5 2 4 3 2" xfId="25067" xr:uid="{482CB06B-A407-47DC-B34B-BD24DDF4C3F3}"/>
    <cellStyle name="Normal 5 4 5 2 4 3 2 2" xfId="38759" xr:uid="{83682067-6C4E-4B38-80F5-0778A4FA2659}"/>
    <cellStyle name="Normal 5 4 5 2 4 3 2 3" xfId="53643" xr:uid="{FE38DFCE-498C-4BB4-82A9-95CFC2280CBD}"/>
    <cellStyle name="Normal 5 4 5 2 4 3 3" xfId="18223" xr:uid="{7A199A3D-B78F-48A0-BEA6-D0FC776E6983}"/>
    <cellStyle name="Normal 5 4 5 2 4 3 4" xfId="31913" xr:uid="{B0E69C1C-604B-4957-ABAF-DE95EA3FDB22}"/>
    <cellStyle name="Normal 5 4 5 2 4 3 5" xfId="46797" xr:uid="{9906D361-E322-4EC5-8881-1EB0F68E85E4}"/>
    <cellStyle name="Normal 5 4 5 2 4 4" xfId="21645" xr:uid="{11B01BD4-5C64-48A7-8CE0-B16B34B4E861}"/>
    <cellStyle name="Normal 5 4 5 2 4 4 2" xfId="35337" xr:uid="{E067DDFA-73F2-40C7-BA5D-8EA9DAA1FC08}"/>
    <cellStyle name="Normal 5 4 5 2 4 4 3" xfId="50221" xr:uid="{1D0399C0-F723-4126-9DB7-3199212B4A30}"/>
    <cellStyle name="Normal 5 4 5 2 4 5" xfId="14801" xr:uid="{C9894057-C8E6-4DC9-9CEB-071558CF8DF4}"/>
    <cellStyle name="Normal 5 4 5 2 4 5 2" xfId="40998" xr:uid="{170E808D-5651-46FF-A819-AC8BCD820A6B}"/>
    <cellStyle name="Normal 5 4 5 2 4 6" xfId="28491" xr:uid="{5EE09D00-BEF4-4671-8F62-B784CF3A9331}"/>
    <cellStyle name="Normal 5 4 5 2 4 7" xfId="43375" xr:uid="{9F135DA7-B214-487A-8EE6-110142340AAB}"/>
    <cellStyle name="Normal 5 4 5 2 4 8" xfId="7955" xr:uid="{1414687F-C1E8-4D65-B8BE-DDBBFDB61081}"/>
    <cellStyle name="Normal 5 4 5 2 5" xfId="9663" xr:uid="{B7AA2EFF-09E7-49CA-A7A9-E9B8B56CFB6D}"/>
    <cellStyle name="Normal 5 4 5 2 5 2" xfId="13085" xr:uid="{CDB72C65-CD5A-4C5A-98C7-B007A14BD630}"/>
    <cellStyle name="Normal 5 4 5 2 5 2 2" xfId="26775" xr:uid="{FF376720-ABE5-4901-99C8-D80AE2236B6C}"/>
    <cellStyle name="Normal 5 4 5 2 5 2 2 2" xfId="40467" xr:uid="{365917B6-AC05-4B2C-903B-4C542BEAB2DE}"/>
    <cellStyle name="Normal 5 4 5 2 5 2 2 3" xfId="55351" xr:uid="{EB89843B-38F1-493A-8A94-D44406A517C9}"/>
    <cellStyle name="Normal 5 4 5 2 5 2 3" xfId="19931" xr:uid="{FF3BFD69-9BAE-4634-B948-EC35F056096B}"/>
    <cellStyle name="Normal 5 4 5 2 5 2 4" xfId="33621" xr:uid="{9E71E42C-8A4D-4A73-8B42-CC54E0C2293A}"/>
    <cellStyle name="Normal 5 4 5 2 5 2 5" xfId="48505" xr:uid="{B78E20D6-D7D8-45D3-8AA3-5176E65AAD5E}"/>
    <cellStyle name="Normal 5 4 5 2 5 3" xfId="23353" xr:uid="{BA1439D7-003B-4A30-9073-CDE3589D0661}"/>
    <cellStyle name="Normal 5 4 5 2 5 3 2" xfId="37045" xr:uid="{25873E7D-80D0-4D33-B760-E8FCDD614123}"/>
    <cellStyle name="Normal 5 4 5 2 5 3 3" xfId="51929" xr:uid="{F47D9862-60C5-4A04-8CBB-E68C9B719746}"/>
    <cellStyle name="Normal 5 4 5 2 5 4" xfId="16509" xr:uid="{870441F0-D584-4B9C-B7A8-86E4C2DA9C05}"/>
    <cellStyle name="Normal 5 4 5 2 5 5" xfId="30199" xr:uid="{DC572034-2891-4CA7-8BE1-6DFBA5575DA2}"/>
    <cellStyle name="Normal 5 4 5 2 5 6" xfId="45083" xr:uid="{07809F7D-2CB5-45EB-AB15-2DF25CAADAD1}"/>
    <cellStyle name="Normal 5 4 5 2 6" xfId="11373" xr:uid="{C9B6FF35-4240-4F8C-B216-0196ABA766C1}"/>
    <cellStyle name="Normal 5 4 5 2 6 2" xfId="25063" xr:uid="{D4CCB0A3-858F-4496-83A9-4CDBDD34F122}"/>
    <cellStyle name="Normal 5 4 5 2 6 2 2" xfId="38755" xr:uid="{FD5F9817-2C38-4988-B6E3-258EB9A6A8AD}"/>
    <cellStyle name="Normal 5 4 5 2 6 2 3" xfId="53639" xr:uid="{7BC7905B-7A3B-48FD-B740-EA746BC356A4}"/>
    <cellStyle name="Normal 5 4 5 2 6 3" xfId="18219" xr:uid="{24EFC70F-D61D-4095-A694-436B728B5C6E}"/>
    <cellStyle name="Normal 5 4 5 2 6 4" xfId="31909" xr:uid="{21F731B1-EEBA-44B9-874F-EBC298BA4AF9}"/>
    <cellStyle name="Normal 5 4 5 2 6 5" xfId="46793" xr:uid="{4635BE72-BC95-46F7-8692-A66344E1FB0E}"/>
    <cellStyle name="Normal 5 4 5 2 7" xfId="21641" xr:uid="{27BAA3D3-7A1B-4638-9F92-A865B1367BC8}"/>
    <cellStyle name="Normal 5 4 5 2 7 2" xfId="35333" xr:uid="{113616DE-A67B-41D7-BB48-52CDC22ABC92}"/>
    <cellStyle name="Normal 5 4 5 2 7 3" xfId="50217" xr:uid="{F6ADB101-5335-4FE3-B4ED-97A937A87A75}"/>
    <cellStyle name="Normal 5 4 5 2 8" xfId="14797" xr:uid="{BBA3CF5A-6F3B-4E67-8A1B-0E4203C79A63}"/>
    <cellStyle name="Normal 5 4 5 2 8 2" xfId="40837" xr:uid="{D2CFF396-52FF-4CA1-A159-8148315CF422}"/>
    <cellStyle name="Normal 5 4 5 2 9" xfId="28487" xr:uid="{1B997757-7FEB-4B24-B3B9-7BB77D3663BF}"/>
    <cellStyle name="Normal 5 4 5 3" xfId="563" xr:uid="{8418CE44-A601-4A9D-BC74-0383F626107D}"/>
    <cellStyle name="Normal 5 4 5 3 10" xfId="43376" xr:uid="{F2D1283B-CC21-4716-92CE-ABA3F4BC1B9E}"/>
    <cellStyle name="Normal 5 4 5 3 11" xfId="7956" xr:uid="{A9568B2C-6BEB-4991-A90B-018339E56534}"/>
    <cellStyle name="Normal 5 4 5 3 2" xfId="1307" xr:uid="{61521A7F-8332-4159-B46F-8EE540AD604E}"/>
    <cellStyle name="Normal 5 4 5 3 2 2" xfId="1308" xr:uid="{EBEB8E4B-F548-4636-8F93-16698B188983}"/>
    <cellStyle name="Normal 5 4 5 3 2 2 2" xfId="9670" xr:uid="{8E18AC61-8E3F-4F70-A93D-D6C5AA2964A0}"/>
    <cellStyle name="Normal 5 4 5 3 2 2 2 2" xfId="13092" xr:uid="{8BC36B66-32DC-46E6-BD82-001FFD099F3D}"/>
    <cellStyle name="Normal 5 4 5 3 2 2 2 2 2" xfId="26782" xr:uid="{3A6F8988-AEDC-4FAB-83E4-011CDFD121B5}"/>
    <cellStyle name="Normal 5 4 5 3 2 2 2 2 2 2" xfId="40474" xr:uid="{CD3EF536-A6FB-48EC-8C6A-AFBE9BBEB6E5}"/>
    <cellStyle name="Normal 5 4 5 3 2 2 2 2 2 3" xfId="55358" xr:uid="{F0DA92F3-E155-4E38-8A3E-654BA8FE2499}"/>
    <cellStyle name="Normal 5 4 5 3 2 2 2 2 3" xfId="19938" xr:uid="{326AA0AF-1442-46D4-9E3E-B7960525DE90}"/>
    <cellStyle name="Normal 5 4 5 3 2 2 2 2 4" xfId="33628" xr:uid="{CF00BAA3-60E0-4353-AF9B-9A335119D532}"/>
    <cellStyle name="Normal 5 4 5 3 2 2 2 2 5" xfId="48512" xr:uid="{A4832643-3F01-46FD-A4C3-FA2C5A677D22}"/>
    <cellStyle name="Normal 5 4 5 3 2 2 2 3" xfId="23360" xr:uid="{9C63C2DC-1B71-40F4-90F5-B49E02F8EAFC}"/>
    <cellStyle name="Normal 5 4 5 3 2 2 2 3 2" xfId="37052" xr:uid="{7A85F70F-4155-472C-84A1-4CA13AEE13CB}"/>
    <cellStyle name="Normal 5 4 5 3 2 2 2 3 3" xfId="51936" xr:uid="{FFE3BC4E-FB44-4DE2-9C19-1FDC4703C62B}"/>
    <cellStyle name="Normal 5 4 5 3 2 2 2 4" xfId="16516" xr:uid="{3C6FF8FE-580E-4F17-A850-705066D322C2}"/>
    <cellStyle name="Normal 5 4 5 3 2 2 2 5" xfId="30206" xr:uid="{D663EA38-F5A4-4D7E-8E2E-B897A016D7F7}"/>
    <cellStyle name="Normal 5 4 5 3 2 2 2 6" xfId="45090" xr:uid="{91312BF5-29B2-41CE-966F-E85DD4F3BB03}"/>
    <cellStyle name="Normal 5 4 5 3 2 2 3" xfId="11380" xr:uid="{0D5D0303-27F8-4A73-B321-2D380664435C}"/>
    <cellStyle name="Normal 5 4 5 3 2 2 3 2" xfId="25070" xr:uid="{34D8F38A-1AFF-4894-A4D6-9D6C44C89520}"/>
    <cellStyle name="Normal 5 4 5 3 2 2 3 2 2" xfId="38762" xr:uid="{EF82D6D0-F101-488C-B994-8090891CB165}"/>
    <cellStyle name="Normal 5 4 5 3 2 2 3 2 3" xfId="53646" xr:uid="{945B42A1-8D29-4B38-88EA-80203F13B3B1}"/>
    <cellStyle name="Normal 5 4 5 3 2 2 3 3" xfId="18226" xr:uid="{B5CE926F-A46B-4B0F-9C68-8296E444C944}"/>
    <cellStyle name="Normal 5 4 5 3 2 2 3 4" xfId="31916" xr:uid="{05AB207D-C91E-4904-A8FC-AF3E2C9A82E3}"/>
    <cellStyle name="Normal 5 4 5 3 2 2 3 5" xfId="46800" xr:uid="{3D4B286A-39FD-4D60-B203-FE8FB1B03581}"/>
    <cellStyle name="Normal 5 4 5 3 2 2 4" xfId="21648" xr:uid="{3703E8A2-18D1-46C0-BE4D-17BA7DE41777}"/>
    <cellStyle name="Normal 5 4 5 3 2 2 4 2" xfId="35340" xr:uid="{3AE2B64D-F54C-4533-A6CD-B7AB2D15B83E}"/>
    <cellStyle name="Normal 5 4 5 3 2 2 4 3" xfId="50224" xr:uid="{D9DA1CAC-718E-4E45-949E-BC6717842635}"/>
    <cellStyle name="Normal 5 4 5 3 2 2 5" xfId="14804" xr:uid="{1544EAE7-9C0D-4949-B0F9-9B1D235AB32A}"/>
    <cellStyle name="Normal 5 4 5 3 2 2 5 2" xfId="41000" xr:uid="{5D6E4BAF-85DF-48F3-9CD4-7AC594BC3999}"/>
    <cellStyle name="Normal 5 4 5 3 2 2 6" xfId="28494" xr:uid="{57CC9313-CE07-4212-B43F-953D31F9C8E8}"/>
    <cellStyle name="Normal 5 4 5 3 2 2 7" xfId="43378" xr:uid="{1449B871-057E-449D-AEA8-769BB0DD4E3B}"/>
    <cellStyle name="Normal 5 4 5 3 2 2 8" xfId="7958" xr:uid="{74C5AD20-AC36-4C2A-B194-E3E0BD44A5CB}"/>
    <cellStyle name="Normal 5 4 5 3 2 3" xfId="9669" xr:uid="{713B06BE-C885-4A07-96AB-AED9058F1E0B}"/>
    <cellStyle name="Normal 5 4 5 3 2 3 2" xfId="13091" xr:uid="{BF511C3F-17A4-4B15-953A-A97C8273601A}"/>
    <cellStyle name="Normal 5 4 5 3 2 3 2 2" xfId="26781" xr:uid="{F4CC8A57-35E9-4DBB-BDD0-E16F83C01775}"/>
    <cellStyle name="Normal 5 4 5 3 2 3 2 2 2" xfId="40473" xr:uid="{D5AE1275-2C3F-4A5C-9BFE-04CE80C55F64}"/>
    <cellStyle name="Normal 5 4 5 3 2 3 2 2 3" xfId="55357" xr:uid="{D041BBB0-FEEF-4100-95C3-9DE13F8637F5}"/>
    <cellStyle name="Normal 5 4 5 3 2 3 2 3" xfId="19937" xr:uid="{E42A52A5-EA3F-4B8A-8D8F-BD140B47EC71}"/>
    <cellStyle name="Normal 5 4 5 3 2 3 2 4" xfId="33627" xr:uid="{37C6C19C-3115-472E-9E3A-66F8367CC921}"/>
    <cellStyle name="Normal 5 4 5 3 2 3 2 5" xfId="48511" xr:uid="{17E0A899-C492-4E60-93A7-8D1CC4470835}"/>
    <cellStyle name="Normal 5 4 5 3 2 3 3" xfId="23359" xr:uid="{3FC0DE98-C249-4859-8CAF-EB4B7EF82E2E}"/>
    <cellStyle name="Normal 5 4 5 3 2 3 3 2" xfId="37051" xr:uid="{6850F6EC-8944-4081-B05A-B27C46810D4A}"/>
    <cellStyle name="Normal 5 4 5 3 2 3 3 3" xfId="51935" xr:uid="{D3D36908-D17C-420D-9C69-72DFE1B59ABA}"/>
    <cellStyle name="Normal 5 4 5 3 2 3 4" xfId="16515" xr:uid="{732418BD-9455-45E7-A58B-4402CCA705D2}"/>
    <cellStyle name="Normal 5 4 5 3 2 3 5" xfId="30205" xr:uid="{33EFBA30-DC9A-4343-83F5-67F35C593C7F}"/>
    <cellStyle name="Normal 5 4 5 3 2 3 6" xfId="45089" xr:uid="{3303B76E-8CC5-46AA-8CFD-03EB826F2D8F}"/>
    <cellStyle name="Normal 5 4 5 3 2 4" xfId="11379" xr:uid="{8344A4CB-DB3E-40FA-B220-8718CCB69AD2}"/>
    <cellStyle name="Normal 5 4 5 3 2 4 2" xfId="25069" xr:uid="{26B5ECCA-F4D5-4193-AFF5-3673ADDC74A4}"/>
    <cellStyle name="Normal 5 4 5 3 2 4 2 2" xfId="38761" xr:uid="{8EE77C7F-4C9D-4E35-9B59-5D496F68A841}"/>
    <cellStyle name="Normal 5 4 5 3 2 4 2 3" xfId="53645" xr:uid="{DC6D816D-58D5-43CB-8D16-7764C66690CD}"/>
    <cellStyle name="Normal 5 4 5 3 2 4 3" xfId="18225" xr:uid="{19E06F9C-F5E7-487B-8062-0959D9C965FE}"/>
    <cellStyle name="Normal 5 4 5 3 2 4 4" xfId="31915" xr:uid="{9767D9F6-E0A5-42AE-8B2B-FC7E386E02A3}"/>
    <cellStyle name="Normal 5 4 5 3 2 4 5" xfId="46799" xr:uid="{6CC4576D-EF12-4698-A6A6-BE8DF19161F0}"/>
    <cellStyle name="Normal 5 4 5 3 2 5" xfId="21647" xr:uid="{A72EE7D8-E39E-4A8D-ABC6-6F582447F07A}"/>
    <cellStyle name="Normal 5 4 5 3 2 5 2" xfId="35339" xr:uid="{3CAC89A5-C049-443D-93B9-BF4C8E19F95D}"/>
    <cellStyle name="Normal 5 4 5 3 2 5 3" xfId="50223" xr:uid="{5631B7B3-4D08-4FE1-AFEF-6D1D65F93E6C}"/>
    <cellStyle name="Normal 5 4 5 3 2 6" xfId="14803" xr:uid="{B1CFF155-B56F-4789-8645-EB8C0079198D}"/>
    <cellStyle name="Normal 5 4 5 3 2 6 2" xfId="40999" xr:uid="{901FF91A-4104-49E9-A932-4BE5BE43D905}"/>
    <cellStyle name="Normal 5 4 5 3 2 7" xfId="28493" xr:uid="{4F9DC26B-E86F-4F06-8DD7-B0050FF238AC}"/>
    <cellStyle name="Normal 5 4 5 3 2 8" xfId="43377" xr:uid="{E4B76C76-D35F-4CA8-9D0F-A22D8B658F12}"/>
    <cellStyle name="Normal 5 4 5 3 2 9" xfId="7957" xr:uid="{E9AA5CEF-641D-4D33-8F51-3BC39D4AB67B}"/>
    <cellStyle name="Normal 5 4 5 3 3" xfId="1309" xr:uid="{66989A14-48E8-4DDC-9890-A0DB277A1C46}"/>
    <cellStyle name="Normal 5 4 5 3 3 2" xfId="9671" xr:uid="{858FADD0-00E8-4667-B1B0-C3BEF5224DEE}"/>
    <cellStyle name="Normal 5 4 5 3 3 2 2" xfId="13093" xr:uid="{3EA67E59-6906-4595-AEAA-186B3C7F7375}"/>
    <cellStyle name="Normal 5 4 5 3 3 2 2 2" xfId="26783" xr:uid="{07274654-2B10-4537-90DE-61C8DABB2832}"/>
    <cellStyle name="Normal 5 4 5 3 3 2 2 2 2" xfId="40475" xr:uid="{49683915-4039-49B9-A8A0-1B8E02F45547}"/>
    <cellStyle name="Normal 5 4 5 3 3 2 2 2 3" xfId="55359" xr:uid="{21B86FA9-AF9D-4B65-8EB6-F1EC6E4C0D2A}"/>
    <cellStyle name="Normal 5 4 5 3 3 2 2 3" xfId="19939" xr:uid="{13CB4969-D7D3-4F29-9BE8-B39297DC8C9A}"/>
    <cellStyle name="Normal 5 4 5 3 3 2 2 4" xfId="33629" xr:uid="{B386880A-0385-4609-BA4F-7CC17EB06D14}"/>
    <cellStyle name="Normal 5 4 5 3 3 2 2 5" xfId="48513" xr:uid="{033861FA-7B39-45F5-BFFA-9B2AC68BFB27}"/>
    <cellStyle name="Normal 5 4 5 3 3 2 3" xfId="23361" xr:uid="{0105DD8A-4E6B-4B56-B420-C5392283160E}"/>
    <cellStyle name="Normal 5 4 5 3 3 2 3 2" xfId="37053" xr:uid="{51BD6829-4FA8-4807-9074-78873C40C343}"/>
    <cellStyle name="Normal 5 4 5 3 3 2 3 3" xfId="51937" xr:uid="{D64B5F38-E4BC-4D41-9752-06401063DB65}"/>
    <cellStyle name="Normal 5 4 5 3 3 2 4" xfId="16517" xr:uid="{947F4E9E-B05A-448A-A919-7CE329D36748}"/>
    <cellStyle name="Normal 5 4 5 3 3 2 5" xfId="30207" xr:uid="{FDF5B9AF-B124-402A-BF58-4790068F5811}"/>
    <cellStyle name="Normal 5 4 5 3 3 2 6" xfId="45091" xr:uid="{AD1E5361-A6E4-42DB-95EC-4A587B796D6D}"/>
    <cellStyle name="Normal 5 4 5 3 3 3" xfId="11381" xr:uid="{A6F8EB65-3E84-4BA5-BFD4-FF9F08E08C5A}"/>
    <cellStyle name="Normal 5 4 5 3 3 3 2" xfId="25071" xr:uid="{C87CF23E-AD9D-45E1-B693-850B4CCE718B}"/>
    <cellStyle name="Normal 5 4 5 3 3 3 2 2" xfId="38763" xr:uid="{4C9DF8AD-C37C-4252-AEC1-E9E2D84D1BA1}"/>
    <cellStyle name="Normal 5 4 5 3 3 3 2 3" xfId="53647" xr:uid="{048CE3EC-AEBC-43A7-B712-E9B2C29F2632}"/>
    <cellStyle name="Normal 5 4 5 3 3 3 3" xfId="18227" xr:uid="{42B5157E-3C02-48CE-96A9-BF5819CDAA8B}"/>
    <cellStyle name="Normal 5 4 5 3 3 3 4" xfId="31917" xr:uid="{EDA5FA2F-912F-4C47-BA12-455B5B409600}"/>
    <cellStyle name="Normal 5 4 5 3 3 3 5" xfId="46801" xr:uid="{5A10F03D-9E49-4F79-B58E-606B267329D4}"/>
    <cellStyle name="Normal 5 4 5 3 3 4" xfId="21649" xr:uid="{AC9249E0-3797-4EF0-A700-F18F7DB4DD9C}"/>
    <cellStyle name="Normal 5 4 5 3 3 4 2" xfId="35341" xr:uid="{789B8F7A-0E1D-4982-BC79-A69BD2ADB668}"/>
    <cellStyle name="Normal 5 4 5 3 3 4 3" xfId="50225" xr:uid="{0CCB5C67-BFF7-4EFA-AF3B-65B4FD9720BA}"/>
    <cellStyle name="Normal 5 4 5 3 3 5" xfId="14805" xr:uid="{A0339F8E-467A-4ABC-ABEA-A4B7024EB302}"/>
    <cellStyle name="Normal 5 4 5 3 3 5 2" xfId="41001" xr:uid="{8379BAD7-8D4D-4033-B751-B18DB2B37855}"/>
    <cellStyle name="Normal 5 4 5 3 3 6" xfId="28495" xr:uid="{B6ED2A16-1D1C-45D0-8A1E-32A14CB9DD2C}"/>
    <cellStyle name="Normal 5 4 5 3 3 7" xfId="43379" xr:uid="{E8920CDF-7461-43D0-B452-D7444A06C04A}"/>
    <cellStyle name="Normal 5 4 5 3 3 8" xfId="7959" xr:uid="{CAD0EE77-9D3C-4FEC-B3E7-39563A87D177}"/>
    <cellStyle name="Normal 5 4 5 3 4" xfId="2867" xr:uid="{15163E93-9502-444E-8ED2-8EBDD5B80D1C}"/>
    <cellStyle name="Normal 5 4 5 3 4 2" xfId="9672" xr:uid="{7948D11B-0E2A-4EC2-BD18-B741094F92C2}"/>
    <cellStyle name="Normal 5 4 5 3 4 2 2" xfId="13094" xr:uid="{FBB7B15C-F797-44DA-939D-DB6A43407BC5}"/>
    <cellStyle name="Normal 5 4 5 3 4 2 2 2" xfId="26784" xr:uid="{35C9EDBC-92E2-4E9D-9956-C5832D68D6E2}"/>
    <cellStyle name="Normal 5 4 5 3 4 2 2 2 2" xfId="40476" xr:uid="{240EDCCA-66B6-4727-B802-201EB8A82F61}"/>
    <cellStyle name="Normal 5 4 5 3 4 2 2 2 3" xfId="55360" xr:uid="{1B350CAA-7298-4EC9-9F80-FAAB20B6D1EA}"/>
    <cellStyle name="Normal 5 4 5 3 4 2 2 3" xfId="19940" xr:uid="{864ACA41-B2F7-4B9D-A903-E78575E048E5}"/>
    <cellStyle name="Normal 5 4 5 3 4 2 2 4" xfId="33630" xr:uid="{A167B60B-96CB-4630-8B99-BD98F1401175}"/>
    <cellStyle name="Normal 5 4 5 3 4 2 2 5" xfId="48514" xr:uid="{BBB99F50-B852-4C96-AC01-4EF4E9DEFEE5}"/>
    <cellStyle name="Normal 5 4 5 3 4 2 3" xfId="23362" xr:uid="{180343F1-47B2-452C-9B74-67E43342EBEE}"/>
    <cellStyle name="Normal 5 4 5 3 4 2 3 2" xfId="37054" xr:uid="{74E118F2-C4E8-4746-A40E-A736DCA18166}"/>
    <cellStyle name="Normal 5 4 5 3 4 2 3 3" xfId="51938" xr:uid="{CD6C47D6-B82E-4DAE-9C29-F359B93A7F51}"/>
    <cellStyle name="Normal 5 4 5 3 4 2 4" xfId="16518" xr:uid="{0255B32F-3A92-45F8-8603-A4244E908EC2}"/>
    <cellStyle name="Normal 5 4 5 3 4 2 5" xfId="30208" xr:uid="{3E148B26-D65F-4C34-80DA-AF447FAFFC1A}"/>
    <cellStyle name="Normal 5 4 5 3 4 2 6" xfId="45092" xr:uid="{BCDFCE37-42C1-46CC-92EB-6D77EA29240C}"/>
    <cellStyle name="Normal 5 4 5 3 4 3" xfId="11382" xr:uid="{DEDF38F3-154B-4C54-A730-B0E6E009F843}"/>
    <cellStyle name="Normal 5 4 5 3 4 3 2" xfId="25072" xr:uid="{EBF37AAB-1F2A-4F19-A767-00336F6DD306}"/>
    <cellStyle name="Normal 5 4 5 3 4 3 2 2" xfId="38764" xr:uid="{975AAFD5-239A-4E3A-8948-A45049F79B80}"/>
    <cellStyle name="Normal 5 4 5 3 4 3 2 3" xfId="53648" xr:uid="{01087A68-2349-4E03-B7FD-97D2312BB14E}"/>
    <cellStyle name="Normal 5 4 5 3 4 3 3" xfId="18228" xr:uid="{55AE4482-9BF5-401A-87E3-F46301D28856}"/>
    <cellStyle name="Normal 5 4 5 3 4 3 4" xfId="31918" xr:uid="{941F9FCC-92F0-4CB1-934D-45A7F980E1F8}"/>
    <cellStyle name="Normal 5 4 5 3 4 3 5" xfId="46802" xr:uid="{39BFEA41-C4E9-4714-A634-958D2BDA1FCE}"/>
    <cellStyle name="Normal 5 4 5 3 4 4" xfId="21650" xr:uid="{C8ACD0F1-FB2B-48E8-8514-F43F6AE34105}"/>
    <cellStyle name="Normal 5 4 5 3 4 4 2" xfId="35342" xr:uid="{C24B3E9F-593C-45E3-B31B-9CEB787CACE5}"/>
    <cellStyle name="Normal 5 4 5 3 4 4 3" xfId="50226" xr:uid="{3D6EB5E4-024E-439D-95B9-17866A65F378}"/>
    <cellStyle name="Normal 5 4 5 3 4 5" xfId="14806" xr:uid="{CA4072D3-90EF-4ED4-9908-3BA71B6FA9E7}"/>
    <cellStyle name="Normal 5 4 5 3 4 5 2" xfId="41142" xr:uid="{28B12FE2-BEDF-44D7-B8F7-353B20228B83}"/>
    <cellStyle name="Normal 5 4 5 3 4 6" xfId="28496" xr:uid="{7367D47A-376E-48A4-ABFF-AE2CD2396325}"/>
    <cellStyle name="Normal 5 4 5 3 4 7" xfId="43380" xr:uid="{3CB4C4CB-EB71-4E6C-923F-6784505FBB43}"/>
    <cellStyle name="Normal 5 4 5 3 4 8" xfId="7960" xr:uid="{443E4E67-AE55-4FF3-BEF5-3B7BB3CFAC88}"/>
    <cellStyle name="Normal 5 4 5 3 5" xfId="9668" xr:uid="{1E19FFF7-24DA-423D-8DE6-0A57FBDE3E48}"/>
    <cellStyle name="Normal 5 4 5 3 5 2" xfId="13090" xr:uid="{5541B515-1A9A-4402-BCDD-0C1526DDADF3}"/>
    <cellStyle name="Normal 5 4 5 3 5 2 2" xfId="26780" xr:uid="{20F5CDBE-FDC7-421B-A892-938CEC2D4756}"/>
    <cellStyle name="Normal 5 4 5 3 5 2 2 2" xfId="40472" xr:uid="{4EF10AAD-56CC-4622-81D8-825D1552DA8D}"/>
    <cellStyle name="Normal 5 4 5 3 5 2 2 3" xfId="55356" xr:uid="{D809C53C-706A-4323-B6EB-D3194BF56334}"/>
    <cellStyle name="Normal 5 4 5 3 5 2 3" xfId="19936" xr:uid="{16141A3B-484E-4C9C-8FA4-73CE2FC21164}"/>
    <cellStyle name="Normal 5 4 5 3 5 2 4" xfId="33626" xr:uid="{693774BB-2761-4D4C-91BA-B74FD75093E9}"/>
    <cellStyle name="Normal 5 4 5 3 5 2 5" xfId="48510" xr:uid="{BC3A7AF5-E847-4C93-A857-8EAC0BD5E22B}"/>
    <cellStyle name="Normal 5 4 5 3 5 3" xfId="23358" xr:uid="{25677D0F-2F40-4CBC-87C8-DEE1281CE6A4}"/>
    <cellStyle name="Normal 5 4 5 3 5 3 2" xfId="37050" xr:uid="{A990A934-4B9D-498B-B3C6-4DD145B2C12E}"/>
    <cellStyle name="Normal 5 4 5 3 5 3 3" xfId="51934" xr:uid="{DC2E868E-DA06-439B-932B-FE965FBB1276}"/>
    <cellStyle name="Normal 5 4 5 3 5 4" xfId="16514" xr:uid="{8B3314F8-8777-461D-B7E3-03D46BE3483D}"/>
    <cellStyle name="Normal 5 4 5 3 5 5" xfId="30204" xr:uid="{8F51A758-D623-45FE-8A74-8CC0A8983073}"/>
    <cellStyle name="Normal 5 4 5 3 5 6" xfId="45088" xr:uid="{D695F3FA-6354-4C72-9E9B-A65177CB708F}"/>
    <cellStyle name="Normal 5 4 5 3 6" xfId="11378" xr:uid="{2B3B4CB3-DFB5-42A8-ABA9-46433DF90D57}"/>
    <cellStyle name="Normal 5 4 5 3 6 2" xfId="25068" xr:uid="{7A4AFA58-5833-47AB-B129-C85F6C2157D1}"/>
    <cellStyle name="Normal 5 4 5 3 6 2 2" xfId="38760" xr:uid="{98617CD0-CC9C-46FB-B9B0-C9CB627422E9}"/>
    <cellStyle name="Normal 5 4 5 3 6 2 3" xfId="53644" xr:uid="{3B165B20-2BBA-4AB5-AFFF-38A17DB1A6AD}"/>
    <cellStyle name="Normal 5 4 5 3 6 3" xfId="18224" xr:uid="{2E3C8A20-1D7F-40E1-A790-664783DC49D8}"/>
    <cellStyle name="Normal 5 4 5 3 6 4" xfId="31914" xr:uid="{8DACE5C0-211C-4EAF-95C9-5B6D6374DD5D}"/>
    <cellStyle name="Normal 5 4 5 3 6 5" xfId="46798" xr:uid="{14C8D913-CDF1-4C09-8A9A-2A9C65DA8EF9}"/>
    <cellStyle name="Normal 5 4 5 3 7" xfId="21646" xr:uid="{94ABE0E7-9AB6-47DE-986F-300AA7DE5034}"/>
    <cellStyle name="Normal 5 4 5 3 7 2" xfId="35338" xr:uid="{E88AEA1F-50E3-4FB3-97CF-814D18A5E0D1}"/>
    <cellStyle name="Normal 5 4 5 3 7 3" xfId="50222" xr:uid="{C4E0F093-0572-4A89-BECB-A714AB2B1C03}"/>
    <cellStyle name="Normal 5 4 5 3 8" xfId="14802" xr:uid="{5F83E20A-AD29-4B98-A46B-B266A65E51B0}"/>
    <cellStyle name="Normal 5 4 5 3 8 2" xfId="40839" xr:uid="{012D8E7F-4232-438F-B19D-C3B5F47595F9}"/>
    <cellStyle name="Normal 5 4 5 3 9" xfId="28492" xr:uid="{3F913170-9796-49AB-BCFE-A431A37AA9EA}"/>
    <cellStyle name="Normal 5 4 5 4" xfId="1310" xr:uid="{51CFCB7A-8A07-4FA1-A052-6B76C9A7890E}"/>
    <cellStyle name="Normal 5 4 5 4 2" xfId="1311" xr:uid="{14DB7C4F-CC86-4713-8332-970E934764A4}"/>
    <cellStyle name="Normal 5 4 5 4 2 2" xfId="9674" xr:uid="{438A1C60-2A82-4B4E-9AE4-A7D08BA6ED3C}"/>
    <cellStyle name="Normal 5 4 5 4 2 2 2" xfId="13096" xr:uid="{EF5B0F4B-B843-4165-AC91-A938A3DA572D}"/>
    <cellStyle name="Normal 5 4 5 4 2 2 2 2" xfId="26786" xr:uid="{A06B0292-1DA9-405E-B8F9-5884628ED31F}"/>
    <cellStyle name="Normal 5 4 5 4 2 2 2 2 2" xfId="40478" xr:uid="{684B6567-5891-4B74-9AFF-9F2CAE33ACDC}"/>
    <cellStyle name="Normal 5 4 5 4 2 2 2 2 3" xfId="55362" xr:uid="{DFFE3455-47C6-4510-9EE8-4C481D31C4D9}"/>
    <cellStyle name="Normal 5 4 5 4 2 2 2 3" xfId="19942" xr:uid="{80713884-6B86-4D7A-A983-0039CCBD5D16}"/>
    <cellStyle name="Normal 5 4 5 4 2 2 2 4" xfId="33632" xr:uid="{0388EB1C-7EA3-497A-8DBF-E850BDD5747C}"/>
    <cellStyle name="Normal 5 4 5 4 2 2 2 5" xfId="48516" xr:uid="{E74F9BE7-43B7-4340-AA90-883369E6B7F5}"/>
    <cellStyle name="Normal 5 4 5 4 2 2 3" xfId="23364" xr:uid="{278CDFFB-2ACC-462A-8F58-41774EFCDB53}"/>
    <cellStyle name="Normal 5 4 5 4 2 2 3 2" xfId="37056" xr:uid="{E13C2C02-69F1-48B4-9931-B2556D26E5A0}"/>
    <cellStyle name="Normal 5 4 5 4 2 2 3 3" xfId="51940" xr:uid="{1482810F-D76C-45E9-96CA-FBC5577787A3}"/>
    <cellStyle name="Normal 5 4 5 4 2 2 4" xfId="16520" xr:uid="{E2B5E553-BAE9-48D5-99C9-5F8C1DCE8DA3}"/>
    <cellStyle name="Normal 5 4 5 4 2 2 5" xfId="30210" xr:uid="{C4D312B6-ABE6-4859-AE94-70BD9FABADCA}"/>
    <cellStyle name="Normal 5 4 5 4 2 2 6" xfId="45094" xr:uid="{567D99F0-36A9-406F-AE96-BD1B6E58D846}"/>
    <cellStyle name="Normal 5 4 5 4 2 3" xfId="11384" xr:uid="{62183678-85F5-418E-B586-06A3B440F1B6}"/>
    <cellStyle name="Normal 5 4 5 4 2 3 2" xfId="25074" xr:uid="{4E3FC0F9-C23B-4E15-8C88-95B2F0C818DE}"/>
    <cellStyle name="Normal 5 4 5 4 2 3 2 2" xfId="38766" xr:uid="{A48761F3-521C-4449-9235-E2175D3A67A6}"/>
    <cellStyle name="Normal 5 4 5 4 2 3 2 3" xfId="53650" xr:uid="{EAC0F215-FC75-47EA-B3C1-465208F7A71C}"/>
    <cellStyle name="Normal 5 4 5 4 2 3 3" xfId="18230" xr:uid="{EA96549D-CDD7-4575-ACB5-BF56290FA496}"/>
    <cellStyle name="Normal 5 4 5 4 2 3 4" xfId="31920" xr:uid="{CF67103A-9AA8-4970-8F3E-264B9C902687}"/>
    <cellStyle name="Normal 5 4 5 4 2 3 5" xfId="46804" xr:uid="{204E247E-18EC-4F64-A1E0-834C0669B77D}"/>
    <cellStyle name="Normal 5 4 5 4 2 4" xfId="21652" xr:uid="{4AD77D19-F1C2-481B-9B76-C3E7C53AD49E}"/>
    <cellStyle name="Normal 5 4 5 4 2 4 2" xfId="35344" xr:uid="{FA591FC9-1A66-4B64-A2C3-151C623A715D}"/>
    <cellStyle name="Normal 5 4 5 4 2 4 3" xfId="50228" xr:uid="{1A8CB89E-87C4-43D4-BFF5-0D414730BD73}"/>
    <cellStyle name="Normal 5 4 5 4 2 5" xfId="14808" xr:uid="{2C0078FD-BB72-4C1E-9FA9-E5FE7BEF3251}"/>
    <cellStyle name="Normal 5 4 5 4 2 5 2" xfId="41003" xr:uid="{183ACE15-9D40-4184-9352-4F86FF17BA0A}"/>
    <cellStyle name="Normal 5 4 5 4 2 6" xfId="28498" xr:uid="{AE1274C2-43FB-43EE-9AAE-05CADD7CEC3B}"/>
    <cellStyle name="Normal 5 4 5 4 2 7" xfId="43382" xr:uid="{D2323419-B914-4A90-8260-0ADBB0B857D1}"/>
    <cellStyle name="Normal 5 4 5 4 2 8" xfId="7962" xr:uid="{3D9B4877-9620-4161-9E6D-C1CC3539CD8A}"/>
    <cellStyle name="Normal 5 4 5 4 3" xfId="9673" xr:uid="{EFA6EB97-D546-44AC-B8CF-EBF8131F54B6}"/>
    <cellStyle name="Normal 5 4 5 4 3 2" xfId="13095" xr:uid="{2E8BFACD-1677-4819-A436-9D10A17BC7A3}"/>
    <cellStyle name="Normal 5 4 5 4 3 2 2" xfId="26785" xr:uid="{7D1E48CF-B225-455C-8786-1A8ADB8493C9}"/>
    <cellStyle name="Normal 5 4 5 4 3 2 2 2" xfId="40477" xr:uid="{37968111-C3B3-45EA-A7EB-795D4F301C64}"/>
    <cellStyle name="Normal 5 4 5 4 3 2 2 3" xfId="55361" xr:uid="{3C11A020-BA93-45DA-8CF3-8CABD232BC1A}"/>
    <cellStyle name="Normal 5 4 5 4 3 2 3" xfId="19941" xr:uid="{5F5E6E23-B46F-47C2-A793-E50004F745CE}"/>
    <cellStyle name="Normal 5 4 5 4 3 2 4" xfId="33631" xr:uid="{D3376F31-017C-47DE-BF9F-B3054E2AF7A9}"/>
    <cellStyle name="Normal 5 4 5 4 3 2 5" xfId="48515" xr:uid="{8EE667E9-4ACB-4FD0-BE22-6953F60E9B7B}"/>
    <cellStyle name="Normal 5 4 5 4 3 3" xfId="23363" xr:uid="{5EDBCD35-91CF-4C58-BBE8-BA9431D13A5E}"/>
    <cellStyle name="Normal 5 4 5 4 3 3 2" xfId="37055" xr:uid="{B5207D93-DBF5-4627-96E8-90B34021A706}"/>
    <cellStyle name="Normal 5 4 5 4 3 3 3" xfId="51939" xr:uid="{20ECA819-437A-478E-822A-052D67CD1F1B}"/>
    <cellStyle name="Normal 5 4 5 4 3 4" xfId="16519" xr:uid="{D6A4B9BB-E10B-4270-B248-CFE911205C1A}"/>
    <cellStyle name="Normal 5 4 5 4 3 5" xfId="30209" xr:uid="{CF25D911-7552-491A-9D9F-3307CB6140AC}"/>
    <cellStyle name="Normal 5 4 5 4 3 6" xfId="45093" xr:uid="{5E0E5118-3477-47BF-AB2F-533B7491BA48}"/>
    <cellStyle name="Normal 5 4 5 4 4" xfId="11383" xr:uid="{3998C921-D1A7-4C39-82DB-9A00C2C6C8ED}"/>
    <cellStyle name="Normal 5 4 5 4 4 2" xfId="25073" xr:uid="{CBEFE303-EEB7-4B63-BE83-1F2F1A122089}"/>
    <cellStyle name="Normal 5 4 5 4 4 2 2" xfId="38765" xr:uid="{3A8E38B3-573D-4891-A9C1-B17246340DC7}"/>
    <cellStyle name="Normal 5 4 5 4 4 2 3" xfId="53649" xr:uid="{0D5D9F1F-A5DC-4D4E-AEE5-43000776D449}"/>
    <cellStyle name="Normal 5 4 5 4 4 3" xfId="18229" xr:uid="{CE0F9714-C1AC-4C61-8338-CC01EF3B2E51}"/>
    <cellStyle name="Normal 5 4 5 4 4 4" xfId="31919" xr:uid="{7457F3DE-C52E-4914-A1A6-10DC0C2F50B8}"/>
    <cellStyle name="Normal 5 4 5 4 4 5" xfId="46803" xr:uid="{21E888B5-72E3-498C-9EAD-C0A269D79232}"/>
    <cellStyle name="Normal 5 4 5 4 5" xfId="21651" xr:uid="{85109B71-C958-46F6-9F3A-6861895D7ABE}"/>
    <cellStyle name="Normal 5 4 5 4 5 2" xfId="35343" xr:uid="{235AC6D6-CEB7-408C-AA39-C8B235717D98}"/>
    <cellStyle name="Normal 5 4 5 4 5 3" xfId="50227" xr:uid="{8A525C7B-716E-4DFE-A907-6C4BE5A6C404}"/>
    <cellStyle name="Normal 5 4 5 4 6" xfId="14807" xr:uid="{5804F42C-E674-4A8A-AF2B-0C217FA317CD}"/>
    <cellStyle name="Normal 5 4 5 4 6 2" xfId="41002" xr:uid="{A7C04E35-F088-4091-8A9E-EB4D8797CE3C}"/>
    <cellStyle name="Normal 5 4 5 4 7" xfId="28497" xr:uid="{C0DF05C1-E020-4AC8-A2AF-4F23F9A13502}"/>
    <cellStyle name="Normal 5 4 5 4 8" xfId="43381" xr:uid="{2CA831B4-A40D-48F9-A1E2-D5A36B5EC451}"/>
    <cellStyle name="Normal 5 4 5 4 9" xfId="7961" xr:uid="{E0254D79-AD75-4ABB-BBCD-B3CCBF633457}"/>
    <cellStyle name="Normal 5 4 5 5" xfId="1312" xr:uid="{1BD8E7E0-C1DB-4AE9-BC57-27DD723A43BE}"/>
    <cellStyle name="Normal 5 4 5 5 2" xfId="9675" xr:uid="{0D633A6D-8059-4F7D-AADC-966BC61A622B}"/>
    <cellStyle name="Normal 5 4 5 5 2 2" xfId="13097" xr:uid="{5110A163-A517-4A44-9F3E-26715FEC0FDC}"/>
    <cellStyle name="Normal 5 4 5 5 2 2 2" xfId="26787" xr:uid="{12B583FF-504B-4C73-8FCE-E539BB42FE45}"/>
    <cellStyle name="Normal 5 4 5 5 2 2 2 2" xfId="40479" xr:uid="{91FB5EAE-6079-4552-9540-1C89E7BD1F48}"/>
    <cellStyle name="Normal 5 4 5 5 2 2 2 3" xfId="55363" xr:uid="{46CF7DDC-BEF9-4E6C-80FF-3DC1F9050B51}"/>
    <cellStyle name="Normal 5 4 5 5 2 2 3" xfId="19943" xr:uid="{F90663AB-71B9-4ACC-A8E4-80A9229C24F2}"/>
    <cellStyle name="Normal 5 4 5 5 2 2 4" xfId="33633" xr:uid="{95EB38F6-A7CF-4DFA-9C57-80C613F83E58}"/>
    <cellStyle name="Normal 5 4 5 5 2 2 5" xfId="48517" xr:uid="{92E27945-2660-4EF9-A311-894915B9A1BB}"/>
    <cellStyle name="Normal 5 4 5 5 2 3" xfId="23365" xr:uid="{E1720B81-6B60-4DC1-B527-205D23C48E4D}"/>
    <cellStyle name="Normal 5 4 5 5 2 3 2" xfId="37057" xr:uid="{7EED6AD4-6D6A-49F9-8478-7A16A57353A3}"/>
    <cellStyle name="Normal 5 4 5 5 2 3 3" xfId="51941" xr:uid="{7B7D33E6-303E-4771-A45C-0D43BA936008}"/>
    <cellStyle name="Normal 5 4 5 5 2 4" xfId="16521" xr:uid="{D6EC75D8-B1DC-4032-B9F5-DB4552892CD7}"/>
    <cellStyle name="Normal 5 4 5 5 2 5" xfId="30211" xr:uid="{6BB78C2F-7830-4E14-B9F2-599DEDA9FA2F}"/>
    <cellStyle name="Normal 5 4 5 5 2 6" xfId="45095" xr:uid="{FD17F29C-C3F0-4119-A19F-9841676DA53E}"/>
    <cellStyle name="Normal 5 4 5 5 3" xfId="11385" xr:uid="{382F5B7A-95DF-41F0-8BFB-F0320D6A2F47}"/>
    <cellStyle name="Normal 5 4 5 5 3 2" xfId="25075" xr:uid="{086A6965-96E2-4F5C-9D84-18F6C9B57D07}"/>
    <cellStyle name="Normal 5 4 5 5 3 2 2" xfId="38767" xr:uid="{7646131B-731C-4B41-AA9E-B8DC2E6C5A36}"/>
    <cellStyle name="Normal 5 4 5 5 3 2 3" xfId="53651" xr:uid="{A35F3D66-B8E8-4055-A227-EAE69BF71039}"/>
    <cellStyle name="Normal 5 4 5 5 3 3" xfId="18231" xr:uid="{D6AC37A9-90BB-4DEE-8112-AF62B6E0A0CF}"/>
    <cellStyle name="Normal 5 4 5 5 3 4" xfId="31921" xr:uid="{B66C87E1-87AA-44B9-96C7-9BB29F60D8DF}"/>
    <cellStyle name="Normal 5 4 5 5 3 5" xfId="46805" xr:uid="{51BD0072-7055-48F7-8073-53F39938F5DC}"/>
    <cellStyle name="Normal 5 4 5 5 4" xfId="21653" xr:uid="{0886A73F-4D08-4842-9654-EE08FAEEAC68}"/>
    <cellStyle name="Normal 5 4 5 5 4 2" xfId="35345" xr:uid="{4CDB0A0E-EEF8-495B-BAC8-F31623EF93FC}"/>
    <cellStyle name="Normal 5 4 5 5 4 3" xfId="50229" xr:uid="{2408BBEF-2E2F-42E0-8BE8-FB2A24D20DA1}"/>
    <cellStyle name="Normal 5 4 5 5 5" xfId="14809" xr:uid="{939CE294-8FA1-461A-86DD-B52749DC0C74}"/>
    <cellStyle name="Normal 5 4 5 5 5 2" xfId="41004" xr:uid="{F8D0AD31-65D7-4606-BD6E-262CBFAA5B2B}"/>
    <cellStyle name="Normal 5 4 5 5 6" xfId="28499" xr:uid="{BF9A55F2-23EA-4071-B12C-DFB327800ADB}"/>
    <cellStyle name="Normal 5 4 5 5 7" xfId="43383" xr:uid="{231089AD-975A-4560-8FD8-FF6D4481BC1B}"/>
    <cellStyle name="Normal 5 4 5 5 8" xfId="7963" xr:uid="{6C55AB15-6764-4AAB-8F47-ADC100FC11D4}"/>
    <cellStyle name="Normal 5 4 5 6" xfId="2868" xr:uid="{35AE03A2-DB02-48BA-99EE-4B400B55C6EB}"/>
    <cellStyle name="Normal 5 4 5 6 2" xfId="9676" xr:uid="{E786395F-C0B2-4B26-9012-A33E3B1BEC57}"/>
    <cellStyle name="Normal 5 4 5 6 2 2" xfId="13098" xr:uid="{3A253093-BD7F-413D-A554-9B1B11DB7CFA}"/>
    <cellStyle name="Normal 5 4 5 6 2 2 2" xfId="26788" xr:uid="{11C220A6-14B5-42CE-ADDB-192CC1E0F83E}"/>
    <cellStyle name="Normal 5 4 5 6 2 2 2 2" xfId="40480" xr:uid="{1303A6E5-37E4-489E-8034-80C5A2563C84}"/>
    <cellStyle name="Normal 5 4 5 6 2 2 2 3" xfId="55364" xr:uid="{1A373C5B-896D-4759-A7F2-EC97712339E1}"/>
    <cellStyle name="Normal 5 4 5 6 2 2 3" xfId="19944" xr:uid="{899D91BF-6732-4BE7-8D8A-1C0B489AAE79}"/>
    <cellStyle name="Normal 5 4 5 6 2 2 4" xfId="33634" xr:uid="{68A24829-3557-4886-BAF9-3F1C0767BF4E}"/>
    <cellStyle name="Normal 5 4 5 6 2 2 5" xfId="48518" xr:uid="{F871502E-0A25-4AF3-AD67-3370C403B3DE}"/>
    <cellStyle name="Normal 5 4 5 6 2 3" xfId="23366" xr:uid="{F7C17B01-D148-4BE8-A4FA-3D4373B59144}"/>
    <cellStyle name="Normal 5 4 5 6 2 3 2" xfId="37058" xr:uid="{ED17A16D-9D10-4EF1-AB05-43CE90F04250}"/>
    <cellStyle name="Normal 5 4 5 6 2 3 3" xfId="51942" xr:uid="{BBDCF36B-FB0C-4D6E-BACF-D6EF9970340E}"/>
    <cellStyle name="Normal 5 4 5 6 2 4" xfId="16522" xr:uid="{5F836D0A-1371-4A1A-9B3D-0EC725E386AF}"/>
    <cellStyle name="Normal 5 4 5 6 2 5" xfId="30212" xr:uid="{8E3B2327-FFB9-4782-99F0-70787593F2AA}"/>
    <cellStyle name="Normal 5 4 5 6 2 6" xfId="45096" xr:uid="{EACA7B20-2B2A-41F1-B2F9-1680234ACB3B}"/>
    <cellStyle name="Normal 5 4 5 6 3" xfId="11386" xr:uid="{0A141196-5BF9-4D24-A5BE-17BE6C1E9F10}"/>
    <cellStyle name="Normal 5 4 5 6 3 2" xfId="25076" xr:uid="{EC5AFBF6-60C8-42AD-A98B-584E4B0DCFC1}"/>
    <cellStyle name="Normal 5 4 5 6 3 2 2" xfId="38768" xr:uid="{39122096-29D6-4230-9220-9DF2E22070D0}"/>
    <cellStyle name="Normal 5 4 5 6 3 2 3" xfId="53652" xr:uid="{3494C338-9A61-463A-BF55-E23E4FDB99C0}"/>
    <cellStyle name="Normal 5 4 5 6 3 3" xfId="18232" xr:uid="{F2352718-40B3-4241-9BBC-58B6302BF8F7}"/>
    <cellStyle name="Normal 5 4 5 6 3 4" xfId="31922" xr:uid="{0BEB4D7D-C79C-48B6-A3E0-3102FDA5B242}"/>
    <cellStyle name="Normal 5 4 5 6 3 5" xfId="46806" xr:uid="{23752A31-3517-4E03-A092-37A1673E2077}"/>
    <cellStyle name="Normal 5 4 5 6 4" xfId="21654" xr:uid="{8302161C-3D9D-4A56-80D0-9A9C6763298E}"/>
    <cellStyle name="Normal 5 4 5 6 4 2" xfId="35346" xr:uid="{390681D9-CD6C-4925-A070-2CA8A56EFCE2}"/>
    <cellStyle name="Normal 5 4 5 6 4 3" xfId="50230" xr:uid="{500FB25E-B78C-4ED4-890C-CAF958663612}"/>
    <cellStyle name="Normal 5 4 5 6 5" xfId="14810" xr:uid="{0E5DD0AD-31EF-440D-A3D8-106067BCFA36}"/>
    <cellStyle name="Normal 5 4 5 6 5 2" xfId="41143" xr:uid="{51FB361C-28FA-48ED-8230-09F036A2332D}"/>
    <cellStyle name="Normal 5 4 5 6 6" xfId="28500" xr:uid="{A9AA679F-9202-4001-97CB-7EE55D4D0EA6}"/>
    <cellStyle name="Normal 5 4 5 6 7" xfId="43384" xr:uid="{4506A650-0E79-4921-BF8B-E49F502917D9}"/>
    <cellStyle name="Normal 5 4 5 6 8" xfId="7964" xr:uid="{88F32B6F-8B94-4139-808F-022E608E4558}"/>
    <cellStyle name="Normal 5 4 5 7" xfId="9662" xr:uid="{D3D95FC6-77EA-4F30-ACF3-538AA032BBA0}"/>
    <cellStyle name="Normal 5 4 5 7 2" xfId="13084" xr:uid="{2CFC439B-D964-4A06-977F-B5BA43A33118}"/>
    <cellStyle name="Normal 5 4 5 7 2 2" xfId="26774" xr:uid="{8417E1E9-2D50-420D-B4B9-D3BB3271EC02}"/>
    <cellStyle name="Normal 5 4 5 7 2 2 2" xfId="40466" xr:uid="{A6F95DA7-0C38-4F3C-A4EE-31F35C088885}"/>
    <cellStyle name="Normal 5 4 5 7 2 2 3" xfId="55350" xr:uid="{35676C73-0649-41C3-9EDD-124D0E57BFBD}"/>
    <cellStyle name="Normal 5 4 5 7 2 3" xfId="19930" xr:uid="{93382897-E1F2-4DC8-AC35-DFED36AC2534}"/>
    <cellStyle name="Normal 5 4 5 7 2 4" xfId="33620" xr:uid="{348E1E2F-7433-419A-AECF-497BC06BEBE2}"/>
    <cellStyle name="Normal 5 4 5 7 2 5" xfId="48504" xr:uid="{C7B5E25E-4E92-49FF-A244-7B6E0149C2E9}"/>
    <cellStyle name="Normal 5 4 5 7 3" xfId="23352" xr:uid="{B4C1FEC7-7015-48B5-8F81-7029E7DD7CB7}"/>
    <cellStyle name="Normal 5 4 5 7 3 2" xfId="37044" xr:uid="{7E68F8FC-281C-49CA-864C-9B33BEC4341E}"/>
    <cellStyle name="Normal 5 4 5 7 3 3" xfId="51928" xr:uid="{3B748743-1859-4AE7-B502-477EC10B8995}"/>
    <cellStyle name="Normal 5 4 5 7 4" xfId="16508" xr:uid="{CEEED3D0-6474-4CEA-94B8-988C1AE43E88}"/>
    <cellStyle name="Normal 5 4 5 7 5" xfId="30198" xr:uid="{38AB669B-1CB3-43A7-8D0E-6A1884C488D8}"/>
    <cellStyle name="Normal 5 4 5 7 6" xfId="45082" xr:uid="{23FE5CD9-EA33-4990-A36C-EFE2A97D1FC1}"/>
    <cellStyle name="Normal 5 4 5 8" xfId="11372" xr:uid="{6EDF2D3B-FF70-439F-95CE-FFA54285F9E1}"/>
    <cellStyle name="Normal 5 4 5 8 2" xfId="25062" xr:uid="{600C4339-0864-4F5B-A126-28986026FBA6}"/>
    <cellStyle name="Normal 5 4 5 8 2 2" xfId="38754" xr:uid="{F4F431AC-BA75-4C9C-9620-288CAC17B345}"/>
    <cellStyle name="Normal 5 4 5 8 2 3" xfId="53638" xr:uid="{4243325C-F157-4DCF-88EA-B6BC157CE0BD}"/>
    <cellStyle name="Normal 5 4 5 8 3" xfId="18218" xr:uid="{C49B0497-5245-4650-9515-A0DA00272C5A}"/>
    <cellStyle name="Normal 5 4 5 8 4" xfId="31908" xr:uid="{62AED9AC-C737-4CBD-BC16-E768001DA80A}"/>
    <cellStyle name="Normal 5 4 5 8 5" xfId="46792" xr:uid="{AD55702D-B159-416D-96A0-C153D0FC4DD1}"/>
    <cellStyle name="Normal 5 4 5 9" xfId="21640" xr:uid="{B23F5C34-1474-42CD-B999-58A08A3ACD1A}"/>
    <cellStyle name="Normal 5 4 5 9 2" xfId="35332" xr:uid="{EE915169-15B8-479C-96C5-5354C1283D16}"/>
    <cellStyle name="Normal 5 4 5 9 3" xfId="50216" xr:uid="{4571A757-3D01-4245-87A7-867C5118F462}"/>
    <cellStyle name="Normal 5 4 6" xfId="306" xr:uid="{68C00ED1-8647-4A3C-93FE-C88BB6B35498}"/>
    <cellStyle name="Normal 5 4 6 10" xfId="43385" xr:uid="{00025B09-C0DF-4596-8692-96FB295C3E8E}"/>
    <cellStyle name="Normal 5 4 6 11" xfId="7965" xr:uid="{6D31932D-663C-44F6-90E0-1533041D8D8C}"/>
    <cellStyle name="Normal 5 4 6 2" xfId="564" xr:uid="{2B75C45B-6367-4CA9-A9CF-49747AD0B5A4}"/>
    <cellStyle name="Normal 5 4 6 2 2" xfId="1313" xr:uid="{0955755B-12A7-46AA-8AC1-F6C536915864}"/>
    <cellStyle name="Normal 5 4 6 2 2 2" xfId="1314" xr:uid="{6F773ED3-EB6B-4E5E-BC46-DDB32B456627}"/>
    <cellStyle name="Normal 5 4 6 2 2 2 2" xfId="13101" xr:uid="{E8470933-D7E1-4FDD-9FFF-F2514926A7A3}"/>
    <cellStyle name="Normal 5 4 6 2 2 2 2 2" xfId="26791" xr:uid="{21025ABF-30E6-45FC-99BB-8CAA801456C2}"/>
    <cellStyle name="Normal 5 4 6 2 2 2 2 2 2" xfId="40483" xr:uid="{C0726462-8D87-447C-BF8B-B3AFB7980586}"/>
    <cellStyle name="Normal 5 4 6 2 2 2 2 2 3" xfId="55367" xr:uid="{1D54E6BF-97CD-4051-A037-FA8459570E01}"/>
    <cellStyle name="Normal 5 4 6 2 2 2 2 3" xfId="19947" xr:uid="{813A6CE1-EE74-43A9-84C4-E2B8CE20BD6E}"/>
    <cellStyle name="Normal 5 4 6 2 2 2 2 4" xfId="33637" xr:uid="{B44C26DD-BB94-427E-A5DA-57000799F70E}"/>
    <cellStyle name="Normal 5 4 6 2 2 2 2 5" xfId="48521" xr:uid="{E950AF8F-BB30-42D9-B4C8-08AA57421D33}"/>
    <cellStyle name="Normal 5 4 6 2 2 2 3" xfId="23369" xr:uid="{6DB57EFC-9BED-4B16-97B3-C530E4F5659D}"/>
    <cellStyle name="Normal 5 4 6 2 2 2 3 2" xfId="37061" xr:uid="{975B04D7-05B4-4434-81D5-1BA00D072BE5}"/>
    <cellStyle name="Normal 5 4 6 2 2 2 3 3" xfId="51945" xr:uid="{7B9C3FF3-EF0F-4391-AC8B-BA8C37F0664F}"/>
    <cellStyle name="Normal 5 4 6 2 2 2 4" xfId="16525" xr:uid="{609981F1-82D8-4789-8691-EEF72223CE3E}"/>
    <cellStyle name="Normal 5 4 6 2 2 2 4 2" xfId="41006" xr:uid="{2C682D8B-7330-4121-A135-5D7E3C3B0CC1}"/>
    <cellStyle name="Normal 5 4 6 2 2 2 5" xfId="30215" xr:uid="{8C956CE1-796C-4B32-A8ED-E5C257652560}"/>
    <cellStyle name="Normal 5 4 6 2 2 2 6" xfId="45099" xr:uid="{6F471892-3015-41B9-BCD3-B14052567AAD}"/>
    <cellStyle name="Normal 5 4 6 2 2 2 7" xfId="9679" xr:uid="{4901D7DE-81AA-47AE-9FD7-12FAE01D7DF9}"/>
    <cellStyle name="Normal 5 4 6 2 2 3" xfId="11389" xr:uid="{ACD33F53-311F-4AD8-BCB8-C27D27BF66BD}"/>
    <cellStyle name="Normal 5 4 6 2 2 3 2" xfId="25079" xr:uid="{E0C97C54-3693-469B-A54B-31EF7E764C9C}"/>
    <cellStyle name="Normal 5 4 6 2 2 3 2 2" xfId="38771" xr:uid="{0EBAA508-249E-46DC-9DEB-5E029C5A293D}"/>
    <cellStyle name="Normal 5 4 6 2 2 3 2 3" xfId="53655" xr:uid="{3B13F441-29CE-4BC6-9D29-18425960031D}"/>
    <cellStyle name="Normal 5 4 6 2 2 3 3" xfId="18235" xr:uid="{B94371AF-6F4F-4776-AAE5-A4A56A65181C}"/>
    <cellStyle name="Normal 5 4 6 2 2 3 4" xfId="31925" xr:uid="{CF7D0D6E-745B-4EA2-81D9-9D7C2EDFC5E1}"/>
    <cellStyle name="Normal 5 4 6 2 2 3 5" xfId="46809" xr:uid="{3B14788D-D100-48D8-BAD0-CC4A32B2A9F6}"/>
    <cellStyle name="Normal 5 4 6 2 2 4" xfId="21657" xr:uid="{36128E74-69FA-4375-BECC-5E516B2D2B73}"/>
    <cellStyle name="Normal 5 4 6 2 2 4 2" xfId="35349" xr:uid="{B135C1C1-52F0-4011-87A3-8144DE587E53}"/>
    <cellStyle name="Normal 5 4 6 2 2 4 3" xfId="50233" xr:uid="{D7B607A1-C6F3-4142-B8D5-23E7534B7C53}"/>
    <cellStyle name="Normal 5 4 6 2 2 5" xfId="14813" xr:uid="{76EF3C75-D738-4EC5-BF71-39E3AA7379EA}"/>
    <cellStyle name="Normal 5 4 6 2 2 5 2" xfId="41005" xr:uid="{F92295B4-6C3F-4033-875C-51423FDD7558}"/>
    <cellStyle name="Normal 5 4 6 2 2 6" xfId="28503" xr:uid="{D5614C0D-F39F-48A1-9DBA-425290757DEB}"/>
    <cellStyle name="Normal 5 4 6 2 2 7" xfId="43387" xr:uid="{8E6B9288-8698-477E-AF73-420026BDCD98}"/>
    <cellStyle name="Normal 5 4 6 2 2 8" xfId="7967" xr:uid="{54E6A94F-5590-4212-84C0-18E253445E25}"/>
    <cellStyle name="Normal 5 4 6 2 3" xfId="1315" xr:uid="{00C60446-7BC4-4FD7-AF15-B0695D812CCE}"/>
    <cellStyle name="Normal 5 4 6 2 3 2" xfId="13100" xr:uid="{88F5A4F4-F515-44A2-9828-9670B8DE5610}"/>
    <cellStyle name="Normal 5 4 6 2 3 2 2" xfId="26790" xr:uid="{B0F5EBDB-E0CB-41B7-8455-4D28E0557E41}"/>
    <cellStyle name="Normal 5 4 6 2 3 2 2 2" xfId="40482" xr:uid="{9C6DD92C-4351-47AD-9CE4-2E1DEA505F28}"/>
    <cellStyle name="Normal 5 4 6 2 3 2 2 3" xfId="55366" xr:uid="{3F25576A-2F19-4F3E-98C6-9B1CEB5F2C22}"/>
    <cellStyle name="Normal 5 4 6 2 3 2 3" xfId="19946" xr:uid="{672CA9E1-272A-4A70-B517-FE93F0630A3A}"/>
    <cellStyle name="Normal 5 4 6 2 3 2 4" xfId="33636" xr:uid="{FAC1B3E9-EC82-4D7E-9BF8-C30CCD86BB3F}"/>
    <cellStyle name="Normal 5 4 6 2 3 2 5" xfId="48520" xr:uid="{10600211-4ACB-4A51-9310-E8B016A873CA}"/>
    <cellStyle name="Normal 5 4 6 2 3 3" xfId="23368" xr:uid="{B57F0C79-B675-463C-A39B-6FE6A656F362}"/>
    <cellStyle name="Normal 5 4 6 2 3 3 2" xfId="37060" xr:uid="{9657EF59-3412-40B5-935D-F7699CD52BB5}"/>
    <cellStyle name="Normal 5 4 6 2 3 3 3" xfId="51944" xr:uid="{2AA7CE0F-9376-49A1-8209-01D3B2170206}"/>
    <cellStyle name="Normal 5 4 6 2 3 4" xfId="16524" xr:uid="{4A794074-A3A7-4B41-8F49-98A5F7A5E62C}"/>
    <cellStyle name="Normal 5 4 6 2 3 4 2" xfId="41007" xr:uid="{BB13742D-1766-4B84-9C11-EAFB2330996B}"/>
    <cellStyle name="Normal 5 4 6 2 3 5" xfId="30214" xr:uid="{0E53A836-FF2F-441F-8E70-7C86BA9BA40A}"/>
    <cellStyle name="Normal 5 4 6 2 3 6" xfId="45098" xr:uid="{E6A6B776-3489-4AA3-A973-AA874053871E}"/>
    <cellStyle name="Normal 5 4 6 2 3 7" xfId="9678" xr:uid="{40D4604E-FC4F-4DB3-BDD7-D87486CB36EB}"/>
    <cellStyle name="Normal 5 4 6 2 4" xfId="2869" xr:uid="{D5A68102-7829-4298-865A-34D2B6B4C31D}"/>
    <cellStyle name="Normal 5 4 6 2 4 2" xfId="25078" xr:uid="{F4FDF3C6-E018-4CFB-B947-A509D8035A80}"/>
    <cellStyle name="Normal 5 4 6 2 4 2 2" xfId="38770" xr:uid="{AFC7320C-6224-4E04-9F65-B2CB172F7A4B}"/>
    <cellStyle name="Normal 5 4 6 2 4 2 3" xfId="53654" xr:uid="{19B2DD28-2744-4B2B-B672-2BEB29BAE831}"/>
    <cellStyle name="Normal 5 4 6 2 4 3" xfId="18234" xr:uid="{78B3FEC9-DE88-4553-A39E-70A3D7921502}"/>
    <cellStyle name="Normal 5 4 6 2 4 3 2" xfId="41144" xr:uid="{2C7BFF2E-724C-4F7E-924C-8C226A06E626}"/>
    <cellStyle name="Normal 5 4 6 2 4 4" xfId="31924" xr:uid="{F8C4013D-3D0B-44D3-813C-BFEECF260B88}"/>
    <cellStyle name="Normal 5 4 6 2 4 5" xfId="46808" xr:uid="{092831BD-04F3-46AF-8692-F91B315E7785}"/>
    <cellStyle name="Normal 5 4 6 2 4 6" xfId="11388" xr:uid="{1CA69779-F345-4B80-B399-B10B26610E05}"/>
    <cellStyle name="Normal 5 4 6 2 5" xfId="21656" xr:uid="{23FCF98A-F31A-4717-B28B-385E08E837FC}"/>
    <cellStyle name="Normal 5 4 6 2 5 2" xfId="35348" xr:uid="{7F74A085-BC2A-46C0-8FEF-AC3C7390E69E}"/>
    <cellStyle name="Normal 5 4 6 2 5 3" xfId="50232" xr:uid="{2FDD3F4B-8D0B-4768-932C-73093B5004B6}"/>
    <cellStyle name="Normal 5 4 6 2 6" xfId="14812" xr:uid="{320CC865-54CF-439C-97E0-4D2E779F9FC2}"/>
    <cellStyle name="Normal 5 4 6 2 6 2" xfId="40840" xr:uid="{36B94411-07BD-496E-8BF8-5EB4E71FBB97}"/>
    <cellStyle name="Normal 5 4 6 2 7" xfId="28502" xr:uid="{FD5FB563-8095-4243-A3A6-BB4F378C169E}"/>
    <cellStyle name="Normal 5 4 6 2 8" xfId="43386" xr:uid="{5CAF6A01-4805-4423-B8D0-E7B28C053C6B}"/>
    <cellStyle name="Normal 5 4 6 2 9" xfId="7966" xr:uid="{4A9B516D-200A-4888-899F-95AEABE62CD9}"/>
    <cellStyle name="Normal 5 4 6 3" xfId="1316" xr:uid="{AC2CE47C-606A-4A9F-98FE-75229360F3F7}"/>
    <cellStyle name="Normal 5 4 6 3 2" xfId="1317" xr:uid="{F1D5D525-C87C-47BF-A059-F72AA52F399E}"/>
    <cellStyle name="Normal 5 4 6 3 2 2" xfId="13102" xr:uid="{CEE5B723-70DD-454A-AAF0-46617FCE1313}"/>
    <cellStyle name="Normal 5 4 6 3 2 2 2" xfId="26792" xr:uid="{DCBCBEE8-DCB1-4EB7-AF7F-573064CAE424}"/>
    <cellStyle name="Normal 5 4 6 3 2 2 2 2" xfId="40484" xr:uid="{598394A2-A0CD-4098-8027-E7F67B27F4C4}"/>
    <cellStyle name="Normal 5 4 6 3 2 2 2 3" xfId="55368" xr:uid="{E3B08A8C-4A8C-431F-988C-D88240BA4476}"/>
    <cellStyle name="Normal 5 4 6 3 2 2 3" xfId="19948" xr:uid="{B0D8391B-5E03-4B46-9997-8CD6392A4C74}"/>
    <cellStyle name="Normal 5 4 6 3 2 2 4" xfId="33638" xr:uid="{70A473E5-C989-419D-9DBE-1A8AFDF04138}"/>
    <cellStyle name="Normal 5 4 6 3 2 2 5" xfId="48522" xr:uid="{B95B5EB9-9DA6-4E6A-B287-9F1FF771046D}"/>
    <cellStyle name="Normal 5 4 6 3 2 3" xfId="23370" xr:uid="{02CCDC04-C399-4FB2-8FA4-CB8EDC562869}"/>
    <cellStyle name="Normal 5 4 6 3 2 3 2" xfId="37062" xr:uid="{AB5BD0D7-7D87-486C-A4D8-FE45EA53E092}"/>
    <cellStyle name="Normal 5 4 6 3 2 3 3" xfId="51946" xr:uid="{0A5BD7C3-1A50-4D87-A0E8-2170A0250860}"/>
    <cellStyle name="Normal 5 4 6 3 2 4" xfId="16526" xr:uid="{B39631DE-3B4F-4596-804F-A02A8E7FA071}"/>
    <cellStyle name="Normal 5 4 6 3 2 4 2" xfId="41009" xr:uid="{13E4275F-8628-4C49-BF97-0EA9C32BB0D6}"/>
    <cellStyle name="Normal 5 4 6 3 2 5" xfId="30216" xr:uid="{113A2119-5DD1-4EF9-AE6B-E1FA203AA5C6}"/>
    <cellStyle name="Normal 5 4 6 3 2 6" xfId="45100" xr:uid="{152B73B6-2FF7-4635-B6C9-F3B42B48FE3D}"/>
    <cellStyle name="Normal 5 4 6 3 2 7" xfId="9680" xr:uid="{8F3E36FA-2051-4343-83AA-99E14C5FB43B}"/>
    <cellStyle name="Normal 5 4 6 3 3" xfId="11390" xr:uid="{39458D97-A1CB-4133-80F9-30D4B183CC95}"/>
    <cellStyle name="Normal 5 4 6 3 3 2" xfId="25080" xr:uid="{A9DE27BF-55C0-4F73-A539-F58A78E53B1E}"/>
    <cellStyle name="Normal 5 4 6 3 3 2 2" xfId="38772" xr:uid="{EED1E4F2-B798-4CC4-B2F4-E6CF02E6C4C6}"/>
    <cellStyle name="Normal 5 4 6 3 3 2 3" xfId="53656" xr:uid="{8882CACC-ADBF-4682-8337-D4ACB2EC426F}"/>
    <cellStyle name="Normal 5 4 6 3 3 3" xfId="18236" xr:uid="{909F7810-F138-4847-A5D4-048F4E85D903}"/>
    <cellStyle name="Normal 5 4 6 3 3 4" xfId="31926" xr:uid="{A1A20540-8114-4F5B-BFAB-F411BCD61176}"/>
    <cellStyle name="Normal 5 4 6 3 3 5" xfId="46810" xr:uid="{335D07B8-5465-46BE-9175-3CD89D8E17D7}"/>
    <cellStyle name="Normal 5 4 6 3 4" xfId="21658" xr:uid="{7011E08A-0F2F-4E23-820A-BBA2FE00E3EE}"/>
    <cellStyle name="Normal 5 4 6 3 4 2" xfId="35350" xr:uid="{3BB74930-1EB9-4B2C-90EA-F132F706900B}"/>
    <cellStyle name="Normal 5 4 6 3 4 3" xfId="50234" xr:uid="{A6B966F8-16D8-44AD-B306-C2C296157908}"/>
    <cellStyle name="Normal 5 4 6 3 5" xfId="14814" xr:uid="{CF47F4FD-FF4F-4A43-A3A1-831B3C99054C}"/>
    <cellStyle name="Normal 5 4 6 3 5 2" xfId="41008" xr:uid="{DE79F4AC-E52F-4710-9170-44F10CA7698E}"/>
    <cellStyle name="Normal 5 4 6 3 6" xfId="28504" xr:uid="{191C03B0-D161-4E8C-8964-F13811862C7F}"/>
    <cellStyle name="Normal 5 4 6 3 7" xfId="43388" xr:uid="{CE29EE24-4D34-4427-AFA0-4CBB91DBB118}"/>
    <cellStyle name="Normal 5 4 6 3 8" xfId="7968" xr:uid="{E151F739-403C-4045-960D-204CF28CD453}"/>
    <cellStyle name="Normal 5 4 6 4" xfId="1318" xr:uid="{D5366D0A-5D0B-43FF-AF24-96F3E4349447}"/>
    <cellStyle name="Normal 5 4 6 4 2" xfId="9681" xr:uid="{2C9D6EA7-9162-4DEA-9DC8-18505C1ACF5C}"/>
    <cellStyle name="Normal 5 4 6 4 2 2" xfId="13103" xr:uid="{7AB8CEB6-D4F0-462B-8C9B-5DB4951E3EAF}"/>
    <cellStyle name="Normal 5 4 6 4 2 2 2" xfId="26793" xr:uid="{79C740E8-35CB-43BD-B4D1-48746C646B32}"/>
    <cellStyle name="Normal 5 4 6 4 2 2 2 2" xfId="40485" xr:uid="{C51075FB-9A78-408B-B0F5-9914865DBF37}"/>
    <cellStyle name="Normal 5 4 6 4 2 2 2 3" xfId="55369" xr:uid="{385525DE-74ED-4C71-8E4A-60441922244F}"/>
    <cellStyle name="Normal 5 4 6 4 2 2 3" xfId="19949" xr:uid="{673D2B24-B53B-4501-873E-08B8D2454B3B}"/>
    <cellStyle name="Normal 5 4 6 4 2 2 4" xfId="33639" xr:uid="{2E6575DD-03D2-4AF1-A973-E10C8E01AF9D}"/>
    <cellStyle name="Normal 5 4 6 4 2 2 5" xfId="48523" xr:uid="{09D8A100-667E-48E3-96CC-B4BC71FB2A3E}"/>
    <cellStyle name="Normal 5 4 6 4 2 3" xfId="23371" xr:uid="{449124C3-D6C1-400B-A23A-BD971B9CB860}"/>
    <cellStyle name="Normal 5 4 6 4 2 3 2" xfId="37063" xr:uid="{3CFAB0C5-D10F-4A9C-B8B1-4D34E2985AB5}"/>
    <cellStyle name="Normal 5 4 6 4 2 3 3" xfId="51947" xr:uid="{667B586C-046A-4191-A91D-702065E1DF66}"/>
    <cellStyle name="Normal 5 4 6 4 2 4" xfId="16527" xr:uid="{28248A13-1F02-4064-83E7-AB1D38EFBBAF}"/>
    <cellStyle name="Normal 5 4 6 4 2 5" xfId="30217" xr:uid="{85459C3C-0E5D-4B94-943F-01DD9920A62C}"/>
    <cellStyle name="Normal 5 4 6 4 2 6" xfId="45101" xr:uid="{E936DC27-F7E2-4CFD-B0F8-98D3459A2D20}"/>
    <cellStyle name="Normal 5 4 6 4 3" xfId="11391" xr:uid="{80631693-6EFE-47AA-ACE5-E0A0A6B5981A}"/>
    <cellStyle name="Normal 5 4 6 4 3 2" xfId="25081" xr:uid="{0B30A72D-7202-4E40-B740-6E139BF37F2C}"/>
    <cellStyle name="Normal 5 4 6 4 3 2 2" xfId="38773" xr:uid="{310BAFB1-8931-4A03-8FD0-5DAB2BF31FF6}"/>
    <cellStyle name="Normal 5 4 6 4 3 2 3" xfId="53657" xr:uid="{E02607A9-6C85-442E-9CEF-048DB0A54148}"/>
    <cellStyle name="Normal 5 4 6 4 3 3" xfId="18237" xr:uid="{05C064FC-772D-4274-B24F-68D7C3C5BFC4}"/>
    <cellStyle name="Normal 5 4 6 4 3 4" xfId="31927" xr:uid="{1008D5C1-79EA-46A1-B7E0-A42E9A362F71}"/>
    <cellStyle name="Normal 5 4 6 4 3 5" xfId="46811" xr:uid="{4CB2A76C-D729-4357-93DC-E48E890FA320}"/>
    <cellStyle name="Normal 5 4 6 4 4" xfId="21659" xr:uid="{10B34C32-5481-46AA-8AA6-DE425554112D}"/>
    <cellStyle name="Normal 5 4 6 4 4 2" xfId="35351" xr:uid="{7D4D17FD-6B0C-4450-A878-47552FFEC078}"/>
    <cellStyle name="Normal 5 4 6 4 4 3" xfId="50235" xr:uid="{F173D60F-D61C-4163-8A4F-F193DDA46520}"/>
    <cellStyle name="Normal 5 4 6 4 5" xfId="14815" xr:uid="{1F816926-DA8A-4EC1-B97F-9C07D435597A}"/>
    <cellStyle name="Normal 5 4 6 4 5 2" xfId="41010" xr:uid="{FC630C34-596A-4273-81B1-5F66571C8EFA}"/>
    <cellStyle name="Normal 5 4 6 4 6" xfId="28505" xr:uid="{BE65BBCF-9835-4DE6-B150-558B9B4373AF}"/>
    <cellStyle name="Normal 5 4 6 4 7" xfId="43389" xr:uid="{CD1F10A9-5AD6-47B8-9ECB-152138E7C4CA}"/>
    <cellStyle name="Normal 5 4 6 4 8" xfId="7969" xr:uid="{F6063DF6-4BF4-4862-9AB0-182D8A082455}"/>
    <cellStyle name="Normal 5 4 6 5" xfId="2870" xr:uid="{6B3E3BD8-2F5C-4DFF-BD44-A5F2014678AC}"/>
    <cellStyle name="Normal 5 4 6 5 2" xfId="13099" xr:uid="{7699B47A-057B-41AD-A926-4107E48DE597}"/>
    <cellStyle name="Normal 5 4 6 5 2 2" xfId="26789" xr:uid="{20994B42-9226-4444-9C05-BC4D6878AF34}"/>
    <cellStyle name="Normal 5 4 6 5 2 2 2" xfId="40481" xr:uid="{801BC777-F422-49CE-8181-F1E9E30078FF}"/>
    <cellStyle name="Normal 5 4 6 5 2 2 3" xfId="55365" xr:uid="{7A72141F-2265-43B8-8ADE-FB97CC2A2E16}"/>
    <cellStyle name="Normal 5 4 6 5 2 3" xfId="19945" xr:uid="{90928305-17C1-4714-BEDF-ABB2298CD125}"/>
    <cellStyle name="Normal 5 4 6 5 2 4" xfId="33635" xr:uid="{BECA810A-283D-4AD0-950F-10043949DF04}"/>
    <cellStyle name="Normal 5 4 6 5 2 5" xfId="48519" xr:uid="{A4BFDBED-C0A0-4391-916C-A4E5582BED9A}"/>
    <cellStyle name="Normal 5 4 6 5 3" xfId="23367" xr:uid="{F20959AE-7C24-4C26-8283-A78B89C498B6}"/>
    <cellStyle name="Normal 5 4 6 5 3 2" xfId="37059" xr:uid="{07D79692-3D4A-4C1F-A73D-096028E2B4FD}"/>
    <cellStyle name="Normal 5 4 6 5 3 3" xfId="51943" xr:uid="{776F35AD-DAA4-4A9D-99FD-D2A6DAC14244}"/>
    <cellStyle name="Normal 5 4 6 5 4" xfId="16523" xr:uid="{E7E9518D-65E7-433D-9F48-B499D1930198}"/>
    <cellStyle name="Normal 5 4 6 5 4 2" xfId="41145" xr:uid="{C9984F4C-3FBC-4DED-9A9B-8FC4F88B8073}"/>
    <cellStyle name="Normal 5 4 6 5 5" xfId="30213" xr:uid="{73AECDBC-E0A8-4B60-8302-AB80609E3932}"/>
    <cellStyle name="Normal 5 4 6 5 6" xfId="45097" xr:uid="{A63E3DE0-A960-40A1-9266-87A6FFC0AA9F}"/>
    <cellStyle name="Normal 5 4 6 5 7" xfId="9677" xr:uid="{4ED567CB-DE68-4E9B-8771-3EFF57640217}"/>
    <cellStyle name="Normal 5 4 6 6" xfId="11387" xr:uid="{01B3C3CD-A421-41B0-8D7E-648779B5DC95}"/>
    <cellStyle name="Normal 5 4 6 6 2" xfId="25077" xr:uid="{96701FC8-7C38-43F7-8F86-D03D81F5A7FE}"/>
    <cellStyle name="Normal 5 4 6 6 2 2" xfId="38769" xr:uid="{B84B564B-A6BF-4803-A525-1C8E015E5201}"/>
    <cellStyle name="Normal 5 4 6 6 2 3" xfId="53653" xr:uid="{ABBD2C02-FB88-4B15-90C6-6201E0DA1B65}"/>
    <cellStyle name="Normal 5 4 6 6 3" xfId="18233" xr:uid="{DC239D33-3112-4365-97B3-A3E5EF380AAE}"/>
    <cellStyle name="Normal 5 4 6 6 4" xfId="31923" xr:uid="{E6277B02-2B30-4461-AEC6-E6A771ADC88C}"/>
    <cellStyle name="Normal 5 4 6 6 5" xfId="46807" xr:uid="{AE0CCE33-3B5A-4E8B-AC06-2839846C793E}"/>
    <cellStyle name="Normal 5 4 6 7" xfId="21655" xr:uid="{3F35A084-8940-45A8-B41F-DF7563B31251}"/>
    <cellStyle name="Normal 5 4 6 7 2" xfId="35347" xr:uid="{6D4A0022-2A15-4F6D-A1B3-BD22EC05ED77}"/>
    <cellStyle name="Normal 5 4 6 7 3" xfId="50231" xr:uid="{B936F53C-721A-4F8C-8730-B9975B5D8518}"/>
    <cellStyle name="Normal 5 4 6 8" xfId="14811" xr:uid="{37D14AA0-6424-42BA-930D-B7024EC9C4C1}"/>
    <cellStyle name="Normal 5 4 6 8 2" xfId="40787" xr:uid="{4DD51C49-1F49-4D5C-92C8-753ED79D5760}"/>
    <cellStyle name="Normal 5 4 6 9" xfId="28501" xr:uid="{330DCFD2-A736-4511-B4A9-0EA7748BCD3B}"/>
    <cellStyle name="Normal 5 4 7" xfId="565" xr:uid="{D800FE96-7B56-43A4-AA18-1653344DCB11}"/>
    <cellStyle name="Normal 5 4 7 10" xfId="43390" xr:uid="{2C7AFAB9-06ED-4BA9-B468-81C7391A77FD}"/>
    <cellStyle name="Normal 5 4 7 11" xfId="7970" xr:uid="{75C5A8EA-78DF-40F5-BDCC-0D58DFC6A715}"/>
    <cellStyle name="Normal 5 4 7 2" xfId="1319" xr:uid="{0EBEBE44-BC1F-466E-B42D-1142B7A0B624}"/>
    <cellStyle name="Normal 5 4 7 2 2" xfId="1320" xr:uid="{16036F9E-89D8-47E3-B196-C21878E6BC07}"/>
    <cellStyle name="Normal 5 4 7 2 2 2" xfId="9684" xr:uid="{AF0E43B6-7FCC-4133-AE71-F0F599B6EE8D}"/>
    <cellStyle name="Normal 5 4 7 2 2 2 2" xfId="13106" xr:uid="{890BDD8B-9491-4690-A5FD-71BD2645D0E2}"/>
    <cellStyle name="Normal 5 4 7 2 2 2 2 2" xfId="26796" xr:uid="{BEF0D039-AE88-464C-B766-0EF995EB4D35}"/>
    <cellStyle name="Normal 5 4 7 2 2 2 2 2 2" xfId="40488" xr:uid="{5E4BAF8F-0333-495F-9984-FD586095F28E}"/>
    <cellStyle name="Normal 5 4 7 2 2 2 2 2 3" xfId="55372" xr:uid="{B6446738-03D7-4F89-A7F5-0786122F0F92}"/>
    <cellStyle name="Normal 5 4 7 2 2 2 2 3" xfId="19952" xr:uid="{E0094353-B4E6-493B-A11C-946646628000}"/>
    <cellStyle name="Normal 5 4 7 2 2 2 2 4" xfId="33642" xr:uid="{1B152392-433C-4358-B919-D44EE259AE91}"/>
    <cellStyle name="Normal 5 4 7 2 2 2 2 5" xfId="48526" xr:uid="{FC27DC92-19FB-448B-AFB1-288214179DB0}"/>
    <cellStyle name="Normal 5 4 7 2 2 2 3" xfId="23374" xr:uid="{D3A19790-931B-4216-97E4-03B4BAADEE90}"/>
    <cellStyle name="Normal 5 4 7 2 2 2 3 2" xfId="37066" xr:uid="{9E6F05CF-3595-423D-B0CB-C94790CA0DFE}"/>
    <cellStyle name="Normal 5 4 7 2 2 2 3 3" xfId="51950" xr:uid="{6E071E6A-7456-4D7A-B138-42BE94F29169}"/>
    <cellStyle name="Normal 5 4 7 2 2 2 4" xfId="16530" xr:uid="{F04E5B23-F28C-4409-91F8-926FA49E064C}"/>
    <cellStyle name="Normal 5 4 7 2 2 2 5" xfId="30220" xr:uid="{4DE600DA-7302-43E8-8D06-162325F652A3}"/>
    <cellStyle name="Normal 5 4 7 2 2 2 6" xfId="45104" xr:uid="{2A7A6893-CC6F-46F3-A7E9-90269FE32EB8}"/>
    <cellStyle name="Normal 5 4 7 2 2 3" xfId="11394" xr:uid="{0D8D6C43-D479-4D12-BBC3-07F50684A9B3}"/>
    <cellStyle name="Normal 5 4 7 2 2 3 2" xfId="25084" xr:uid="{DA443540-34B9-4FBF-84FF-B8DF3C72121E}"/>
    <cellStyle name="Normal 5 4 7 2 2 3 2 2" xfId="38776" xr:uid="{00A497FA-A8B0-4D27-B3C4-DFA762B08D1F}"/>
    <cellStyle name="Normal 5 4 7 2 2 3 2 3" xfId="53660" xr:uid="{1F682753-9FD3-47B9-B064-F72E4DAEDB7C}"/>
    <cellStyle name="Normal 5 4 7 2 2 3 3" xfId="18240" xr:uid="{7141D9A7-FBB0-4BCC-A653-E3FDBB8D1CDF}"/>
    <cellStyle name="Normal 5 4 7 2 2 3 4" xfId="31930" xr:uid="{91999FFF-DDC3-4D8C-86E5-121551C1E588}"/>
    <cellStyle name="Normal 5 4 7 2 2 3 5" xfId="46814" xr:uid="{0B01ED1E-3477-4DD7-A222-025487CE8AB8}"/>
    <cellStyle name="Normal 5 4 7 2 2 4" xfId="21662" xr:uid="{4376FB60-7C84-45AF-AD0C-FC0EABBBF8B9}"/>
    <cellStyle name="Normal 5 4 7 2 2 4 2" xfId="35354" xr:uid="{283BCD45-EB28-4AA7-AD3A-1D427B567080}"/>
    <cellStyle name="Normal 5 4 7 2 2 4 3" xfId="50238" xr:uid="{D4D99D2A-D797-4253-BFF2-453490D69415}"/>
    <cellStyle name="Normal 5 4 7 2 2 5" xfId="14818" xr:uid="{27E35983-1A88-49D8-A4A4-07E9FC7E3FD1}"/>
    <cellStyle name="Normal 5 4 7 2 2 5 2" xfId="41012" xr:uid="{63575A1F-6351-4FA3-822B-AFC873452761}"/>
    <cellStyle name="Normal 5 4 7 2 2 6" xfId="28508" xr:uid="{DBE0F9F4-103E-4098-9FBA-164222ACCCD7}"/>
    <cellStyle name="Normal 5 4 7 2 2 7" xfId="43392" xr:uid="{DBE8F922-803E-44E1-96FB-03EA3777EAC1}"/>
    <cellStyle name="Normal 5 4 7 2 2 8" xfId="7972" xr:uid="{AFB6D3D8-809F-4251-B72C-C3BFEB6BB551}"/>
    <cellStyle name="Normal 5 4 7 2 3" xfId="4421" xr:uid="{8BFDF0A7-53BB-4EAF-85AE-DADC625771A1}"/>
    <cellStyle name="Normal 5 4 7 2 3 2" xfId="13105" xr:uid="{80EE8162-1C70-4DA3-AD5E-D0CC1DD07BAC}"/>
    <cellStyle name="Normal 5 4 7 2 3 2 2" xfId="26795" xr:uid="{58568653-E595-4EF6-AAE6-02657E8CA6AD}"/>
    <cellStyle name="Normal 5 4 7 2 3 2 2 2" xfId="40487" xr:uid="{CD727E64-ECB3-4816-8EDE-7DB46CABAE16}"/>
    <cellStyle name="Normal 5 4 7 2 3 2 2 3" xfId="55371" xr:uid="{966D4A3A-135F-4447-B7D9-3C759F988525}"/>
    <cellStyle name="Normal 5 4 7 2 3 2 3" xfId="19951" xr:uid="{3CE1F378-6B93-4D0B-AAB0-71CB11AAC549}"/>
    <cellStyle name="Normal 5 4 7 2 3 2 4" xfId="33641" xr:uid="{32065B5A-F7F7-4A03-86C4-70ACDF9E8447}"/>
    <cellStyle name="Normal 5 4 7 2 3 2 5" xfId="48525" xr:uid="{39558BA9-099F-45FB-B439-8C615A8CD7CA}"/>
    <cellStyle name="Normal 5 4 7 2 3 3" xfId="23373" xr:uid="{D5E0CBA4-9F8D-414E-9C38-9AE0922C5D59}"/>
    <cellStyle name="Normal 5 4 7 2 3 3 2" xfId="37065" xr:uid="{3848DCC4-80F7-44C2-97CC-99A20BADD93C}"/>
    <cellStyle name="Normal 5 4 7 2 3 3 3" xfId="51949" xr:uid="{FAF4F024-6193-471E-9CB7-550E506B4889}"/>
    <cellStyle name="Normal 5 4 7 2 3 4" xfId="16529" xr:uid="{73D7547F-4020-4C92-9DB1-0B99E9796043}"/>
    <cellStyle name="Normal 5 4 7 2 3 4 2" xfId="41339" xr:uid="{1D8890D3-36C2-4E43-8EE0-DD23BAD13DDE}"/>
    <cellStyle name="Normal 5 4 7 2 3 5" xfId="30219" xr:uid="{5CB3ACB4-238F-46D6-90BC-289706A77435}"/>
    <cellStyle name="Normal 5 4 7 2 3 6" xfId="45103" xr:uid="{5F1F962F-10A0-4665-AEB0-CC0CE96E54B6}"/>
    <cellStyle name="Normal 5 4 7 2 3 7" xfId="9683" xr:uid="{F9196046-D133-4B78-8504-1DE481503E8F}"/>
    <cellStyle name="Normal 5 4 7 2 4" xfId="11393" xr:uid="{99721760-92F2-430C-B1AD-858F578C440E}"/>
    <cellStyle name="Normal 5 4 7 2 4 2" xfId="25083" xr:uid="{354F9C1B-88AC-4FE2-A125-63565A6C98CE}"/>
    <cellStyle name="Normal 5 4 7 2 4 2 2" xfId="38775" xr:uid="{E31EC7F2-EEF2-4E98-A936-93279A8B0B30}"/>
    <cellStyle name="Normal 5 4 7 2 4 2 3" xfId="53659" xr:uid="{79328151-6005-4E54-B423-BB0310FFA9C3}"/>
    <cellStyle name="Normal 5 4 7 2 4 3" xfId="18239" xr:uid="{588B8C01-D533-4C4C-A877-31C95BAD9CDB}"/>
    <cellStyle name="Normal 5 4 7 2 4 4" xfId="31929" xr:uid="{A917AF8D-E256-48CD-8CAB-AC7115984FF9}"/>
    <cellStyle name="Normal 5 4 7 2 4 5" xfId="46813" xr:uid="{C28C5ECF-3AEE-4BB8-A7B2-276B8A21F2CE}"/>
    <cellStyle name="Normal 5 4 7 2 5" xfId="21661" xr:uid="{172DD90B-BD5C-43ED-94C9-08E8664B6AFE}"/>
    <cellStyle name="Normal 5 4 7 2 5 2" xfId="35353" xr:uid="{26D0FE83-D214-40FE-9003-D87F9C207FDD}"/>
    <cellStyle name="Normal 5 4 7 2 5 3" xfId="50237" xr:uid="{402DD6DA-49CA-4646-B867-CCC7F1077170}"/>
    <cellStyle name="Normal 5 4 7 2 6" xfId="14817" xr:uid="{C1D8F3EF-8489-4F94-957C-DD021A08A608}"/>
    <cellStyle name="Normal 5 4 7 2 6 2" xfId="41011" xr:uid="{D6FE7392-96F4-4C34-8F64-8EFE58671B05}"/>
    <cellStyle name="Normal 5 4 7 2 7" xfId="28507" xr:uid="{F2589B52-10B5-4526-99F5-F9791C006FF5}"/>
    <cellStyle name="Normal 5 4 7 2 8" xfId="43391" xr:uid="{8C213021-3933-404B-A8BC-6ED1388CA3ED}"/>
    <cellStyle name="Normal 5 4 7 2 9" xfId="7971" xr:uid="{CEF7963D-A10D-43E5-A445-2C82C523886A}"/>
    <cellStyle name="Normal 5 4 7 3" xfId="1321" xr:uid="{62CA2391-C01E-4CB5-A560-CAB43E6BD9AD}"/>
    <cellStyle name="Normal 5 4 7 3 2" xfId="9685" xr:uid="{6272DFA0-A924-404E-B230-75DB5EEDF738}"/>
    <cellStyle name="Normal 5 4 7 3 2 2" xfId="13107" xr:uid="{E52B2121-63A9-4C76-A3C2-C09F85B7C66A}"/>
    <cellStyle name="Normal 5 4 7 3 2 2 2" xfId="26797" xr:uid="{E79C1137-ADE1-4142-B9BC-BBD3B333335A}"/>
    <cellStyle name="Normal 5 4 7 3 2 2 2 2" xfId="40489" xr:uid="{B4F05AE0-E7A1-4B07-8B09-638A434202E2}"/>
    <cellStyle name="Normal 5 4 7 3 2 2 2 3" xfId="55373" xr:uid="{BA5307F5-1028-4331-B6FD-5C4698947881}"/>
    <cellStyle name="Normal 5 4 7 3 2 2 3" xfId="19953" xr:uid="{DA7E5BDB-4B33-4211-BA1B-98E43685A357}"/>
    <cellStyle name="Normal 5 4 7 3 2 2 4" xfId="33643" xr:uid="{FA76F537-8590-4E5B-9CB6-5C987333F5EB}"/>
    <cellStyle name="Normal 5 4 7 3 2 2 5" xfId="48527" xr:uid="{C4A0FA94-35C1-4FBB-9E39-17E01434FBC6}"/>
    <cellStyle name="Normal 5 4 7 3 2 3" xfId="23375" xr:uid="{2DE53D13-7D43-4F29-BA22-B82A4277C76C}"/>
    <cellStyle name="Normal 5 4 7 3 2 3 2" xfId="37067" xr:uid="{3920224C-8977-409E-A297-5BE0C3E543E6}"/>
    <cellStyle name="Normal 5 4 7 3 2 3 3" xfId="51951" xr:uid="{94F92668-8EDE-47B2-BD69-256932B5E89F}"/>
    <cellStyle name="Normal 5 4 7 3 2 4" xfId="16531" xr:uid="{037F5CB7-EAC5-468B-849D-842A9D38AF53}"/>
    <cellStyle name="Normal 5 4 7 3 2 5" xfId="30221" xr:uid="{322A9347-8A87-42D6-8FFE-D67D676511DF}"/>
    <cellStyle name="Normal 5 4 7 3 2 6" xfId="45105" xr:uid="{A0B697E6-B1D6-4E16-85DE-B06EF9596F60}"/>
    <cellStyle name="Normal 5 4 7 3 3" xfId="11395" xr:uid="{AFF3D6B9-9413-474D-AAEA-C7549CD5A58C}"/>
    <cellStyle name="Normal 5 4 7 3 3 2" xfId="25085" xr:uid="{70EB67EF-267F-4A2D-9E8F-5B602F65D2C7}"/>
    <cellStyle name="Normal 5 4 7 3 3 2 2" xfId="38777" xr:uid="{DD007201-4A8D-43DE-AE92-204CF25D1062}"/>
    <cellStyle name="Normal 5 4 7 3 3 2 3" xfId="53661" xr:uid="{6022D6F9-6A63-45DC-BEF2-03034D823F11}"/>
    <cellStyle name="Normal 5 4 7 3 3 3" xfId="18241" xr:uid="{B777AA72-6A58-46A7-88A4-78905E71012A}"/>
    <cellStyle name="Normal 5 4 7 3 3 4" xfId="31931" xr:uid="{5A00B784-46BE-444C-A039-5B01700D9D56}"/>
    <cellStyle name="Normal 5 4 7 3 3 5" xfId="46815" xr:uid="{D8D002EB-9945-4956-9FA4-F8C6EB209E5F}"/>
    <cellStyle name="Normal 5 4 7 3 4" xfId="21663" xr:uid="{3B14E542-57D2-4BA4-A1A5-D3E06ED42DF1}"/>
    <cellStyle name="Normal 5 4 7 3 4 2" xfId="35355" xr:uid="{9A62BD9A-E4E0-46C3-AC1F-C5C301BC28C9}"/>
    <cellStyle name="Normal 5 4 7 3 4 3" xfId="50239" xr:uid="{F3B6B3F4-1672-432F-9DFF-A4964F8F2CA7}"/>
    <cellStyle name="Normal 5 4 7 3 5" xfId="14819" xr:uid="{B2E1EC11-D430-4F74-8B51-6224C9CDAE24}"/>
    <cellStyle name="Normal 5 4 7 3 5 2" xfId="41013" xr:uid="{616015EF-BB7F-4298-BA80-FA74F3984AFD}"/>
    <cellStyle name="Normal 5 4 7 3 6" xfId="28509" xr:uid="{3ACFC2AB-CEAB-4620-AF77-46CF33220799}"/>
    <cellStyle name="Normal 5 4 7 3 7" xfId="43393" xr:uid="{FEC6C2A8-219B-4AA9-9E45-7C0E8A4857E8}"/>
    <cellStyle name="Normal 5 4 7 3 8" xfId="7973" xr:uid="{79AA16B1-D52D-4F77-B247-A048F20C3EA8}"/>
    <cellStyle name="Normal 5 4 7 4" xfId="2871" xr:uid="{296C4F39-F059-436D-A474-889A01A02907}"/>
    <cellStyle name="Normal 5 4 7 4 2" xfId="4586" xr:uid="{15CC280F-26CD-4525-A652-A69013DB73B9}"/>
    <cellStyle name="Normal 5 4 7 4 2 2" xfId="13108" xr:uid="{723CDDAE-5FD5-4C47-8211-B26ACCA137FD}"/>
    <cellStyle name="Normal 5 4 7 4 2 2 2" xfId="26798" xr:uid="{AF59B454-6AE0-4A9C-A367-65D9FB93CAD0}"/>
    <cellStyle name="Normal 5 4 7 4 2 2 2 2" xfId="40490" xr:uid="{FE052E8B-7383-40B6-AE77-76D9475D040B}"/>
    <cellStyle name="Normal 5 4 7 4 2 2 2 3" xfId="55374" xr:uid="{C2DC8713-74C3-4780-933A-61479159D987}"/>
    <cellStyle name="Normal 5 4 7 4 2 2 3" xfId="19954" xr:uid="{C3CE428D-1A93-4BFE-8D96-07DC57689F17}"/>
    <cellStyle name="Normal 5 4 7 4 2 2 4" xfId="33644" xr:uid="{0DCF9E47-B850-4EC3-9E42-761998A2172F}"/>
    <cellStyle name="Normal 5 4 7 4 2 2 5" xfId="48528" xr:uid="{8A3F77AC-7642-404D-A360-A244BC362E43}"/>
    <cellStyle name="Normal 5 4 7 4 2 3" xfId="23376" xr:uid="{DE99FE9D-F547-4761-A5E8-3856A30892BF}"/>
    <cellStyle name="Normal 5 4 7 4 2 3 2" xfId="37068" xr:uid="{3A398B04-6493-4475-B7B1-E4E94BA4EBDD}"/>
    <cellStyle name="Normal 5 4 7 4 2 3 3" xfId="51952" xr:uid="{867B068B-A545-465D-9A2B-803795503252}"/>
    <cellStyle name="Normal 5 4 7 4 2 4" xfId="16532" xr:uid="{39A985F0-79B9-43D0-B176-C6A398FD6688}"/>
    <cellStyle name="Normal 5 4 7 4 2 4 2" xfId="41360" xr:uid="{6DC34449-70C2-4361-97CD-EE8EDC032B95}"/>
    <cellStyle name="Normal 5 4 7 4 2 5" xfId="30222" xr:uid="{81C9DAFA-2FE6-4390-AF22-4706094EB680}"/>
    <cellStyle name="Normal 5 4 7 4 2 6" xfId="45106" xr:uid="{C1BC387D-1D70-4AC9-BAAF-560D4620BA14}"/>
    <cellStyle name="Normal 5 4 7 4 2 7" xfId="9686" xr:uid="{BF1337B3-35B2-4B5D-B296-85BD3CE5B57A}"/>
    <cellStyle name="Normal 5 4 7 4 3" xfId="4687" xr:uid="{B5297116-B30E-4B9C-B7A4-82383E971D96}"/>
    <cellStyle name="Normal 5 4 7 4 3 2" xfId="25086" xr:uid="{10D538F0-3302-4222-8732-4C72AD346F44}"/>
    <cellStyle name="Normal 5 4 7 4 3 2 2" xfId="38778" xr:uid="{B48ADFCE-CE41-412F-834E-C2CAE4960ABD}"/>
    <cellStyle name="Normal 5 4 7 4 3 2 3" xfId="53662" xr:uid="{2F849A29-D748-449A-81FB-3C74B904AAC2}"/>
    <cellStyle name="Normal 5 4 7 4 3 3" xfId="18242" xr:uid="{B87A919F-A280-4705-8951-279FD65309E8}"/>
    <cellStyle name="Normal 5 4 7 4 3 3 2" xfId="41376" xr:uid="{57D4B8AC-A7D1-41D5-BFDE-4888D89D7B60}"/>
    <cellStyle name="Normal 5 4 7 4 3 4" xfId="31932" xr:uid="{56683004-299B-4AC0-9A5D-3A25AABAF122}"/>
    <cellStyle name="Normal 5 4 7 4 3 5" xfId="46816" xr:uid="{2E0A0AFC-4D46-4409-AE6C-E6CF7AC44A7B}"/>
    <cellStyle name="Normal 5 4 7 4 3 6" xfId="11396" xr:uid="{52CE7D5C-9E8D-4DB1-8E81-BEC8E13D62E8}"/>
    <cellStyle name="Normal 5 4 7 4 4" xfId="4613" xr:uid="{C0571175-F494-4477-A862-0035F3C4AA41}"/>
    <cellStyle name="Normal 5 4 7 4 4 2" xfId="41370" xr:uid="{390C643B-4752-42B1-B1D9-56C8110C495F}"/>
    <cellStyle name="Normal 5 4 7 4 4 3" xfId="35356" xr:uid="{2C211515-47BB-4D18-8B53-CD3ED27559C9}"/>
    <cellStyle name="Normal 5 4 7 4 4 4" xfId="50240" xr:uid="{D353080B-F344-4DEF-94E5-71E126A6E08B}"/>
    <cellStyle name="Normal 5 4 7 4 4 5" xfId="21664" xr:uid="{642174A1-47F1-4FDA-8186-BD6214775709}"/>
    <cellStyle name="Normal 5 4 7 4 5" xfId="14820" xr:uid="{4929A229-5667-40B6-AA97-F6FA78D8E2C6}"/>
    <cellStyle name="Normal 5 4 7 4 5 2" xfId="41146" xr:uid="{C39D007B-1D74-4E3F-B4EA-542F2B96FCDC}"/>
    <cellStyle name="Normal 5 4 7 4 6" xfId="28510" xr:uid="{5F0CF1B4-FB07-4790-85DC-1E48978ACF96}"/>
    <cellStyle name="Normal 5 4 7 4 7" xfId="43394" xr:uid="{94EB82EB-FC67-41BA-9103-14419460F0F6}"/>
    <cellStyle name="Normal 5 4 7 4 8" xfId="7974" xr:uid="{3542ADE6-90C5-4B30-83E0-EEEEC12DECA5}"/>
    <cellStyle name="Normal 5 4 7 5" xfId="9682" xr:uid="{B6F6F6E8-421B-47D1-99D5-33FBBFB1A712}"/>
    <cellStyle name="Normal 5 4 7 5 2" xfId="13104" xr:uid="{EF19FF6A-8416-427B-84A8-65F9E2123881}"/>
    <cellStyle name="Normal 5 4 7 5 2 2" xfId="26794" xr:uid="{74982686-8B59-44F5-AD3A-7772E0EA6AF3}"/>
    <cellStyle name="Normal 5 4 7 5 2 2 2" xfId="40486" xr:uid="{48F99423-A17B-48FC-886D-25CCDFFBD065}"/>
    <cellStyle name="Normal 5 4 7 5 2 2 3" xfId="55370" xr:uid="{238E6694-DE0B-4759-83A8-0E16C00E4F71}"/>
    <cellStyle name="Normal 5 4 7 5 2 3" xfId="19950" xr:uid="{6266ABC1-B9AC-4E10-89E9-FF316A2E1585}"/>
    <cellStyle name="Normal 5 4 7 5 2 4" xfId="33640" xr:uid="{4B3E7CC5-5432-4771-9B43-A00AC4C9862E}"/>
    <cellStyle name="Normal 5 4 7 5 2 5" xfId="48524" xr:uid="{8315B7D7-6516-460C-8641-BAB446AA7FB3}"/>
    <cellStyle name="Normal 5 4 7 5 3" xfId="23372" xr:uid="{98F887C5-95E4-42AE-8235-0246ED126A32}"/>
    <cellStyle name="Normal 5 4 7 5 3 2" xfId="37064" xr:uid="{D0043E94-D1E4-41B5-847D-0DE59D3AC80E}"/>
    <cellStyle name="Normal 5 4 7 5 3 3" xfId="51948" xr:uid="{2F703860-8B9D-460E-856B-4C0F0BA43FD9}"/>
    <cellStyle name="Normal 5 4 7 5 4" xfId="16528" xr:uid="{F363024C-4F6F-4F51-B363-AC31BF90637E}"/>
    <cellStyle name="Normal 5 4 7 5 5" xfId="30218" xr:uid="{3D8D4D76-BFE5-4A53-8B79-F0433FE7E98A}"/>
    <cellStyle name="Normal 5 4 7 5 6" xfId="45102" xr:uid="{F1E7E957-C32C-4BFB-83DA-C89CDFDB4DC0}"/>
    <cellStyle name="Normal 5 4 7 6" xfId="11392" xr:uid="{10270DD3-427C-4B2A-8694-9158A4A864A6}"/>
    <cellStyle name="Normal 5 4 7 6 2" xfId="25082" xr:uid="{27034FC6-F72B-4D0D-AF65-C5F7D4A935EF}"/>
    <cellStyle name="Normal 5 4 7 6 2 2" xfId="38774" xr:uid="{EE30553B-7B66-42B0-BC41-3A597BBAA7BD}"/>
    <cellStyle name="Normal 5 4 7 6 2 3" xfId="53658" xr:uid="{EC721B5B-AE0F-46D1-8FC3-BAD4AC4557AF}"/>
    <cellStyle name="Normal 5 4 7 6 3" xfId="18238" xr:uid="{2ABE5BCE-2007-4D23-BF8C-5816B43B896C}"/>
    <cellStyle name="Normal 5 4 7 6 4" xfId="31928" xr:uid="{58E59F2C-6BEE-4F14-B53D-B367AD12AD19}"/>
    <cellStyle name="Normal 5 4 7 6 5" xfId="46812" xr:uid="{9BA3E6F3-6A44-46EF-984B-611C1655ED08}"/>
    <cellStyle name="Normal 5 4 7 7" xfId="21660" xr:uid="{3FD67DB5-BD7A-4384-848C-B58017FA0D59}"/>
    <cellStyle name="Normal 5 4 7 7 2" xfId="35352" xr:uid="{572CABC2-6815-4DA6-99D9-414CF8C7AAD7}"/>
    <cellStyle name="Normal 5 4 7 7 3" xfId="50236" xr:uid="{B14F715E-30FB-467E-875B-5BF630586C9C}"/>
    <cellStyle name="Normal 5 4 7 8" xfId="14816" xr:uid="{F0C1EBFB-5A98-45DF-B578-DC8559D27090}"/>
    <cellStyle name="Normal 5 4 7 8 2" xfId="40841" xr:uid="{6720814A-5E46-4D48-A82B-66C9B2D0C249}"/>
    <cellStyle name="Normal 5 4 7 9" xfId="28506" xr:uid="{BC9FA6D1-576B-434F-9834-7A7926633212}"/>
    <cellStyle name="Normal 5 4 8" xfId="1322" xr:uid="{8A113EF5-224E-4F10-8102-C5E80E57C767}"/>
    <cellStyle name="Normal 5 4 8 2" xfId="1323" xr:uid="{F3D8C0B1-14FC-41C0-9174-8A357CD619FC}"/>
    <cellStyle name="Normal 5 4 8 2 2" xfId="9688" xr:uid="{B8C9D7E3-F43D-468F-A140-C67C663884C0}"/>
    <cellStyle name="Normal 5 4 8 2 2 2" xfId="13110" xr:uid="{D09A5C63-4559-4097-8843-57E4DB301CD3}"/>
    <cellStyle name="Normal 5 4 8 2 2 2 2" xfId="26800" xr:uid="{370E2478-8D26-46E7-9798-86C00C8E7E52}"/>
    <cellStyle name="Normal 5 4 8 2 2 2 2 2" xfId="40492" xr:uid="{72AAEEF3-2266-4EA6-8EAF-88D54866696A}"/>
    <cellStyle name="Normal 5 4 8 2 2 2 2 3" xfId="55376" xr:uid="{205B3A39-E0A1-47E9-A2A7-A9E706EF628B}"/>
    <cellStyle name="Normal 5 4 8 2 2 2 3" xfId="19956" xr:uid="{4078621C-ACCF-4EBC-9A6E-11C2D9319401}"/>
    <cellStyle name="Normal 5 4 8 2 2 2 4" xfId="33646" xr:uid="{260560C5-D489-48D7-913A-2F5336491B35}"/>
    <cellStyle name="Normal 5 4 8 2 2 2 5" xfId="48530" xr:uid="{252BBA42-C6C8-44A1-8242-E2E0DBDC0373}"/>
    <cellStyle name="Normal 5 4 8 2 2 3" xfId="23378" xr:uid="{48FD38E2-B0D2-4FB5-B0B8-05EAC09E2DA7}"/>
    <cellStyle name="Normal 5 4 8 2 2 3 2" xfId="37070" xr:uid="{AFBFDC5D-4E3E-4CC7-B1B7-7B5BED684E73}"/>
    <cellStyle name="Normal 5 4 8 2 2 3 3" xfId="51954" xr:uid="{430F064C-48AA-4152-B243-8D57A2D7BE1E}"/>
    <cellStyle name="Normal 5 4 8 2 2 4" xfId="16534" xr:uid="{FDB19D18-1A16-45F1-84E2-D102A164C009}"/>
    <cellStyle name="Normal 5 4 8 2 2 5" xfId="30224" xr:uid="{41B97A7F-4B05-49E5-BCBB-81D1D0BB4E23}"/>
    <cellStyle name="Normal 5 4 8 2 2 6" xfId="45108" xr:uid="{73674BBB-6AB0-4F52-B80D-2BE1EDBFF0F9}"/>
    <cellStyle name="Normal 5 4 8 2 3" xfId="11398" xr:uid="{61F7A439-4F29-4B53-9075-963190938940}"/>
    <cellStyle name="Normal 5 4 8 2 3 2" xfId="25088" xr:uid="{A64AC483-B6C7-4C70-805A-DF5373C1215C}"/>
    <cellStyle name="Normal 5 4 8 2 3 2 2" xfId="38780" xr:uid="{FBC55EA2-E8B8-4619-8A8A-8EF4A7F1DD72}"/>
    <cellStyle name="Normal 5 4 8 2 3 2 3" xfId="53664" xr:uid="{2AA1CE93-ED4B-4EF2-935A-0CC2C0FD98FC}"/>
    <cellStyle name="Normal 5 4 8 2 3 3" xfId="18244" xr:uid="{826269D4-3613-4002-8E65-1F11852A8418}"/>
    <cellStyle name="Normal 5 4 8 2 3 4" xfId="31934" xr:uid="{E1F37C4A-2C57-408D-BF62-0C4C5D11DF88}"/>
    <cellStyle name="Normal 5 4 8 2 3 5" xfId="46818" xr:uid="{E78A5B5B-DD1D-4DFD-A78E-2CFE7206EA00}"/>
    <cellStyle name="Normal 5 4 8 2 4" xfId="21666" xr:uid="{E6A6B9F9-7237-495F-B680-6921B623E82B}"/>
    <cellStyle name="Normal 5 4 8 2 4 2" xfId="35358" xr:uid="{9FA8102F-7E0B-4A87-9529-677F5547FC79}"/>
    <cellStyle name="Normal 5 4 8 2 4 3" xfId="50242" xr:uid="{B3BA2AF7-6E2C-4661-A0E7-1A0704E505DF}"/>
    <cellStyle name="Normal 5 4 8 2 5" xfId="14822" xr:uid="{CABD9425-A213-4DB8-A412-37EE67C84D85}"/>
    <cellStyle name="Normal 5 4 8 2 5 2" xfId="41015" xr:uid="{3F42FEDF-BB04-478B-BEC0-DA9DA5DA2CB8}"/>
    <cellStyle name="Normal 5 4 8 2 6" xfId="28512" xr:uid="{2D160F4A-B20B-4971-B39E-11181C6B5069}"/>
    <cellStyle name="Normal 5 4 8 2 7" xfId="43396" xr:uid="{6CC549A0-816B-4D24-8B11-84A203DB1CDD}"/>
    <cellStyle name="Normal 5 4 8 2 8" xfId="7976" xr:uid="{7902C9A0-B08C-4D5B-82C1-7A31C6265C45}"/>
    <cellStyle name="Normal 5 4 8 3" xfId="2872" xr:uid="{F11A1246-C6B5-4666-9BB7-2BB4B6DCB3FC}"/>
    <cellStyle name="Normal 5 4 8 3 2" xfId="13109" xr:uid="{79D49BD2-9BFE-4C54-8E40-5DB937DC754E}"/>
    <cellStyle name="Normal 5 4 8 3 2 2" xfId="26799" xr:uid="{4EFCA205-90CB-4B1D-A31D-4FDF046278A2}"/>
    <cellStyle name="Normal 5 4 8 3 2 2 2" xfId="40491" xr:uid="{E7119B7F-C494-4555-A666-26B011252E77}"/>
    <cellStyle name="Normal 5 4 8 3 2 2 3" xfId="55375" xr:uid="{E16DD5DC-9832-49E1-93CF-0B780A01E9AF}"/>
    <cellStyle name="Normal 5 4 8 3 2 3" xfId="19955" xr:uid="{9B8949E5-C778-416C-BC2F-0E04F230C93A}"/>
    <cellStyle name="Normal 5 4 8 3 2 4" xfId="33645" xr:uid="{A79CA72C-F6B0-4794-A77B-457E1DE1DF70}"/>
    <cellStyle name="Normal 5 4 8 3 2 5" xfId="48529" xr:uid="{80B44272-196B-4599-8A82-D6775F51A93F}"/>
    <cellStyle name="Normal 5 4 8 3 3" xfId="23377" xr:uid="{9E013050-A2F7-49A8-B964-81F93476BF73}"/>
    <cellStyle name="Normal 5 4 8 3 3 2" xfId="37069" xr:uid="{FC6B675B-F2AE-4D69-A924-465C81F7CFAB}"/>
    <cellStyle name="Normal 5 4 8 3 3 3" xfId="51953" xr:uid="{DC260373-08C1-4B7E-83FB-A855E262020E}"/>
    <cellStyle name="Normal 5 4 8 3 4" xfId="16533" xr:uid="{644BEA64-71DF-46C2-B4FE-A0E7187FA711}"/>
    <cellStyle name="Normal 5 4 8 3 4 2" xfId="41147" xr:uid="{F74F4F95-4BF9-4A16-9962-596FCF120365}"/>
    <cellStyle name="Normal 5 4 8 3 5" xfId="30223" xr:uid="{CEA97378-686A-4CAB-9C03-CAFBE4CE5565}"/>
    <cellStyle name="Normal 5 4 8 3 6" xfId="45107" xr:uid="{DE0C0836-1DCD-45D4-A71A-1A483A02252C}"/>
    <cellStyle name="Normal 5 4 8 3 7" xfId="9687" xr:uid="{095E654E-F70E-4796-BE45-DAE4947478D2}"/>
    <cellStyle name="Normal 5 4 8 4" xfId="2873" xr:uid="{7594008B-C86A-47A2-9436-BF974263149A}"/>
    <cellStyle name="Normal 5 4 8 4 2" xfId="25087" xr:uid="{52F77BF0-F967-4C9D-A9C5-698E00B19ACB}"/>
    <cellStyle name="Normal 5 4 8 4 2 2" xfId="38779" xr:uid="{2781E982-CA62-4A22-938C-06B55FD0F012}"/>
    <cellStyle name="Normal 5 4 8 4 2 3" xfId="53663" xr:uid="{C9ACB3BC-88AD-4DDB-BDC2-91A0ACD9882D}"/>
    <cellStyle name="Normal 5 4 8 4 3" xfId="18243" xr:uid="{E07F151C-2A70-43C9-9EE2-D157C153C7AC}"/>
    <cellStyle name="Normal 5 4 8 4 3 2" xfId="41148" xr:uid="{F05A5B4B-3571-42AF-97A5-F1AC2EEE79DB}"/>
    <cellStyle name="Normal 5 4 8 4 4" xfId="31933" xr:uid="{DF37EBEC-F063-42BF-B718-6E578604719B}"/>
    <cellStyle name="Normal 5 4 8 4 5" xfId="46817" xr:uid="{20E3BF39-3CB2-4BD3-A41E-DD33AB16CFE2}"/>
    <cellStyle name="Normal 5 4 8 4 6" xfId="11397" xr:uid="{41A1C192-0B64-414B-BB48-DC275007E7DB}"/>
    <cellStyle name="Normal 5 4 8 5" xfId="21665" xr:uid="{16393AB0-0538-4032-AC80-6281D56E1B45}"/>
    <cellStyle name="Normal 5 4 8 5 2" xfId="35357" xr:uid="{E0D6825B-C1A9-467F-80F1-3CA2E2D6FE97}"/>
    <cellStyle name="Normal 5 4 8 5 3" xfId="50241" xr:uid="{171F9830-2DF6-4BEA-9BE3-A9F4F7F0E9F3}"/>
    <cellStyle name="Normal 5 4 8 6" xfId="14821" xr:uid="{71D863C9-36F5-47C7-884A-52FCFEDAF483}"/>
    <cellStyle name="Normal 5 4 8 6 2" xfId="41014" xr:uid="{FDE16F0F-D36B-48DD-BAD3-578A5FF3A781}"/>
    <cellStyle name="Normal 5 4 8 7" xfId="28511" xr:uid="{01A648D3-FBCB-4BE1-AB2F-1A9B26E5D40F}"/>
    <cellStyle name="Normal 5 4 8 8" xfId="43395" xr:uid="{5244A5B6-3465-45C4-9872-EE8322D8C688}"/>
    <cellStyle name="Normal 5 4 8 9" xfId="7975" xr:uid="{6A6689B7-1D2C-4F36-8ADB-14A026967D4B}"/>
    <cellStyle name="Normal 5 4 9" xfId="1324" xr:uid="{88E66FC4-EFA1-48AC-B333-D780940DF175}"/>
    <cellStyle name="Normal 5 4 9 2" xfId="9689" xr:uid="{01CFA9A4-EC0C-4F63-B5CE-2F69F1600AD1}"/>
    <cellStyle name="Normal 5 4 9 2 2" xfId="13111" xr:uid="{9E3D1838-B0BA-492B-8564-2886442CF1E6}"/>
    <cellStyle name="Normal 5 4 9 2 2 2" xfId="26801" xr:uid="{45DE37A1-3D32-4DFC-802E-CB9EF534CF9A}"/>
    <cellStyle name="Normal 5 4 9 2 2 2 2" xfId="40493" xr:uid="{6E287FA9-0B06-465E-BCD8-E34BCE8A5FDF}"/>
    <cellStyle name="Normal 5 4 9 2 2 2 3" xfId="55377" xr:uid="{4814DD13-A0BC-41B9-B1B5-F118F779754D}"/>
    <cellStyle name="Normal 5 4 9 2 2 3" xfId="19957" xr:uid="{570A55BF-B672-46D5-BF03-9E8126E0883F}"/>
    <cellStyle name="Normal 5 4 9 2 2 4" xfId="33647" xr:uid="{1290F61B-6F05-42C0-96C7-A5C5169CE824}"/>
    <cellStyle name="Normal 5 4 9 2 2 5" xfId="48531" xr:uid="{ADE1E6EE-2114-418D-A210-1ADC7DFB24D6}"/>
    <cellStyle name="Normal 5 4 9 2 3" xfId="23379" xr:uid="{B0C9564F-1E6C-4FF9-8FAF-0A7D8ACB00D7}"/>
    <cellStyle name="Normal 5 4 9 2 3 2" xfId="37071" xr:uid="{500BACA5-311F-4F5E-9E31-A4FBA4449E72}"/>
    <cellStyle name="Normal 5 4 9 2 3 3" xfId="51955" xr:uid="{AA29DB24-5D6D-43CD-B75D-6B10CAC933BD}"/>
    <cellStyle name="Normal 5 4 9 2 4" xfId="16535" xr:uid="{4B8F9228-D78E-43B5-A9C5-55D3441E98D3}"/>
    <cellStyle name="Normal 5 4 9 2 5" xfId="30225" xr:uid="{9A5D7EA9-F30C-4B87-BBF2-6F856CA83D5E}"/>
    <cellStyle name="Normal 5 4 9 2 6" xfId="45109" xr:uid="{17A87388-06F6-432F-ABE2-F08CAF3C160F}"/>
    <cellStyle name="Normal 5 4 9 3" xfId="11399" xr:uid="{BE93F9B2-2527-4ECB-A08A-9E996320BDA5}"/>
    <cellStyle name="Normal 5 4 9 3 2" xfId="25089" xr:uid="{94663283-A899-40DD-85D7-4D19965C3D11}"/>
    <cellStyle name="Normal 5 4 9 3 2 2" xfId="38781" xr:uid="{D5109B87-F912-42EE-95AF-413EA02E91AF}"/>
    <cellStyle name="Normal 5 4 9 3 2 3" xfId="53665" xr:uid="{D7E1BAB1-6FF8-4D5B-ACF6-E6CC418C16FB}"/>
    <cellStyle name="Normal 5 4 9 3 3" xfId="18245" xr:uid="{305FA27A-1197-401E-A594-827DB7B774B1}"/>
    <cellStyle name="Normal 5 4 9 3 4" xfId="31935" xr:uid="{3CA91F72-9F81-47ED-A7DC-A8995E79F1CF}"/>
    <cellStyle name="Normal 5 4 9 3 5" xfId="46819" xr:uid="{698C199D-4CD8-4F54-98DB-BC2C2CE83F4C}"/>
    <cellStyle name="Normal 5 4 9 4" xfId="21667" xr:uid="{EA1ABB0A-340F-4459-9043-579F05A622D2}"/>
    <cellStyle name="Normal 5 4 9 4 2" xfId="35359" xr:uid="{1AFC0321-2823-41F5-859C-12F054034742}"/>
    <cellStyle name="Normal 5 4 9 4 3" xfId="50243" xr:uid="{2FF7E611-00C3-43CC-A65E-367E05A718F9}"/>
    <cellStyle name="Normal 5 4 9 5" xfId="14823" xr:uid="{9B0BEC02-1E3F-4DC1-A6BC-6E751C84A1B1}"/>
    <cellStyle name="Normal 5 4 9 5 2" xfId="41016" xr:uid="{6109F49F-07B3-4CB1-8E97-0D2B94873628}"/>
    <cellStyle name="Normal 5 4 9 6" xfId="28513" xr:uid="{34421D9F-97CC-4785-9E39-E2240123D487}"/>
    <cellStyle name="Normal 5 4 9 7" xfId="43397" xr:uid="{1E730FC0-6190-4B6C-9123-0BDEAAFED368}"/>
    <cellStyle name="Normal 5 4 9 8" xfId="7977" xr:uid="{24A64B1A-311E-4E8A-97C1-7BF0957DF86B}"/>
    <cellStyle name="Normal 5 5" xfId="102" xr:uid="{63A1A365-C484-49BF-B2A7-844A12766A20}"/>
    <cellStyle name="Normal 5 5 10" xfId="2874" xr:uid="{6429BAE9-79FF-4DCC-8D1B-1C74BE6416F4}"/>
    <cellStyle name="Normal 5 5 10 2" xfId="13112" xr:uid="{771F09E4-5D3E-4E3C-9A37-3CF80449E39B}"/>
    <cellStyle name="Normal 5 5 10 2 2" xfId="26802" xr:uid="{8CEA041D-F4E0-4BD2-A81D-84D632355C15}"/>
    <cellStyle name="Normal 5 5 10 2 2 2" xfId="40494" xr:uid="{E76165F7-82E8-462A-9655-B7768DAA9701}"/>
    <cellStyle name="Normal 5 5 10 2 2 3" xfId="55378" xr:uid="{2447D47D-6EE8-4206-AB65-F3632B2FF612}"/>
    <cellStyle name="Normal 5 5 10 2 3" xfId="19958" xr:uid="{9293C205-D11B-4F3A-BC2F-50F05F351257}"/>
    <cellStyle name="Normal 5 5 10 2 4" xfId="33648" xr:uid="{6D0CC4ED-0A8F-41CC-AF6F-917854EEFC88}"/>
    <cellStyle name="Normal 5 5 10 2 5" xfId="48532" xr:uid="{3D112C12-2ABA-48E8-AADC-12B8ABEEEDEE}"/>
    <cellStyle name="Normal 5 5 10 3" xfId="23380" xr:uid="{442478C9-468D-4533-A517-1761D7A7FE54}"/>
    <cellStyle name="Normal 5 5 10 3 2" xfId="37072" xr:uid="{D899E0DC-9D82-46AF-AE14-D6AB4E3685B5}"/>
    <cellStyle name="Normal 5 5 10 3 3" xfId="51956" xr:uid="{5D92CD78-67CA-4475-B621-9FC6F32F113F}"/>
    <cellStyle name="Normal 5 5 10 4" xfId="16536" xr:uid="{19781C52-B8BD-45D1-88E7-3235C64B7144}"/>
    <cellStyle name="Normal 5 5 10 4 2" xfId="41149" xr:uid="{67D95051-2772-4521-A0CE-23B58038A0E5}"/>
    <cellStyle name="Normal 5 5 10 5" xfId="30226" xr:uid="{0D28AE30-0674-4284-BBD5-060B6B237721}"/>
    <cellStyle name="Normal 5 5 10 6" xfId="45110" xr:uid="{05E2563E-7D72-4629-9376-E67C45019FE2}"/>
    <cellStyle name="Normal 5 5 10 7" xfId="9690" xr:uid="{C5A36363-7767-4A73-A3A7-BBEDC2D60E42}"/>
    <cellStyle name="Normal 5 5 11" xfId="2875" xr:uid="{A31279C2-4BBE-4734-B71A-FEF7D4877557}"/>
    <cellStyle name="Normal 5 5 11 2" xfId="25090" xr:uid="{4E96F39C-1494-4E47-AA35-4DB76CF17265}"/>
    <cellStyle name="Normal 5 5 11 2 2" xfId="38782" xr:uid="{A4E6F7E7-CBC0-4417-AA0A-F0911F3013E7}"/>
    <cellStyle name="Normal 5 5 11 2 3" xfId="53666" xr:uid="{2C78DC8B-2DE2-434D-A9F9-3DC93B2278D0}"/>
    <cellStyle name="Normal 5 5 11 3" xfId="18246" xr:uid="{C5609CC2-0FEE-4B2C-ABAF-7FBA37F7D182}"/>
    <cellStyle name="Normal 5 5 11 3 2" xfId="41150" xr:uid="{B8F6F7E0-81F6-4250-A734-562685A4324E}"/>
    <cellStyle name="Normal 5 5 11 4" xfId="31936" xr:uid="{FAE1DB2F-AF14-4784-94AC-E707C4F311E3}"/>
    <cellStyle name="Normal 5 5 11 5" xfId="46820" xr:uid="{E6B7EEF5-43D9-4736-BB89-2E3BE51C613E}"/>
    <cellStyle name="Normal 5 5 11 6" xfId="11400" xr:uid="{03A9B715-D797-4A4F-B4C9-475A51C47D78}"/>
    <cellStyle name="Normal 5 5 12" xfId="21668" xr:uid="{92771003-7F1E-4D9F-83B8-C9489479E587}"/>
    <cellStyle name="Normal 5 5 12 2" xfId="35360" xr:uid="{86BFD653-9D01-4C17-8751-C3E415E5CBF5}"/>
    <cellStyle name="Normal 5 5 12 3" xfId="50244" xr:uid="{2EC053B0-C966-43FF-A9E4-DF18F4A09F98}"/>
    <cellStyle name="Normal 5 5 13" xfId="14824" xr:uid="{AA2567B4-01CE-4AB9-85C8-B2055B08DEB0}"/>
    <cellStyle name="Normal 5 5 13 2" xfId="40767" xr:uid="{818A5BD9-99BC-4907-9D7E-BD9E1104A8E2}"/>
    <cellStyle name="Normal 5 5 14" xfId="28514" xr:uid="{703476D2-DF9F-45DB-8364-C5DB51D994B8}"/>
    <cellStyle name="Normal 5 5 15" xfId="43398" xr:uid="{016FA8FD-4AD4-472C-B438-50C4E013B91B}"/>
    <cellStyle name="Normal 5 5 16" xfId="7978" xr:uid="{6ABBC0F7-05A8-438A-9522-5EE17125B9D2}"/>
    <cellStyle name="Normal 5 5 2" xfId="103" xr:uid="{EFB738D9-9684-41F6-ACFA-92397B62E949}"/>
    <cellStyle name="Normal 5 5 2 10" xfId="21669" xr:uid="{02E08526-597D-45D1-BF83-D2EF7094F389}"/>
    <cellStyle name="Normal 5 5 2 10 2" xfId="35361" xr:uid="{BFA8E73F-F6C7-4D78-BC5E-0DE492BA9F3B}"/>
    <cellStyle name="Normal 5 5 2 10 3" xfId="50245" xr:uid="{6B27AEE7-A1F7-432C-89AB-53AA692C7E28}"/>
    <cellStyle name="Normal 5 5 2 11" xfId="14825" xr:uid="{FA76BEAE-EFA9-433F-A1C6-665D5BC97DDD}"/>
    <cellStyle name="Normal 5 5 2 11 2" xfId="40768" xr:uid="{F1EDCC45-3568-457B-B7F4-02CF2751A135}"/>
    <cellStyle name="Normal 5 5 2 12" xfId="28515" xr:uid="{EA7C67AC-5BFF-491E-96E8-DA57807ABDDD}"/>
    <cellStyle name="Normal 5 5 2 13" xfId="43399" xr:uid="{762B5BDD-FDEF-4EE4-A9CD-F4D2070E923F}"/>
    <cellStyle name="Normal 5 5 2 14" xfId="7979" xr:uid="{8C0C51BD-A56F-4074-9C18-15014466C9AA}"/>
    <cellStyle name="Normal 5 5 2 2" xfId="104" xr:uid="{8E78626E-75F9-4625-8452-98ED519A6F05}"/>
    <cellStyle name="Normal 5 5 2 2 10" xfId="14826" xr:uid="{C80DB6A3-308C-43D0-9B4E-9740BE9B5CF9}"/>
    <cellStyle name="Normal 5 5 2 2 10 2" xfId="40769" xr:uid="{92378C8D-5CF3-4D8B-A384-1BA67649EEB7}"/>
    <cellStyle name="Normal 5 5 2 2 11" xfId="28516" xr:uid="{7CEF452F-D0FD-4087-8C8E-E950505D8055}"/>
    <cellStyle name="Normal 5 5 2 2 12" xfId="43400" xr:uid="{3C40AE86-9A06-444E-AA89-E418C42B56CC}"/>
    <cellStyle name="Normal 5 5 2 2 13" xfId="7980" xr:uid="{B59B061E-ABB6-4240-B049-3743BD642B1A}"/>
    <cellStyle name="Normal 5 5 2 2 2" xfId="307" xr:uid="{DF0252DC-D244-4CD7-BF38-DC56CF18C370}"/>
    <cellStyle name="Normal 5 5 2 2 2 10" xfId="43401" xr:uid="{ED6101FB-4F07-412D-9365-8C40665E2DD5}"/>
    <cellStyle name="Normal 5 5 2 2 2 11" xfId="7981" xr:uid="{FE537B56-C80E-4962-9675-744CA9B42159}"/>
    <cellStyle name="Normal 5 5 2 2 2 2" xfId="566" xr:uid="{C9AC713A-403A-4D2C-806E-2134F85B5D99}"/>
    <cellStyle name="Normal 5 5 2 2 2 2 2" xfId="1325" xr:uid="{EA817F58-97FE-4161-8C90-5EFE156D0CAB}"/>
    <cellStyle name="Normal 5 5 2 2 2 2 2 2" xfId="1326" xr:uid="{B3DB1F77-6F05-41B6-92C9-9B6D51232CAB}"/>
    <cellStyle name="Normal 5 5 2 2 2 2 2 2 2" xfId="13117" xr:uid="{8061EF1C-BB3A-4992-986B-C5AA2D50DB17}"/>
    <cellStyle name="Normal 5 5 2 2 2 2 2 2 2 2" xfId="26807" xr:uid="{44F37704-E6B7-4570-A6A7-26A8C2210ADE}"/>
    <cellStyle name="Normal 5 5 2 2 2 2 2 2 2 2 2" xfId="40499" xr:uid="{3B39E280-CAFA-4DC2-B0C1-EEB2EDE3407D}"/>
    <cellStyle name="Normal 5 5 2 2 2 2 2 2 2 2 3" xfId="55383" xr:uid="{129662C6-4108-442A-9C8C-B709864E3221}"/>
    <cellStyle name="Normal 5 5 2 2 2 2 2 2 2 3" xfId="19963" xr:uid="{10B9EC71-18EC-4A87-99D7-0344597D58AA}"/>
    <cellStyle name="Normal 5 5 2 2 2 2 2 2 2 4" xfId="33653" xr:uid="{7E1A0A37-66A9-42A6-A054-403603C76D7A}"/>
    <cellStyle name="Normal 5 5 2 2 2 2 2 2 2 5" xfId="48537" xr:uid="{292DA055-E817-4BBB-9E74-9895A8DE1705}"/>
    <cellStyle name="Normal 5 5 2 2 2 2 2 2 3" xfId="23385" xr:uid="{7673A839-822C-407D-9757-983B8D853C47}"/>
    <cellStyle name="Normal 5 5 2 2 2 2 2 2 3 2" xfId="37077" xr:uid="{10490207-2844-4DA7-835D-2287FB5A6994}"/>
    <cellStyle name="Normal 5 5 2 2 2 2 2 2 3 3" xfId="51961" xr:uid="{1ADB2BCF-D5F9-47E9-96A4-5885D4240B5C}"/>
    <cellStyle name="Normal 5 5 2 2 2 2 2 2 4" xfId="16541" xr:uid="{6391753C-62B2-40DF-A89F-16470BE8DBD8}"/>
    <cellStyle name="Normal 5 5 2 2 2 2 2 2 4 2" xfId="41018" xr:uid="{8F09BA37-18CD-432A-A9B4-44981A8A2C2D}"/>
    <cellStyle name="Normal 5 5 2 2 2 2 2 2 5" xfId="30231" xr:uid="{FD732213-B10F-455D-A55E-D2F15957A5EE}"/>
    <cellStyle name="Normal 5 5 2 2 2 2 2 2 6" xfId="45115" xr:uid="{F585EE94-6044-49DE-AFE7-5DF62EB4080F}"/>
    <cellStyle name="Normal 5 5 2 2 2 2 2 2 7" xfId="9695" xr:uid="{1834B459-684C-4C30-97C5-F0179D48590D}"/>
    <cellStyle name="Normal 5 5 2 2 2 2 2 3" xfId="11405" xr:uid="{6AB12363-6B47-44E0-94FE-02227377C8E4}"/>
    <cellStyle name="Normal 5 5 2 2 2 2 2 3 2" xfId="25095" xr:uid="{11A9FF56-8B61-4DA0-8501-EAFD1612B174}"/>
    <cellStyle name="Normal 5 5 2 2 2 2 2 3 2 2" xfId="38787" xr:uid="{821FD85B-28D0-4A3C-8B70-286073B2C842}"/>
    <cellStyle name="Normal 5 5 2 2 2 2 2 3 2 3" xfId="53671" xr:uid="{B8943558-F0F8-4A91-B11B-77EA74929C3A}"/>
    <cellStyle name="Normal 5 5 2 2 2 2 2 3 3" xfId="18251" xr:uid="{13C89DC5-A226-4759-8865-DB37E7252080}"/>
    <cellStyle name="Normal 5 5 2 2 2 2 2 3 4" xfId="31941" xr:uid="{FAED1493-B09E-4B2E-AAFD-EA1C5278D355}"/>
    <cellStyle name="Normal 5 5 2 2 2 2 2 3 5" xfId="46825" xr:uid="{CD7BD3C9-19DE-4DBC-8042-45A5F0B97DC7}"/>
    <cellStyle name="Normal 5 5 2 2 2 2 2 4" xfId="21673" xr:uid="{3376B8D1-9995-4163-AFEA-5514747750A6}"/>
    <cellStyle name="Normal 5 5 2 2 2 2 2 4 2" xfId="35365" xr:uid="{7BFD7543-4D05-4490-BEFC-5F0617E91AE4}"/>
    <cellStyle name="Normal 5 5 2 2 2 2 2 4 3" xfId="50249" xr:uid="{47D3B892-8A6D-48A5-9741-94613C3172F6}"/>
    <cellStyle name="Normal 5 5 2 2 2 2 2 5" xfId="14829" xr:uid="{7C9140E9-BF13-40AA-BD8F-C34DB61A0F2C}"/>
    <cellStyle name="Normal 5 5 2 2 2 2 2 5 2" xfId="41017" xr:uid="{DC85D61F-532A-49A9-9AF9-9D5D2550C038}"/>
    <cellStyle name="Normal 5 5 2 2 2 2 2 6" xfId="28519" xr:uid="{1B5D165F-30D6-4C07-8238-F80E0DB31BD3}"/>
    <cellStyle name="Normal 5 5 2 2 2 2 2 7" xfId="43403" xr:uid="{52005FCF-023A-4B1C-A435-6DE06D9A04A8}"/>
    <cellStyle name="Normal 5 5 2 2 2 2 2 8" xfId="7983" xr:uid="{2D5AB600-6B6E-49D5-88AA-14EF4E6E18FA}"/>
    <cellStyle name="Normal 5 5 2 2 2 2 3" xfId="1327" xr:uid="{A22AA633-6A0A-4BEF-85EC-D87944329B61}"/>
    <cellStyle name="Normal 5 5 2 2 2 2 3 2" xfId="13116" xr:uid="{7590533C-7DFE-4256-8571-68B329EBD9E5}"/>
    <cellStyle name="Normal 5 5 2 2 2 2 3 2 2" xfId="26806" xr:uid="{85398353-0BF6-4A0B-AFA6-85277713BE8E}"/>
    <cellStyle name="Normal 5 5 2 2 2 2 3 2 2 2" xfId="40498" xr:uid="{273C91C9-D3EC-4C6D-847F-3712A71EB5B2}"/>
    <cellStyle name="Normal 5 5 2 2 2 2 3 2 2 3" xfId="55382" xr:uid="{289B74DF-B934-4D7B-94F3-348D64D4E255}"/>
    <cellStyle name="Normal 5 5 2 2 2 2 3 2 3" xfId="19962" xr:uid="{9EE08EA7-DAEC-4191-BA16-2D2E9D9570F9}"/>
    <cellStyle name="Normal 5 5 2 2 2 2 3 2 4" xfId="33652" xr:uid="{A9362E6D-BF41-4E43-9DD1-5309BC8C5B4A}"/>
    <cellStyle name="Normal 5 5 2 2 2 2 3 2 5" xfId="48536" xr:uid="{9D339BC3-50FD-4CDC-A601-BF823ED9568B}"/>
    <cellStyle name="Normal 5 5 2 2 2 2 3 3" xfId="23384" xr:uid="{C6156EAC-ACD2-411C-9C3A-117D87C55DE6}"/>
    <cellStyle name="Normal 5 5 2 2 2 2 3 3 2" xfId="37076" xr:uid="{1673BD71-A37D-45FB-BB4D-25A8728468F2}"/>
    <cellStyle name="Normal 5 5 2 2 2 2 3 3 3" xfId="51960" xr:uid="{9C429A91-B2EF-476A-AAD9-6347D9410578}"/>
    <cellStyle name="Normal 5 5 2 2 2 2 3 4" xfId="16540" xr:uid="{4209F59D-005A-4105-9606-FB810F9D1FDF}"/>
    <cellStyle name="Normal 5 5 2 2 2 2 3 4 2" xfId="41019" xr:uid="{930F5796-8832-4FFD-ADD3-783F6CBB3A51}"/>
    <cellStyle name="Normal 5 5 2 2 2 2 3 5" xfId="30230" xr:uid="{EA511F1F-AB80-46C6-BE7E-3FDE5784E53C}"/>
    <cellStyle name="Normal 5 5 2 2 2 2 3 6" xfId="45114" xr:uid="{F306913C-3E7A-4FDE-90FD-746DE42D8E54}"/>
    <cellStyle name="Normal 5 5 2 2 2 2 3 7" xfId="9694" xr:uid="{AECA6C35-80BD-4450-8C1A-F5955DFC4033}"/>
    <cellStyle name="Normal 5 5 2 2 2 2 4" xfId="2876" xr:uid="{F91E3E26-9033-44F1-A70F-ED3D66D22AC7}"/>
    <cellStyle name="Normal 5 5 2 2 2 2 4 2" xfId="25094" xr:uid="{BCB41F4A-EB24-4F8D-9868-D9EEDB7CE3E3}"/>
    <cellStyle name="Normal 5 5 2 2 2 2 4 2 2" xfId="38786" xr:uid="{E6200DEF-63AB-48C7-93CF-80DA4301D3C4}"/>
    <cellStyle name="Normal 5 5 2 2 2 2 4 2 3" xfId="53670" xr:uid="{44F9D2A4-CC82-4F2C-949C-5A0D9FFC2F0C}"/>
    <cellStyle name="Normal 5 5 2 2 2 2 4 3" xfId="18250" xr:uid="{3E8F76E8-293F-4841-A59B-45EED777D494}"/>
    <cellStyle name="Normal 5 5 2 2 2 2 4 3 2" xfId="41151" xr:uid="{202FE31F-38ED-4C7B-B924-8D08A321E0DE}"/>
    <cellStyle name="Normal 5 5 2 2 2 2 4 4" xfId="31940" xr:uid="{0C8DAB40-EBB6-4208-8A6B-CECE6F29FC8A}"/>
    <cellStyle name="Normal 5 5 2 2 2 2 4 5" xfId="46824" xr:uid="{15437E90-C9F0-4D5B-B86D-232ADD63F9C2}"/>
    <cellStyle name="Normal 5 5 2 2 2 2 4 6" xfId="11404" xr:uid="{C17EA03E-8495-47E2-BBB5-E3F2F9979460}"/>
    <cellStyle name="Normal 5 5 2 2 2 2 5" xfId="21672" xr:uid="{BE28C007-7358-4168-9935-AAA57DB3BFD4}"/>
    <cellStyle name="Normal 5 5 2 2 2 2 5 2" xfId="35364" xr:uid="{872749B4-5BB5-44D8-9E24-38B390D72BF2}"/>
    <cellStyle name="Normal 5 5 2 2 2 2 5 3" xfId="50248" xr:uid="{075EEBC3-371F-4356-A396-B66EA1EDD746}"/>
    <cellStyle name="Normal 5 5 2 2 2 2 6" xfId="14828" xr:uid="{500D8E96-4718-40B7-9279-813A7AE1BBCF}"/>
    <cellStyle name="Normal 5 5 2 2 2 2 6 2" xfId="40842" xr:uid="{183C6DEA-C2D6-4F43-B87C-F965C2FE956B}"/>
    <cellStyle name="Normal 5 5 2 2 2 2 7" xfId="28518" xr:uid="{31D08267-E233-4213-99AE-161B914CFFD5}"/>
    <cellStyle name="Normal 5 5 2 2 2 2 8" xfId="43402" xr:uid="{9A73EA17-A02C-4DA1-87EC-FB37594F0726}"/>
    <cellStyle name="Normal 5 5 2 2 2 2 9" xfId="7982" xr:uid="{9290534A-9E2E-493D-AD9A-C78B37949D5B}"/>
    <cellStyle name="Normal 5 5 2 2 2 3" xfId="1328" xr:uid="{D7ED7072-7A98-438C-A80E-FBE86E689229}"/>
    <cellStyle name="Normal 5 5 2 2 2 3 2" xfId="1329" xr:uid="{F1EE6B4B-5BD2-4043-9D46-A932512E12B1}"/>
    <cellStyle name="Normal 5 5 2 2 2 3 2 2" xfId="13118" xr:uid="{EFD647A3-3637-4712-AFE9-5EF30CB7616F}"/>
    <cellStyle name="Normal 5 5 2 2 2 3 2 2 2" xfId="26808" xr:uid="{140D8455-91EB-4D64-9FEF-5B2F47BC20F7}"/>
    <cellStyle name="Normal 5 5 2 2 2 3 2 2 2 2" xfId="40500" xr:uid="{74110BCB-CEBC-4657-BC84-7E51A7880D58}"/>
    <cellStyle name="Normal 5 5 2 2 2 3 2 2 2 3" xfId="55384" xr:uid="{E82E44F8-E0C6-408E-9A91-7F322225076F}"/>
    <cellStyle name="Normal 5 5 2 2 2 3 2 2 3" xfId="19964" xr:uid="{4398EAE9-8DAA-446F-A27F-56BFD5C8DD20}"/>
    <cellStyle name="Normal 5 5 2 2 2 3 2 2 4" xfId="33654" xr:uid="{FDF9303A-2D2E-46E3-BE29-0C7DBEBB13A0}"/>
    <cellStyle name="Normal 5 5 2 2 2 3 2 2 5" xfId="48538" xr:uid="{DF135710-034C-4E62-8D37-9C415DD2A470}"/>
    <cellStyle name="Normal 5 5 2 2 2 3 2 3" xfId="23386" xr:uid="{CDCC150B-DAD2-4372-8993-428283EB7D3F}"/>
    <cellStyle name="Normal 5 5 2 2 2 3 2 3 2" xfId="37078" xr:uid="{FD7B3D96-0340-4AF7-8CE7-96B6F047DC45}"/>
    <cellStyle name="Normal 5 5 2 2 2 3 2 3 3" xfId="51962" xr:uid="{891C447B-DE6A-41DF-98A6-DFD47BE7C047}"/>
    <cellStyle name="Normal 5 5 2 2 2 3 2 4" xfId="16542" xr:uid="{9C5E59FA-6EB1-482E-B79C-B3EF279FF020}"/>
    <cellStyle name="Normal 5 5 2 2 2 3 2 4 2" xfId="41021" xr:uid="{2478069C-C643-4860-83CC-C5D2C5DA132E}"/>
    <cellStyle name="Normal 5 5 2 2 2 3 2 5" xfId="30232" xr:uid="{7CF76B6D-C870-46DA-BA4C-4232C3A935B9}"/>
    <cellStyle name="Normal 5 5 2 2 2 3 2 6" xfId="45116" xr:uid="{782750CF-E783-4ED5-85E0-8A7D72364349}"/>
    <cellStyle name="Normal 5 5 2 2 2 3 2 7" xfId="9696" xr:uid="{2D92D200-69AB-4F7D-A441-F46A6E499224}"/>
    <cellStyle name="Normal 5 5 2 2 2 3 3" xfId="2877" xr:uid="{774D03C0-DC9D-4019-B016-484A7EE21822}"/>
    <cellStyle name="Normal 5 5 2 2 2 3 3 2" xfId="25096" xr:uid="{016529B7-7CC5-4277-B470-DA882E755F38}"/>
    <cellStyle name="Normal 5 5 2 2 2 3 3 2 2" xfId="38788" xr:uid="{3D64B2D3-B822-4F6E-BD84-297AA46E77F3}"/>
    <cellStyle name="Normal 5 5 2 2 2 3 3 2 3" xfId="53672" xr:uid="{CF597709-891E-4089-8DA3-DAA3F1F8E394}"/>
    <cellStyle name="Normal 5 5 2 2 2 3 3 3" xfId="18252" xr:uid="{7AD2676C-9AE0-4ACE-B00F-189F83BDAF77}"/>
    <cellStyle name="Normal 5 5 2 2 2 3 3 3 2" xfId="41152" xr:uid="{CEEED90A-43BA-4E3E-89C0-7ABE8282614E}"/>
    <cellStyle name="Normal 5 5 2 2 2 3 3 4" xfId="31942" xr:uid="{FB319B4D-D2D2-407E-BF11-7D7450BFC87C}"/>
    <cellStyle name="Normal 5 5 2 2 2 3 3 5" xfId="46826" xr:uid="{B53E7109-E172-462B-BF83-3593D009F544}"/>
    <cellStyle name="Normal 5 5 2 2 2 3 3 6" xfId="11406" xr:uid="{42FB3F76-463D-45A7-BC00-C437D4C78AAC}"/>
    <cellStyle name="Normal 5 5 2 2 2 3 4" xfId="2878" xr:uid="{740D2DE2-46BB-45BA-A88A-D75A35D7B39A}"/>
    <cellStyle name="Normal 5 5 2 2 2 3 4 2" xfId="41153" xr:uid="{035D3089-3D48-40C9-BC94-4213D5A46165}"/>
    <cellStyle name="Normal 5 5 2 2 2 3 4 3" xfId="35366" xr:uid="{1F10C317-CDD8-4ECB-AC1F-DEB661573955}"/>
    <cellStyle name="Normal 5 5 2 2 2 3 4 4" xfId="50250" xr:uid="{8A6D5EE5-E86B-4232-80F9-81183CA31608}"/>
    <cellStyle name="Normal 5 5 2 2 2 3 4 5" xfId="21674" xr:uid="{8C30A98E-C356-44BD-BBF2-573A58E23B41}"/>
    <cellStyle name="Normal 5 5 2 2 2 3 5" xfId="14830" xr:uid="{0D6F1FE3-EDDF-4CE7-8EC1-15A530FE6C0F}"/>
    <cellStyle name="Normal 5 5 2 2 2 3 5 2" xfId="41020" xr:uid="{5589E575-4E1F-46EA-A24E-7652C9327019}"/>
    <cellStyle name="Normal 5 5 2 2 2 3 6" xfId="28520" xr:uid="{DAA38B1F-4F89-4E93-B20F-A46290773CD6}"/>
    <cellStyle name="Normal 5 5 2 2 2 3 7" xfId="43404" xr:uid="{CF4EC2B3-78DA-4051-A862-29A3EBAEFD99}"/>
    <cellStyle name="Normal 5 5 2 2 2 3 8" xfId="7984" xr:uid="{CCFAFB7D-A775-49E7-9CEC-E6C9D250A96B}"/>
    <cellStyle name="Normal 5 5 2 2 2 4" xfId="1330" xr:uid="{23B9D789-DA54-475E-85BC-D91577CD6736}"/>
    <cellStyle name="Normal 5 5 2 2 2 4 2" xfId="9697" xr:uid="{FB580719-6D71-4E60-AFEF-AB0C21956DF0}"/>
    <cellStyle name="Normal 5 5 2 2 2 4 2 2" xfId="13119" xr:uid="{6A2684F4-72A9-4B7D-B179-7943A09AD7F6}"/>
    <cellStyle name="Normal 5 5 2 2 2 4 2 2 2" xfId="26809" xr:uid="{C8CCB9B8-82CA-4B91-A83D-5AB8DBD0B7E1}"/>
    <cellStyle name="Normal 5 5 2 2 2 4 2 2 2 2" xfId="40501" xr:uid="{D645B134-6F5D-4F26-A7CB-B0FDEEA6B4E6}"/>
    <cellStyle name="Normal 5 5 2 2 2 4 2 2 2 3" xfId="55385" xr:uid="{10B56417-C76F-4CAA-B046-B93DA4C09469}"/>
    <cellStyle name="Normal 5 5 2 2 2 4 2 2 3" xfId="19965" xr:uid="{03110D76-3EEB-43D9-85B3-4E7C9B1CBA98}"/>
    <cellStyle name="Normal 5 5 2 2 2 4 2 2 4" xfId="33655" xr:uid="{BAEE350A-9BAA-4E2D-A2F1-B4A145000196}"/>
    <cellStyle name="Normal 5 5 2 2 2 4 2 2 5" xfId="48539" xr:uid="{131CD792-38C0-4C2B-A969-5A0F373318B6}"/>
    <cellStyle name="Normal 5 5 2 2 2 4 2 3" xfId="23387" xr:uid="{A51ED702-EE11-499F-BA7B-258DD999018B}"/>
    <cellStyle name="Normal 5 5 2 2 2 4 2 3 2" xfId="37079" xr:uid="{3E9CFD93-20C5-496B-A53A-560BF52875C4}"/>
    <cellStyle name="Normal 5 5 2 2 2 4 2 3 3" xfId="51963" xr:uid="{81076772-00EC-4A74-AE1E-8CF7F8DC10DE}"/>
    <cellStyle name="Normal 5 5 2 2 2 4 2 4" xfId="16543" xr:uid="{F13B0743-6EBC-41FC-9782-FECB33F714AE}"/>
    <cellStyle name="Normal 5 5 2 2 2 4 2 5" xfId="30233" xr:uid="{57A68539-4219-4563-866F-B43EDB38D59F}"/>
    <cellStyle name="Normal 5 5 2 2 2 4 2 6" xfId="45117" xr:uid="{15625AD5-E82C-487B-A502-6CFFDBC36BDC}"/>
    <cellStyle name="Normal 5 5 2 2 2 4 3" xfId="11407" xr:uid="{B6D8B632-623A-4622-AEC8-75AE56F00FB9}"/>
    <cellStyle name="Normal 5 5 2 2 2 4 3 2" xfId="25097" xr:uid="{7045A4F2-758B-4303-9FA9-6E9FC999CB4E}"/>
    <cellStyle name="Normal 5 5 2 2 2 4 3 2 2" xfId="38789" xr:uid="{42F749B9-4116-49F7-884E-7D176B1F63EB}"/>
    <cellStyle name="Normal 5 5 2 2 2 4 3 2 3" xfId="53673" xr:uid="{E728A73F-3B96-421F-9CB1-F44019C8584D}"/>
    <cellStyle name="Normal 5 5 2 2 2 4 3 3" xfId="18253" xr:uid="{80B543D1-9E5A-4452-8A8E-2BF3E99B6258}"/>
    <cellStyle name="Normal 5 5 2 2 2 4 3 4" xfId="31943" xr:uid="{36E62695-EC92-47B8-8AE0-42019410466D}"/>
    <cellStyle name="Normal 5 5 2 2 2 4 3 5" xfId="46827" xr:uid="{A9787A54-8AAF-4F00-9CD6-1C8B982CFD19}"/>
    <cellStyle name="Normal 5 5 2 2 2 4 4" xfId="21675" xr:uid="{A10AB250-1AB3-42B4-AEDA-80D8FADBE867}"/>
    <cellStyle name="Normal 5 5 2 2 2 4 4 2" xfId="35367" xr:uid="{64003EB1-CA1A-4E21-854C-1EE64195901A}"/>
    <cellStyle name="Normal 5 5 2 2 2 4 4 3" xfId="50251" xr:uid="{809B0592-AA04-4B62-B289-238ABF3FB18E}"/>
    <cellStyle name="Normal 5 5 2 2 2 4 5" xfId="14831" xr:uid="{9F5F6766-D365-4170-91B1-2A503192703A}"/>
    <cellStyle name="Normal 5 5 2 2 2 4 5 2" xfId="41022" xr:uid="{ACAC2708-3691-43C6-8E3C-39335F8EB7FA}"/>
    <cellStyle name="Normal 5 5 2 2 2 4 6" xfId="28521" xr:uid="{0473B1D5-A7F8-4E35-B77D-E318C54FED13}"/>
    <cellStyle name="Normal 5 5 2 2 2 4 7" xfId="43405" xr:uid="{575BAC63-EC11-48A0-9E00-CA6F9228F219}"/>
    <cellStyle name="Normal 5 5 2 2 2 4 8" xfId="7985" xr:uid="{C27C16E4-BCDD-4AB0-9000-3843DF37A48A}"/>
    <cellStyle name="Normal 5 5 2 2 2 5" xfId="2879" xr:uid="{F8154773-5CE3-449B-A8F6-E19AB3F84682}"/>
    <cellStyle name="Normal 5 5 2 2 2 5 2" xfId="13115" xr:uid="{1EFD79DC-5231-4EB4-8F2B-74E4513D08E9}"/>
    <cellStyle name="Normal 5 5 2 2 2 5 2 2" xfId="26805" xr:uid="{207BB1B4-66A1-4AAF-931E-3A9AA86D09CF}"/>
    <cellStyle name="Normal 5 5 2 2 2 5 2 2 2" xfId="40497" xr:uid="{B72F08AB-E957-4A69-9C22-4FB0AF81A49F}"/>
    <cellStyle name="Normal 5 5 2 2 2 5 2 2 3" xfId="55381" xr:uid="{7B521F8B-A37C-4908-B921-AAEB4AB691E9}"/>
    <cellStyle name="Normal 5 5 2 2 2 5 2 3" xfId="19961" xr:uid="{170D4A95-F33B-46B1-A5D5-B4063DCBA9EB}"/>
    <cellStyle name="Normal 5 5 2 2 2 5 2 4" xfId="33651" xr:uid="{C47DBE92-2D65-4893-99C9-001257DAE951}"/>
    <cellStyle name="Normal 5 5 2 2 2 5 2 5" xfId="48535" xr:uid="{A973CF02-2265-49D6-8E73-C062BA1D452A}"/>
    <cellStyle name="Normal 5 5 2 2 2 5 3" xfId="23383" xr:uid="{757E2FF5-5A20-4F41-AE97-BA5F9296A467}"/>
    <cellStyle name="Normal 5 5 2 2 2 5 3 2" xfId="37075" xr:uid="{D56F0D68-583E-4B95-BAC5-B1DAA55211C9}"/>
    <cellStyle name="Normal 5 5 2 2 2 5 3 3" xfId="51959" xr:uid="{A6382888-1A02-408F-B8AD-90701F74A987}"/>
    <cellStyle name="Normal 5 5 2 2 2 5 4" xfId="16539" xr:uid="{2296EF33-DF0D-4DCE-B491-7036515A4334}"/>
    <cellStyle name="Normal 5 5 2 2 2 5 4 2" xfId="41154" xr:uid="{5794576C-0B8E-4E0B-BBC3-31B95612544A}"/>
    <cellStyle name="Normal 5 5 2 2 2 5 5" xfId="30229" xr:uid="{9C02FFED-FB6A-4409-950B-58AA0FBA9716}"/>
    <cellStyle name="Normal 5 5 2 2 2 5 6" xfId="45113" xr:uid="{35102B30-BDF1-4997-A850-C04A7C66CC49}"/>
    <cellStyle name="Normal 5 5 2 2 2 5 7" xfId="9693" xr:uid="{A3C8B27F-1FDA-4A08-B631-F3FE30304611}"/>
    <cellStyle name="Normal 5 5 2 2 2 6" xfId="2880" xr:uid="{B66123D9-3A7A-4F70-9BB2-31DF64DC067B}"/>
    <cellStyle name="Normal 5 5 2 2 2 6 2" xfId="25093" xr:uid="{E80F59D2-7171-4C68-9062-04C57DAD8609}"/>
    <cellStyle name="Normal 5 5 2 2 2 6 2 2" xfId="38785" xr:uid="{E3CEFC61-9D25-4FDF-82B1-C008B23C6700}"/>
    <cellStyle name="Normal 5 5 2 2 2 6 2 3" xfId="53669" xr:uid="{19A5CCF0-169B-408B-89D3-617F5DB0EBE3}"/>
    <cellStyle name="Normal 5 5 2 2 2 6 3" xfId="18249" xr:uid="{18A44CBB-E8A8-4AC4-AED4-825358C1A48C}"/>
    <cellStyle name="Normal 5 5 2 2 2 6 3 2" xfId="41155" xr:uid="{A507FF2B-4E0A-4A88-A638-753106B33250}"/>
    <cellStyle name="Normal 5 5 2 2 2 6 4" xfId="31939" xr:uid="{29AE0E4A-641C-469C-9291-6BAC6672E80C}"/>
    <cellStyle name="Normal 5 5 2 2 2 6 5" xfId="46823" xr:uid="{D25266FC-B2A7-4752-805B-D695DB148623}"/>
    <cellStyle name="Normal 5 5 2 2 2 6 6" xfId="11403" xr:uid="{89694ED7-6221-472F-A3D8-D70C367922F8}"/>
    <cellStyle name="Normal 5 5 2 2 2 7" xfId="21671" xr:uid="{2F2B7A11-6F26-4874-B172-580E78DAF693}"/>
    <cellStyle name="Normal 5 5 2 2 2 7 2" xfId="35363" xr:uid="{24125C01-9B98-42BD-8254-A5EAC1D2B389}"/>
    <cellStyle name="Normal 5 5 2 2 2 7 3" xfId="50247" xr:uid="{56F39E24-9C9A-42B8-9C6D-B4A4DF2733E3}"/>
    <cellStyle name="Normal 5 5 2 2 2 8" xfId="14827" xr:uid="{9B0D6CB9-F82F-45F9-A03E-2C7A1B208576}"/>
    <cellStyle name="Normal 5 5 2 2 2 8 2" xfId="40788" xr:uid="{8512269D-681B-4964-8136-791884AD8A05}"/>
    <cellStyle name="Normal 5 5 2 2 2 9" xfId="28517" xr:uid="{C0E31421-45ED-4F7C-BCC5-4E8F919A864E}"/>
    <cellStyle name="Normal 5 5 2 2 3" xfId="567" xr:uid="{E5C9B993-E324-41CD-8226-EF8EF8829E7B}"/>
    <cellStyle name="Normal 5 5 2 2 3 10" xfId="43406" xr:uid="{9B20BF96-1BFF-491C-8C5D-0DEC4DC028CF}"/>
    <cellStyle name="Normal 5 5 2 2 3 11" xfId="7986" xr:uid="{28FE9B97-6301-4324-9773-677B5AD27ABA}"/>
    <cellStyle name="Normal 5 5 2 2 3 2" xfId="1331" xr:uid="{514916FD-DFB5-4A55-A186-C03107886424}"/>
    <cellStyle name="Normal 5 5 2 2 3 2 2" xfId="1332" xr:uid="{35BB033F-74F2-4A5B-B5EE-03980E88A774}"/>
    <cellStyle name="Normal 5 5 2 2 3 2 2 2" xfId="9700" xr:uid="{9515CD14-0385-418D-A21D-6CDE05BDFF49}"/>
    <cellStyle name="Normal 5 5 2 2 3 2 2 2 2" xfId="13122" xr:uid="{4B396617-407A-4BAC-A3BC-906C89F64E61}"/>
    <cellStyle name="Normal 5 5 2 2 3 2 2 2 2 2" xfId="26812" xr:uid="{1844A8C0-0F21-4BBE-9D10-AA04FB489054}"/>
    <cellStyle name="Normal 5 5 2 2 3 2 2 2 2 2 2" xfId="40504" xr:uid="{C2C52266-84A5-4473-AA01-901EDFA5E27D}"/>
    <cellStyle name="Normal 5 5 2 2 3 2 2 2 2 2 3" xfId="55388" xr:uid="{59D112E1-BEB6-44C4-ADEB-23F8C00193E3}"/>
    <cellStyle name="Normal 5 5 2 2 3 2 2 2 2 3" xfId="19968" xr:uid="{71F3EB8B-9B80-45F0-BCF3-0D4D3E7B6964}"/>
    <cellStyle name="Normal 5 5 2 2 3 2 2 2 2 4" xfId="33658" xr:uid="{3A2848C3-F5B2-4D24-B767-089C1BD293B1}"/>
    <cellStyle name="Normal 5 5 2 2 3 2 2 2 2 5" xfId="48542" xr:uid="{3194DB7D-8EC2-4B37-9BED-01FC456C22E7}"/>
    <cellStyle name="Normal 5 5 2 2 3 2 2 2 3" xfId="23390" xr:uid="{95A5BDEB-F10B-4813-A854-DBC19245796C}"/>
    <cellStyle name="Normal 5 5 2 2 3 2 2 2 3 2" xfId="37082" xr:uid="{E2AAF1A3-B291-4E43-B4E1-D55CF702DC97}"/>
    <cellStyle name="Normal 5 5 2 2 3 2 2 2 3 3" xfId="51966" xr:uid="{7905C1DF-944A-4FFE-9389-BDD70C969E52}"/>
    <cellStyle name="Normal 5 5 2 2 3 2 2 2 4" xfId="16546" xr:uid="{6B7C6597-6C06-4C9B-925D-41BA7B9CF3F1}"/>
    <cellStyle name="Normal 5 5 2 2 3 2 2 2 5" xfId="30236" xr:uid="{2ED2E72C-7F00-4780-B027-1B6E6D47FF05}"/>
    <cellStyle name="Normal 5 5 2 2 3 2 2 2 6" xfId="45120" xr:uid="{FD8B9BA8-C0D1-4190-A747-75A145E8602D}"/>
    <cellStyle name="Normal 5 5 2 2 3 2 2 3" xfId="11410" xr:uid="{87E9494D-A4B6-4B7E-AB93-ED60FA097DCB}"/>
    <cellStyle name="Normal 5 5 2 2 3 2 2 3 2" xfId="25100" xr:uid="{EFEAB38F-D4C8-4B62-8C3D-9ED1A26A1294}"/>
    <cellStyle name="Normal 5 5 2 2 3 2 2 3 2 2" xfId="38792" xr:uid="{D1375C1B-DBBA-4A6F-BB30-DF1B55858BD1}"/>
    <cellStyle name="Normal 5 5 2 2 3 2 2 3 2 3" xfId="53676" xr:uid="{057E6575-B6D1-497E-BDEF-DC65E69DFC6B}"/>
    <cellStyle name="Normal 5 5 2 2 3 2 2 3 3" xfId="18256" xr:uid="{F3B7E4E9-2255-44A9-A462-660293C11643}"/>
    <cellStyle name="Normal 5 5 2 2 3 2 2 3 4" xfId="31946" xr:uid="{6A4FEA15-96DE-42B4-8883-AAC65F519A04}"/>
    <cellStyle name="Normal 5 5 2 2 3 2 2 3 5" xfId="46830" xr:uid="{DAE15618-DD19-41F7-9A27-0EC2BB42B320}"/>
    <cellStyle name="Normal 5 5 2 2 3 2 2 4" xfId="21678" xr:uid="{9B995E74-D8AC-4B63-8E90-979296F5901A}"/>
    <cellStyle name="Normal 5 5 2 2 3 2 2 4 2" xfId="35370" xr:uid="{C39D3A00-70DB-4595-B5FE-E6B54C1AFE52}"/>
    <cellStyle name="Normal 5 5 2 2 3 2 2 4 3" xfId="50254" xr:uid="{D114F5D5-17CD-4064-8B83-81AB228A2916}"/>
    <cellStyle name="Normal 5 5 2 2 3 2 2 5" xfId="14834" xr:uid="{A1AC5DA4-97EA-41A7-86A6-FDAFC146A22C}"/>
    <cellStyle name="Normal 5 5 2 2 3 2 2 5 2" xfId="41024" xr:uid="{E159745B-DFC7-468C-BC66-F480235904F2}"/>
    <cellStyle name="Normal 5 5 2 2 3 2 2 6" xfId="28524" xr:uid="{BB29472C-31D8-4F5E-807E-69D9E621A8C6}"/>
    <cellStyle name="Normal 5 5 2 2 3 2 2 7" xfId="43408" xr:uid="{BAFD7D14-0B70-431A-9FFE-A13C2DD42B09}"/>
    <cellStyle name="Normal 5 5 2 2 3 2 2 8" xfId="7988" xr:uid="{6E495E38-167A-4A7E-8647-DAACA4262F47}"/>
    <cellStyle name="Normal 5 5 2 2 3 2 3" xfId="2881" xr:uid="{B2747771-73F7-4834-9A6A-46116E7AF36B}"/>
    <cellStyle name="Normal 5 5 2 2 3 2 3 2" xfId="13121" xr:uid="{EBB01DC1-9345-4246-B6BD-98C719A5799F}"/>
    <cellStyle name="Normal 5 5 2 2 3 2 3 2 2" xfId="26811" xr:uid="{6D934AC9-5984-4A73-9856-6A3F0AA09791}"/>
    <cellStyle name="Normal 5 5 2 2 3 2 3 2 2 2" xfId="40503" xr:uid="{203A9FBB-A7E4-4DD2-9D0B-A8CF813A8240}"/>
    <cellStyle name="Normal 5 5 2 2 3 2 3 2 2 3" xfId="55387" xr:uid="{25004442-9977-4487-97F8-7A1A4C2BE768}"/>
    <cellStyle name="Normal 5 5 2 2 3 2 3 2 3" xfId="19967" xr:uid="{19ADB0C0-BE0B-4979-920B-08614EE3D08D}"/>
    <cellStyle name="Normal 5 5 2 2 3 2 3 2 4" xfId="33657" xr:uid="{DDB4A36A-7191-46A2-9838-E38AB8E20F67}"/>
    <cellStyle name="Normal 5 5 2 2 3 2 3 2 5" xfId="48541" xr:uid="{CAF36566-3BEB-49B9-92C5-27EB7678F8EE}"/>
    <cellStyle name="Normal 5 5 2 2 3 2 3 3" xfId="23389" xr:uid="{299F11D5-A0D1-4B38-8546-4C50F4A4DACD}"/>
    <cellStyle name="Normal 5 5 2 2 3 2 3 3 2" xfId="37081" xr:uid="{32CA90E5-67C7-46FF-A08D-80D975DD1B3C}"/>
    <cellStyle name="Normal 5 5 2 2 3 2 3 3 3" xfId="51965" xr:uid="{C2921C2D-595E-4A56-B7C6-B604F6C3BDD5}"/>
    <cellStyle name="Normal 5 5 2 2 3 2 3 4" xfId="16545" xr:uid="{83E74445-BFA6-45A7-9CF0-23C0FFC047DA}"/>
    <cellStyle name="Normal 5 5 2 2 3 2 3 4 2" xfId="41156" xr:uid="{FEA9F9A9-D886-47A4-945D-DB80EF91CB81}"/>
    <cellStyle name="Normal 5 5 2 2 3 2 3 5" xfId="30235" xr:uid="{1772AA3C-7C6D-4F74-8B7A-0AE929FF6788}"/>
    <cellStyle name="Normal 5 5 2 2 3 2 3 6" xfId="45119" xr:uid="{80E3AF34-5A3D-4438-BCA4-121189FD902A}"/>
    <cellStyle name="Normal 5 5 2 2 3 2 3 7" xfId="9699" xr:uid="{26693939-383B-4C99-81C2-B21B54A9686D}"/>
    <cellStyle name="Normal 5 5 2 2 3 2 4" xfId="2882" xr:uid="{8B9EAECB-BE72-4E71-9680-9E0BBA6C58C6}"/>
    <cellStyle name="Normal 5 5 2 2 3 2 4 2" xfId="25099" xr:uid="{DF486A54-B770-4B7F-91C8-1D40251922F4}"/>
    <cellStyle name="Normal 5 5 2 2 3 2 4 2 2" xfId="38791" xr:uid="{FC5C6D6F-8646-41DF-885A-F6E4A9308838}"/>
    <cellStyle name="Normal 5 5 2 2 3 2 4 2 3" xfId="53675" xr:uid="{DCC79534-B4BF-4521-95C9-C1A70F314088}"/>
    <cellStyle name="Normal 5 5 2 2 3 2 4 3" xfId="18255" xr:uid="{22C32966-A2B3-4FDD-87ED-8185B0642AFE}"/>
    <cellStyle name="Normal 5 5 2 2 3 2 4 3 2" xfId="41157" xr:uid="{6740559B-C823-449C-A3AE-9B3DDA74A4FE}"/>
    <cellStyle name="Normal 5 5 2 2 3 2 4 4" xfId="31945" xr:uid="{E1D3C9A6-A1A8-410D-BB2B-8595DE95AC29}"/>
    <cellStyle name="Normal 5 5 2 2 3 2 4 5" xfId="46829" xr:uid="{F9F8FD85-A2C7-4A04-8987-3F81E3852E61}"/>
    <cellStyle name="Normal 5 5 2 2 3 2 4 6" xfId="11409" xr:uid="{C9A43D4A-2439-4C42-BB6A-2E0C4105C0BA}"/>
    <cellStyle name="Normal 5 5 2 2 3 2 5" xfId="21677" xr:uid="{2224104C-2DEA-41D4-B47B-6218143DF4D4}"/>
    <cellStyle name="Normal 5 5 2 2 3 2 5 2" xfId="35369" xr:uid="{0DC5C699-28E8-4B65-B37B-3979640726D8}"/>
    <cellStyle name="Normal 5 5 2 2 3 2 5 3" xfId="50253" xr:uid="{9FE53CC8-9823-4A9C-9413-B33B214C6D48}"/>
    <cellStyle name="Normal 5 5 2 2 3 2 6" xfId="14833" xr:uid="{3E4ECE7B-9533-470A-B975-A846DBDF0FA0}"/>
    <cellStyle name="Normal 5 5 2 2 3 2 6 2" xfId="41023" xr:uid="{B302DA95-ED0D-45AA-B952-780313779BB1}"/>
    <cellStyle name="Normal 5 5 2 2 3 2 7" xfId="28523" xr:uid="{99D7A82B-ACF6-4897-AE54-36EDEB48A528}"/>
    <cellStyle name="Normal 5 5 2 2 3 2 8" xfId="43407" xr:uid="{A8D80A97-95C9-47F5-A93B-2F49270912BB}"/>
    <cellStyle name="Normal 5 5 2 2 3 2 9" xfId="7987" xr:uid="{3D849ADE-675A-44DE-9860-FAB4901EBC6E}"/>
    <cellStyle name="Normal 5 5 2 2 3 3" xfId="1333" xr:uid="{22B3CD92-E839-4B3A-B496-8FE13B186A4F}"/>
    <cellStyle name="Normal 5 5 2 2 3 3 2" xfId="9701" xr:uid="{64EF20E9-1532-47D5-90E4-F95F22414CDF}"/>
    <cellStyle name="Normal 5 5 2 2 3 3 2 2" xfId="13123" xr:uid="{1A745BD5-6B59-4FF0-B062-0F0C943EB49B}"/>
    <cellStyle name="Normal 5 5 2 2 3 3 2 2 2" xfId="26813" xr:uid="{5B470B74-BE6E-4206-98E2-1071AC054F1B}"/>
    <cellStyle name="Normal 5 5 2 2 3 3 2 2 2 2" xfId="40505" xr:uid="{702BC98C-D427-4CC7-9C12-7409572E1BEE}"/>
    <cellStyle name="Normal 5 5 2 2 3 3 2 2 2 3" xfId="55389" xr:uid="{4AC7CFD8-BE41-46A0-97F2-C0AB613CAD79}"/>
    <cellStyle name="Normal 5 5 2 2 3 3 2 2 3" xfId="19969" xr:uid="{69FCF66C-0D80-4CEA-8515-37A708C22654}"/>
    <cellStyle name="Normal 5 5 2 2 3 3 2 2 4" xfId="33659" xr:uid="{148FCD87-3F4F-4EE7-8529-B311F2194B0C}"/>
    <cellStyle name="Normal 5 5 2 2 3 3 2 2 5" xfId="48543" xr:uid="{9BEA5243-8F77-4AF7-829E-67959E80B18D}"/>
    <cellStyle name="Normal 5 5 2 2 3 3 2 3" xfId="23391" xr:uid="{DA8E46CF-241E-4526-A24C-FA73B445A140}"/>
    <cellStyle name="Normal 5 5 2 2 3 3 2 3 2" xfId="37083" xr:uid="{1723106D-9E98-4524-9C49-E7364A1A39CE}"/>
    <cellStyle name="Normal 5 5 2 2 3 3 2 3 3" xfId="51967" xr:uid="{D5E31F3B-59D3-479F-A1C2-BE4621E673D5}"/>
    <cellStyle name="Normal 5 5 2 2 3 3 2 4" xfId="16547" xr:uid="{393E3E6B-B13C-4C6E-B4C9-B40F31795EA5}"/>
    <cellStyle name="Normal 5 5 2 2 3 3 2 5" xfId="30237" xr:uid="{7C44FA6B-3F64-4FF8-90C2-469034642EA0}"/>
    <cellStyle name="Normal 5 5 2 2 3 3 2 6" xfId="45121" xr:uid="{B5BA98B6-83B0-4EE3-8205-83A9BD3489DB}"/>
    <cellStyle name="Normal 5 5 2 2 3 3 3" xfId="11411" xr:uid="{5EECADE4-01B6-4CAA-A2BF-DB9993A38216}"/>
    <cellStyle name="Normal 5 5 2 2 3 3 3 2" xfId="25101" xr:uid="{40E1D614-2AE0-42DA-B8A0-8870A8852D21}"/>
    <cellStyle name="Normal 5 5 2 2 3 3 3 2 2" xfId="38793" xr:uid="{1A47BD48-C9FD-4AAC-9C2A-185A06C3B89B}"/>
    <cellStyle name="Normal 5 5 2 2 3 3 3 2 3" xfId="53677" xr:uid="{CB83EBF4-C55D-400D-9DF1-FFF4B07CDEE4}"/>
    <cellStyle name="Normal 5 5 2 2 3 3 3 3" xfId="18257" xr:uid="{00A74E34-243C-4586-BBC7-8EF255780F62}"/>
    <cellStyle name="Normal 5 5 2 2 3 3 3 4" xfId="31947" xr:uid="{9D64B06F-4A3A-4CF9-8BF7-9037DC30BF2C}"/>
    <cellStyle name="Normal 5 5 2 2 3 3 3 5" xfId="46831" xr:uid="{675145A9-BB90-468D-BB52-E719DF20BACA}"/>
    <cellStyle name="Normal 5 5 2 2 3 3 4" xfId="21679" xr:uid="{1F62B65C-63E9-4AEF-A27F-5D1855C10F99}"/>
    <cellStyle name="Normal 5 5 2 2 3 3 4 2" xfId="35371" xr:uid="{AE45D8E9-CC13-470F-8BE7-8AC2655AC8E8}"/>
    <cellStyle name="Normal 5 5 2 2 3 3 4 3" xfId="50255" xr:uid="{F86DB003-FA60-4BE2-B183-48CD4E6B462B}"/>
    <cellStyle name="Normal 5 5 2 2 3 3 5" xfId="14835" xr:uid="{C6F2214E-F18A-45EA-ABC4-3CB8610BC78D}"/>
    <cellStyle name="Normal 5 5 2 2 3 3 5 2" xfId="41025" xr:uid="{60918E8E-A578-4553-BEBE-7A0A46397492}"/>
    <cellStyle name="Normal 5 5 2 2 3 3 6" xfId="28525" xr:uid="{DD21F39A-8B2A-48D2-BE84-643D2421B55B}"/>
    <cellStyle name="Normal 5 5 2 2 3 3 7" xfId="43409" xr:uid="{F79B834D-6809-4636-B5E3-0E303F51E68C}"/>
    <cellStyle name="Normal 5 5 2 2 3 3 8" xfId="7989" xr:uid="{1CF13954-7A4B-4711-B996-E95DD929843E}"/>
    <cellStyle name="Normal 5 5 2 2 3 4" xfId="2883" xr:uid="{98010960-8F16-45B7-8A64-6C0842A41696}"/>
    <cellStyle name="Normal 5 5 2 2 3 4 2" xfId="9702" xr:uid="{C1FF3654-1FBB-4A8C-8E41-26581D8918A8}"/>
    <cellStyle name="Normal 5 5 2 2 3 4 2 2" xfId="13124" xr:uid="{A0802258-5F18-4660-B261-8A6898720D36}"/>
    <cellStyle name="Normal 5 5 2 2 3 4 2 2 2" xfId="26814" xr:uid="{661BC9CD-C7C3-42B6-B815-FF37A5C0D44A}"/>
    <cellStyle name="Normal 5 5 2 2 3 4 2 2 2 2" xfId="40506" xr:uid="{F8722012-4E30-4DE0-BA02-49F7C59EEB91}"/>
    <cellStyle name="Normal 5 5 2 2 3 4 2 2 2 3" xfId="55390" xr:uid="{006856CB-DF5B-4ED1-8BE9-A9FFDB632855}"/>
    <cellStyle name="Normal 5 5 2 2 3 4 2 2 3" xfId="19970" xr:uid="{A7E0F029-3932-4642-81B1-3F9B055FE41C}"/>
    <cellStyle name="Normal 5 5 2 2 3 4 2 2 4" xfId="33660" xr:uid="{0AF1CC83-D476-4578-A1BD-3A6CA6E9C993}"/>
    <cellStyle name="Normal 5 5 2 2 3 4 2 2 5" xfId="48544" xr:uid="{BC346B45-15A1-49A1-A99C-E540E349CF65}"/>
    <cellStyle name="Normal 5 5 2 2 3 4 2 3" xfId="23392" xr:uid="{044BB019-7783-4B86-AEB5-62FDA7501827}"/>
    <cellStyle name="Normal 5 5 2 2 3 4 2 3 2" xfId="37084" xr:uid="{3E66839D-822B-4AA1-9466-3D3A690EC62F}"/>
    <cellStyle name="Normal 5 5 2 2 3 4 2 3 3" xfId="51968" xr:uid="{EB2FC5D0-2128-417C-9B33-52C55B0C27DB}"/>
    <cellStyle name="Normal 5 5 2 2 3 4 2 4" xfId="16548" xr:uid="{DECF5CDD-CFDE-48C3-9C0C-8A60D000CCB4}"/>
    <cellStyle name="Normal 5 5 2 2 3 4 2 5" xfId="30238" xr:uid="{2A1585F6-A3DD-46CC-A371-42D788F34004}"/>
    <cellStyle name="Normal 5 5 2 2 3 4 2 6" xfId="45122" xr:uid="{EF4EBB33-5F65-4933-B4CA-6D5BC5C87C17}"/>
    <cellStyle name="Normal 5 5 2 2 3 4 3" xfId="11412" xr:uid="{BDDD69CE-2A33-46BF-BA61-2135DB976B2A}"/>
    <cellStyle name="Normal 5 5 2 2 3 4 3 2" xfId="25102" xr:uid="{3E40D590-16B2-425E-B1EF-CF5AD5876BAF}"/>
    <cellStyle name="Normal 5 5 2 2 3 4 3 2 2" xfId="38794" xr:uid="{A7D5F0D1-7913-4A12-A9DE-93EA382E0BA5}"/>
    <cellStyle name="Normal 5 5 2 2 3 4 3 2 3" xfId="53678" xr:uid="{16E760AE-8AD0-4EF2-B58B-EC752D34BBAD}"/>
    <cellStyle name="Normal 5 5 2 2 3 4 3 3" xfId="18258" xr:uid="{C7F22722-18C2-41B5-924A-3FDC640D34E6}"/>
    <cellStyle name="Normal 5 5 2 2 3 4 3 4" xfId="31948" xr:uid="{A27AE182-406B-4C30-896A-2811467C41E2}"/>
    <cellStyle name="Normal 5 5 2 2 3 4 3 5" xfId="46832" xr:uid="{22B68031-1DCD-49F4-91CA-9C2F744A1AF8}"/>
    <cellStyle name="Normal 5 5 2 2 3 4 4" xfId="21680" xr:uid="{1138010B-08BD-4BE4-A336-0AD630A12A73}"/>
    <cellStyle name="Normal 5 5 2 2 3 4 4 2" xfId="35372" xr:uid="{06847777-505D-40F6-9FF6-FF6D5C984251}"/>
    <cellStyle name="Normal 5 5 2 2 3 4 4 3" xfId="50256" xr:uid="{539135F3-4EC0-4CDF-98A4-51DD769FF8D7}"/>
    <cellStyle name="Normal 5 5 2 2 3 4 5" xfId="14836" xr:uid="{25345DF6-2AA0-4F5C-983B-BC3B21133B6C}"/>
    <cellStyle name="Normal 5 5 2 2 3 4 5 2" xfId="41158" xr:uid="{63625F8B-B303-47CC-910D-482B914D2077}"/>
    <cellStyle name="Normal 5 5 2 2 3 4 6" xfId="28526" xr:uid="{9B13FE17-3A81-4D2B-90A5-7BCA09EC0789}"/>
    <cellStyle name="Normal 5 5 2 2 3 4 7" xfId="43410" xr:uid="{27FC6EC5-BA23-40CB-804A-559810293D19}"/>
    <cellStyle name="Normal 5 5 2 2 3 4 8" xfId="7990" xr:uid="{395A989C-D29D-4BB8-AE11-F434694A7F02}"/>
    <cellStyle name="Normal 5 5 2 2 3 5" xfId="2884" xr:uid="{1098226A-73AE-4ED5-B8F1-A24332621EBA}"/>
    <cellStyle name="Normal 5 5 2 2 3 5 2" xfId="13120" xr:uid="{D8047B1D-496A-45D1-B3D2-7E23698E9628}"/>
    <cellStyle name="Normal 5 5 2 2 3 5 2 2" xfId="26810" xr:uid="{7ED64BEC-A93B-4041-AAD6-EFE364C84D60}"/>
    <cellStyle name="Normal 5 5 2 2 3 5 2 2 2" xfId="40502" xr:uid="{452C7B68-7C6F-490C-A318-3081FDAFFABB}"/>
    <cellStyle name="Normal 5 5 2 2 3 5 2 2 3" xfId="55386" xr:uid="{F4F39B67-B6ED-40EE-84DD-ED369BCB7013}"/>
    <cellStyle name="Normal 5 5 2 2 3 5 2 3" xfId="19966" xr:uid="{8A80F910-5199-44AB-99E0-DA77829E2023}"/>
    <cellStyle name="Normal 5 5 2 2 3 5 2 4" xfId="33656" xr:uid="{15B90821-8B38-4BB1-817B-06F7FB1B1C5D}"/>
    <cellStyle name="Normal 5 5 2 2 3 5 2 5" xfId="48540" xr:uid="{F57BD186-9AD1-4156-AFB2-BB8BB21B788D}"/>
    <cellStyle name="Normal 5 5 2 2 3 5 3" xfId="23388" xr:uid="{3467E6CF-50B1-40DD-BB4A-74B4659F24EA}"/>
    <cellStyle name="Normal 5 5 2 2 3 5 3 2" xfId="37080" xr:uid="{57AD7221-FBE9-4399-966D-7E4ED237A19F}"/>
    <cellStyle name="Normal 5 5 2 2 3 5 3 3" xfId="51964" xr:uid="{77C2F8A7-DEE9-4E1A-85F6-50196DDFC483}"/>
    <cellStyle name="Normal 5 5 2 2 3 5 4" xfId="16544" xr:uid="{C3EFF5F9-70DA-41F9-977E-55C3FB679075}"/>
    <cellStyle name="Normal 5 5 2 2 3 5 4 2" xfId="41159" xr:uid="{AD111370-3829-4548-BB67-CF8A89EB267C}"/>
    <cellStyle name="Normal 5 5 2 2 3 5 5" xfId="30234" xr:uid="{7165B148-1B60-416E-9B97-77DEAB081FFF}"/>
    <cellStyle name="Normal 5 5 2 2 3 5 6" xfId="45118" xr:uid="{A2B71256-E30C-4ED3-840C-304281D9A0C3}"/>
    <cellStyle name="Normal 5 5 2 2 3 5 7" xfId="9698" xr:uid="{360157E1-3D72-48B6-9EF5-F0E59D92F2C7}"/>
    <cellStyle name="Normal 5 5 2 2 3 6" xfId="11408" xr:uid="{F76F01D5-ECE6-4D8A-B4EB-9FDDEE1EC496}"/>
    <cellStyle name="Normal 5 5 2 2 3 6 2" xfId="25098" xr:uid="{0F0219CC-97C6-4079-AF75-1F3956B5779E}"/>
    <cellStyle name="Normal 5 5 2 2 3 6 2 2" xfId="38790" xr:uid="{9549539C-AC4C-4041-AA5A-CE6BE4CCE49A}"/>
    <cellStyle name="Normal 5 5 2 2 3 6 2 3" xfId="53674" xr:uid="{535A8FE2-F08F-4197-9B9D-54290C19A5BA}"/>
    <cellStyle name="Normal 5 5 2 2 3 6 3" xfId="18254" xr:uid="{49E4CAA9-2DC7-4E93-9658-B28D1E9773CB}"/>
    <cellStyle name="Normal 5 5 2 2 3 6 4" xfId="31944" xr:uid="{3087B4AC-C2F9-4723-8C4E-42543897C86C}"/>
    <cellStyle name="Normal 5 5 2 2 3 6 5" xfId="46828" xr:uid="{52DD1DD1-1FB5-4E07-881D-49A496090F46}"/>
    <cellStyle name="Normal 5 5 2 2 3 7" xfId="21676" xr:uid="{D669FEFE-AF0F-4B1C-B88C-050AE87EB912}"/>
    <cellStyle name="Normal 5 5 2 2 3 7 2" xfId="35368" xr:uid="{A44E7ACB-8430-4C2E-AF09-5F8476EDD272}"/>
    <cellStyle name="Normal 5 5 2 2 3 7 3" xfId="50252" xr:uid="{C4BE43CE-9BF9-47BB-94F1-3B4505EA89A3}"/>
    <cellStyle name="Normal 5 5 2 2 3 8" xfId="14832" xr:uid="{93B822C6-AB8D-4F4C-937E-B9C826D22ACD}"/>
    <cellStyle name="Normal 5 5 2 2 3 8 2" xfId="40843" xr:uid="{4D57BC9C-3887-4EC1-97AA-98A94C63FC02}"/>
    <cellStyle name="Normal 5 5 2 2 3 9" xfId="28522" xr:uid="{B1E34FB6-F404-4F1C-A703-BEE6681CB684}"/>
    <cellStyle name="Normal 5 5 2 2 4" xfId="1334" xr:uid="{FC12FB9F-4733-463B-8B5D-7ECD7E5FEAD6}"/>
    <cellStyle name="Normal 5 5 2 2 4 2" xfId="1335" xr:uid="{847CF290-1375-4014-9322-CC2FCABD6955}"/>
    <cellStyle name="Normal 5 5 2 2 4 2 2" xfId="9704" xr:uid="{BE4DAA0F-C10A-4ECA-B163-ED960712EFE4}"/>
    <cellStyle name="Normal 5 5 2 2 4 2 2 2" xfId="13126" xr:uid="{D4749DA3-D7FF-4CAC-AF54-0EA8FECFE022}"/>
    <cellStyle name="Normal 5 5 2 2 4 2 2 2 2" xfId="26816" xr:uid="{4E54C1EA-944D-42FB-9E6E-84AA9B028D44}"/>
    <cellStyle name="Normal 5 5 2 2 4 2 2 2 2 2" xfId="40508" xr:uid="{A8B41570-1A0A-4CC9-ADD5-1B18906EA570}"/>
    <cellStyle name="Normal 5 5 2 2 4 2 2 2 2 3" xfId="55392" xr:uid="{76B3DB6B-FFA0-4F5B-AE4E-E88B8D106051}"/>
    <cellStyle name="Normal 5 5 2 2 4 2 2 2 3" xfId="19972" xr:uid="{7F965590-BC23-4CBA-BA1B-AEE995AC1BD6}"/>
    <cellStyle name="Normal 5 5 2 2 4 2 2 2 4" xfId="33662" xr:uid="{3F724BBC-4913-4637-B804-28C90501F47F}"/>
    <cellStyle name="Normal 5 5 2 2 4 2 2 2 5" xfId="48546" xr:uid="{C7F92E6F-DE1E-44BC-AC52-6365D6F0123F}"/>
    <cellStyle name="Normal 5 5 2 2 4 2 2 3" xfId="23394" xr:uid="{8B66E52A-43B0-40B4-8142-A455221FF3BA}"/>
    <cellStyle name="Normal 5 5 2 2 4 2 2 3 2" xfId="37086" xr:uid="{DF7D247B-E298-45C0-AA5D-395CA191E766}"/>
    <cellStyle name="Normal 5 5 2 2 4 2 2 3 3" xfId="51970" xr:uid="{D1CB0C25-700B-4872-AC6E-C5CA8F97F962}"/>
    <cellStyle name="Normal 5 5 2 2 4 2 2 4" xfId="16550" xr:uid="{3899039D-A649-4B7E-97FB-EFE3C47E2730}"/>
    <cellStyle name="Normal 5 5 2 2 4 2 2 5" xfId="30240" xr:uid="{F95B8A7F-20BC-415C-9324-10802E4856BE}"/>
    <cellStyle name="Normal 5 5 2 2 4 2 2 6" xfId="45124" xr:uid="{C3274E3B-3957-4BD7-BBF6-3BD27CE85AD7}"/>
    <cellStyle name="Normal 5 5 2 2 4 2 3" xfId="11414" xr:uid="{50B45C24-2535-423A-90CD-096E8B03ADAF}"/>
    <cellStyle name="Normal 5 5 2 2 4 2 3 2" xfId="25104" xr:uid="{936EFF83-44EC-49CF-8772-DC27F0693C05}"/>
    <cellStyle name="Normal 5 5 2 2 4 2 3 2 2" xfId="38796" xr:uid="{D66C73F6-BF76-424E-B962-02710F505CCB}"/>
    <cellStyle name="Normal 5 5 2 2 4 2 3 2 3" xfId="53680" xr:uid="{773F289D-0143-4D6E-9F0A-563FCC9C0319}"/>
    <cellStyle name="Normal 5 5 2 2 4 2 3 3" xfId="18260" xr:uid="{2A1A0A0A-9B91-4239-A181-765D78D8A18F}"/>
    <cellStyle name="Normal 5 5 2 2 4 2 3 4" xfId="31950" xr:uid="{997BB406-7607-4C05-BFA4-7795E101824C}"/>
    <cellStyle name="Normal 5 5 2 2 4 2 3 5" xfId="46834" xr:uid="{13876499-8431-4404-A34F-8B5FC60EB032}"/>
    <cellStyle name="Normal 5 5 2 2 4 2 4" xfId="21682" xr:uid="{6613AB9F-9FE9-4EE2-973F-77E99DB47F6F}"/>
    <cellStyle name="Normal 5 5 2 2 4 2 4 2" xfId="35374" xr:uid="{73930D25-B083-429A-9A72-84E48C301A77}"/>
    <cellStyle name="Normal 5 5 2 2 4 2 4 3" xfId="50258" xr:uid="{C8D2A046-CEC3-4096-88F1-F2FD172B3B6B}"/>
    <cellStyle name="Normal 5 5 2 2 4 2 5" xfId="14838" xr:uid="{2323E870-464E-423B-B810-F2D5F0448B2B}"/>
    <cellStyle name="Normal 5 5 2 2 4 2 5 2" xfId="41027" xr:uid="{D77FB662-F536-4CDE-B4AC-42C848B510C8}"/>
    <cellStyle name="Normal 5 5 2 2 4 2 6" xfId="28528" xr:uid="{6E51E90B-153E-4086-9A24-225C0619DB72}"/>
    <cellStyle name="Normal 5 5 2 2 4 2 7" xfId="43412" xr:uid="{CF2096E8-D7F8-483D-A6C8-017B081C3084}"/>
    <cellStyle name="Normal 5 5 2 2 4 2 8" xfId="7992" xr:uid="{0BBF4F78-EA59-44C8-8F69-5D57FB6D9647}"/>
    <cellStyle name="Normal 5 5 2 2 4 3" xfId="2885" xr:uid="{56A2DE94-B3B9-4AD1-9C73-2573E522AA7D}"/>
    <cellStyle name="Normal 5 5 2 2 4 3 2" xfId="13125" xr:uid="{8A0C8BFF-5257-4D96-978D-BE120A2CA144}"/>
    <cellStyle name="Normal 5 5 2 2 4 3 2 2" xfId="26815" xr:uid="{02DE77A4-FB05-42FE-8ED7-1D54E0705231}"/>
    <cellStyle name="Normal 5 5 2 2 4 3 2 2 2" xfId="40507" xr:uid="{9942333B-3441-4CBA-AA60-FDF11D3681A7}"/>
    <cellStyle name="Normal 5 5 2 2 4 3 2 2 3" xfId="55391" xr:uid="{C57125B5-FA78-4C5D-95E7-5A6B7D7D54AB}"/>
    <cellStyle name="Normal 5 5 2 2 4 3 2 3" xfId="19971" xr:uid="{CDE2C9DD-8F84-4DF1-AF21-3279A5BC88DF}"/>
    <cellStyle name="Normal 5 5 2 2 4 3 2 4" xfId="33661" xr:uid="{98D28410-9D01-43A6-87F8-1F751FD24F21}"/>
    <cellStyle name="Normal 5 5 2 2 4 3 2 5" xfId="48545" xr:uid="{F3278212-E5D9-46F0-AB08-0D41ECD8604D}"/>
    <cellStyle name="Normal 5 5 2 2 4 3 3" xfId="23393" xr:uid="{2736E4FE-C09E-4A08-893E-116A2FF839C7}"/>
    <cellStyle name="Normal 5 5 2 2 4 3 3 2" xfId="37085" xr:uid="{F12B81B0-A125-4B69-9AEE-D083D8638D94}"/>
    <cellStyle name="Normal 5 5 2 2 4 3 3 3" xfId="51969" xr:uid="{7BB1D29B-3095-4047-AF8D-88DDDADCB9E4}"/>
    <cellStyle name="Normal 5 5 2 2 4 3 4" xfId="16549" xr:uid="{64D865F2-9BA5-4812-8CCE-0E8E5AB94653}"/>
    <cellStyle name="Normal 5 5 2 2 4 3 4 2" xfId="41160" xr:uid="{4CCC3D04-B2F5-4EE9-82C2-F9D29FC2BF16}"/>
    <cellStyle name="Normal 5 5 2 2 4 3 5" xfId="30239" xr:uid="{169A4AB6-1220-49AD-8C08-4544578EF274}"/>
    <cellStyle name="Normal 5 5 2 2 4 3 6" xfId="45123" xr:uid="{1811195C-F147-45F3-916C-C952B140B6D6}"/>
    <cellStyle name="Normal 5 5 2 2 4 3 7" xfId="9703" xr:uid="{FFE28B93-B925-41D9-8B1D-4E8BE12C814E}"/>
    <cellStyle name="Normal 5 5 2 2 4 4" xfId="2886" xr:uid="{52930C3D-B5E2-4D77-A83E-D844F7FBBD5C}"/>
    <cellStyle name="Normal 5 5 2 2 4 4 2" xfId="25103" xr:uid="{F1E0CC1E-DD26-400E-8B51-BCF48D5199B3}"/>
    <cellStyle name="Normal 5 5 2 2 4 4 2 2" xfId="38795" xr:uid="{083BA125-560E-45B9-9126-8FAE5C02CCE9}"/>
    <cellStyle name="Normal 5 5 2 2 4 4 2 3" xfId="53679" xr:uid="{9D804CA9-7740-42FF-A314-E77CF20B32BA}"/>
    <cellStyle name="Normal 5 5 2 2 4 4 3" xfId="18259" xr:uid="{CF6807F1-6951-4A18-BF6E-3BA5D0AB1E09}"/>
    <cellStyle name="Normal 5 5 2 2 4 4 3 2" xfId="41161" xr:uid="{68F314E6-2477-41EF-99A2-97221FFE27CE}"/>
    <cellStyle name="Normal 5 5 2 2 4 4 4" xfId="31949" xr:uid="{4B08F5B6-5D63-42B4-9834-172CB04B2F1D}"/>
    <cellStyle name="Normal 5 5 2 2 4 4 5" xfId="46833" xr:uid="{468FCD1F-38DF-4B2D-9391-6AD2DC4BD139}"/>
    <cellStyle name="Normal 5 5 2 2 4 4 6" xfId="11413" xr:uid="{124AB347-F7C3-475F-8AF2-720C3B32CE22}"/>
    <cellStyle name="Normal 5 5 2 2 4 5" xfId="21681" xr:uid="{CA221608-0BAF-4521-94CC-E4683734A4BC}"/>
    <cellStyle name="Normal 5 5 2 2 4 5 2" xfId="35373" xr:uid="{6A483E78-7D6E-43C0-A347-5180C7FCE67A}"/>
    <cellStyle name="Normal 5 5 2 2 4 5 3" xfId="50257" xr:uid="{D22E6B81-EFCD-4CF9-A7F3-BA50CEA6E7CB}"/>
    <cellStyle name="Normal 5 5 2 2 4 6" xfId="14837" xr:uid="{D8D03166-12B9-4901-A12B-BE889EA969C2}"/>
    <cellStyle name="Normal 5 5 2 2 4 6 2" xfId="41026" xr:uid="{3AECB24C-AD5B-4448-90DA-35BAD2AC558D}"/>
    <cellStyle name="Normal 5 5 2 2 4 7" xfId="28527" xr:uid="{66EA058F-036F-498D-BE0A-92451A271E80}"/>
    <cellStyle name="Normal 5 5 2 2 4 8" xfId="43411" xr:uid="{16939F38-0EB7-49FF-A684-29AD076A0262}"/>
    <cellStyle name="Normal 5 5 2 2 4 9" xfId="7991" xr:uid="{708EECF3-FA91-4A73-9A90-C9896A19673B}"/>
    <cellStyle name="Normal 5 5 2 2 5" xfId="1336" xr:uid="{1A94A825-3505-4EB4-A295-1562469371DE}"/>
    <cellStyle name="Normal 5 5 2 2 5 2" xfId="2887" xr:uid="{56AC8980-0B20-406B-9F43-A1E887765A27}"/>
    <cellStyle name="Normal 5 5 2 2 5 2 2" xfId="13127" xr:uid="{95890A3E-875A-4307-B218-8913988C3B50}"/>
    <cellStyle name="Normal 5 5 2 2 5 2 2 2" xfId="26817" xr:uid="{D07A78D7-98A7-4958-B657-B48B4F57F4D8}"/>
    <cellStyle name="Normal 5 5 2 2 5 2 2 2 2" xfId="40509" xr:uid="{118A5B18-7985-4205-BF0D-912F6713384E}"/>
    <cellStyle name="Normal 5 5 2 2 5 2 2 2 3" xfId="55393" xr:uid="{B4CD8155-CCE7-40B3-8A7C-1C3BEEBECCFC}"/>
    <cellStyle name="Normal 5 5 2 2 5 2 2 3" xfId="19973" xr:uid="{36D64594-87B9-421B-892E-67211BAA0E63}"/>
    <cellStyle name="Normal 5 5 2 2 5 2 2 4" xfId="33663" xr:uid="{6486437F-5504-497F-80EB-02BD1635B2AC}"/>
    <cellStyle name="Normal 5 5 2 2 5 2 2 5" xfId="48547" xr:uid="{26F32324-2EF8-40BE-9F80-FEC459BEEEA5}"/>
    <cellStyle name="Normal 5 5 2 2 5 2 3" xfId="23395" xr:uid="{1004329F-1C28-4EEB-8733-EEE603240506}"/>
    <cellStyle name="Normal 5 5 2 2 5 2 3 2" xfId="37087" xr:uid="{AF211A95-A955-4E99-9165-1F1A3B7C1B19}"/>
    <cellStyle name="Normal 5 5 2 2 5 2 3 3" xfId="51971" xr:uid="{031CE6B3-DE2D-406B-BDB3-D985B363033F}"/>
    <cellStyle name="Normal 5 5 2 2 5 2 4" xfId="16551" xr:uid="{EA72CDCA-E28A-4235-BD9A-2A093BF3F719}"/>
    <cellStyle name="Normal 5 5 2 2 5 2 4 2" xfId="41162" xr:uid="{DBEC6D90-5331-4740-AE85-3E9707AC1426}"/>
    <cellStyle name="Normal 5 5 2 2 5 2 5" xfId="30241" xr:uid="{25DE3BE8-8729-4916-BB4B-0A05AA8FD95B}"/>
    <cellStyle name="Normal 5 5 2 2 5 2 6" xfId="45125" xr:uid="{F2468304-4BA2-450B-A637-C9F5ADD52F75}"/>
    <cellStyle name="Normal 5 5 2 2 5 2 7" xfId="9705" xr:uid="{E7BEA87F-D7CA-4AE4-8159-DE79EAA3C52D}"/>
    <cellStyle name="Normal 5 5 2 2 5 3" xfId="2888" xr:uid="{9A736598-703F-475D-96D5-2EC6DA328800}"/>
    <cellStyle name="Normal 5 5 2 2 5 3 2" xfId="25105" xr:uid="{7C2D2660-ECDD-4AB0-BA46-1C9869985050}"/>
    <cellStyle name="Normal 5 5 2 2 5 3 2 2" xfId="38797" xr:uid="{831BD08C-5D82-47DA-A815-6E5D29A41B29}"/>
    <cellStyle name="Normal 5 5 2 2 5 3 2 3" xfId="53681" xr:uid="{171C40F2-1B89-4529-B60E-0446AF143672}"/>
    <cellStyle name="Normal 5 5 2 2 5 3 3" xfId="18261" xr:uid="{50F00733-4C1E-4AF0-91F0-ED2BF11C4968}"/>
    <cellStyle name="Normal 5 5 2 2 5 3 3 2" xfId="41163" xr:uid="{BBA43F94-81A5-4507-B981-2F43DC50F4BD}"/>
    <cellStyle name="Normal 5 5 2 2 5 3 4" xfId="31951" xr:uid="{643B5C8D-B232-4388-8772-42DCA4A65716}"/>
    <cellStyle name="Normal 5 5 2 2 5 3 5" xfId="46835" xr:uid="{689E06E7-E387-4371-A943-511FF4CF3157}"/>
    <cellStyle name="Normal 5 5 2 2 5 3 6" xfId="11415" xr:uid="{0A50DD95-1494-4C1B-8518-58DB6E6F2E2F}"/>
    <cellStyle name="Normal 5 5 2 2 5 4" xfId="2889" xr:uid="{ED8DC45A-30D3-4CDD-B633-0111FCB1DA8A}"/>
    <cellStyle name="Normal 5 5 2 2 5 4 2" xfId="41164" xr:uid="{7911E6C5-02B6-44B1-88A4-8E3F99D7FD0D}"/>
    <cellStyle name="Normal 5 5 2 2 5 4 3" xfId="35375" xr:uid="{647F8383-0220-4998-AA7C-B0F07B053DB3}"/>
    <cellStyle name="Normal 5 5 2 2 5 4 4" xfId="50259" xr:uid="{2DC5F815-D8D2-4010-A8D9-F97F652B6730}"/>
    <cellStyle name="Normal 5 5 2 2 5 4 5" xfId="21683" xr:uid="{4D6F5837-CAB5-4012-94D2-6E06517456A9}"/>
    <cellStyle name="Normal 5 5 2 2 5 5" xfId="14839" xr:uid="{0714C59F-A69C-404D-BCAF-028A82A67EBF}"/>
    <cellStyle name="Normal 5 5 2 2 5 5 2" xfId="41028" xr:uid="{F920B140-9C3B-491B-B61D-5608BE05CD33}"/>
    <cellStyle name="Normal 5 5 2 2 5 6" xfId="28529" xr:uid="{8E8F9D47-D5E5-4ADD-8B78-705B05D9A780}"/>
    <cellStyle name="Normal 5 5 2 2 5 7" xfId="43413" xr:uid="{97F6A198-ECA2-431F-B0A5-6400567EEE0D}"/>
    <cellStyle name="Normal 5 5 2 2 5 8" xfId="7993" xr:uid="{CCE8B87C-F8FB-4CBB-B4B6-1982944D64C5}"/>
    <cellStyle name="Normal 5 5 2 2 6" xfId="2890" xr:uid="{CCC989A9-5AF0-4F67-8CE5-21A631E87F08}"/>
    <cellStyle name="Normal 5 5 2 2 6 2" xfId="9706" xr:uid="{7AA3EEB5-74C1-49D3-9FA4-97F9A66ED99C}"/>
    <cellStyle name="Normal 5 5 2 2 6 2 2" xfId="13128" xr:uid="{089BCA56-830F-412F-B593-24AD51F37F7B}"/>
    <cellStyle name="Normal 5 5 2 2 6 2 2 2" xfId="26818" xr:uid="{26008AA3-6C9F-4072-843F-DB9764DBA066}"/>
    <cellStyle name="Normal 5 5 2 2 6 2 2 2 2" xfId="40510" xr:uid="{0C337742-960F-4D1D-BB9D-FAA2799786B7}"/>
    <cellStyle name="Normal 5 5 2 2 6 2 2 2 3" xfId="55394" xr:uid="{7969DF59-9232-47B9-8486-6D72898313CC}"/>
    <cellStyle name="Normal 5 5 2 2 6 2 2 3" xfId="19974" xr:uid="{5E92DB2D-3FA3-4597-890C-D70D92A3B875}"/>
    <cellStyle name="Normal 5 5 2 2 6 2 2 4" xfId="33664" xr:uid="{CC4B1BB0-E9D3-45F5-AEC6-14129CCBFCAF}"/>
    <cellStyle name="Normal 5 5 2 2 6 2 2 5" xfId="48548" xr:uid="{3B2AC60C-8E26-43FF-BEFB-1B89FC7E0623}"/>
    <cellStyle name="Normal 5 5 2 2 6 2 3" xfId="23396" xr:uid="{13A8DEDD-19F8-4E28-9567-FEF019D7E504}"/>
    <cellStyle name="Normal 5 5 2 2 6 2 3 2" xfId="37088" xr:uid="{6E24EDF0-0CCA-4492-9BAB-85E5D1AA01C7}"/>
    <cellStyle name="Normal 5 5 2 2 6 2 3 3" xfId="51972" xr:uid="{4604C575-7DB2-4E4B-88A4-1B9428C53386}"/>
    <cellStyle name="Normal 5 5 2 2 6 2 4" xfId="16552" xr:uid="{0BD6F970-98D4-4E64-AEB0-3F81F8991F2D}"/>
    <cellStyle name="Normal 5 5 2 2 6 2 5" xfId="30242" xr:uid="{A2994D07-8A7C-47CE-98EF-4199F3767E7D}"/>
    <cellStyle name="Normal 5 5 2 2 6 2 6" xfId="45126" xr:uid="{BC709A63-577D-4664-BB2B-DA272B3A2D8C}"/>
    <cellStyle name="Normal 5 5 2 2 6 3" xfId="11416" xr:uid="{F31FBC0F-4B61-44F8-8D34-495563B4489A}"/>
    <cellStyle name="Normal 5 5 2 2 6 3 2" xfId="25106" xr:uid="{B98CA433-A2F1-4771-A980-BE23656DA7C9}"/>
    <cellStyle name="Normal 5 5 2 2 6 3 2 2" xfId="38798" xr:uid="{9D2D469C-452B-4486-9F0B-8279E6CC85F6}"/>
    <cellStyle name="Normal 5 5 2 2 6 3 2 3" xfId="53682" xr:uid="{29467CD0-1FC7-421D-9B94-3B7EB08C820E}"/>
    <cellStyle name="Normal 5 5 2 2 6 3 3" xfId="18262" xr:uid="{D5EA98AD-53A6-4162-80E4-38455E93E1C0}"/>
    <cellStyle name="Normal 5 5 2 2 6 3 4" xfId="31952" xr:uid="{3AE472F5-2808-40D8-8025-177CA7C49299}"/>
    <cellStyle name="Normal 5 5 2 2 6 3 5" xfId="46836" xr:uid="{EC3A6302-6BBF-4664-A0C9-E12682B18F59}"/>
    <cellStyle name="Normal 5 5 2 2 6 4" xfId="21684" xr:uid="{1D43E71A-6D17-4D51-B04F-36C37F6290CD}"/>
    <cellStyle name="Normal 5 5 2 2 6 4 2" xfId="35376" xr:uid="{CB55F518-60F8-47F9-BDF7-BFBC1C761C91}"/>
    <cellStyle name="Normal 5 5 2 2 6 4 3" xfId="50260" xr:uid="{35D390F1-6239-4C87-AC6B-74362150EDF2}"/>
    <cellStyle name="Normal 5 5 2 2 6 5" xfId="14840" xr:uid="{26D62FE1-BBCF-40D4-A893-113FBD0BC85E}"/>
    <cellStyle name="Normal 5 5 2 2 6 5 2" xfId="41165" xr:uid="{789209AA-D7BB-45CB-9D9D-2C0BC98E8233}"/>
    <cellStyle name="Normal 5 5 2 2 6 6" xfId="28530" xr:uid="{A63A7631-B3CA-4CCB-B9CE-826949720B16}"/>
    <cellStyle name="Normal 5 5 2 2 6 7" xfId="43414" xr:uid="{4CF4B187-1923-4316-B0F2-3996588DE874}"/>
    <cellStyle name="Normal 5 5 2 2 6 8" xfId="7994" xr:uid="{E9546F22-39FF-4D1E-B1C6-F0675E5C051C}"/>
    <cellStyle name="Normal 5 5 2 2 7" xfId="2891" xr:uid="{2737A26C-D294-4137-BB8C-FD7130ADDA7A}"/>
    <cellStyle name="Normal 5 5 2 2 7 2" xfId="13114" xr:uid="{EB227A2A-1D69-4374-9CBC-4C65F52BD948}"/>
    <cellStyle name="Normal 5 5 2 2 7 2 2" xfId="26804" xr:uid="{CD129067-C77C-470C-B3D0-06936DBF653B}"/>
    <cellStyle name="Normal 5 5 2 2 7 2 2 2" xfId="40496" xr:uid="{F9A2F4D4-8E54-4C4D-965D-1CE6E0409717}"/>
    <cellStyle name="Normal 5 5 2 2 7 2 2 3" xfId="55380" xr:uid="{5023A6A0-A5F6-4B2A-AE0A-8237FFE2F4C1}"/>
    <cellStyle name="Normal 5 5 2 2 7 2 3" xfId="19960" xr:uid="{1881EEBC-BBCF-49CC-8EC1-67297F8ABD2C}"/>
    <cellStyle name="Normal 5 5 2 2 7 2 4" xfId="33650" xr:uid="{88E39741-24C0-48A0-951F-F27AE64B8F31}"/>
    <cellStyle name="Normal 5 5 2 2 7 2 5" xfId="48534" xr:uid="{FCC3277A-FF6D-42EE-8F24-BAAAA70D486C}"/>
    <cellStyle name="Normal 5 5 2 2 7 3" xfId="23382" xr:uid="{77E02A33-8944-4091-A696-D03728AEA230}"/>
    <cellStyle name="Normal 5 5 2 2 7 3 2" xfId="37074" xr:uid="{BEF06A92-2991-48C3-B7F0-DA2DCADDAEA0}"/>
    <cellStyle name="Normal 5 5 2 2 7 3 3" xfId="51958" xr:uid="{BC65EDAE-4261-4056-85E3-6E3C2C798212}"/>
    <cellStyle name="Normal 5 5 2 2 7 4" xfId="16538" xr:uid="{3DBC99D2-1424-4F9E-B76D-47CD86DD0261}"/>
    <cellStyle name="Normal 5 5 2 2 7 4 2" xfId="41166" xr:uid="{C503CFBC-9536-4786-820F-36C434BD284F}"/>
    <cellStyle name="Normal 5 5 2 2 7 5" xfId="30228" xr:uid="{83378336-3F1D-4403-9938-5D3C85B67982}"/>
    <cellStyle name="Normal 5 5 2 2 7 6" xfId="45112" xr:uid="{DC908359-DFF8-4F71-AF0C-E205D8B85A72}"/>
    <cellStyle name="Normal 5 5 2 2 7 7" xfId="9692" xr:uid="{31997CC5-90F0-451A-BFC8-45C707537862}"/>
    <cellStyle name="Normal 5 5 2 2 8" xfId="2892" xr:uid="{49701169-458E-4EB4-BDA9-ED13601CAFBA}"/>
    <cellStyle name="Normal 5 5 2 2 8 2" xfId="25092" xr:uid="{F4CBD7CA-AEBB-482B-A27F-DA6B5B50E266}"/>
    <cellStyle name="Normal 5 5 2 2 8 2 2" xfId="38784" xr:uid="{C0E224F3-9197-43D5-A03C-46FEF70D2344}"/>
    <cellStyle name="Normal 5 5 2 2 8 2 3" xfId="53668" xr:uid="{AF26C58C-AAB2-46B7-B69F-98C1F1DCB9EA}"/>
    <cellStyle name="Normal 5 5 2 2 8 3" xfId="18248" xr:uid="{065550F0-8ECD-460D-859A-28803F1B2239}"/>
    <cellStyle name="Normal 5 5 2 2 8 3 2" xfId="41167" xr:uid="{926F0D5E-B263-451F-97E8-DCBB7924A88D}"/>
    <cellStyle name="Normal 5 5 2 2 8 4" xfId="31938" xr:uid="{8F100968-7CE2-42A8-9575-E1705FBF3B33}"/>
    <cellStyle name="Normal 5 5 2 2 8 5" xfId="46822" xr:uid="{E4DC90C3-2FB1-4125-83BA-6A5F09AFA95C}"/>
    <cellStyle name="Normal 5 5 2 2 8 6" xfId="11402" xr:uid="{F61D8E9B-08F3-4FFA-BCEB-9EC33F62BF00}"/>
    <cellStyle name="Normal 5 5 2 2 9" xfId="21670" xr:uid="{04564F0E-6456-4B7C-B46D-5B221014ABA5}"/>
    <cellStyle name="Normal 5 5 2 2 9 2" xfId="35362" xr:uid="{A82953DD-FFE4-4A73-B453-1CEADEB6F130}"/>
    <cellStyle name="Normal 5 5 2 2 9 3" xfId="50246" xr:uid="{96DB7CFA-0A7F-48EF-86DC-DF4E61CB7CD3}"/>
    <cellStyle name="Normal 5 5 2 3" xfId="308" xr:uid="{CE221B29-3669-400E-9783-B677F7DAA7C7}"/>
    <cellStyle name="Normal 5 5 2 3 10" xfId="43415" xr:uid="{0E7105E4-B728-4F39-8DAA-DA9AC4A5066E}"/>
    <cellStyle name="Normal 5 5 2 3 11" xfId="7995" xr:uid="{A3AE56C8-7011-46B4-AC2D-241422C73C7A}"/>
    <cellStyle name="Normal 5 5 2 3 2" xfId="568" xr:uid="{FC690FDC-FC1E-4BA3-8722-BBFE48B22DBA}"/>
    <cellStyle name="Normal 5 5 2 3 2 2" xfId="569" xr:uid="{AD8974E8-33D4-4941-A809-33E18D3ED167}"/>
    <cellStyle name="Normal 5 5 2 3 2 2 2" xfId="1337" xr:uid="{4B16C9E0-52DA-463F-975D-3F46F8B0A067}"/>
    <cellStyle name="Normal 5 5 2 3 2 2 2 2" xfId="1338" xr:uid="{E5C32A0D-71FD-4ECF-B9F0-01C13702950A}"/>
    <cellStyle name="Normal 5 5 2 3 2 2 2 2 2" xfId="26821" xr:uid="{E97AA96D-50EA-42FC-8DF0-A9A9ED768235}"/>
    <cellStyle name="Normal 5 5 2 3 2 2 2 2 2 2" xfId="40513" xr:uid="{2F805CBB-EBEB-442A-A890-642136424841}"/>
    <cellStyle name="Normal 5 5 2 3 2 2 2 2 2 3" xfId="55397" xr:uid="{6484AEBD-0AAD-4EDE-9FF2-B88412C1B458}"/>
    <cellStyle name="Normal 5 5 2 3 2 2 2 2 3" xfId="19977" xr:uid="{3BACD398-4BE9-4621-B3FE-EE402300BABA}"/>
    <cellStyle name="Normal 5 5 2 3 2 2 2 2 3 2" xfId="41030" xr:uid="{22D322D4-9449-46C8-A49B-56699CD20F64}"/>
    <cellStyle name="Normal 5 5 2 3 2 2 2 2 4" xfId="33667" xr:uid="{D4C2A342-3797-4723-9D4B-6475BA315A4D}"/>
    <cellStyle name="Normal 5 5 2 3 2 2 2 2 5" xfId="48551" xr:uid="{94F836F6-4017-4660-B756-4FA9A7F01E2E}"/>
    <cellStyle name="Normal 5 5 2 3 2 2 2 2 6" xfId="13131" xr:uid="{CAABB98B-627C-49F5-817B-F3593F533856}"/>
    <cellStyle name="Normal 5 5 2 3 2 2 2 3" xfId="23399" xr:uid="{64EA765A-C084-4C58-B86E-13D811E35E28}"/>
    <cellStyle name="Normal 5 5 2 3 2 2 2 3 2" xfId="37091" xr:uid="{FE25C149-97F7-4BEC-88F1-FDE4E582BE92}"/>
    <cellStyle name="Normal 5 5 2 3 2 2 2 3 3" xfId="51975" xr:uid="{7FC35EB6-CCA7-4810-AA53-032B46E2B4D7}"/>
    <cellStyle name="Normal 5 5 2 3 2 2 2 4" xfId="16555" xr:uid="{F8FDFCE2-F3FB-4515-8EED-EB2DEF04B874}"/>
    <cellStyle name="Normal 5 5 2 3 2 2 2 4 2" xfId="41029" xr:uid="{196EE024-9859-4DE9-B29F-49E092A96057}"/>
    <cellStyle name="Normal 5 5 2 3 2 2 2 5" xfId="30245" xr:uid="{4BC8EA19-7F64-4101-A7E4-779C41D5D3BD}"/>
    <cellStyle name="Normal 5 5 2 3 2 2 2 6" xfId="45129" xr:uid="{E3DDAF7B-0573-448D-AE5C-4A79B991D2B5}"/>
    <cellStyle name="Normal 5 5 2 3 2 2 2 7" xfId="9709" xr:uid="{F71E3889-E0D7-40C6-A4F7-230921FDF5BD}"/>
    <cellStyle name="Normal 5 5 2 3 2 2 3" xfId="1339" xr:uid="{7BD0B86F-E329-411C-9770-0E777306EF84}"/>
    <cellStyle name="Normal 5 5 2 3 2 2 3 2" xfId="25109" xr:uid="{80825B09-02C5-48DA-AF1D-6EADE620DBE9}"/>
    <cellStyle name="Normal 5 5 2 3 2 2 3 2 2" xfId="38801" xr:uid="{E15133C3-0390-4F28-988F-B104D6B1FE04}"/>
    <cellStyle name="Normal 5 5 2 3 2 2 3 2 3" xfId="53685" xr:uid="{122A0C36-F9BC-4053-BF5A-846C752BD6EC}"/>
    <cellStyle name="Normal 5 5 2 3 2 2 3 3" xfId="18265" xr:uid="{5C183FBE-952B-4833-9D3B-9172578B8546}"/>
    <cellStyle name="Normal 5 5 2 3 2 2 3 3 2" xfId="41031" xr:uid="{808AE103-99CE-491E-9F0F-299D9A6CA736}"/>
    <cellStyle name="Normal 5 5 2 3 2 2 3 4" xfId="31955" xr:uid="{8965E7AE-8352-4B9A-A085-FBD361D5D119}"/>
    <cellStyle name="Normal 5 5 2 3 2 2 3 5" xfId="46839" xr:uid="{F5737CA5-88BF-4303-9227-BDE64C6AB6BA}"/>
    <cellStyle name="Normal 5 5 2 3 2 2 3 6" xfId="11419" xr:uid="{54012AC1-AF27-40F4-8E04-3DEF5D42096C}"/>
    <cellStyle name="Normal 5 5 2 3 2 2 4" xfId="21687" xr:uid="{9B3D2B41-B00B-410B-BE27-E54ED03709F6}"/>
    <cellStyle name="Normal 5 5 2 3 2 2 4 2" xfId="35379" xr:uid="{C4665E37-2530-4D0F-839C-692C3DE65944}"/>
    <cellStyle name="Normal 5 5 2 3 2 2 4 3" xfId="50263" xr:uid="{8A7DC6E5-39DC-4ABC-8DB5-025D3852C9B2}"/>
    <cellStyle name="Normal 5 5 2 3 2 2 5" xfId="14843" xr:uid="{E113338E-832C-4A5F-AC34-BDA7C071525C}"/>
    <cellStyle name="Normal 5 5 2 3 2 2 5 2" xfId="40845" xr:uid="{F1C5CBC5-B463-498F-A2FF-5018EE49442F}"/>
    <cellStyle name="Normal 5 5 2 3 2 2 6" xfId="28533" xr:uid="{FE5DEF3A-ECCC-42CB-B333-C3206D104D1D}"/>
    <cellStyle name="Normal 5 5 2 3 2 2 7" xfId="43417" xr:uid="{CEE7012E-1402-48A3-ACB0-2DC51BBFE0B1}"/>
    <cellStyle name="Normal 5 5 2 3 2 2 8" xfId="7997" xr:uid="{D221A078-B843-442C-989A-8D512735E1D1}"/>
    <cellStyle name="Normal 5 5 2 3 2 3" xfId="1340" xr:uid="{DA4B0380-023B-4A68-A937-A929CEF3F66B}"/>
    <cellStyle name="Normal 5 5 2 3 2 3 2" xfId="1341" xr:uid="{D0F306FC-9725-447A-9D6C-80BE964CBD8E}"/>
    <cellStyle name="Normal 5 5 2 3 2 3 2 2" xfId="26820" xr:uid="{6351D28C-4A7C-4BD9-80AB-202E86399CB6}"/>
    <cellStyle name="Normal 5 5 2 3 2 3 2 2 2" xfId="40512" xr:uid="{1C72B65A-6665-4261-9A7E-2DE5516B5A21}"/>
    <cellStyle name="Normal 5 5 2 3 2 3 2 2 3" xfId="55396" xr:uid="{281EF669-2CD7-4117-9006-66CCACFB2AEF}"/>
    <cellStyle name="Normal 5 5 2 3 2 3 2 3" xfId="19976" xr:uid="{AD116E83-1C2E-42AF-BA49-068AABCE782D}"/>
    <cellStyle name="Normal 5 5 2 3 2 3 2 3 2" xfId="41033" xr:uid="{7627AAF2-0B3A-43A2-9FBB-9B1D739A42E8}"/>
    <cellStyle name="Normal 5 5 2 3 2 3 2 4" xfId="33666" xr:uid="{BEE222F9-BDF6-4BA2-AC05-1FBA44613D7A}"/>
    <cellStyle name="Normal 5 5 2 3 2 3 2 5" xfId="48550" xr:uid="{C7A813EE-7DF2-4F58-A341-8A2E360D3B2F}"/>
    <cellStyle name="Normal 5 5 2 3 2 3 2 6" xfId="13130" xr:uid="{8223B164-26DA-4308-A2A6-630DCEAD6CAB}"/>
    <cellStyle name="Normal 5 5 2 3 2 3 3" xfId="23398" xr:uid="{55866953-4515-4A5E-ADAE-C3369BFEF9CC}"/>
    <cellStyle name="Normal 5 5 2 3 2 3 3 2" xfId="37090" xr:uid="{1CED6EE9-5544-4F3F-BD59-FF29CC0E78F9}"/>
    <cellStyle name="Normal 5 5 2 3 2 3 3 3" xfId="51974" xr:uid="{633C7D6F-3B11-4157-8841-D0188E288B73}"/>
    <cellStyle name="Normal 5 5 2 3 2 3 4" xfId="16554" xr:uid="{D8BFC4D4-281E-4143-B19F-03C880CDC8C3}"/>
    <cellStyle name="Normal 5 5 2 3 2 3 4 2" xfId="41032" xr:uid="{83EE6ECC-AD47-4D39-92BE-11BBD6748407}"/>
    <cellStyle name="Normal 5 5 2 3 2 3 5" xfId="30244" xr:uid="{6F2CFD81-F862-4EFE-BABA-D8928459BE9C}"/>
    <cellStyle name="Normal 5 5 2 3 2 3 6" xfId="45128" xr:uid="{548FB5D3-CB09-4F12-9D8E-473FFF3A7E25}"/>
    <cellStyle name="Normal 5 5 2 3 2 3 7" xfId="9708" xr:uid="{76876D85-34C1-41EA-A1DC-1623F2B12D66}"/>
    <cellStyle name="Normal 5 5 2 3 2 4" xfId="1342" xr:uid="{90EC979A-C6E4-4159-AC83-70EC52543392}"/>
    <cellStyle name="Normal 5 5 2 3 2 4 2" xfId="25108" xr:uid="{C866C784-AECA-4002-8608-109F097317C9}"/>
    <cellStyle name="Normal 5 5 2 3 2 4 2 2" xfId="38800" xr:uid="{D81A30F8-87BA-456B-AF0A-1E5B0BC7FBB5}"/>
    <cellStyle name="Normal 5 5 2 3 2 4 2 3" xfId="53684" xr:uid="{6950CB16-F243-47E4-8672-8FC298960197}"/>
    <cellStyle name="Normal 5 5 2 3 2 4 3" xfId="18264" xr:uid="{DC387623-9227-4A65-AF26-9026C28DC369}"/>
    <cellStyle name="Normal 5 5 2 3 2 4 3 2" xfId="41034" xr:uid="{FBE01C0E-F370-4BDA-8BAE-74426E9660A9}"/>
    <cellStyle name="Normal 5 5 2 3 2 4 4" xfId="31954" xr:uid="{4D94323A-4673-44B3-9307-D9AB3E133127}"/>
    <cellStyle name="Normal 5 5 2 3 2 4 5" xfId="46838" xr:uid="{A74DEF95-6C3D-4885-BCE8-86E903779F3A}"/>
    <cellStyle name="Normal 5 5 2 3 2 4 6" xfId="11418" xr:uid="{6218F686-C86E-4B1E-BD24-BA761E6858EC}"/>
    <cellStyle name="Normal 5 5 2 3 2 5" xfId="21686" xr:uid="{F1EC53D5-1E61-43AE-968A-139AA4F223DB}"/>
    <cellStyle name="Normal 5 5 2 3 2 5 2" xfId="35378" xr:uid="{53766F07-DC28-401F-AE8E-C17F6EE51EEA}"/>
    <cellStyle name="Normal 5 5 2 3 2 5 3" xfId="50262" xr:uid="{21ECF5FD-A59A-4CC6-8E0B-A5A4EE2B24AE}"/>
    <cellStyle name="Normal 5 5 2 3 2 6" xfId="14842" xr:uid="{52759581-332A-4FE6-8BFB-1E08AAD5218B}"/>
    <cellStyle name="Normal 5 5 2 3 2 6 2" xfId="40844" xr:uid="{5A24476D-2B30-4FED-8AA9-CDABC66DC657}"/>
    <cellStyle name="Normal 5 5 2 3 2 7" xfId="28532" xr:uid="{355E55A1-B248-46A8-BC8D-90FE9520E01B}"/>
    <cellStyle name="Normal 5 5 2 3 2 8" xfId="43416" xr:uid="{057D8B0D-9BF1-4BCA-917D-091B3987394A}"/>
    <cellStyle name="Normal 5 5 2 3 2 9" xfId="7996" xr:uid="{043F34E5-F41F-47F6-86C2-816349277047}"/>
    <cellStyle name="Normal 5 5 2 3 3" xfId="570" xr:uid="{0C929DB1-FADD-4617-9ACF-551D1523FDB3}"/>
    <cellStyle name="Normal 5 5 2 3 3 2" xfId="1343" xr:uid="{E1546B6A-FE50-4525-B9CE-8C1358735D7B}"/>
    <cellStyle name="Normal 5 5 2 3 3 2 2" xfId="1344" xr:uid="{B8DBC4B3-107B-426F-B5FA-184F2374CB64}"/>
    <cellStyle name="Normal 5 5 2 3 3 2 2 2" xfId="26822" xr:uid="{0545EDEE-A68E-4C6F-B0DC-8056989C74D9}"/>
    <cellStyle name="Normal 5 5 2 3 3 2 2 2 2" xfId="40514" xr:uid="{9C4A166B-CF29-4C8E-AC7C-CE16E7B5EFDD}"/>
    <cellStyle name="Normal 5 5 2 3 3 2 2 2 3" xfId="55398" xr:uid="{90DA531B-47F3-41C0-B734-50ACE2611E06}"/>
    <cellStyle name="Normal 5 5 2 3 3 2 2 3" xfId="19978" xr:uid="{EA6B2A5B-1055-4495-B0EB-0206699E8CA8}"/>
    <cellStyle name="Normal 5 5 2 3 3 2 2 3 2" xfId="41036" xr:uid="{E4AE3D27-4A65-4A96-8E96-F98E7153E6C4}"/>
    <cellStyle name="Normal 5 5 2 3 3 2 2 4" xfId="33668" xr:uid="{A87CA234-904B-4857-B067-3049C3F7CA10}"/>
    <cellStyle name="Normal 5 5 2 3 3 2 2 5" xfId="48552" xr:uid="{1F25E8D8-B373-46BB-9220-C18477413345}"/>
    <cellStyle name="Normal 5 5 2 3 3 2 2 6" xfId="13132" xr:uid="{20BA23B9-D4C2-4B0D-8A81-54694FF8F594}"/>
    <cellStyle name="Normal 5 5 2 3 3 2 3" xfId="23400" xr:uid="{6CDB256D-5459-4D56-BDB7-DC11A5B9606C}"/>
    <cellStyle name="Normal 5 5 2 3 3 2 3 2" xfId="37092" xr:uid="{EB6355BF-8C14-4FBE-9516-77503A844293}"/>
    <cellStyle name="Normal 5 5 2 3 3 2 3 3" xfId="51976" xr:uid="{91F09FC8-5185-4548-B438-BC029028A25B}"/>
    <cellStyle name="Normal 5 5 2 3 3 2 4" xfId="16556" xr:uid="{CA111C2F-8854-44A9-94F1-1A109BC9D9D1}"/>
    <cellStyle name="Normal 5 5 2 3 3 2 4 2" xfId="41035" xr:uid="{73A8C1C1-1D3E-40EF-A24F-0105105DE077}"/>
    <cellStyle name="Normal 5 5 2 3 3 2 5" xfId="30246" xr:uid="{352171D0-3CCF-42D1-B1E2-12D6D0504E70}"/>
    <cellStyle name="Normal 5 5 2 3 3 2 6" xfId="45130" xr:uid="{6C90EDF6-3292-42DC-BF69-E6F5D44C21AB}"/>
    <cellStyle name="Normal 5 5 2 3 3 2 7" xfId="9710" xr:uid="{5F6827EF-B783-4BA3-B213-756E9482DAC0}"/>
    <cellStyle name="Normal 5 5 2 3 3 3" xfId="1345" xr:uid="{3185DFA4-34D4-433B-AF4A-1437158364C8}"/>
    <cellStyle name="Normal 5 5 2 3 3 3 2" xfId="25110" xr:uid="{925105B3-B6DE-4AC1-B480-2729D4792EB0}"/>
    <cellStyle name="Normal 5 5 2 3 3 3 2 2" xfId="38802" xr:uid="{595D98F5-32C5-4294-8406-3EE92AB3A413}"/>
    <cellStyle name="Normal 5 5 2 3 3 3 2 3" xfId="53686" xr:uid="{B83236C8-3C0D-4335-B1AD-F2D792007EBE}"/>
    <cellStyle name="Normal 5 5 2 3 3 3 3" xfId="18266" xr:uid="{2728C8BD-1763-4532-93C4-8921E11279F9}"/>
    <cellStyle name="Normal 5 5 2 3 3 3 3 2" xfId="41037" xr:uid="{3243C23B-AD37-4FB4-8A82-A7A95955A6E0}"/>
    <cellStyle name="Normal 5 5 2 3 3 3 4" xfId="31956" xr:uid="{401E791C-C7B9-4DC3-8E22-7E8DFA925B3B}"/>
    <cellStyle name="Normal 5 5 2 3 3 3 5" xfId="46840" xr:uid="{0A1C2AF0-DC43-4210-A30D-94A6EDE42560}"/>
    <cellStyle name="Normal 5 5 2 3 3 3 6" xfId="11420" xr:uid="{E71F6637-1E69-428C-B38E-50A1AF1BA774}"/>
    <cellStyle name="Normal 5 5 2 3 3 4" xfId="2893" xr:uid="{5B63EC80-D326-4A74-B754-AD458DFFA8C4}"/>
    <cellStyle name="Normal 5 5 2 3 3 4 2" xfId="41168" xr:uid="{A39C01A9-F4B9-43CA-B940-0A636E30874A}"/>
    <cellStyle name="Normal 5 5 2 3 3 4 3" xfId="35380" xr:uid="{4BDF4022-F0BE-421F-8CC6-87A43067D4AA}"/>
    <cellStyle name="Normal 5 5 2 3 3 4 4" xfId="50264" xr:uid="{E029686A-A8AA-479B-8787-92E27DE4F97C}"/>
    <cellStyle name="Normal 5 5 2 3 3 4 5" xfId="21688" xr:uid="{AE4D3925-0CB5-4B1F-BFD1-8DEF7474D00B}"/>
    <cellStyle name="Normal 5 5 2 3 3 5" xfId="14844" xr:uid="{B74D9B28-EAD9-45B8-B252-D076ABFDA190}"/>
    <cellStyle name="Normal 5 5 2 3 3 5 2" xfId="40846" xr:uid="{B961D4F4-6708-4136-9F4D-DDE2A609D75F}"/>
    <cellStyle name="Normal 5 5 2 3 3 6" xfId="28534" xr:uid="{5C2CF1F5-7875-44A7-9CEA-6A13DB1C48CD}"/>
    <cellStyle name="Normal 5 5 2 3 3 7" xfId="43418" xr:uid="{722D9DCF-9EF8-4511-8658-230DEA2BD51B}"/>
    <cellStyle name="Normal 5 5 2 3 3 8" xfId="7998" xr:uid="{6A6F04BE-D71A-41D0-8E2D-0EDD62927C46}"/>
    <cellStyle name="Normal 5 5 2 3 4" xfId="1346" xr:uid="{F4E8F71D-959C-469A-85FF-AA8C8675359B}"/>
    <cellStyle name="Normal 5 5 2 3 4 2" xfId="1347" xr:uid="{E3813C56-D3CC-4AD1-BEF5-99508E35DEF9}"/>
    <cellStyle name="Normal 5 5 2 3 4 2 2" xfId="13133" xr:uid="{37D241D2-A819-4AC1-9083-5B6E045B9537}"/>
    <cellStyle name="Normal 5 5 2 3 4 2 2 2" xfId="26823" xr:uid="{D8986974-2423-4113-B9B6-D31B46CEB489}"/>
    <cellStyle name="Normal 5 5 2 3 4 2 2 2 2" xfId="40515" xr:uid="{9B05234B-7EBC-46FF-9467-0425FDC65C43}"/>
    <cellStyle name="Normal 5 5 2 3 4 2 2 2 3" xfId="55399" xr:uid="{62F46BC5-CE0A-4C91-A5A5-DF6D082B6683}"/>
    <cellStyle name="Normal 5 5 2 3 4 2 2 3" xfId="19979" xr:uid="{DCC37640-B672-4978-B740-595E22A7C24F}"/>
    <cellStyle name="Normal 5 5 2 3 4 2 2 4" xfId="33669" xr:uid="{2741A628-623C-4E85-92C2-B67F1824E279}"/>
    <cellStyle name="Normal 5 5 2 3 4 2 2 5" xfId="48553" xr:uid="{722F1DF0-691E-43AF-8BEB-0B101961F94F}"/>
    <cellStyle name="Normal 5 5 2 3 4 2 3" xfId="23401" xr:uid="{31584438-A2CF-4E74-A32B-36D5A08E76D4}"/>
    <cellStyle name="Normal 5 5 2 3 4 2 3 2" xfId="37093" xr:uid="{5A9A8171-9472-424B-AF2E-ED79562105B3}"/>
    <cellStyle name="Normal 5 5 2 3 4 2 3 3" xfId="51977" xr:uid="{A62BB270-CE38-4D48-9A2F-8301A6AF4FED}"/>
    <cellStyle name="Normal 5 5 2 3 4 2 4" xfId="16557" xr:uid="{6E698B58-79A6-46FF-B1FD-66B65E58ED4B}"/>
    <cellStyle name="Normal 5 5 2 3 4 2 4 2" xfId="41039" xr:uid="{9CCFCCD8-30F7-4E0E-B8A0-2A0E54A47FA8}"/>
    <cellStyle name="Normal 5 5 2 3 4 2 5" xfId="30247" xr:uid="{757964B4-57FC-410F-BE85-2EE5BD464280}"/>
    <cellStyle name="Normal 5 5 2 3 4 2 6" xfId="45131" xr:uid="{6EE760C0-56CA-40B5-82B1-DF907F69D6FE}"/>
    <cellStyle name="Normal 5 5 2 3 4 2 7" xfId="9711" xr:uid="{60F505D3-B47F-4BCB-B563-3713588FF3DE}"/>
    <cellStyle name="Normal 5 5 2 3 4 3" xfId="11421" xr:uid="{14025D9B-F2EC-4659-8BAE-0BF34CFB973A}"/>
    <cellStyle name="Normal 5 5 2 3 4 3 2" xfId="25111" xr:uid="{44106E32-EA15-4853-AF81-6B221092E537}"/>
    <cellStyle name="Normal 5 5 2 3 4 3 2 2" xfId="38803" xr:uid="{4F70312B-8DE7-4A17-9E3F-5D5D5F07A02B}"/>
    <cellStyle name="Normal 5 5 2 3 4 3 2 3" xfId="53687" xr:uid="{66378B3B-019F-47B4-8F0E-4F874B3ED8C6}"/>
    <cellStyle name="Normal 5 5 2 3 4 3 3" xfId="18267" xr:uid="{8F568276-F254-4499-AE35-A8634FEA826B}"/>
    <cellStyle name="Normal 5 5 2 3 4 3 4" xfId="31957" xr:uid="{115917D1-47C1-4126-9CDB-AB734C9782A9}"/>
    <cellStyle name="Normal 5 5 2 3 4 3 5" xfId="46841" xr:uid="{BFE9B9DA-B46A-4123-B2CE-86BAD6A7497E}"/>
    <cellStyle name="Normal 5 5 2 3 4 4" xfId="21689" xr:uid="{A6D980A3-AD71-4F11-AF6E-BADC6B424D9E}"/>
    <cellStyle name="Normal 5 5 2 3 4 4 2" xfId="35381" xr:uid="{02357C16-229F-48ED-959E-E28A0EA9CFA8}"/>
    <cellStyle name="Normal 5 5 2 3 4 4 3" xfId="50265" xr:uid="{6DE09001-E50B-4AEA-99CB-3D717DB9A1BE}"/>
    <cellStyle name="Normal 5 5 2 3 4 5" xfId="14845" xr:uid="{73140C58-9A0D-48C8-94F2-FD9F834AF3DD}"/>
    <cellStyle name="Normal 5 5 2 3 4 5 2" xfId="41038" xr:uid="{C13531B5-1209-4412-B4C3-9AE837532904}"/>
    <cellStyle name="Normal 5 5 2 3 4 6" xfId="28535" xr:uid="{F53E437C-374A-4C48-8F79-6CC32ABEB333}"/>
    <cellStyle name="Normal 5 5 2 3 4 7" xfId="43419" xr:uid="{A7DEDC44-6E3E-43DA-956A-172BD24F9B92}"/>
    <cellStyle name="Normal 5 5 2 3 4 8" xfId="7999" xr:uid="{98A3FA15-9814-4A31-8C8B-B3C36F28FB8E}"/>
    <cellStyle name="Normal 5 5 2 3 5" xfId="1348" xr:uid="{C77264B0-8F7E-4FC0-9B8E-DFC32372B9C3}"/>
    <cellStyle name="Normal 5 5 2 3 5 2" xfId="13129" xr:uid="{E8BDEF8E-1BA8-458F-952F-23E5E7E002E2}"/>
    <cellStyle name="Normal 5 5 2 3 5 2 2" xfId="26819" xr:uid="{96EFC53D-2D06-4497-86C8-76F7E26E3888}"/>
    <cellStyle name="Normal 5 5 2 3 5 2 2 2" xfId="40511" xr:uid="{8ED8D875-8513-43BD-A64A-4F555FBAF712}"/>
    <cellStyle name="Normal 5 5 2 3 5 2 2 3" xfId="55395" xr:uid="{35DFCCD7-02AA-4A20-813D-424FA62F26E2}"/>
    <cellStyle name="Normal 5 5 2 3 5 2 3" xfId="19975" xr:uid="{BBCC3DA5-1EC7-47D0-8412-EC0B8FAD76A4}"/>
    <cellStyle name="Normal 5 5 2 3 5 2 4" xfId="33665" xr:uid="{AF275506-4541-4E24-91FC-3C6A1EE0A082}"/>
    <cellStyle name="Normal 5 5 2 3 5 2 5" xfId="48549" xr:uid="{657DD078-962C-4FB1-8B3F-C8C7210BDEAD}"/>
    <cellStyle name="Normal 5 5 2 3 5 3" xfId="23397" xr:uid="{C7D14EA6-EB40-4CCA-BD41-1382C4DCF4FB}"/>
    <cellStyle name="Normal 5 5 2 3 5 3 2" xfId="37089" xr:uid="{3E72C38F-E66E-4BB4-B671-CE774B643F1C}"/>
    <cellStyle name="Normal 5 5 2 3 5 3 3" xfId="51973" xr:uid="{F808B920-8CD2-4418-928E-7C9F650DBE96}"/>
    <cellStyle name="Normal 5 5 2 3 5 4" xfId="16553" xr:uid="{27B6C74D-E9BF-40CF-8D94-7F8F70FFED95}"/>
    <cellStyle name="Normal 5 5 2 3 5 4 2" xfId="41040" xr:uid="{CB70E481-E923-40EC-A5C0-29443B96DED4}"/>
    <cellStyle name="Normal 5 5 2 3 5 5" xfId="30243" xr:uid="{898E4976-6E25-4CE3-9E1B-6E0BD50581C2}"/>
    <cellStyle name="Normal 5 5 2 3 5 6" xfId="45127" xr:uid="{D40B9F0D-8382-4D52-B1AC-DD1C57E8B12F}"/>
    <cellStyle name="Normal 5 5 2 3 5 7" xfId="9707" xr:uid="{24DE1932-6CE2-4623-9605-F46579D656D7}"/>
    <cellStyle name="Normal 5 5 2 3 6" xfId="2894" xr:uid="{169D7C28-9CEA-4414-A8E8-7E1581F44767}"/>
    <cellStyle name="Normal 5 5 2 3 6 2" xfId="25107" xr:uid="{3E292C18-98E3-4B99-97B1-9C4C12694396}"/>
    <cellStyle name="Normal 5 5 2 3 6 2 2" xfId="38799" xr:uid="{97981F92-7754-4CC3-885A-D0BE33AB63FD}"/>
    <cellStyle name="Normal 5 5 2 3 6 2 3" xfId="53683" xr:uid="{FFFE2EDC-0344-48D7-9249-CB7F06A73C93}"/>
    <cellStyle name="Normal 5 5 2 3 6 3" xfId="18263" xr:uid="{6B61A243-958A-4EA6-8BA7-80B9713B2EBE}"/>
    <cellStyle name="Normal 5 5 2 3 6 3 2" xfId="41169" xr:uid="{05001ABC-93C3-41BE-9B1D-4318EF2B132A}"/>
    <cellStyle name="Normal 5 5 2 3 6 4" xfId="31953" xr:uid="{8E4BF517-BB53-4010-B91F-ECE3A07FE650}"/>
    <cellStyle name="Normal 5 5 2 3 6 5" xfId="46837" xr:uid="{2EEA7524-FA36-42A1-80B6-33DDBE78C4CE}"/>
    <cellStyle name="Normal 5 5 2 3 6 6" xfId="11417" xr:uid="{3E6BB60E-F07D-40E2-9FEA-91906C7F8692}"/>
    <cellStyle name="Normal 5 5 2 3 7" xfId="21685" xr:uid="{C4372AEA-603E-47D7-A766-095C8620EFE7}"/>
    <cellStyle name="Normal 5 5 2 3 7 2" xfId="35377" xr:uid="{35343B4F-2745-4CE7-8D4A-DE17987A9122}"/>
    <cellStyle name="Normal 5 5 2 3 7 3" xfId="50261" xr:uid="{9BFC842A-2E4B-4001-956D-ED07C5999584}"/>
    <cellStyle name="Normal 5 5 2 3 8" xfId="14841" xr:uid="{C2B4878B-B0EA-4CC2-8C9B-1D8ADFD5007C}"/>
    <cellStyle name="Normal 5 5 2 3 8 2" xfId="40789" xr:uid="{2D3A3802-B81A-4BA8-A3E2-4CE947C16177}"/>
    <cellStyle name="Normal 5 5 2 3 9" xfId="28531" xr:uid="{A523CF50-C503-47E6-9DB2-AEF109BAA28E}"/>
    <cellStyle name="Normal 5 5 2 4" xfId="309" xr:uid="{A666FBBA-3007-4EB8-8F9C-2C03225516E1}"/>
    <cellStyle name="Normal 5 5 2 4 10" xfId="43420" xr:uid="{D4697D36-CBDB-4047-A679-10483F595DBE}"/>
    <cellStyle name="Normal 5 5 2 4 11" xfId="8000" xr:uid="{256BE141-8A45-4773-AFEB-4E863140F26B}"/>
    <cellStyle name="Normal 5 5 2 4 2" xfId="571" xr:uid="{2FA258C0-F4FA-4E5C-A789-9144872C7A5B}"/>
    <cellStyle name="Normal 5 5 2 4 2 2" xfId="1349" xr:uid="{4E392535-A808-4918-A11E-D3C6F35F5C15}"/>
    <cellStyle name="Normal 5 5 2 4 2 2 2" xfId="1350" xr:uid="{A9AE8DDD-53E1-4AD3-B52A-A92171DC54E5}"/>
    <cellStyle name="Normal 5 5 2 4 2 2 2 2" xfId="13136" xr:uid="{0D259482-6D45-4E99-8A7B-3D04D9A912A4}"/>
    <cellStyle name="Normal 5 5 2 4 2 2 2 2 2" xfId="26826" xr:uid="{FF7EFDB8-D664-4042-96D1-5249B95E1A82}"/>
    <cellStyle name="Normal 5 5 2 4 2 2 2 2 2 2" xfId="40518" xr:uid="{B547D639-EF89-4A58-8B77-6B1533C9AC8D}"/>
    <cellStyle name="Normal 5 5 2 4 2 2 2 2 2 3" xfId="55402" xr:uid="{CCE31D63-B5F3-4DFD-8996-F052052DAD4E}"/>
    <cellStyle name="Normal 5 5 2 4 2 2 2 2 3" xfId="19982" xr:uid="{1EB910E8-745E-48C8-8BAF-1304ED7B7A80}"/>
    <cellStyle name="Normal 5 5 2 4 2 2 2 2 4" xfId="33672" xr:uid="{F84D5E60-A401-4964-B976-5BA15363747A}"/>
    <cellStyle name="Normal 5 5 2 4 2 2 2 2 5" xfId="48556" xr:uid="{EE16F7E3-3444-49B6-B568-4A4965B37264}"/>
    <cellStyle name="Normal 5 5 2 4 2 2 2 3" xfId="23404" xr:uid="{14491DF7-42E8-4363-BD84-B49D6EB38663}"/>
    <cellStyle name="Normal 5 5 2 4 2 2 2 3 2" xfId="37096" xr:uid="{B686AFED-FE2D-4A81-85AE-DB1B04E36C6F}"/>
    <cellStyle name="Normal 5 5 2 4 2 2 2 3 3" xfId="51980" xr:uid="{0305E879-3AEB-4314-AD8C-25A34E94CD43}"/>
    <cellStyle name="Normal 5 5 2 4 2 2 2 4" xfId="16560" xr:uid="{792FF40D-3F85-4D1A-B1B2-062CC49B43AF}"/>
    <cellStyle name="Normal 5 5 2 4 2 2 2 4 2" xfId="41042" xr:uid="{AC101835-7EA5-45A9-8067-CE1FA55B1573}"/>
    <cellStyle name="Normal 5 5 2 4 2 2 2 5" xfId="30250" xr:uid="{C0581197-19B5-4104-8F64-5CBA79C3D447}"/>
    <cellStyle name="Normal 5 5 2 4 2 2 2 6" xfId="45134" xr:uid="{8BD212FA-A193-444A-AA6B-F69B9DB8E024}"/>
    <cellStyle name="Normal 5 5 2 4 2 2 2 7" xfId="9714" xr:uid="{4F0518E9-2469-49F2-AA6D-2A290F574FD7}"/>
    <cellStyle name="Normal 5 5 2 4 2 2 3" xfId="11424" xr:uid="{1FD65EC4-8F16-4692-BF7C-6DFD1750C973}"/>
    <cellStyle name="Normal 5 5 2 4 2 2 3 2" xfId="25114" xr:uid="{08F92567-E3E8-4406-9A08-247AC7EA2626}"/>
    <cellStyle name="Normal 5 5 2 4 2 2 3 2 2" xfId="38806" xr:uid="{433DA00B-384A-4E3F-B095-142C5D922332}"/>
    <cellStyle name="Normal 5 5 2 4 2 2 3 2 3" xfId="53690" xr:uid="{84A8006C-F97E-4142-A2D2-31F0C6221DE0}"/>
    <cellStyle name="Normal 5 5 2 4 2 2 3 3" xfId="18270" xr:uid="{8746E9C6-D0C8-4AFC-BE45-0C3030A7C191}"/>
    <cellStyle name="Normal 5 5 2 4 2 2 3 4" xfId="31960" xr:uid="{51B39056-E550-482F-84F9-A29E502592A8}"/>
    <cellStyle name="Normal 5 5 2 4 2 2 3 5" xfId="46844" xr:uid="{00B8B5BA-2A97-444E-A773-5565EA22A6BA}"/>
    <cellStyle name="Normal 5 5 2 4 2 2 4" xfId="21692" xr:uid="{D665DA25-0585-4603-9777-B5AFE5B6CF79}"/>
    <cellStyle name="Normal 5 5 2 4 2 2 4 2" xfId="35384" xr:uid="{2B5E32FC-76A9-43BF-B69C-173280069854}"/>
    <cellStyle name="Normal 5 5 2 4 2 2 4 3" xfId="50268" xr:uid="{900830DE-2CB3-40A4-895E-3691DA4BF80D}"/>
    <cellStyle name="Normal 5 5 2 4 2 2 5" xfId="14848" xr:uid="{95FD1832-FB61-433C-8999-A45A6B437637}"/>
    <cellStyle name="Normal 5 5 2 4 2 2 5 2" xfId="41041" xr:uid="{93B330A3-00F6-480D-B3CB-076EF7D62F51}"/>
    <cellStyle name="Normal 5 5 2 4 2 2 6" xfId="28538" xr:uid="{201B993D-9666-4D2F-8717-623993551687}"/>
    <cellStyle name="Normal 5 5 2 4 2 2 7" xfId="43422" xr:uid="{2295EB39-31E7-40A7-B3C8-72D4E8E02EBA}"/>
    <cellStyle name="Normal 5 5 2 4 2 2 8" xfId="8002" xr:uid="{82B3B60E-0FE4-415A-AC8B-C7B8E3D5A99B}"/>
    <cellStyle name="Normal 5 5 2 4 2 3" xfId="1351" xr:uid="{9BF49140-AAD9-4CCE-8B6D-E438377D5929}"/>
    <cellStyle name="Normal 5 5 2 4 2 3 2" xfId="13135" xr:uid="{55BD394F-F21F-4ED5-97F1-2259F483ACD6}"/>
    <cellStyle name="Normal 5 5 2 4 2 3 2 2" xfId="26825" xr:uid="{A0337025-8BEE-42FC-9138-9CA40981E343}"/>
    <cellStyle name="Normal 5 5 2 4 2 3 2 2 2" xfId="40517" xr:uid="{87D16164-3E81-49B8-8E53-371530B6BA9B}"/>
    <cellStyle name="Normal 5 5 2 4 2 3 2 2 3" xfId="55401" xr:uid="{ACC4A588-7427-4B8D-AD60-6E09ED611DE9}"/>
    <cellStyle name="Normal 5 5 2 4 2 3 2 3" xfId="19981" xr:uid="{63F5F1EA-600A-4375-9D28-9AFAAA07403E}"/>
    <cellStyle name="Normal 5 5 2 4 2 3 2 4" xfId="33671" xr:uid="{2BBE300C-98D4-476C-B881-A27CF952C4EA}"/>
    <cellStyle name="Normal 5 5 2 4 2 3 2 5" xfId="48555" xr:uid="{5DDDE165-6758-4894-8A2C-AC58566EA039}"/>
    <cellStyle name="Normal 5 5 2 4 2 3 3" xfId="23403" xr:uid="{233923D5-FF3F-431E-8804-8A2E0C07DB37}"/>
    <cellStyle name="Normal 5 5 2 4 2 3 3 2" xfId="37095" xr:uid="{C5D25881-A7F7-4482-A489-19DA810AD55F}"/>
    <cellStyle name="Normal 5 5 2 4 2 3 3 3" xfId="51979" xr:uid="{BA5128FD-BFE0-42CA-AF30-95CF2996FE4B}"/>
    <cellStyle name="Normal 5 5 2 4 2 3 4" xfId="16559" xr:uid="{FF778D89-4E9F-4493-801E-1653E1B06BBC}"/>
    <cellStyle name="Normal 5 5 2 4 2 3 4 2" xfId="41043" xr:uid="{A7D2E231-6773-4C6A-9F50-DE900C902459}"/>
    <cellStyle name="Normal 5 5 2 4 2 3 5" xfId="30249" xr:uid="{856A97BD-6B89-47FD-BC69-C506A7ED3283}"/>
    <cellStyle name="Normal 5 5 2 4 2 3 6" xfId="45133" xr:uid="{6745A435-DA97-4A9E-94C8-0F636B01D6DA}"/>
    <cellStyle name="Normal 5 5 2 4 2 3 7" xfId="9713" xr:uid="{A8E39962-1022-4D68-B3C9-D3CC6FF0D8E9}"/>
    <cellStyle name="Normal 5 5 2 4 2 4" xfId="2895" xr:uid="{92BF1063-DD3A-418E-94FD-C85D0F6508AA}"/>
    <cellStyle name="Normal 5 5 2 4 2 4 2" xfId="25113" xr:uid="{0B4DD711-3C41-428F-9804-FD9DF017D1B8}"/>
    <cellStyle name="Normal 5 5 2 4 2 4 2 2" xfId="38805" xr:uid="{786EFE92-9432-4171-87BA-65C1A39ED573}"/>
    <cellStyle name="Normal 5 5 2 4 2 4 2 3" xfId="53689" xr:uid="{91A94E98-2CF0-4088-ACEA-8491844FC141}"/>
    <cellStyle name="Normal 5 5 2 4 2 4 3" xfId="18269" xr:uid="{362ECE5B-0FB0-4786-9686-DCF8977DF075}"/>
    <cellStyle name="Normal 5 5 2 4 2 4 3 2" xfId="41170" xr:uid="{EFD50AAF-889D-4FE8-A125-F341F879B6FF}"/>
    <cellStyle name="Normal 5 5 2 4 2 4 4" xfId="31959" xr:uid="{AAE8AF73-C4FD-49C9-BA7D-87AB6ADF9B71}"/>
    <cellStyle name="Normal 5 5 2 4 2 4 5" xfId="46843" xr:uid="{5520494B-0230-40C3-AD36-CFC6B315C47D}"/>
    <cellStyle name="Normal 5 5 2 4 2 4 6" xfId="11423" xr:uid="{ABB7ADAE-AEB7-4D25-ABAC-441567568A71}"/>
    <cellStyle name="Normal 5 5 2 4 2 5" xfId="21691" xr:uid="{283CF621-D2AE-4289-8F00-FAFB7358B432}"/>
    <cellStyle name="Normal 5 5 2 4 2 5 2" xfId="35383" xr:uid="{BF4F9EEC-4C80-4AB7-9729-828CAF39408C}"/>
    <cellStyle name="Normal 5 5 2 4 2 5 3" xfId="50267" xr:uid="{117CD730-3F05-4E21-BCC9-E719653710A6}"/>
    <cellStyle name="Normal 5 5 2 4 2 6" xfId="14847" xr:uid="{F5F323AD-C4E6-4873-AAFD-B8ABF200E84E}"/>
    <cellStyle name="Normal 5 5 2 4 2 6 2" xfId="40847" xr:uid="{3B61FB3F-81F0-4C2A-B878-E8C26D5D6DCB}"/>
    <cellStyle name="Normal 5 5 2 4 2 7" xfId="28537" xr:uid="{F3DC1B11-2BB7-49F9-ABF0-87E362B742BA}"/>
    <cellStyle name="Normal 5 5 2 4 2 8" xfId="43421" xr:uid="{433C6BAF-2B25-4C07-801B-1A7B245B8927}"/>
    <cellStyle name="Normal 5 5 2 4 2 9" xfId="8001" xr:uid="{A81FF64D-EAF9-4A67-A6C7-715D59AF052C}"/>
    <cellStyle name="Normal 5 5 2 4 3" xfId="1352" xr:uid="{6E3CECD3-B3C5-4903-8F00-768103116980}"/>
    <cellStyle name="Normal 5 5 2 4 3 2" xfId="1353" xr:uid="{A981CEB2-A8CF-453D-9C0B-DE66FE8D35DA}"/>
    <cellStyle name="Normal 5 5 2 4 3 2 2" xfId="13137" xr:uid="{6339D3BD-BBFB-43DC-92BB-22C2E3AA20E7}"/>
    <cellStyle name="Normal 5 5 2 4 3 2 2 2" xfId="26827" xr:uid="{41A9CEDB-90F2-45F2-92A1-846D62375EE5}"/>
    <cellStyle name="Normal 5 5 2 4 3 2 2 2 2" xfId="40519" xr:uid="{8A0A720A-9AA0-4EA3-8980-B8EA7CA02AC9}"/>
    <cellStyle name="Normal 5 5 2 4 3 2 2 2 3" xfId="55403" xr:uid="{3F27E295-002B-4DD9-B571-F6D02628B0A7}"/>
    <cellStyle name="Normal 5 5 2 4 3 2 2 3" xfId="19983" xr:uid="{7921B23E-1F47-4040-9D50-D813411B54BF}"/>
    <cellStyle name="Normal 5 5 2 4 3 2 2 4" xfId="33673" xr:uid="{7BF56C9A-3976-4121-867E-CC49E097CA65}"/>
    <cellStyle name="Normal 5 5 2 4 3 2 2 5" xfId="48557" xr:uid="{7911B3E7-E4F6-4BE4-9BC1-ECABA754724B}"/>
    <cellStyle name="Normal 5 5 2 4 3 2 3" xfId="23405" xr:uid="{DE1D8C05-7A7B-482A-ABE6-A844E8AF877F}"/>
    <cellStyle name="Normal 5 5 2 4 3 2 3 2" xfId="37097" xr:uid="{526B488C-3490-4D68-84AC-0BA3F12F39CA}"/>
    <cellStyle name="Normal 5 5 2 4 3 2 3 3" xfId="51981" xr:uid="{DACDD5FA-BEBD-4D73-A15C-8D416D9D9517}"/>
    <cellStyle name="Normal 5 5 2 4 3 2 4" xfId="16561" xr:uid="{765D310E-BE67-41AC-A31A-74395E064F0D}"/>
    <cellStyle name="Normal 5 5 2 4 3 2 4 2" xfId="41045" xr:uid="{F33155E9-6436-4DB8-8387-184448D547BD}"/>
    <cellStyle name="Normal 5 5 2 4 3 2 5" xfId="30251" xr:uid="{793E05E3-1501-4670-9008-1A910BC660CB}"/>
    <cellStyle name="Normal 5 5 2 4 3 2 6" xfId="45135" xr:uid="{D41A3E22-8FD8-41CB-BD44-FFC9D79E8741}"/>
    <cellStyle name="Normal 5 5 2 4 3 2 7" xfId="9715" xr:uid="{39D73C88-D87D-41E3-957B-3B757185CBFF}"/>
    <cellStyle name="Normal 5 5 2 4 3 3" xfId="11425" xr:uid="{8154C2F2-BE09-4FB1-B454-7DF3B0BA1C6E}"/>
    <cellStyle name="Normal 5 5 2 4 3 3 2" xfId="25115" xr:uid="{0D295B8B-AEEC-4A46-B275-B1A819F57936}"/>
    <cellStyle name="Normal 5 5 2 4 3 3 2 2" xfId="38807" xr:uid="{284BDD77-F619-44BE-8302-E0529C50F591}"/>
    <cellStyle name="Normal 5 5 2 4 3 3 2 3" xfId="53691" xr:uid="{F23B6FB7-551F-4769-9179-B42CBA771408}"/>
    <cellStyle name="Normal 5 5 2 4 3 3 3" xfId="18271" xr:uid="{801E3AC0-1A64-4BEC-9F47-A5729567F376}"/>
    <cellStyle name="Normal 5 5 2 4 3 3 4" xfId="31961" xr:uid="{C424BC1D-4817-4BEA-A6A7-5982121091AF}"/>
    <cellStyle name="Normal 5 5 2 4 3 3 5" xfId="46845" xr:uid="{1BECCD3F-D561-4BFA-92F9-FF41EA6B8FAB}"/>
    <cellStyle name="Normal 5 5 2 4 3 4" xfId="21693" xr:uid="{3A93FA1A-99AB-43BF-9434-BD3714FCECBB}"/>
    <cellStyle name="Normal 5 5 2 4 3 4 2" xfId="35385" xr:uid="{DAEB1189-A4BE-472E-B256-23C51D3DFA6B}"/>
    <cellStyle name="Normal 5 5 2 4 3 4 3" xfId="50269" xr:uid="{FBAD94BA-D612-44D2-AFEE-47C89DFFEBDD}"/>
    <cellStyle name="Normal 5 5 2 4 3 5" xfId="14849" xr:uid="{A223709C-41F5-43EC-A904-092FF84AC73E}"/>
    <cellStyle name="Normal 5 5 2 4 3 5 2" xfId="41044" xr:uid="{0FEECEDB-01C3-42DA-BACF-F8C734B0C144}"/>
    <cellStyle name="Normal 5 5 2 4 3 6" xfId="28539" xr:uid="{8F58A174-74BC-4ED2-9FFA-3B5137938C75}"/>
    <cellStyle name="Normal 5 5 2 4 3 7" xfId="43423" xr:uid="{0C983A4F-7050-40E3-BFED-9808DD401539}"/>
    <cellStyle name="Normal 5 5 2 4 3 8" xfId="8003" xr:uid="{200A28FE-6B45-400B-B9C4-30FC4F6B0CE7}"/>
    <cellStyle name="Normal 5 5 2 4 4" xfId="1354" xr:uid="{1DEC4086-636D-46BC-9AF8-F3FF4D1A69F6}"/>
    <cellStyle name="Normal 5 5 2 4 4 2" xfId="9716" xr:uid="{1E177E61-3AB1-46FA-B5B4-B20299CB41D3}"/>
    <cellStyle name="Normal 5 5 2 4 4 2 2" xfId="13138" xr:uid="{8F27D99B-B8E9-4ADF-8C11-D7E697613097}"/>
    <cellStyle name="Normal 5 5 2 4 4 2 2 2" xfId="26828" xr:uid="{FB0CA712-B782-4695-A1ED-2DA5B72FC044}"/>
    <cellStyle name="Normal 5 5 2 4 4 2 2 2 2" xfId="40520" xr:uid="{731722D7-76B6-4917-847E-F8B8AF1B9088}"/>
    <cellStyle name="Normal 5 5 2 4 4 2 2 2 3" xfId="55404" xr:uid="{C5B650C7-C51F-44BE-A84A-F28286C64A67}"/>
    <cellStyle name="Normal 5 5 2 4 4 2 2 3" xfId="19984" xr:uid="{70852C54-3C33-4F28-9BCD-2C26E54F9954}"/>
    <cellStyle name="Normal 5 5 2 4 4 2 2 4" xfId="33674" xr:uid="{14624EF1-D0CC-457C-9611-E97871C2A7DC}"/>
    <cellStyle name="Normal 5 5 2 4 4 2 2 5" xfId="48558" xr:uid="{5B7CCC74-EF83-434A-8EED-9D926FFBD628}"/>
    <cellStyle name="Normal 5 5 2 4 4 2 3" xfId="23406" xr:uid="{5D6E227B-26C8-4C98-9299-26ADC85A173C}"/>
    <cellStyle name="Normal 5 5 2 4 4 2 3 2" xfId="37098" xr:uid="{582C3E22-C284-4502-B4FC-29302D749BCA}"/>
    <cellStyle name="Normal 5 5 2 4 4 2 3 3" xfId="51982" xr:uid="{CEFF467B-8F7B-480D-8102-DF819057394C}"/>
    <cellStyle name="Normal 5 5 2 4 4 2 4" xfId="16562" xr:uid="{A10AC3A5-F029-4394-BAB6-3513FD0A114E}"/>
    <cellStyle name="Normal 5 5 2 4 4 2 5" xfId="30252" xr:uid="{6E7F52F1-5F61-4DDE-83DF-630E1FE2D745}"/>
    <cellStyle name="Normal 5 5 2 4 4 2 6" xfId="45136" xr:uid="{39B6F7B1-2972-4EC8-A08C-4B7D3796E0A4}"/>
    <cellStyle name="Normal 5 5 2 4 4 3" xfId="11426" xr:uid="{81C62BA9-04F2-4A50-9BAA-2C847E83FDAB}"/>
    <cellStyle name="Normal 5 5 2 4 4 3 2" xfId="25116" xr:uid="{1DF3C120-4D68-4DFB-8C3C-3C310300102A}"/>
    <cellStyle name="Normal 5 5 2 4 4 3 2 2" xfId="38808" xr:uid="{BA421279-BECE-479C-BBF9-3C02C5A1FECD}"/>
    <cellStyle name="Normal 5 5 2 4 4 3 2 3" xfId="53692" xr:uid="{7B2A737A-EA04-4236-8E3B-9490FE64856E}"/>
    <cellStyle name="Normal 5 5 2 4 4 3 3" xfId="18272" xr:uid="{108ECB08-C733-479C-B472-780D278491DA}"/>
    <cellStyle name="Normal 5 5 2 4 4 3 4" xfId="31962" xr:uid="{4B116D58-1556-4CA6-99E3-F9EC421E8218}"/>
    <cellStyle name="Normal 5 5 2 4 4 3 5" xfId="46846" xr:uid="{5B9ACCD3-7D9C-46E8-B48D-066863658800}"/>
    <cellStyle name="Normal 5 5 2 4 4 4" xfId="21694" xr:uid="{CAFEA7FB-AB55-4319-AC9E-2D5D1CC4EBB1}"/>
    <cellStyle name="Normal 5 5 2 4 4 4 2" xfId="35386" xr:uid="{B023CAB6-AF56-4F3C-8AED-1DD75303027A}"/>
    <cellStyle name="Normal 5 5 2 4 4 4 3" xfId="50270" xr:uid="{458E9F54-E90A-4884-B3B0-09FA1E1144AA}"/>
    <cellStyle name="Normal 5 5 2 4 4 5" xfId="14850" xr:uid="{21E9EAA9-DF89-4778-A377-2B138D359893}"/>
    <cellStyle name="Normal 5 5 2 4 4 5 2" xfId="41046" xr:uid="{6493D674-1E8F-4578-BA4D-521FA4B771A5}"/>
    <cellStyle name="Normal 5 5 2 4 4 6" xfId="28540" xr:uid="{F653EB1D-F159-42EA-958A-C99B6B76B9EC}"/>
    <cellStyle name="Normal 5 5 2 4 4 7" xfId="43424" xr:uid="{C893ECE5-B50F-4E97-87AC-618D9C1571DE}"/>
    <cellStyle name="Normal 5 5 2 4 4 8" xfId="8004" xr:uid="{8EDDF824-A57C-401E-846D-BC300CA2A209}"/>
    <cellStyle name="Normal 5 5 2 4 5" xfId="2896" xr:uid="{0BDE67C7-B94C-46E5-AC12-67B329324EC4}"/>
    <cellStyle name="Normal 5 5 2 4 5 2" xfId="13134" xr:uid="{E4A02CF2-E93C-4CB9-AB47-C40CF4C60FD9}"/>
    <cellStyle name="Normal 5 5 2 4 5 2 2" xfId="26824" xr:uid="{6757842C-F426-4943-AAB7-87C26FAF1A81}"/>
    <cellStyle name="Normal 5 5 2 4 5 2 2 2" xfId="40516" xr:uid="{0A994E85-649A-44C1-B038-0DE68365BD7F}"/>
    <cellStyle name="Normal 5 5 2 4 5 2 2 3" xfId="55400" xr:uid="{A26C346D-E676-46BD-BD21-126989B1515E}"/>
    <cellStyle name="Normal 5 5 2 4 5 2 3" xfId="19980" xr:uid="{D5FE90FF-A18A-47AD-8D42-09473BED4063}"/>
    <cellStyle name="Normal 5 5 2 4 5 2 4" xfId="33670" xr:uid="{F2B61190-89BA-4163-8E5F-9FB5E53DA1B4}"/>
    <cellStyle name="Normal 5 5 2 4 5 2 5" xfId="48554" xr:uid="{0EBAACF2-E3C6-45E8-8524-D2DE43AFDAA1}"/>
    <cellStyle name="Normal 5 5 2 4 5 3" xfId="23402" xr:uid="{643492AC-88FA-4C06-A19F-AF9828FDAC89}"/>
    <cellStyle name="Normal 5 5 2 4 5 3 2" xfId="37094" xr:uid="{E7C18568-0C60-4566-A84B-4516C822126B}"/>
    <cellStyle name="Normal 5 5 2 4 5 3 3" xfId="51978" xr:uid="{58F849C7-C268-4101-83F5-DEFBD0AFB5CA}"/>
    <cellStyle name="Normal 5 5 2 4 5 4" xfId="16558" xr:uid="{DA075112-6441-489F-B2FB-EFC4ED31C31A}"/>
    <cellStyle name="Normal 5 5 2 4 5 4 2" xfId="41171" xr:uid="{571BD360-6DFE-49BC-8ACF-47CF481730F3}"/>
    <cellStyle name="Normal 5 5 2 4 5 5" xfId="30248" xr:uid="{4296B24F-7363-488F-865A-FE43EB271E22}"/>
    <cellStyle name="Normal 5 5 2 4 5 6" xfId="45132" xr:uid="{C486EC2E-FB55-4CA7-811E-A04EF4B6E65E}"/>
    <cellStyle name="Normal 5 5 2 4 5 7" xfId="9712" xr:uid="{CBF16032-0C60-47F4-B649-117E6C668E3E}"/>
    <cellStyle name="Normal 5 5 2 4 6" xfId="11422" xr:uid="{919A90F8-C321-454A-9126-7BAD0250513B}"/>
    <cellStyle name="Normal 5 5 2 4 6 2" xfId="25112" xr:uid="{DFEBABC3-8EBA-4E72-99B7-6C201B674872}"/>
    <cellStyle name="Normal 5 5 2 4 6 2 2" xfId="38804" xr:uid="{7F39F0DF-33C2-4AB8-97DB-E5A1EAF8E809}"/>
    <cellStyle name="Normal 5 5 2 4 6 2 3" xfId="53688" xr:uid="{CDF132A5-F598-40CF-912C-DC3B64FDE9E8}"/>
    <cellStyle name="Normal 5 5 2 4 6 3" xfId="18268" xr:uid="{D30BA451-8D6A-451C-A461-111E23714C60}"/>
    <cellStyle name="Normal 5 5 2 4 6 4" xfId="31958" xr:uid="{2CC84789-14CE-4B63-B65A-33CDA33A8F2E}"/>
    <cellStyle name="Normal 5 5 2 4 6 5" xfId="46842" xr:uid="{B5A22310-36CE-4B3D-B46D-E0998C3403A6}"/>
    <cellStyle name="Normal 5 5 2 4 7" xfId="21690" xr:uid="{178EA4A8-A16D-4ACE-96DD-253909B10B64}"/>
    <cellStyle name="Normal 5 5 2 4 7 2" xfId="35382" xr:uid="{AE5961C3-4BF7-4F84-92B3-B8D9670D5EC8}"/>
    <cellStyle name="Normal 5 5 2 4 7 3" xfId="50266" xr:uid="{C49BF2F2-E17A-41E3-810B-AD2A0A3D1CF9}"/>
    <cellStyle name="Normal 5 5 2 4 8" xfId="14846" xr:uid="{F8A396BC-273B-4C2C-8E9B-C18EE2A4F52A}"/>
    <cellStyle name="Normal 5 5 2 4 8 2" xfId="40790" xr:uid="{D7CABC47-DE7C-489E-9C7C-F4260D07B988}"/>
    <cellStyle name="Normal 5 5 2 4 9" xfId="28536" xr:uid="{27A9BA59-C756-4F65-AE94-9A7499904D85}"/>
    <cellStyle name="Normal 5 5 2 5" xfId="310" xr:uid="{CE329E63-8350-4638-A25A-1A16F5CC5212}"/>
    <cellStyle name="Normal 5 5 2 5 2" xfId="1355" xr:uid="{1757EE2A-7A13-43B4-8A52-5E4B88FE7E6A}"/>
    <cellStyle name="Normal 5 5 2 5 2 2" xfId="1356" xr:uid="{0C08CD1C-4C71-43B6-86A7-5BE9019568AD}"/>
    <cellStyle name="Normal 5 5 2 5 2 2 2" xfId="13140" xr:uid="{5C8D59BE-A91C-43B5-AA73-D771A3B0D2D2}"/>
    <cellStyle name="Normal 5 5 2 5 2 2 2 2" xfId="26830" xr:uid="{0FDBFF54-117E-4F9C-A987-004B15EA2912}"/>
    <cellStyle name="Normal 5 5 2 5 2 2 2 2 2" xfId="40522" xr:uid="{A90C6016-C782-407F-836A-554856E9BB09}"/>
    <cellStyle name="Normal 5 5 2 5 2 2 2 2 3" xfId="55406" xr:uid="{A6047CB9-BA62-4382-AEDF-2EFB76C532DC}"/>
    <cellStyle name="Normal 5 5 2 5 2 2 2 3" xfId="19986" xr:uid="{AA633D8E-21F1-4F30-93FB-EFF05E6420DD}"/>
    <cellStyle name="Normal 5 5 2 5 2 2 2 4" xfId="33676" xr:uid="{51A552A3-B962-4445-95C3-4D38973480A4}"/>
    <cellStyle name="Normal 5 5 2 5 2 2 2 5" xfId="48560" xr:uid="{4771AFE1-A944-43A4-AF26-8AD4EB45860E}"/>
    <cellStyle name="Normal 5 5 2 5 2 2 3" xfId="23408" xr:uid="{CA1B27EF-2DB3-4355-A8DC-BF989061FDCF}"/>
    <cellStyle name="Normal 5 5 2 5 2 2 3 2" xfId="37100" xr:uid="{5F7A3BBE-9D8F-4206-B2DF-33A341976C1D}"/>
    <cellStyle name="Normal 5 5 2 5 2 2 3 3" xfId="51984" xr:uid="{D2F4891F-F15D-4200-BB0F-5860FE2E7647}"/>
    <cellStyle name="Normal 5 5 2 5 2 2 4" xfId="16564" xr:uid="{7359227A-C706-424B-9031-7BD63244E4E1}"/>
    <cellStyle name="Normal 5 5 2 5 2 2 4 2" xfId="41048" xr:uid="{5EE67FA1-145C-439B-8C31-69CBC1337F17}"/>
    <cellStyle name="Normal 5 5 2 5 2 2 5" xfId="30254" xr:uid="{55D7B955-5266-4497-8EF8-10F501D34B7A}"/>
    <cellStyle name="Normal 5 5 2 5 2 2 6" xfId="45138" xr:uid="{03C8C867-350B-4EC1-86C2-D492F91CD0EB}"/>
    <cellStyle name="Normal 5 5 2 5 2 2 7" xfId="9718" xr:uid="{A1A79F43-1080-4B08-8969-D2A89606F391}"/>
    <cellStyle name="Normal 5 5 2 5 2 3" xfId="11428" xr:uid="{ED383F91-8AD5-4BD6-A768-19473A9EAAB9}"/>
    <cellStyle name="Normal 5 5 2 5 2 3 2" xfId="25118" xr:uid="{E9F6C87B-EA0F-4E57-AAC7-2C2A37D155E8}"/>
    <cellStyle name="Normal 5 5 2 5 2 3 2 2" xfId="38810" xr:uid="{3E9FA8FD-9D36-4EFF-A73C-8E4260D2B8BA}"/>
    <cellStyle name="Normal 5 5 2 5 2 3 2 3" xfId="53694" xr:uid="{D1A08AC6-01F0-4C9C-B5A9-E5F471E8D03D}"/>
    <cellStyle name="Normal 5 5 2 5 2 3 3" xfId="18274" xr:uid="{EADED682-C258-4E1D-ACD9-65540F3FA3C7}"/>
    <cellStyle name="Normal 5 5 2 5 2 3 4" xfId="31964" xr:uid="{B3C6F4DA-7EDF-40BF-95BE-EBAB6B08A499}"/>
    <cellStyle name="Normal 5 5 2 5 2 3 5" xfId="46848" xr:uid="{CA955FA0-0E1E-4C36-88D6-4AC439B5D3D4}"/>
    <cellStyle name="Normal 5 5 2 5 2 4" xfId="21696" xr:uid="{61DD8178-5B45-4F7E-B67D-38CDBA99E9DE}"/>
    <cellStyle name="Normal 5 5 2 5 2 4 2" xfId="35388" xr:uid="{743504FB-78E9-46BB-902E-B229C853D6A0}"/>
    <cellStyle name="Normal 5 5 2 5 2 4 3" xfId="50272" xr:uid="{CE33657E-72A4-4D69-9C87-B69FE094A7A8}"/>
    <cellStyle name="Normal 5 5 2 5 2 5" xfId="14852" xr:uid="{25CB875D-1076-4121-AE23-3F03037456A0}"/>
    <cellStyle name="Normal 5 5 2 5 2 5 2" xfId="41047" xr:uid="{04B08EB6-BD92-480A-90CA-F5C52345B5F2}"/>
    <cellStyle name="Normal 5 5 2 5 2 6" xfId="28542" xr:uid="{21E2A8E5-3567-4420-A5BF-8326292A3B9E}"/>
    <cellStyle name="Normal 5 5 2 5 2 7" xfId="43426" xr:uid="{CB80A356-1E0C-4373-A23D-D20E16EC2C00}"/>
    <cellStyle name="Normal 5 5 2 5 2 8" xfId="8006" xr:uid="{5F7F14F6-7D2C-46FC-BF23-079A490F3B39}"/>
    <cellStyle name="Normal 5 5 2 5 3" xfId="1357" xr:uid="{AF0202EF-FB88-4944-91C2-F30774071E07}"/>
    <cellStyle name="Normal 5 5 2 5 3 2" xfId="13139" xr:uid="{58D8D903-7F5F-4088-9F58-0B87990F458A}"/>
    <cellStyle name="Normal 5 5 2 5 3 2 2" xfId="26829" xr:uid="{DF2ACB71-D749-465F-B779-3B3557225911}"/>
    <cellStyle name="Normal 5 5 2 5 3 2 2 2" xfId="40521" xr:uid="{02FEAA1D-AE09-432D-9980-64C07A7C5234}"/>
    <cellStyle name="Normal 5 5 2 5 3 2 2 3" xfId="55405" xr:uid="{4EBAA115-2369-4920-BD96-73B59AF882F7}"/>
    <cellStyle name="Normal 5 5 2 5 3 2 3" xfId="19985" xr:uid="{6C0B4600-FE84-4C08-810C-6680820BF7EE}"/>
    <cellStyle name="Normal 5 5 2 5 3 2 4" xfId="33675" xr:uid="{A136D67A-5F27-42A1-903F-A19156439F1B}"/>
    <cellStyle name="Normal 5 5 2 5 3 2 5" xfId="48559" xr:uid="{12C14427-FEF5-41CF-BF31-2A088FD467BA}"/>
    <cellStyle name="Normal 5 5 2 5 3 3" xfId="23407" xr:uid="{1F4719E2-D979-4C4B-A3A9-2FE72D49378E}"/>
    <cellStyle name="Normal 5 5 2 5 3 3 2" xfId="37099" xr:uid="{1FC6EE65-5540-4756-A75B-C930F59F191C}"/>
    <cellStyle name="Normal 5 5 2 5 3 3 3" xfId="51983" xr:uid="{FAEAB424-CE4D-4FCD-B9E3-84A1E1D9D97E}"/>
    <cellStyle name="Normal 5 5 2 5 3 4" xfId="16563" xr:uid="{C4AD73C6-A855-4677-983F-72DD27B27B12}"/>
    <cellStyle name="Normal 5 5 2 5 3 4 2" xfId="41049" xr:uid="{01413E9E-3362-4021-ACE9-7A04C809B2A3}"/>
    <cellStyle name="Normal 5 5 2 5 3 5" xfId="30253" xr:uid="{875BFF84-4B83-45EA-B772-8ECB7DB706A7}"/>
    <cellStyle name="Normal 5 5 2 5 3 6" xfId="45137" xr:uid="{9E739C7B-652F-43C1-8CC3-E27ADAD7AE83}"/>
    <cellStyle name="Normal 5 5 2 5 3 7" xfId="9717" xr:uid="{4BF9D840-376A-473A-A103-CE275630D263}"/>
    <cellStyle name="Normal 5 5 2 5 4" xfId="2897" xr:uid="{698B67A5-67A9-4BB1-9725-011E0F350935}"/>
    <cellStyle name="Normal 5 5 2 5 4 2" xfId="25117" xr:uid="{2863E0FF-91EA-4331-947F-77DE9B15BA40}"/>
    <cellStyle name="Normal 5 5 2 5 4 2 2" xfId="38809" xr:uid="{B38FC43E-1754-4CA5-A245-FB8812671D73}"/>
    <cellStyle name="Normal 5 5 2 5 4 2 3" xfId="53693" xr:uid="{1CAC5882-C28D-49A2-A5B5-5E83E68C5DBC}"/>
    <cellStyle name="Normal 5 5 2 5 4 3" xfId="18273" xr:uid="{5210D11B-9DE8-47DD-9BBA-A6F860238250}"/>
    <cellStyle name="Normal 5 5 2 5 4 3 2" xfId="41172" xr:uid="{7BC10C23-90E9-4EA0-8AAE-95EC7F4A683D}"/>
    <cellStyle name="Normal 5 5 2 5 4 4" xfId="31963" xr:uid="{A51415C7-2BE0-4B54-B943-2C3B620F4BF3}"/>
    <cellStyle name="Normal 5 5 2 5 4 5" xfId="46847" xr:uid="{30589EE9-B340-4E77-A2C7-1C0FB2C70896}"/>
    <cellStyle name="Normal 5 5 2 5 4 6" xfId="11427" xr:uid="{01BB1597-71EF-4299-80E2-D4E64010E5A1}"/>
    <cellStyle name="Normal 5 5 2 5 5" xfId="21695" xr:uid="{D392A862-F32D-4BB3-B133-4948BEE9BEEC}"/>
    <cellStyle name="Normal 5 5 2 5 5 2" xfId="35387" xr:uid="{35EEDBAE-64AA-4F66-9B94-48796F65F143}"/>
    <cellStyle name="Normal 5 5 2 5 5 3" xfId="50271" xr:uid="{710B9D25-07A0-4ECA-AAC5-101E03E7E813}"/>
    <cellStyle name="Normal 5 5 2 5 6" xfId="14851" xr:uid="{307A7D2F-2A67-4512-95F6-2B1D9E1849DE}"/>
    <cellStyle name="Normal 5 5 2 5 6 2" xfId="40791" xr:uid="{F002CA42-666F-4255-9CCA-033367CA3351}"/>
    <cellStyle name="Normal 5 5 2 5 7" xfId="28541" xr:uid="{7DCA50AF-5144-4E4A-B0DC-97120DEFD13F}"/>
    <cellStyle name="Normal 5 5 2 5 8" xfId="43425" xr:uid="{8071F45A-290F-407E-B5E3-6C8C667F22B7}"/>
    <cellStyle name="Normal 5 5 2 5 9" xfId="8005" xr:uid="{BF6509DB-50DA-4D5E-84FA-E0AACBCABB09}"/>
    <cellStyle name="Normal 5 5 2 6" xfId="1358" xr:uid="{2196B097-4DE5-46D6-94F8-51873F340ED7}"/>
    <cellStyle name="Normal 5 5 2 6 2" xfId="1359" xr:uid="{876353F2-7870-4242-B10B-94B2054CB145}"/>
    <cellStyle name="Normal 5 5 2 6 2 2" xfId="13141" xr:uid="{505748AD-E641-4419-8CA4-3CD845266DAF}"/>
    <cellStyle name="Normal 5 5 2 6 2 2 2" xfId="26831" xr:uid="{F6B88CCD-D8B7-47B4-8F9A-A15B1548A61B}"/>
    <cellStyle name="Normal 5 5 2 6 2 2 2 2" xfId="40523" xr:uid="{967E2851-6D59-4422-B973-DFAC1B673531}"/>
    <cellStyle name="Normal 5 5 2 6 2 2 2 3" xfId="55407" xr:uid="{B5FE5A2C-595C-480F-B89E-554C78DFCCCC}"/>
    <cellStyle name="Normal 5 5 2 6 2 2 3" xfId="19987" xr:uid="{18773F57-3557-4BBB-A4A5-9181F0B52275}"/>
    <cellStyle name="Normal 5 5 2 6 2 2 4" xfId="33677" xr:uid="{55C38269-7832-44B9-A2B1-8D5FB9003141}"/>
    <cellStyle name="Normal 5 5 2 6 2 2 5" xfId="48561" xr:uid="{0CFBF114-F6BE-4545-87EF-4D98BD55BB5A}"/>
    <cellStyle name="Normal 5 5 2 6 2 3" xfId="23409" xr:uid="{B8C47F4C-2B2D-420A-A2B1-476C468AD470}"/>
    <cellStyle name="Normal 5 5 2 6 2 3 2" xfId="37101" xr:uid="{5F0F7DD0-CE27-42E8-BF8B-17F039742B9D}"/>
    <cellStyle name="Normal 5 5 2 6 2 3 3" xfId="51985" xr:uid="{580CF9BC-D49B-43F7-BAFB-8C402AC78B6E}"/>
    <cellStyle name="Normal 5 5 2 6 2 4" xfId="16565" xr:uid="{6324D998-6D44-421C-AB16-AE8570F2CB2D}"/>
    <cellStyle name="Normal 5 5 2 6 2 4 2" xfId="41051" xr:uid="{2CD8D18D-B06A-4FA7-B845-A85BF5A296F2}"/>
    <cellStyle name="Normal 5 5 2 6 2 5" xfId="30255" xr:uid="{C898FD3E-85E2-408F-BAAF-FE9E3E5FECD1}"/>
    <cellStyle name="Normal 5 5 2 6 2 6" xfId="45139" xr:uid="{42D490B3-3D07-4DF0-918C-9FE5808D196D}"/>
    <cellStyle name="Normal 5 5 2 6 2 7" xfId="9719" xr:uid="{9D04ACA8-7406-4212-8DE7-1C0FAF1C7C2F}"/>
    <cellStyle name="Normal 5 5 2 6 3" xfId="2898" xr:uid="{F8AEC878-7E4C-4292-80BC-A3BD5E7B17B3}"/>
    <cellStyle name="Normal 5 5 2 6 3 2" xfId="25119" xr:uid="{D4F6D512-58D2-4222-B11C-689C1407302F}"/>
    <cellStyle name="Normal 5 5 2 6 3 2 2" xfId="38811" xr:uid="{13FDFC34-3DF8-45C4-A49B-3503218CFD07}"/>
    <cellStyle name="Normal 5 5 2 6 3 2 3" xfId="53695" xr:uid="{EC5B8D14-5DEE-4FD8-9523-E926C8FCAB3A}"/>
    <cellStyle name="Normal 5 5 2 6 3 3" xfId="18275" xr:uid="{169EBEF1-48CB-4463-AC41-3D9E37A0B706}"/>
    <cellStyle name="Normal 5 5 2 6 3 3 2" xfId="41173" xr:uid="{6ADF86EE-843C-4AC9-AEE0-05BDFBDF11CE}"/>
    <cellStyle name="Normal 5 5 2 6 3 4" xfId="31965" xr:uid="{DD80BFA0-43A6-4D04-85DE-2F71BE5F09A8}"/>
    <cellStyle name="Normal 5 5 2 6 3 5" xfId="46849" xr:uid="{90775B0F-5DE3-402C-8E8B-B84DA11A0FAF}"/>
    <cellStyle name="Normal 5 5 2 6 3 6" xfId="11429" xr:uid="{0AB66B40-F137-43EF-AA61-798A4D2EC4EF}"/>
    <cellStyle name="Normal 5 5 2 6 4" xfId="2899" xr:uid="{4DA80FBF-1290-4427-8497-543C1F31CCA3}"/>
    <cellStyle name="Normal 5 5 2 6 4 2" xfId="41174" xr:uid="{114695C4-D9AC-4B3D-94E9-FB3B55D9ACEA}"/>
    <cellStyle name="Normal 5 5 2 6 4 3" xfId="35389" xr:uid="{200BE984-FBFA-4C54-988B-716FE146CA1D}"/>
    <cellStyle name="Normal 5 5 2 6 4 4" xfId="50273" xr:uid="{46591051-B5BE-41F8-9041-B0A2AFEE8C36}"/>
    <cellStyle name="Normal 5 5 2 6 4 5" xfId="21697" xr:uid="{9EC4B0B3-50AA-4D62-A13F-FC618998A6F4}"/>
    <cellStyle name="Normal 5 5 2 6 5" xfId="14853" xr:uid="{CED2F101-C576-462A-9E18-7A459C158A5F}"/>
    <cellStyle name="Normal 5 5 2 6 5 2" xfId="41050" xr:uid="{039B73BD-CEF6-4CD9-AD83-ED30E96FC27C}"/>
    <cellStyle name="Normal 5 5 2 6 6" xfId="28543" xr:uid="{34291CDA-B720-4D70-B015-43F696B87E55}"/>
    <cellStyle name="Normal 5 5 2 6 7" xfId="43427" xr:uid="{93870EDF-5CD2-4B4A-895E-F81019C1D223}"/>
    <cellStyle name="Normal 5 5 2 6 8" xfId="8007" xr:uid="{3351A102-507F-4327-ADA0-5435ABB0FE37}"/>
    <cellStyle name="Normal 5 5 2 7" xfId="1360" xr:uid="{BE34D17B-944B-4752-9305-8DE2A240974B}"/>
    <cellStyle name="Normal 5 5 2 7 2" xfId="9720" xr:uid="{D9FE7342-3935-4156-8EFA-54574014B407}"/>
    <cellStyle name="Normal 5 5 2 7 2 2" xfId="13142" xr:uid="{360A3DCD-6F74-4DFF-BD45-284229F64104}"/>
    <cellStyle name="Normal 5 5 2 7 2 2 2" xfId="26832" xr:uid="{BB244534-8A0B-4AA4-B408-1E582ED1B916}"/>
    <cellStyle name="Normal 5 5 2 7 2 2 2 2" xfId="40524" xr:uid="{BE85A012-23E4-4EA7-9A7C-DD8FC6B535AE}"/>
    <cellStyle name="Normal 5 5 2 7 2 2 2 3" xfId="55408" xr:uid="{D1553FCE-9339-4182-BA6F-33F3A43AF69C}"/>
    <cellStyle name="Normal 5 5 2 7 2 2 3" xfId="19988" xr:uid="{59ED678E-1552-4B77-BBD1-91EDE58EB878}"/>
    <cellStyle name="Normal 5 5 2 7 2 2 4" xfId="33678" xr:uid="{A07A8C4C-EDE8-4F1E-8E0F-D3C38052E3FE}"/>
    <cellStyle name="Normal 5 5 2 7 2 2 5" xfId="48562" xr:uid="{00F7FBA2-A8B4-469B-9262-F00A3EB68B4E}"/>
    <cellStyle name="Normal 5 5 2 7 2 3" xfId="23410" xr:uid="{5F57518E-E008-441B-97EE-4F808F0DD617}"/>
    <cellStyle name="Normal 5 5 2 7 2 3 2" xfId="37102" xr:uid="{ECF7C91E-B443-40FA-9012-A9E13062B638}"/>
    <cellStyle name="Normal 5 5 2 7 2 3 3" xfId="51986" xr:uid="{3019DFBF-2FAF-43D8-AB07-56B6D0D152B0}"/>
    <cellStyle name="Normal 5 5 2 7 2 4" xfId="16566" xr:uid="{8D06D0B2-048B-492B-9E34-F96589A74258}"/>
    <cellStyle name="Normal 5 5 2 7 2 5" xfId="30256" xr:uid="{9D117FF6-462E-4407-9F10-D1CDEC429151}"/>
    <cellStyle name="Normal 5 5 2 7 2 6" xfId="45140" xr:uid="{0AAC6DE3-C0C3-43CB-9DD0-3D07749D83E6}"/>
    <cellStyle name="Normal 5 5 2 7 3" xfId="11430" xr:uid="{9B827C2C-BB79-4794-B63B-393F89D6FB33}"/>
    <cellStyle name="Normal 5 5 2 7 3 2" xfId="25120" xr:uid="{8744C175-74A5-4579-B4AA-3139432666D9}"/>
    <cellStyle name="Normal 5 5 2 7 3 2 2" xfId="38812" xr:uid="{12B4C54C-2D10-4CF9-8446-CBBA14653B10}"/>
    <cellStyle name="Normal 5 5 2 7 3 2 3" xfId="53696" xr:uid="{2700BCBF-AB83-4938-BECF-58067860E638}"/>
    <cellStyle name="Normal 5 5 2 7 3 3" xfId="18276" xr:uid="{2CCED75F-16AD-4F2D-8972-C4AEB2BE1C3D}"/>
    <cellStyle name="Normal 5 5 2 7 3 4" xfId="31966" xr:uid="{3F88C899-0936-45A3-92DD-4688D76191DB}"/>
    <cellStyle name="Normal 5 5 2 7 3 5" xfId="46850" xr:uid="{1066CC65-6503-4778-A58D-BD8BCD214226}"/>
    <cellStyle name="Normal 5 5 2 7 4" xfId="21698" xr:uid="{A5671FD1-91B5-4518-86CA-F7B87AEC6462}"/>
    <cellStyle name="Normal 5 5 2 7 4 2" xfId="35390" xr:uid="{19ED216E-9F11-4828-907A-3C97764CA5FE}"/>
    <cellStyle name="Normal 5 5 2 7 4 3" xfId="50274" xr:uid="{0CE46C4E-7B21-484F-9D5B-79487B25E3A4}"/>
    <cellStyle name="Normal 5 5 2 7 5" xfId="14854" xr:uid="{888A1F6C-8E51-4E21-A722-FC16DEB47BC0}"/>
    <cellStyle name="Normal 5 5 2 7 5 2" xfId="41052" xr:uid="{85C46C44-7FAD-49F0-9D31-0E6676F10E0F}"/>
    <cellStyle name="Normal 5 5 2 7 6" xfId="28544" xr:uid="{B89DCE1E-D773-43DC-BE4D-45429768F018}"/>
    <cellStyle name="Normal 5 5 2 7 7" xfId="43428" xr:uid="{84D043FA-D5ED-40DB-BD94-175266FECB7E}"/>
    <cellStyle name="Normal 5 5 2 7 8" xfId="8008" xr:uid="{51E7DF6D-7917-4182-9EA9-D6A4E3E49413}"/>
    <cellStyle name="Normal 5 5 2 8" xfId="2900" xr:uid="{F57685DD-C327-4C03-BEE0-396811FBB756}"/>
    <cellStyle name="Normal 5 5 2 8 2" xfId="13113" xr:uid="{5A057E6C-AF65-4508-BE6C-929F6FD7696B}"/>
    <cellStyle name="Normal 5 5 2 8 2 2" xfId="26803" xr:uid="{22523667-3708-41D1-928D-763E052151EA}"/>
    <cellStyle name="Normal 5 5 2 8 2 2 2" xfId="40495" xr:uid="{69837F91-3B73-49F4-A1D9-A1271A146F15}"/>
    <cellStyle name="Normal 5 5 2 8 2 2 3" xfId="55379" xr:uid="{5AB97CE1-C8F7-469D-933A-8465E94FC779}"/>
    <cellStyle name="Normal 5 5 2 8 2 3" xfId="19959" xr:uid="{D8FACAD2-4C0F-4F45-9644-AA338E3B08E4}"/>
    <cellStyle name="Normal 5 5 2 8 2 4" xfId="33649" xr:uid="{7DD3026D-58A5-4C08-8224-2756F371EACB}"/>
    <cellStyle name="Normal 5 5 2 8 2 5" xfId="48533" xr:uid="{56291686-C686-41FE-A7BB-78E9E55C02AB}"/>
    <cellStyle name="Normal 5 5 2 8 3" xfId="23381" xr:uid="{06951836-4B84-4A36-9558-C1DA7C1D8A3B}"/>
    <cellStyle name="Normal 5 5 2 8 3 2" xfId="37073" xr:uid="{AC63CC9E-CB6F-426D-95FA-250B4EA6746A}"/>
    <cellStyle name="Normal 5 5 2 8 3 3" xfId="51957" xr:uid="{1632F725-99B8-4411-BB0D-724BBE17848C}"/>
    <cellStyle name="Normal 5 5 2 8 4" xfId="16537" xr:uid="{02E4A0B9-FAC2-45CA-9ED9-5F5E457D4931}"/>
    <cellStyle name="Normal 5 5 2 8 4 2" xfId="41175" xr:uid="{95151903-C072-4A35-8BC0-E728FC5C46A8}"/>
    <cellStyle name="Normal 5 5 2 8 5" xfId="30227" xr:uid="{E970ECE6-2442-4223-AC61-D63497F04BE7}"/>
    <cellStyle name="Normal 5 5 2 8 6" xfId="45111" xr:uid="{461AC1EA-AFF4-4267-A8CB-783992E27BB8}"/>
    <cellStyle name="Normal 5 5 2 8 7" xfId="9691" xr:uid="{5D4C3062-9A09-4D07-91AB-97019808E5B2}"/>
    <cellStyle name="Normal 5 5 2 9" xfId="2901" xr:uid="{FE61235C-F91C-451D-B072-6E2548293883}"/>
    <cellStyle name="Normal 5 5 2 9 2" xfId="25091" xr:uid="{F8EA79C8-13F5-4C34-BB4E-183CB8206CDF}"/>
    <cellStyle name="Normal 5 5 2 9 2 2" xfId="38783" xr:uid="{47C52536-FB21-4873-87CB-52A4BC3FB3F5}"/>
    <cellStyle name="Normal 5 5 2 9 2 3" xfId="53667" xr:uid="{C1E7130E-A3D8-476C-8D95-C6728F4E4638}"/>
    <cellStyle name="Normal 5 5 2 9 3" xfId="18247" xr:uid="{8121D81C-B6C4-4391-8D55-7B18F0DC2600}"/>
    <cellStyle name="Normal 5 5 2 9 3 2" xfId="41176" xr:uid="{53310141-A114-4192-9A50-C3056AB255D6}"/>
    <cellStyle name="Normal 5 5 2 9 4" xfId="31937" xr:uid="{D1F3BD0F-F8DA-4622-9002-C942F3E65517}"/>
    <cellStyle name="Normal 5 5 2 9 5" xfId="46821" xr:uid="{8AF5E42B-0FC7-4F35-969B-4F29CFD844D4}"/>
    <cellStyle name="Normal 5 5 2 9 6" xfId="11401" xr:uid="{C1062E08-22BF-4E73-85BD-5890FD5A5406}"/>
    <cellStyle name="Normal 5 5 3" xfId="105" xr:uid="{D2EBC23E-A16D-4DD9-BD15-A982B19133E6}"/>
    <cellStyle name="Normal 5 5 3 10" xfId="14855" xr:uid="{529BABC2-B1F7-48F9-91A3-7266102F15B1}"/>
    <cellStyle name="Normal 5 5 3 10 2" xfId="40770" xr:uid="{A8FD0554-4706-44B1-A53D-EF17FE0930E0}"/>
    <cellStyle name="Normal 5 5 3 11" xfId="28545" xr:uid="{24BC8C54-DB44-4BEF-87EB-580B95D716DD}"/>
    <cellStyle name="Normal 5 5 3 12" xfId="43429" xr:uid="{FA6D90B3-6128-48BB-A6DF-8963BB1D0AC9}"/>
    <cellStyle name="Normal 5 5 3 13" xfId="8009" xr:uid="{C9F15F1A-7D72-4358-803B-256B80F7A06E}"/>
    <cellStyle name="Normal 5 5 3 2" xfId="106" xr:uid="{E136BC87-1DDE-4840-8D39-D960475C2F62}"/>
    <cellStyle name="Normal 5 5 3 2 10" xfId="43430" xr:uid="{1240357D-401C-41CE-80E0-DB73DEB3FC34}"/>
    <cellStyle name="Normal 5 5 3 2 11" xfId="8010" xr:uid="{0280F2A7-CA47-4609-AD1B-0F4B3E03E6A3}"/>
    <cellStyle name="Normal 5 5 3 2 2" xfId="572" xr:uid="{D1192F24-0F49-41AB-A864-9A74E6103A38}"/>
    <cellStyle name="Normal 5 5 3 2 2 2" xfId="1361" xr:uid="{7359D070-45C9-4687-AE98-29C32F34AF7E}"/>
    <cellStyle name="Normal 5 5 3 2 2 2 2" xfId="1362" xr:uid="{32FA03EE-64B7-4FF0-8A11-CD886509A0BD}"/>
    <cellStyle name="Normal 5 5 3 2 2 2 2 2" xfId="4471" xr:uid="{646A040A-0156-4710-8543-822D7937EE11}"/>
    <cellStyle name="Normal 5 5 3 2 2 2 2 2 2" xfId="26836" xr:uid="{F4AD9E5B-2867-4AAD-9AA8-883C9E672E0D}"/>
    <cellStyle name="Normal 5 5 3 2 2 2 2 2 2 2" xfId="40528" xr:uid="{71865EDC-2F9E-43FB-894C-BAC3EFE89B2C}"/>
    <cellStyle name="Normal 5 5 3 2 2 2 2 2 2 3" xfId="55412" xr:uid="{FFD63884-16DC-4B8D-84EC-09D120DEB25F}"/>
    <cellStyle name="Normal 5 5 3 2 2 2 2 2 3" xfId="19992" xr:uid="{BBD2A755-8B4F-41CB-8A50-FB78E901FD2E}"/>
    <cellStyle name="Normal 5 5 3 2 2 2 2 2 3 2" xfId="41348" xr:uid="{CC82B1C9-67FD-4EEE-BB5E-F0F7606F531D}"/>
    <cellStyle name="Normal 5 5 3 2 2 2 2 2 4" xfId="33682" xr:uid="{6FC0C333-B111-4CC5-A3BC-871D9D6E3ABA}"/>
    <cellStyle name="Normal 5 5 3 2 2 2 2 2 5" xfId="48566" xr:uid="{06AC4178-D741-49F5-BCD0-1AE3D429B14A}"/>
    <cellStyle name="Normal 5 5 3 2 2 2 2 2 6" xfId="13146" xr:uid="{9DC188D6-BBB9-446F-8CC6-416E49CF5BEC}"/>
    <cellStyle name="Normal 5 5 3 2 2 2 2 3" xfId="23414" xr:uid="{983D3BFA-233A-40C7-9E5E-6AAB0E444694}"/>
    <cellStyle name="Normal 5 5 3 2 2 2 2 3 2" xfId="37106" xr:uid="{904617DF-6B21-4F6E-9064-99B11B63439B}"/>
    <cellStyle name="Normal 5 5 3 2 2 2 2 3 3" xfId="51990" xr:uid="{A825EC4C-1BFE-460D-A77D-60EC45399A38}"/>
    <cellStyle name="Normal 5 5 3 2 2 2 2 4" xfId="16570" xr:uid="{DB2C3D0A-584A-4C7E-B014-3C88EEC86FAF}"/>
    <cellStyle name="Normal 5 5 3 2 2 2 2 4 2" xfId="41054" xr:uid="{D93C7499-7457-48C8-B9DA-3115FEB216E5}"/>
    <cellStyle name="Normal 5 5 3 2 2 2 2 5" xfId="30260" xr:uid="{A11E9CE7-BCA0-4EF7-ADE9-DE3FDE3F057F}"/>
    <cellStyle name="Normal 5 5 3 2 2 2 2 6" xfId="45144" xr:uid="{0D26AF48-2F6B-42AC-932F-D4FD69EB4E8C}"/>
    <cellStyle name="Normal 5 5 3 2 2 2 2 7" xfId="9724" xr:uid="{53CC50E3-8FFF-4082-AEE9-2A2671E9C1BE}"/>
    <cellStyle name="Normal 5 5 3 2 2 2 3" xfId="4472" xr:uid="{98E0260A-A362-44EB-8920-C3AA4DA963EA}"/>
    <cellStyle name="Normal 5 5 3 2 2 2 3 2" xfId="25124" xr:uid="{C8CE6EF8-FE05-4B9D-9A16-09F1AB038EE4}"/>
    <cellStyle name="Normal 5 5 3 2 2 2 3 2 2" xfId="38816" xr:uid="{84290AB7-7EA3-4710-BD82-4544BBBBF901}"/>
    <cellStyle name="Normal 5 5 3 2 2 2 3 2 3" xfId="53700" xr:uid="{6A52685B-6246-4C30-A225-52A5E1531E9F}"/>
    <cellStyle name="Normal 5 5 3 2 2 2 3 3" xfId="18280" xr:uid="{C6CADA46-41BE-48DA-842A-0A81CBC3509C}"/>
    <cellStyle name="Normal 5 5 3 2 2 2 3 3 2" xfId="41349" xr:uid="{C1D08C94-94C9-40B6-BDF7-167D4BE02570}"/>
    <cellStyle name="Normal 5 5 3 2 2 2 3 4" xfId="31970" xr:uid="{58490D8E-7143-48C8-A689-4EA8E0337C32}"/>
    <cellStyle name="Normal 5 5 3 2 2 2 3 5" xfId="46854" xr:uid="{E33B8E3C-967A-4A77-8927-6BD10FAD9E2A}"/>
    <cellStyle name="Normal 5 5 3 2 2 2 3 6" xfId="11434" xr:uid="{C46A8A81-AB2A-4A0D-8594-C16D8BA9B3EE}"/>
    <cellStyle name="Normal 5 5 3 2 2 2 4" xfId="21702" xr:uid="{CA8C5BE6-D993-4BD7-A970-465D44EBF812}"/>
    <cellStyle name="Normal 5 5 3 2 2 2 4 2" xfId="35394" xr:uid="{40AC5320-90EE-4D28-998F-EEAA67FA35F7}"/>
    <cellStyle name="Normal 5 5 3 2 2 2 4 3" xfId="50278" xr:uid="{AD5F73C6-5A52-4CA0-8166-287247107EB7}"/>
    <cellStyle name="Normal 5 5 3 2 2 2 5" xfId="14858" xr:uid="{98A8FF70-D139-4859-B2C1-CEC5454D777B}"/>
    <cellStyle name="Normal 5 5 3 2 2 2 5 2" xfId="41053" xr:uid="{62E6F362-DDAE-40D1-8B26-7585F2DC692C}"/>
    <cellStyle name="Normal 5 5 3 2 2 2 6" xfId="28548" xr:uid="{F804F965-814B-40C2-9D7F-CE744C5FED96}"/>
    <cellStyle name="Normal 5 5 3 2 2 2 7" xfId="43432" xr:uid="{E33D3C61-9D12-4F91-8D8A-12590C1216AC}"/>
    <cellStyle name="Normal 5 5 3 2 2 2 8" xfId="8012" xr:uid="{956C9477-4CCB-4864-9B27-E5BE4BC91289}"/>
    <cellStyle name="Normal 5 5 3 2 2 3" xfId="1363" xr:uid="{7A04E884-4979-488C-902F-AD25F8299AF1}"/>
    <cellStyle name="Normal 5 5 3 2 2 3 2" xfId="4473" xr:uid="{DB34FC76-ECD1-4C68-9063-9464F87A2D7A}"/>
    <cellStyle name="Normal 5 5 3 2 2 3 2 2" xfId="26835" xr:uid="{5D355D01-0B2D-49F5-B756-48A83832C9B2}"/>
    <cellStyle name="Normal 5 5 3 2 2 3 2 2 2" xfId="40527" xr:uid="{9BCE1545-D205-4F1A-9F0A-53E03E8B9DF0}"/>
    <cellStyle name="Normal 5 5 3 2 2 3 2 2 3" xfId="55411" xr:uid="{35D9CD67-495B-4EE2-A4B3-E0201BF90DF6}"/>
    <cellStyle name="Normal 5 5 3 2 2 3 2 3" xfId="19991" xr:uid="{3D21CDC9-A7B8-4922-9A38-279C1A238882}"/>
    <cellStyle name="Normal 5 5 3 2 2 3 2 3 2" xfId="41350" xr:uid="{BB39F2B5-0287-4858-B1B6-5F6EBC8E956C}"/>
    <cellStyle name="Normal 5 5 3 2 2 3 2 4" xfId="33681" xr:uid="{78BB6DEE-3DFA-4CC0-8FDB-E042E42FAC59}"/>
    <cellStyle name="Normal 5 5 3 2 2 3 2 5" xfId="48565" xr:uid="{0FB91689-62D7-41E4-AF40-C061F0EC392A}"/>
    <cellStyle name="Normal 5 5 3 2 2 3 2 6" xfId="13145" xr:uid="{5A102166-8095-49B7-8EDA-9C635B1DC8D0}"/>
    <cellStyle name="Normal 5 5 3 2 2 3 3" xfId="23413" xr:uid="{F6A1E9E5-FB49-489C-8D8C-F29519C0926A}"/>
    <cellStyle name="Normal 5 5 3 2 2 3 3 2" xfId="37105" xr:uid="{C18296BD-F582-495A-8A7F-FBD5FAB1DF90}"/>
    <cellStyle name="Normal 5 5 3 2 2 3 3 3" xfId="51989" xr:uid="{3C77E78F-10A9-47C1-8037-0142943BFFC7}"/>
    <cellStyle name="Normal 5 5 3 2 2 3 4" xfId="16569" xr:uid="{A94718DE-0926-4EDC-AC8D-7125640918EC}"/>
    <cellStyle name="Normal 5 5 3 2 2 3 4 2" xfId="41055" xr:uid="{F9920E04-C200-44D7-8F5F-2CDF3AB407BF}"/>
    <cellStyle name="Normal 5 5 3 2 2 3 5" xfId="30259" xr:uid="{AE05CF94-D98F-4CF6-829A-A489246ABDD4}"/>
    <cellStyle name="Normal 5 5 3 2 2 3 6" xfId="45143" xr:uid="{4B0FFECD-4810-4161-8EC5-963ECCE72BB9}"/>
    <cellStyle name="Normal 5 5 3 2 2 3 7" xfId="9723" xr:uid="{C79D1982-02B6-435F-851F-F69B46293C4A}"/>
    <cellStyle name="Normal 5 5 3 2 2 4" xfId="2902" xr:uid="{9AE98491-0C1C-49D0-95FA-48B80EA472F9}"/>
    <cellStyle name="Normal 5 5 3 2 2 4 2" xfId="25123" xr:uid="{F79B22C6-FC73-4B15-BDFD-662DB96EED48}"/>
    <cellStyle name="Normal 5 5 3 2 2 4 2 2" xfId="38815" xr:uid="{ED469CC3-2C61-424B-81C9-23B6DCD87325}"/>
    <cellStyle name="Normal 5 5 3 2 2 4 2 3" xfId="53699" xr:uid="{AD197C11-14C8-451C-A382-3592A6A4E31B}"/>
    <cellStyle name="Normal 5 5 3 2 2 4 3" xfId="18279" xr:uid="{17E3DAC1-295E-4556-B0CC-97358C8A11AE}"/>
    <cellStyle name="Normal 5 5 3 2 2 4 3 2" xfId="41177" xr:uid="{D8D4BEDB-0736-43F4-A0D7-26DC786660E7}"/>
    <cellStyle name="Normal 5 5 3 2 2 4 4" xfId="31969" xr:uid="{962C5E1A-8867-4B4B-B5A2-001350D5D963}"/>
    <cellStyle name="Normal 5 5 3 2 2 4 5" xfId="46853" xr:uid="{814FC26E-C6AD-45C0-B7AC-716F00254BE2}"/>
    <cellStyle name="Normal 5 5 3 2 2 4 6" xfId="11433" xr:uid="{FDE279A9-7CF3-4FE5-ACFF-7752FDF23B18}"/>
    <cellStyle name="Normal 5 5 3 2 2 5" xfId="21701" xr:uid="{ED4D2DF6-81CF-492C-8E61-1D7B9014608E}"/>
    <cellStyle name="Normal 5 5 3 2 2 5 2" xfId="35393" xr:uid="{8D454045-64B4-40D3-A808-229120AFA3A7}"/>
    <cellStyle name="Normal 5 5 3 2 2 5 3" xfId="50277" xr:uid="{81676ABE-6E9A-43D3-B6E9-5A6C07D5589B}"/>
    <cellStyle name="Normal 5 5 3 2 2 6" xfId="14857" xr:uid="{9840940A-FB35-4FAE-949B-EE88037F5F58}"/>
    <cellStyle name="Normal 5 5 3 2 2 6 2" xfId="40848" xr:uid="{E4286A81-8EFA-4652-AB19-4B9EE44B326F}"/>
    <cellStyle name="Normal 5 5 3 2 2 7" xfId="28547" xr:uid="{8A247AF9-CF68-4513-9B81-28401E737664}"/>
    <cellStyle name="Normal 5 5 3 2 2 8" xfId="43431" xr:uid="{25C84896-2532-4718-A9F4-BF975A028974}"/>
    <cellStyle name="Normal 5 5 3 2 2 9" xfId="8011" xr:uid="{F9E505D7-7E7D-4B3A-8DD0-1B7CB6711B0B}"/>
    <cellStyle name="Normal 5 5 3 2 3" xfId="1364" xr:uid="{1D314580-6DF7-4E9D-99E3-1B9BAF28520A}"/>
    <cellStyle name="Normal 5 5 3 2 3 2" xfId="1365" xr:uid="{03FBF57A-1CE2-4625-AFC0-F20ABB34DCA8}"/>
    <cellStyle name="Normal 5 5 3 2 3 2 2" xfId="4474" xr:uid="{28A7D82C-9379-42A8-8334-4E4F0A7DF5FA}"/>
    <cellStyle name="Normal 5 5 3 2 3 2 2 2" xfId="26837" xr:uid="{17E8D141-0742-4BF8-A1FB-5582AD3329D8}"/>
    <cellStyle name="Normal 5 5 3 2 3 2 2 2 2" xfId="40529" xr:uid="{B9AE4830-A535-447A-86CD-7DBDDFFB366A}"/>
    <cellStyle name="Normal 5 5 3 2 3 2 2 2 3" xfId="55413" xr:uid="{7CF46395-6C14-4488-9EA7-C5FA52CD1C59}"/>
    <cellStyle name="Normal 5 5 3 2 3 2 2 3" xfId="19993" xr:uid="{11309EA5-1922-4649-A341-637F8FFF9C19}"/>
    <cellStyle name="Normal 5 5 3 2 3 2 2 3 2" xfId="41351" xr:uid="{5D634CEE-A8DC-46AF-BFA9-6A270F745235}"/>
    <cellStyle name="Normal 5 5 3 2 3 2 2 4" xfId="33683" xr:uid="{09658670-0516-4020-8E97-BC351368BF2D}"/>
    <cellStyle name="Normal 5 5 3 2 3 2 2 5" xfId="48567" xr:uid="{F2E10CA2-D66E-4406-9EBF-A73FA7B26C58}"/>
    <cellStyle name="Normal 5 5 3 2 3 2 2 6" xfId="13147" xr:uid="{69ADDE4A-F022-4D7B-963C-2A4207083AFB}"/>
    <cellStyle name="Normal 5 5 3 2 3 2 3" xfId="23415" xr:uid="{DAF4FA46-0C5F-417A-AD43-F285E761F35A}"/>
    <cellStyle name="Normal 5 5 3 2 3 2 3 2" xfId="37107" xr:uid="{6ED87BCA-E341-4396-B3B9-36B01FC663CF}"/>
    <cellStyle name="Normal 5 5 3 2 3 2 3 3" xfId="51991" xr:uid="{A081AE00-7C71-49D6-AF39-B8B2A5BD71F0}"/>
    <cellStyle name="Normal 5 5 3 2 3 2 4" xfId="16571" xr:uid="{7FE4C856-AC6E-4BB9-B704-D97EBCAEF520}"/>
    <cellStyle name="Normal 5 5 3 2 3 2 4 2" xfId="41057" xr:uid="{253E7DC1-3E21-4581-B455-2F43FF369142}"/>
    <cellStyle name="Normal 5 5 3 2 3 2 5" xfId="30261" xr:uid="{43B1EAD5-785B-4CA9-B68E-5EFB6686794B}"/>
    <cellStyle name="Normal 5 5 3 2 3 2 6" xfId="45145" xr:uid="{E8664473-A1F8-4CD2-BCD4-0E240E88081B}"/>
    <cellStyle name="Normal 5 5 3 2 3 2 7" xfId="9725" xr:uid="{DC83D42A-78DC-4302-99E2-4390EDAB60DF}"/>
    <cellStyle name="Normal 5 5 3 2 3 3" xfId="2903" xr:uid="{3DE59C3F-3764-4757-9DB3-94A1A5590D02}"/>
    <cellStyle name="Normal 5 5 3 2 3 3 2" xfId="25125" xr:uid="{30FC53AF-6A63-4447-968C-D1EDDEF2F503}"/>
    <cellStyle name="Normal 5 5 3 2 3 3 2 2" xfId="38817" xr:uid="{47FC3A09-3AEA-4E8D-B58B-9245CE7C1192}"/>
    <cellStyle name="Normal 5 5 3 2 3 3 2 3" xfId="53701" xr:uid="{DF3AA818-DE7E-4F02-B0A6-F1AD76384C70}"/>
    <cellStyle name="Normal 5 5 3 2 3 3 3" xfId="18281" xr:uid="{796CA3A1-3202-4056-97B7-597F5D1DF4A7}"/>
    <cellStyle name="Normal 5 5 3 2 3 3 3 2" xfId="41178" xr:uid="{DE6B7689-7720-4B7E-A4C6-7F8471877168}"/>
    <cellStyle name="Normal 5 5 3 2 3 3 4" xfId="31971" xr:uid="{2542A66E-051E-4A81-88C1-DDB6557B5F64}"/>
    <cellStyle name="Normal 5 5 3 2 3 3 5" xfId="46855" xr:uid="{BB3201B6-0A71-4901-9C95-561E6B01B43B}"/>
    <cellStyle name="Normal 5 5 3 2 3 3 6" xfId="11435" xr:uid="{E993E6D8-0323-4B96-A13D-655DEC581817}"/>
    <cellStyle name="Normal 5 5 3 2 3 4" xfId="2904" xr:uid="{0A6C25CD-B7B1-458E-A734-63C334AA4503}"/>
    <cellStyle name="Normal 5 5 3 2 3 4 2" xfId="41179" xr:uid="{A577A879-F526-4690-A598-BB9F01DA9A23}"/>
    <cellStyle name="Normal 5 5 3 2 3 4 3" xfId="35395" xr:uid="{C68EECE2-A124-456D-AE31-C04CE3FB978A}"/>
    <cellStyle name="Normal 5 5 3 2 3 4 4" xfId="50279" xr:uid="{36B014FB-C928-4902-9FB8-F247CE95C251}"/>
    <cellStyle name="Normal 5 5 3 2 3 4 5" xfId="21703" xr:uid="{FBB42CC2-0AA1-47BD-AFAD-B456819BE6F5}"/>
    <cellStyle name="Normal 5 5 3 2 3 5" xfId="14859" xr:uid="{52FCFEAB-D419-49E3-AC33-B8FF5C2BB1AC}"/>
    <cellStyle name="Normal 5 5 3 2 3 5 2" xfId="41056" xr:uid="{E6639708-9B05-4A8F-B1A0-1712BB722147}"/>
    <cellStyle name="Normal 5 5 3 2 3 6" xfId="28549" xr:uid="{154FABCC-B34F-4042-8B00-68817B0C1B73}"/>
    <cellStyle name="Normal 5 5 3 2 3 7" xfId="43433" xr:uid="{C8EA44ED-45B9-47C1-AFAB-F2D2CB9DFF97}"/>
    <cellStyle name="Normal 5 5 3 2 3 8" xfId="8013" xr:uid="{620B9396-14BE-4BCD-ACCC-4B6B02E02135}"/>
    <cellStyle name="Normal 5 5 3 2 4" xfId="1366" xr:uid="{1ADD08B4-DFEA-4FD9-ABC8-B3F124A53471}"/>
    <cellStyle name="Normal 5 5 3 2 4 2" xfId="4475" xr:uid="{4E0BAA81-D176-42D8-8A77-F76207A29C8F}"/>
    <cellStyle name="Normal 5 5 3 2 4 2 2" xfId="13148" xr:uid="{4886F18E-8AAA-47BD-B110-172377714336}"/>
    <cellStyle name="Normal 5 5 3 2 4 2 2 2" xfId="26838" xr:uid="{8FE17D35-A5B8-46F9-9557-D73DBF1CA936}"/>
    <cellStyle name="Normal 5 5 3 2 4 2 2 2 2" xfId="40530" xr:uid="{58F2E7EA-20E1-4B81-AD06-B149A10A831B}"/>
    <cellStyle name="Normal 5 5 3 2 4 2 2 2 3" xfId="55414" xr:uid="{E9F5D4EB-8DA1-4D8D-8BF0-213EBA486D41}"/>
    <cellStyle name="Normal 5 5 3 2 4 2 2 3" xfId="19994" xr:uid="{04846563-0CAD-48FB-BDBE-2300584B011E}"/>
    <cellStyle name="Normal 5 5 3 2 4 2 2 4" xfId="33684" xr:uid="{3E3E13F1-F8ED-4A35-86D6-2E1292F5366D}"/>
    <cellStyle name="Normal 5 5 3 2 4 2 2 5" xfId="48568" xr:uid="{2B88CBA3-9A2A-468B-8F0B-81FD08810F45}"/>
    <cellStyle name="Normal 5 5 3 2 4 2 3" xfId="23416" xr:uid="{06E21522-ADB1-49D1-845E-2B5EDFCA2909}"/>
    <cellStyle name="Normal 5 5 3 2 4 2 3 2" xfId="37108" xr:uid="{D74D7A29-8ED4-48D9-93EF-DCBF57A9A810}"/>
    <cellStyle name="Normal 5 5 3 2 4 2 3 3" xfId="51992" xr:uid="{01D65EF9-04EA-4350-B4E3-F23DBB2173BB}"/>
    <cellStyle name="Normal 5 5 3 2 4 2 4" xfId="16572" xr:uid="{51ACAA23-2012-48DF-8BE8-2DA225B243D7}"/>
    <cellStyle name="Normal 5 5 3 2 4 2 4 2" xfId="41352" xr:uid="{1D568B6B-8DB6-4852-9E73-CFC67AEDC678}"/>
    <cellStyle name="Normal 5 5 3 2 4 2 5" xfId="30262" xr:uid="{0F2F882B-49F2-4F38-9C84-9CD94444D36D}"/>
    <cellStyle name="Normal 5 5 3 2 4 2 6" xfId="45146" xr:uid="{B156AC56-CFB0-476D-BF32-08A15AFF8108}"/>
    <cellStyle name="Normal 5 5 3 2 4 2 7" xfId="9726" xr:uid="{310DB156-B1A9-4A05-A7B8-9DBE6BECB290}"/>
    <cellStyle name="Normal 5 5 3 2 4 3" xfId="11436" xr:uid="{48B0385C-36B7-4B4B-81D1-D1116565EABD}"/>
    <cellStyle name="Normal 5 5 3 2 4 3 2" xfId="25126" xr:uid="{A42CB906-8B19-453F-9703-87DE73566D1A}"/>
    <cellStyle name="Normal 5 5 3 2 4 3 2 2" xfId="38818" xr:uid="{C46FA6CD-D504-4082-9B51-04D8D7BB2530}"/>
    <cellStyle name="Normal 5 5 3 2 4 3 2 3" xfId="53702" xr:uid="{4048DD4E-F113-4961-ADA4-5B4BE6C0C83A}"/>
    <cellStyle name="Normal 5 5 3 2 4 3 3" xfId="18282" xr:uid="{4B5F36E8-93C3-4360-B43C-E56DC6920514}"/>
    <cellStyle name="Normal 5 5 3 2 4 3 4" xfId="31972" xr:uid="{CED32F54-C08E-47E9-ACF3-BD3EC1A15635}"/>
    <cellStyle name="Normal 5 5 3 2 4 3 5" xfId="46856" xr:uid="{578E64D1-0832-4A7A-8739-58766266E6F6}"/>
    <cellStyle name="Normal 5 5 3 2 4 4" xfId="21704" xr:uid="{B349D402-FA44-40E4-8D06-ACCC5AEC798D}"/>
    <cellStyle name="Normal 5 5 3 2 4 4 2" xfId="35396" xr:uid="{9236AB31-9BB6-42F0-8457-053DEB851FC5}"/>
    <cellStyle name="Normal 5 5 3 2 4 4 3" xfId="50280" xr:uid="{9CFC483B-2712-4109-8518-D87B146E4351}"/>
    <cellStyle name="Normal 5 5 3 2 4 5" xfId="14860" xr:uid="{19A89071-4785-44DC-9BC3-8E1B67BED940}"/>
    <cellStyle name="Normal 5 5 3 2 4 5 2" xfId="41058" xr:uid="{3E640E0E-43F6-42FB-9588-1C52518CF329}"/>
    <cellStyle name="Normal 5 5 3 2 4 6" xfId="28550" xr:uid="{6183DA18-BF07-49C3-BB0C-733D8BA8645A}"/>
    <cellStyle name="Normal 5 5 3 2 4 7" xfId="43434" xr:uid="{D4EF7EE4-1233-4673-8E1C-B428C27058B1}"/>
    <cellStyle name="Normal 5 5 3 2 4 8" xfId="8014" xr:uid="{9BAD38D7-8883-4997-91E0-9AE4B5F371EB}"/>
    <cellStyle name="Normal 5 5 3 2 5" xfId="2905" xr:uid="{5D42F1D6-7686-44B5-8521-87E5EE32EC4B}"/>
    <cellStyle name="Normal 5 5 3 2 5 2" xfId="13144" xr:uid="{DA1AB25D-C01D-4D42-9CE6-D75695F12620}"/>
    <cellStyle name="Normal 5 5 3 2 5 2 2" xfId="26834" xr:uid="{98BA09A6-C3EB-4141-A514-4CECC2A5141E}"/>
    <cellStyle name="Normal 5 5 3 2 5 2 2 2" xfId="40526" xr:uid="{37D11EA9-C469-4C74-B555-BB8BF1F18D01}"/>
    <cellStyle name="Normal 5 5 3 2 5 2 2 3" xfId="55410" xr:uid="{AA25E2D7-AA8D-401A-987C-428A4004E20E}"/>
    <cellStyle name="Normal 5 5 3 2 5 2 3" xfId="19990" xr:uid="{40841F82-9733-4E8C-9821-B717174511A4}"/>
    <cellStyle name="Normal 5 5 3 2 5 2 4" xfId="33680" xr:uid="{65AFF3E6-3DE0-43A1-B794-D774A5521C22}"/>
    <cellStyle name="Normal 5 5 3 2 5 2 5" xfId="48564" xr:uid="{70485092-746B-4A8D-BCDE-12FC8742E65D}"/>
    <cellStyle name="Normal 5 5 3 2 5 3" xfId="23412" xr:uid="{2670F231-FC3D-474D-A728-F75BA9CA61A6}"/>
    <cellStyle name="Normal 5 5 3 2 5 3 2" xfId="37104" xr:uid="{B9930A42-4B79-44C8-BA07-C4D23F131659}"/>
    <cellStyle name="Normal 5 5 3 2 5 3 3" xfId="51988" xr:uid="{AA052305-A8F4-4373-BAAE-B6466AEBAC05}"/>
    <cellStyle name="Normal 5 5 3 2 5 4" xfId="16568" xr:uid="{B66595AE-DE30-4C7B-A5CA-1BF36D4AA0E3}"/>
    <cellStyle name="Normal 5 5 3 2 5 4 2" xfId="41180" xr:uid="{7142E5E5-1992-4F87-9CD1-715F23FB790A}"/>
    <cellStyle name="Normal 5 5 3 2 5 5" xfId="30258" xr:uid="{E1E539D1-18E6-4E6E-A69B-0F75E56B3CEB}"/>
    <cellStyle name="Normal 5 5 3 2 5 6" xfId="45142" xr:uid="{8EDEBA45-2288-438E-AB7E-85A84D6CBE8B}"/>
    <cellStyle name="Normal 5 5 3 2 5 7" xfId="9722" xr:uid="{66CD02F5-C904-4C38-BF79-EE8E2A911740}"/>
    <cellStyle name="Normal 5 5 3 2 6" xfId="2906" xr:uid="{FD527CAC-35FA-47CA-A00A-378299E92D23}"/>
    <cellStyle name="Normal 5 5 3 2 6 2" xfId="25122" xr:uid="{AFB36034-0E78-4EBE-8DE9-26E6A71B7FAB}"/>
    <cellStyle name="Normal 5 5 3 2 6 2 2" xfId="38814" xr:uid="{8B05B99A-BEAE-4E41-AA3B-52ACB0198475}"/>
    <cellStyle name="Normal 5 5 3 2 6 2 3" xfId="53698" xr:uid="{13A95390-06B0-468E-B636-81389C09E7D4}"/>
    <cellStyle name="Normal 5 5 3 2 6 3" xfId="18278" xr:uid="{AF356167-A88F-42B3-85FB-245A744A3554}"/>
    <cellStyle name="Normal 5 5 3 2 6 3 2" xfId="41181" xr:uid="{00EADB0A-8DE6-45D9-A211-8625A6B46A30}"/>
    <cellStyle name="Normal 5 5 3 2 6 4" xfId="31968" xr:uid="{A1B88024-148B-46C3-A11D-708D451523CF}"/>
    <cellStyle name="Normal 5 5 3 2 6 5" xfId="46852" xr:uid="{D4DC54AB-B0CB-4D8E-B313-B587C783C51B}"/>
    <cellStyle name="Normal 5 5 3 2 6 6" xfId="11432" xr:uid="{50A98F6B-03B0-4F3C-BBC9-CF22AFB8D534}"/>
    <cellStyle name="Normal 5 5 3 2 7" xfId="21700" xr:uid="{9EE1BA92-F76F-4A66-8EFA-3169993CD9FC}"/>
    <cellStyle name="Normal 5 5 3 2 7 2" xfId="35392" xr:uid="{DD7EE0C6-A73C-4FA1-8CA6-A0874F8F05A5}"/>
    <cellStyle name="Normal 5 5 3 2 7 3" xfId="50276" xr:uid="{A8FAD4BE-141A-4E15-92B4-0A2AACAC6628}"/>
    <cellStyle name="Normal 5 5 3 2 8" xfId="14856" xr:uid="{CAFAD7DF-D63D-445E-966F-59EF46C66CB9}"/>
    <cellStyle name="Normal 5 5 3 2 8 2" xfId="40771" xr:uid="{D64CD58B-20F1-44DA-AC3B-A6EFA67D0B34}"/>
    <cellStyle name="Normal 5 5 3 2 9" xfId="28546" xr:uid="{FB660B26-BDC5-4FC8-A1AD-5E893FFB522E}"/>
    <cellStyle name="Normal 5 5 3 3" xfId="311" xr:uid="{026576E0-99CD-42E1-BADA-430664A22456}"/>
    <cellStyle name="Normal 5 5 3 3 10" xfId="43435" xr:uid="{4CFB7899-9E99-40B4-B7D6-896333011C67}"/>
    <cellStyle name="Normal 5 5 3 3 11" xfId="8015" xr:uid="{074AC61B-5315-4268-AB42-50657C2C4F7B}"/>
    <cellStyle name="Normal 5 5 3 3 2" xfId="1367" xr:uid="{818ED672-0074-472A-B11A-5CD290B7A47A}"/>
    <cellStyle name="Normal 5 5 3 3 2 2" xfId="1368" xr:uid="{FED8DA70-C5F5-4044-832B-E0EFEF4C4362}"/>
    <cellStyle name="Normal 5 5 3 3 2 2 2" xfId="4476" xr:uid="{41215024-B91B-44AD-BF87-1828E98421E4}"/>
    <cellStyle name="Normal 5 5 3 3 2 2 2 2" xfId="13151" xr:uid="{D0F83EA4-E671-436E-92AB-847E56B368CB}"/>
    <cellStyle name="Normal 5 5 3 3 2 2 2 2 2" xfId="26841" xr:uid="{6BDC8FF2-F778-4564-B1CE-AA913B79DFFE}"/>
    <cellStyle name="Normal 5 5 3 3 2 2 2 2 2 2" xfId="40533" xr:uid="{7C525009-CA50-4908-91D0-A2CE499D8AA7}"/>
    <cellStyle name="Normal 5 5 3 3 2 2 2 2 2 3" xfId="55417" xr:uid="{C977AE00-DA3E-4E96-AD80-2BDE9DADF0A7}"/>
    <cellStyle name="Normal 5 5 3 3 2 2 2 2 3" xfId="19997" xr:uid="{DB4DDDDA-E50B-46E2-BFB4-D642BE0ADD3D}"/>
    <cellStyle name="Normal 5 5 3 3 2 2 2 2 4" xfId="33687" xr:uid="{4FE1BB68-78E3-4373-B804-8EF9A4597A21}"/>
    <cellStyle name="Normal 5 5 3 3 2 2 2 2 5" xfId="48571" xr:uid="{0674112E-220A-419B-84D5-45ACAC8CCA18}"/>
    <cellStyle name="Normal 5 5 3 3 2 2 2 3" xfId="23419" xr:uid="{94C2F6F6-52AC-4750-A06B-28CA4024D07D}"/>
    <cellStyle name="Normal 5 5 3 3 2 2 2 3 2" xfId="37111" xr:uid="{151D2684-2251-4D25-91CA-9FE4C5EACE25}"/>
    <cellStyle name="Normal 5 5 3 3 2 2 2 3 3" xfId="51995" xr:uid="{64DFCBEE-692C-46A9-8DA8-83F794F0C186}"/>
    <cellStyle name="Normal 5 5 3 3 2 2 2 4" xfId="16575" xr:uid="{8B6E3713-9F1A-4AC1-9B69-5D1C16C097CA}"/>
    <cellStyle name="Normal 5 5 3 3 2 2 2 4 2" xfId="41353" xr:uid="{2856C53B-D4A5-493F-8FC6-22FDEA5D5AEF}"/>
    <cellStyle name="Normal 5 5 3 3 2 2 2 5" xfId="30265" xr:uid="{CF84A57D-F613-44F3-9432-0A17E5344678}"/>
    <cellStyle name="Normal 5 5 3 3 2 2 2 6" xfId="45149" xr:uid="{6D5D3792-24CF-4CEE-B6E8-C7C2C462CE73}"/>
    <cellStyle name="Normal 5 5 3 3 2 2 2 7" xfId="9729" xr:uid="{80D78325-8FDD-4E0B-A2D8-861C3BAA7350}"/>
    <cellStyle name="Normal 5 5 3 3 2 2 3" xfId="11439" xr:uid="{9AF7609D-A9C3-45DA-9436-685950F41A03}"/>
    <cellStyle name="Normal 5 5 3 3 2 2 3 2" xfId="25129" xr:uid="{F3A57332-BB81-4567-B0E9-0040985E98AA}"/>
    <cellStyle name="Normal 5 5 3 3 2 2 3 2 2" xfId="38821" xr:uid="{F12EDF5C-6BD4-4A47-8584-2246D66F4E32}"/>
    <cellStyle name="Normal 5 5 3 3 2 2 3 2 3" xfId="53705" xr:uid="{816123B9-2EE8-4DF0-A5A2-508E2E8FD77B}"/>
    <cellStyle name="Normal 5 5 3 3 2 2 3 3" xfId="18285" xr:uid="{AAD4329C-16F1-4916-9EC9-A9E8F9E24A8E}"/>
    <cellStyle name="Normal 5 5 3 3 2 2 3 4" xfId="31975" xr:uid="{5B631FEB-B766-4160-A93C-C347FDF6671A}"/>
    <cellStyle name="Normal 5 5 3 3 2 2 3 5" xfId="46859" xr:uid="{E6395D6C-C9B1-473E-BC0D-E87448024E6B}"/>
    <cellStyle name="Normal 5 5 3 3 2 2 4" xfId="21707" xr:uid="{BDAFF204-C9CE-42D9-8CD8-2AD91750EC3C}"/>
    <cellStyle name="Normal 5 5 3 3 2 2 4 2" xfId="35399" xr:uid="{CD8E752F-8CA6-4252-B0E6-2068559F931F}"/>
    <cellStyle name="Normal 5 5 3 3 2 2 4 3" xfId="50283" xr:uid="{8DDF9A41-3E16-472D-B18B-E33A545E408E}"/>
    <cellStyle name="Normal 5 5 3 3 2 2 5" xfId="14863" xr:uid="{87465517-F428-43EC-B8F9-FA99339F243C}"/>
    <cellStyle name="Normal 5 5 3 3 2 2 5 2" xfId="41060" xr:uid="{F137FA6F-DEEF-47DE-AD5F-5AB9E8BF8A44}"/>
    <cellStyle name="Normal 5 5 3 3 2 2 6" xfId="28553" xr:uid="{866C5E14-EFB9-4FAE-8671-C1BE59B76DEC}"/>
    <cellStyle name="Normal 5 5 3 3 2 2 7" xfId="43437" xr:uid="{6D637922-4999-45F8-862C-5FFC8463AFEF}"/>
    <cellStyle name="Normal 5 5 3 3 2 2 8" xfId="8017" xr:uid="{CA7D2511-C2CC-4766-A129-D832A78FACC8}"/>
    <cellStyle name="Normal 5 5 3 3 2 3" xfId="2907" xr:uid="{24337BD4-8334-4DE0-8FEF-6041815F97CC}"/>
    <cellStyle name="Normal 5 5 3 3 2 3 2" xfId="13150" xr:uid="{B2C9DDDE-61EC-4995-AFA7-FD67130619CA}"/>
    <cellStyle name="Normal 5 5 3 3 2 3 2 2" xfId="26840" xr:uid="{9B8AFE60-66E1-4D22-B306-CBEF8CBB5AA6}"/>
    <cellStyle name="Normal 5 5 3 3 2 3 2 2 2" xfId="40532" xr:uid="{B87555DA-0896-487C-AC36-254944A1D8D2}"/>
    <cellStyle name="Normal 5 5 3 3 2 3 2 2 3" xfId="55416" xr:uid="{8DACE5F1-F295-4B4D-875D-76AE63768225}"/>
    <cellStyle name="Normal 5 5 3 3 2 3 2 3" xfId="19996" xr:uid="{C6A5F952-C5CE-4966-ACFA-0BF6C7E007E2}"/>
    <cellStyle name="Normal 5 5 3 3 2 3 2 4" xfId="33686" xr:uid="{BB0DD791-ACD0-44B7-BFA9-CEECBEDDAB16}"/>
    <cellStyle name="Normal 5 5 3 3 2 3 2 5" xfId="48570" xr:uid="{0C7A27F7-09DF-4187-873A-D69E96604496}"/>
    <cellStyle name="Normal 5 5 3 3 2 3 3" xfId="23418" xr:uid="{6EBCC872-00C9-4731-B067-39A379ADC897}"/>
    <cellStyle name="Normal 5 5 3 3 2 3 3 2" xfId="37110" xr:uid="{29C3DAEC-D76E-4DA8-B96F-8155970F38E4}"/>
    <cellStyle name="Normal 5 5 3 3 2 3 3 3" xfId="51994" xr:uid="{D9990ECB-83D5-4A44-BB29-7FB667F96201}"/>
    <cellStyle name="Normal 5 5 3 3 2 3 4" xfId="16574" xr:uid="{51AD9079-A87C-4AA3-A1B9-6552138D1017}"/>
    <cellStyle name="Normal 5 5 3 3 2 3 4 2" xfId="41182" xr:uid="{B8D3C32C-ECEB-4A2C-8D14-BD70133F5047}"/>
    <cellStyle name="Normal 5 5 3 3 2 3 5" xfId="30264" xr:uid="{7FCC31BB-B322-458D-A4AC-95E098DE87CE}"/>
    <cellStyle name="Normal 5 5 3 3 2 3 6" xfId="45148" xr:uid="{7B98A9BA-7EFA-421C-AB44-0A3C9F528448}"/>
    <cellStyle name="Normal 5 5 3 3 2 3 7" xfId="9728" xr:uid="{F4659B41-D72F-450A-83AC-01DD2468C979}"/>
    <cellStyle name="Normal 5 5 3 3 2 4" xfId="2908" xr:uid="{35AA0B18-D3F2-428F-A970-4D038713D791}"/>
    <cellStyle name="Normal 5 5 3 3 2 4 2" xfId="25128" xr:uid="{A763E5AD-E061-419A-A9C6-C0BBBAEF6DBE}"/>
    <cellStyle name="Normal 5 5 3 3 2 4 2 2" xfId="38820" xr:uid="{1EBF4422-5A39-4039-9B40-68E6FDA49D9B}"/>
    <cellStyle name="Normal 5 5 3 3 2 4 2 3" xfId="53704" xr:uid="{EE537A87-AC0D-4065-AE6E-91E2C4CFE3D2}"/>
    <cellStyle name="Normal 5 5 3 3 2 4 3" xfId="18284" xr:uid="{301359DE-0995-4438-BE07-0929F08FD094}"/>
    <cellStyle name="Normal 5 5 3 3 2 4 3 2" xfId="41183" xr:uid="{6E976EA7-4C02-42F8-9739-B69554A40F3C}"/>
    <cellStyle name="Normal 5 5 3 3 2 4 4" xfId="31974" xr:uid="{270E9BE0-F755-465D-921D-467B1F478FB7}"/>
    <cellStyle name="Normal 5 5 3 3 2 4 5" xfId="46858" xr:uid="{1583131D-F5C3-490B-8C7E-3A5F0C5ADF23}"/>
    <cellStyle name="Normal 5 5 3 3 2 4 6" xfId="11438" xr:uid="{BA4C99FB-AFD6-4CED-8BF3-3DBF559580AA}"/>
    <cellStyle name="Normal 5 5 3 3 2 5" xfId="21706" xr:uid="{5E99D4CE-81EE-42D4-913B-20938B26EB94}"/>
    <cellStyle name="Normal 5 5 3 3 2 5 2" xfId="35398" xr:uid="{28F05874-6028-49AC-A789-6CB32FC6B903}"/>
    <cellStyle name="Normal 5 5 3 3 2 5 3" xfId="50282" xr:uid="{40422A5E-E0E5-4DC9-A0F8-D85E7DFBAD73}"/>
    <cellStyle name="Normal 5 5 3 3 2 6" xfId="14862" xr:uid="{F33CD06E-E640-438C-9078-A62CFB2844DF}"/>
    <cellStyle name="Normal 5 5 3 3 2 6 2" xfId="41059" xr:uid="{49D1FE8C-C8BE-42AB-8C5E-02655A7106F8}"/>
    <cellStyle name="Normal 5 5 3 3 2 7" xfId="28552" xr:uid="{CDB4E473-D879-4DF9-A722-F230D5374BED}"/>
    <cellStyle name="Normal 5 5 3 3 2 8" xfId="43436" xr:uid="{C2BF3B69-5312-4C45-A718-436DA30237CF}"/>
    <cellStyle name="Normal 5 5 3 3 2 9" xfId="8016" xr:uid="{37F41F86-1F1C-40A5-9FAE-249B459C0CE2}"/>
    <cellStyle name="Normal 5 5 3 3 3" xfId="1369" xr:uid="{452DB85E-70B8-45E4-BE0A-EE7031A1F0A3}"/>
    <cellStyle name="Normal 5 5 3 3 3 2" xfId="4477" xr:uid="{84AFA5F9-FE90-4946-A37D-AD95381114B8}"/>
    <cellStyle name="Normal 5 5 3 3 3 2 2" xfId="13152" xr:uid="{E2D46243-0F18-4EA9-AF0C-B8DA439D344C}"/>
    <cellStyle name="Normal 5 5 3 3 3 2 2 2" xfId="26842" xr:uid="{ED70A2EB-467F-45A2-92E7-8B4A4F22AA96}"/>
    <cellStyle name="Normal 5 5 3 3 3 2 2 2 2" xfId="40534" xr:uid="{4AD0F619-E393-4E0F-A489-8BA55F481F10}"/>
    <cellStyle name="Normal 5 5 3 3 3 2 2 2 3" xfId="55418" xr:uid="{B1B6E7E3-B213-4E49-A51E-042AD9BFE90C}"/>
    <cellStyle name="Normal 5 5 3 3 3 2 2 3" xfId="19998" xr:uid="{D0B81375-9373-4633-AC24-E95086CB469C}"/>
    <cellStyle name="Normal 5 5 3 3 3 2 2 4" xfId="33688" xr:uid="{E94C54F7-C743-4970-8169-668B36F6C4F1}"/>
    <cellStyle name="Normal 5 5 3 3 3 2 2 5" xfId="48572" xr:uid="{E4D04B5A-BAB3-4BF1-8506-54BE32798D8A}"/>
    <cellStyle name="Normal 5 5 3 3 3 2 3" xfId="23420" xr:uid="{4DEF62BC-733E-40A0-A1A1-3BB193BA0003}"/>
    <cellStyle name="Normal 5 5 3 3 3 2 3 2" xfId="37112" xr:uid="{B2E3D6B6-596B-4831-A88F-F42787B34401}"/>
    <cellStyle name="Normal 5 5 3 3 3 2 3 3" xfId="51996" xr:uid="{9C5DED8F-FF30-45FA-8E85-95119519C28E}"/>
    <cellStyle name="Normal 5 5 3 3 3 2 4" xfId="16576" xr:uid="{2139A2C6-7DBC-4E35-B231-EF6A64CC68D2}"/>
    <cellStyle name="Normal 5 5 3 3 3 2 4 2" xfId="41354" xr:uid="{746D747C-2BA7-4015-91A3-2265EC03863A}"/>
    <cellStyle name="Normal 5 5 3 3 3 2 5" xfId="30266" xr:uid="{D6370056-1E0F-4AF7-809B-5601B7211F66}"/>
    <cellStyle name="Normal 5 5 3 3 3 2 6" xfId="45150" xr:uid="{DA39FCFC-93BF-4FA7-8114-120291437EE2}"/>
    <cellStyle name="Normal 5 5 3 3 3 2 7" xfId="9730" xr:uid="{64D1F8FE-0D48-4CDE-AE77-10962A43C60C}"/>
    <cellStyle name="Normal 5 5 3 3 3 3" xfId="11440" xr:uid="{E4FE355B-9943-49D0-9F90-8FAC1196433E}"/>
    <cellStyle name="Normal 5 5 3 3 3 3 2" xfId="25130" xr:uid="{0A75501C-CB36-462F-851A-56BE74617B45}"/>
    <cellStyle name="Normal 5 5 3 3 3 3 2 2" xfId="38822" xr:uid="{D7AC22C7-5810-46F1-9E46-BAD9A94CC032}"/>
    <cellStyle name="Normal 5 5 3 3 3 3 2 3" xfId="53706" xr:uid="{B2BD8CE3-5DE5-454E-8916-FCFDE1D2F058}"/>
    <cellStyle name="Normal 5 5 3 3 3 3 3" xfId="18286" xr:uid="{C2E60A34-4D78-4F8E-B765-9A050AFCAC28}"/>
    <cellStyle name="Normal 5 5 3 3 3 3 4" xfId="31976" xr:uid="{85618305-0EB7-4950-AE6E-1AE53D396B85}"/>
    <cellStyle name="Normal 5 5 3 3 3 3 5" xfId="46860" xr:uid="{84BCA2F5-2928-4CA1-BD05-6F7A3F20A851}"/>
    <cellStyle name="Normal 5 5 3 3 3 4" xfId="21708" xr:uid="{61F8DDED-9B58-4DF5-A4EF-38872BD082F2}"/>
    <cellStyle name="Normal 5 5 3 3 3 4 2" xfId="35400" xr:uid="{087F615F-2C6D-4D99-9FB2-8159CF538112}"/>
    <cellStyle name="Normal 5 5 3 3 3 4 3" xfId="50284" xr:uid="{8C043419-A43D-42C9-87F2-600C140A75E5}"/>
    <cellStyle name="Normal 5 5 3 3 3 5" xfId="14864" xr:uid="{49332325-CA5E-4966-9FA1-ED4BF3E174DC}"/>
    <cellStyle name="Normal 5 5 3 3 3 5 2" xfId="41061" xr:uid="{BA31F6EB-6281-4B1A-8FA1-F21B86973345}"/>
    <cellStyle name="Normal 5 5 3 3 3 6" xfId="28554" xr:uid="{49E9E233-1D79-466B-9A1F-5A38DD860D08}"/>
    <cellStyle name="Normal 5 5 3 3 3 7" xfId="43438" xr:uid="{F8A0101A-A693-4C3D-B66B-402CA199679D}"/>
    <cellStyle name="Normal 5 5 3 3 3 8" xfId="8018" xr:uid="{87B6D625-D1B4-4A43-BE31-3E17ACCD0085}"/>
    <cellStyle name="Normal 5 5 3 3 4" xfId="2909" xr:uid="{9F04A814-CDED-4040-984D-563269F00441}"/>
    <cellStyle name="Normal 5 5 3 3 4 2" xfId="9731" xr:uid="{AD1F9D11-9919-46D8-9EFE-F6B0A8C53EC5}"/>
    <cellStyle name="Normal 5 5 3 3 4 2 2" xfId="13153" xr:uid="{050FEC24-C1E6-4C02-A8DB-A41A900298E3}"/>
    <cellStyle name="Normal 5 5 3 3 4 2 2 2" xfId="26843" xr:uid="{AACF149A-4F86-4158-A7CF-D7199BAC237A}"/>
    <cellStyle name="Normal 5 5 3 3 4 2 2 2 2" xfId="40535" xr:uid="{BEBC66DB-F1D4-4A6C-BA97-EFD74C8F20A7}"/>
    <cellStyle name="Normal 5 5 3 3 4 2 2 2 3" xfId="55419" xr:uid="{FE8B759B-7B8C-4642-B2E5-EE8096109A7C}"/>
    <cellStyle name="Normal 5 5 3 3 4 2 2 3" xfId="19999" xr:uid="{DF2FF608-93AF-402E-991B-4AF12956AB16}"/>
    <cellStyle name="Normal 5 5 3 3 4 2 2 4" xfId="33689" xr:uid="{50D8782E-B6B9-4EF5-9BC2-A57B3E846F97}"/>
    <cellStyle name="Normal 5 5 3 3 4 2 2 5" xfId="48573" xr:uid="{C7EF6625-C3FC-498A-B2A7-1886B07ACE2F}"/>
    <cellStyle name="Normal 5 5 3 3 4 2 3" xfId="23421" xr:uid="{A6FF1C9A-BFBA-435A-9452-87BA91643366}"/>
    <cellStyle name="Normal 5 5 3 3 4 2 3 2" xfId="37113" xr:uid="{D58F05C9-3213-43D5-B931-33723FCAF940}"/>
    <cellStyle name="Normal 5 5 3 3 4 2 3 3" xfId="51997" xr:uid="{33BAC205-2098-48BF-BE6E-CC4CB56DF9EE}"/>
    <cellStyle name="Normal 5 5 3 3 4 2 4" xfId="16577" xr:uid="{D71BA4D4-8F97-48A3-A1D8-1FDEC868398C}"/>
    <cellStyle name="Normal 5 5 3 3 4 2 5" xfId="30267" xr:uid="{0EB341FB-8658-4385-9045-1402A46F5FC0}"/>
    <cellStyle name="Normal 5 5 3 3 4 2 6" xfId="45151" xr:uid="{866632B5-CB76-476A-B465-5252A236E3A4}"/>
    <cellStyle name="Normal 5 5 3 3 4 3" xfId="11441" xr:uid="{C70AB282-B91D-4FCE-8FF4-E2A7C98F79D0}"/>
    <cellStyle name="Normal 5 5 3 3 4 3 2" xfId="25131" xr:uid="{8E8CEE23-1CBF-4EFD-ACD8-7FE637F626E5}"/>
    <cellStyle name="Normal 5 5 3 3 4 3 2 2" xfId="38823" xr:uid="{4CBBE06F-1F9A-4D42-8451-D98998E92E37}"/>
    <cellStyle name="Normal 5 5 3 3 4 3 2 3" xfId="53707" xr:uid="{F8C8ACF7-3C9C-4746-B485-473D1F360F57}"/>
    <cellStyle name="Normal 5 5 3 3 4 3 3" xfId="18287" xr:uid="{D001E261-5AA7-4405-9387-FBC2EBAD364C}"/>
    <cellStyle name="Normal 5 5 3 3 4 3 4" xfId="31977" xr:uid="{95DA53B2-5B0E-4810-9248-6E7D12E91677}"/>
    <cellStyle name="Normal 5 5 3 3 4 3 5" xfId="46861" xr:uid="{13AAF581-8DD6-4424-8A2B-21F8CBD244AE}"/>
    <cellStyle name="Normal 5 5 3 3 4 4" xfId="21709" xr:uid="{099A9B57-3ECB-4C95-9661-3ACF9FB050C7}"/>
    <cellStyle name="Normal 5 5 3 3 4 4 2" xfId="35401" xr:uid="{C97F6699-B638-460D-9AE8-37A9FD099CA7}"/>
    <cellStyle name="Normal 5 5 3 3 4 4 3" xfId="50285" xr:uid="{D5123443-428D-4073-9225-777287BFE940}"/>
    <cellStyle name="Normal 5 5 3 3 4 5" xfId="14865" xr:uid="{6838CF86-96FF-4D0B-9C88-04EAB315F2AB}"/>
    <cellStyle name="Normal 5 5 3 3 4 5 2" xfId="41184" xr:uid="{17BC511C-57D5-49D7-A647-68739FB91ECF}"/>
    <cellStyle name="Normal 5 5 3 3 4 6" xfId="28555" xr:uid="{D02EDCDD-48E0-4617-B87B-31134AC7028D}"/>
    <cellStyle name="Normal 5 5 3 3 4 7" xfId="43439" xr:uid="{8F9D5194-3608-4143-ADFC-F384C400D98F}"/>
    <cellStyle name="Normal 5 5 3 3 4 8" xfId="8019" xr:uid="{CAB5E756-D694-4586-8837-405370DDA466}"/>
    <cellStyle name="Normal 5 5 3 3 5" xfId="2910" xr:uid="{F0D0A123-5042-44B2-A651-9EACED8A1BB0}"/>
    <cellStyle name="Normal 5 5 3 3 5 2" xfId="13149" xr:uid="{AAD87804-4210-4DC1-92BE-2299A8FE9BEA}"/>
    <cellStyle name="Normal 5 5 3 3 5 2 2" xfId="26839" xr:uid="{4B58FB96-7672-4446-AAEB-6991017AE92F}"/>
    <cellStyle name="Normal 5 5 3 3 5 2 2 2" xfId="40531" xr:uid="{9C3D7347-27B1-4CA5-98E0-A1AEC4334077}"/>
    <cellStyle name="Normal 5 5 3 3 5 2 2 3" xfId="55415" xr:uid="{F8950192-9512-4564-A477-059598F3811A}"/>
    <cellStyle name="Normal 5 5 3 3 5 2 3" xfId="19995" xr:uid="{1A38C172-4C6C-4C74-975B-88D7004C824D}"/>
    <cellStyle name="Normal 5 5 3 3 5 2 4" xfId="33685" xr:uid="{5A1890B1-D9B2-474A-840E-43F808786048}"/>
    <cellStyle name="Normal 5 5 3 3 5 2 5" xfId="48569" xr:uid="{460C3880-47F0-4634-A75F-6D31C630EBC4}"/>
    <cellStyle name="Normal 5 5 3 3 5 3" xfId="23417" xr:uid="{82D4D115-B66E-4116-9484-502572888D7C}"/>
    <cellStyle name="Normal 5 5 3 3 5 3 2" xfId="37109" xr:uid="{D386A4EC-1A17-4555-8335-DF1517FAA6B1}"/>
    <cellStyle name="Normal 5 5 3 3 5 3 3" xfId="51993" xr:uid="{C02ACC3E-40B7-4658-8B1A-F8A1197C80B0}"/>
    <cellStyle name="Normal 5 5 3 3 5 4" xfId="16573" xr:uid="{B40CA2C1-0F2A-4205-B528-5F1D2F2553C9}"/>
    <cellStyle name="Normal 5 5 3 3 5 4 2" xfId="41185" xr:uid="{0F2D4B92-C878-4979-B36C-6CAB8FCF7742}"/>
    <cellStyle name="Normal 5 5 3 3 5 5" xfId="30263" xr:uid="{20DE8CAC-10B6-416C-B280-7D10E5FB4B85}"/>
    <cellStyle name="Normal 5 5 3 3 5 6" xfId="45147" xr:uid="{46C83E07-A3BF-4F94-A930-19269680FBDA}"/>
    <cellStyle name="Normal 5 5 3 3 5 7" xfId="9727" xr:uid="{0F27ABCB-00B4-4F11-8DEF-E3EDD7573CA7}"/>
    <cellStyle name="Normal 5 5 3 3 6" xfId="11437" xr:uid="{2B6725DC-C85C-4C47-B158-541F8EB39D47}"/>
    <cellStyle name="Normal 5 5 3 3 6 2" xfId="25127" xr:uid="{D4CF88F3-9196-4C1A-A3CC-4A2648564D3B}"/>
    <cellStyle name="Normal 5 5 3 3 6 2 2" xfId="38819" xr:uid="{BDD2B9B5-18BC-4C37-B2BA-4224CB4D175C}"/>
    <cellStyle name="Normal 5 5 3 3 6 2 3" xfId="53703" xr:uid="{C83EF425-2E25-48B4-92AE-504616A9D273}"/>
    <cellStyle name="Normal 5 5 3 3 6 3" xfId="18283" xr:uid="{3BDFF375-D3D3-40FF-8092-D203410A3734}"/>
    <cellStyle name="Normal 5 5 3 3 6 4" xfId="31973" xr:uid="{59F7B69A-F9E3-4322-BECC-D9EED590D290}"/>
    <cellStyle name="Normal 5 5 3 3 6 5" xfId="46857" xr:uid="{73FEEFFE-124C-4899-9F19-7F5D8DB16AA4}"/>
    <cellStyle name="Normal 5 5 3 3 7" xfId="21705" xr:uid="{15F0AFD3-517E-42A7-8D04-A671D48C10E6}"/>
    <cellStyle name="Normal 5 5 3 3 7 2" xfId="35397" xr:uid="{79444127-65E6-480B-9957-44DC4129F79E}"/>
    <cellStyle name="Normal 5 5 3 3 7 3" xfId="50281" xr:uid="{7D710FCA-833B-43F0-A4C2-88240D2E2AE4}"/>
    <cellStyle name="Normal 5 5 3 3 8" xfId="14861" xr:uid="{37B6E6F0-66CC-4F19-868D-49F4DBBDD0ED}"/>
    <cellStyle name="Normal 5 5 3 3 8 2" xfId="40792" xr:uid="{C2925202-D015-46C8-887E-51EA248839EC}"/>
    <cellStyle name="Normal 5 5 3 3 9" xfId="28551" xr:uid="{8E1AF2A2-2560-4DEA-AF8D-6871ACBEFE55}"/>
    <cellStyle name="Normal 5 5 3 4" xfId="1370" xr:uid="{7DADB26D-14E9-4EB1-89C7-5D888889CDDE}"/>
    <cellStyle name="Normal 5 5 3 4 2" xfId="1371" xr:uid="{7B5AE325-9471-4B8B-94AF-F2457D536431}"/>
    <cellStyle name="Normal 5 5 3 4 2 2" xfId="4478" xr:uid="{384649D1-2FF7-4058-87D6-ECB93CEF04FD}"/>
    <cellStyle name="Normal 5 5 3 4 2 2 2" xfId="13155" xr:uid="{1DEFB90B-D9ED-4EE3-8E55-11B19B7943D5}"/>
    <cellStyle name="Normal 5 5 3 4 2 2 2 2" xfId="26845" xr:uid="{2FAD1D82-DD6D-46DF-B59F-F968E552881B}"/>
    <cellStyle name="Normal 5 5 3 4 2 2 2 2 2" xfId="40537" xr:uid="{A031262F-C0E0-4247-B877-C4211C4E088D}"/>
    <cellStyle name="Normal 5 5 3 4 2 2 2 2 3" xfId="55421" xr:uid="{CA2C5F93-BD22-4955-8C44-03989A993D41}"/>
    <cellStyle name="Normal 5 5 3 4 2 2 2 3" xfId="20001" xr:uid="{1C25A584-67D5-465F-815D-4D5EDB30ED9C}"/>
    <cellStyle name="Normal 5 5 3 4 2 2 2 4" xfId="33691" xr:uid="{0279659F-3C9A-42A3-96F7-4050762628EB}"/>
    <cellStyle name="Normal 5 5 3 4 2 2 2 5" xfId="48575" xr:uid="{6A3B886D-F131-4E1B-8E85-58063F083A95}"/>
    <cellStyle name="Normal 5 5 3 4 2 2 3" xfId="23423" xr:uid="{2E49EF03-5B93-42D2-BD6C-EEEB41211F92}"/>
    <cellStyle name="Normal 5 5 3 4 2 2 3 2" xfId="37115" xr:uid="{48219091-9F46-4E73-8D16-0CEF85FDFF8E}"/>
    <cellStyle name="Normal 5 5 3 4 2 2 3 3" xfId="51999" xr:uid="{C6BD1A3B-9C2A-4E5E-9DEF-9F25A2BC1CC7}"/>
    <cellStyle name="Normal 5 5 3 4 2 2 4" xfId="16579" xr:uid="{E7E36E39-8C07-4710-8021-CF0E44589D55}"/>
    <cellStyle name="Normal 5 5 3 4 2 2 4 2" xfId="41355" xr:uid="{63994661-2F66-4C6C-8A38-86EB6A18D57A}"/>
    <cellStyle name="Normal 5 5 3 4 2 2 5" xfId="30269" xr:uid="{77394311-1F1F-4269-B42A-1E7EFA25C85F}"/>
    <cellStyle name="Normal 5 5 3 4 2 2 6" xfId="45153" xr:uid="{1F690794-B25B-42A2-A89D-A21DE21FEEB2}"/>
    <cellStyle name="Normal 5 5 3 4 2 2 7" xfId="9733" xr:uid="{B9E4FE0B-8FBC-4DF4-AB9B-C7675C034FB8}"/>
    <cellStyle name="Normal 5 5 3 4 2 3" xfId="11443" xr:uid="{77F8587E-5CDD-41D2-B5BF-3DDD389B1C88}"/>
    <cellStyle name="Normal 5 5 3 4 2 3 2" xfId="25133" xr:uid="{46C34358-F61E-4ECC-A25B-A540DC7052A4}"/>
    <cellStyle name="Normal 5 5 3 4 2 3 2 2" xfId="38825" xr:uid="{E845A83D-A6AF-4757-8F78-DF88B76BCC06}"/>
    <cellStyle name="Normal 5 5 3 4 2 3 2 3" xfId="53709" xr:uid="{FECB7F61-09D1-4E52-BC55-F1A38399974A}"/>
    <cellStyle name="Normal 5 5 3 4 2 3 3" xfId="18289" xr:uid="{11619E41-0A5B-49CA-A446-59941DEAE338}"/>
    <cellStyle name="Normal 5 5 3 4 2 3 4" xfId="31979" xr:uid="{141EDC12-7024-4A5F-A99B-F3C04FA68EFD}"/>
    <cellStyle name="Normal 5 5 3 4 2 3 5" xfId="46863" xr:uid="{1CE7EA62-41DB-45B7-BD17-E91DCDB4AA07}"/>
    <cellStyle name="Normal 5 5 3 4 2 4" xfId="21711" xr:uid="{93502F0F-AFAC-46E4-B5DB-60DA0C889639}"/>
    <cellStyle name="Normal 5 5 3 4 2 4 2" xfId="35403" xr:uid="{201AA782-6558-480A-AB73-1CADDE0A8B5C}"/>
    <cellStyle name="Normal 5 5 3 4 2 4 3" xfId="50287" xr:uid="{0CDD3F43-FCEF-48FE-A73D-E0E71E958F92}"/>
    <cellStyle name="Normal 5 5 3 4 2 5" xfId="14867" xr:uid="{8B6CDAD6-03D7-4CF6-ADA1-22B34908F21F}"/>
    <cellStyle name="Normal 5 5 3 4 2 5 2" xfId="41063" xr:uid="{5645B150-6E88-4F87-9038-13B83754485E}"/>
    <cellStyle name="Normal 5 5 3 4 2 6" xfId="28557" xr:uid="{53E2AB16-43F1-4A69-AA71-12A8A97647EF}"/>
    <cellStyle name="Normal 5 5 3 4 2 7" xfId="43441" xr:uid="{E3E1B1DE-C62D-44DF-A053-0057055D7B3B}"/>
    <cellStyle name="Normal 5 5 3 4 2 8" xfId="8021" xr:uid="{3509628A-A67A-4C6C-9092-82AF824E0E3E}"/>
    <cellStyle name="Normal 5 5 3 4 3" xfId="2911" xr:uid="{FBD0E9C1-0055-43AA-9F2C-66BEEF811881}"/>
    <cellStyle name="Normal 5 5 3 4 3 2" xfId="13154" xr:uid="{C3B7F168-91A3-4933-9F19-B96DC3FCCE01}"/>
    <cellStyle name="Normal 5 5 3 4 3 2 2" xfId="26844" xr:uid="{85CA76B2-028D-4879-9C1E-C347A62C47B3}"/>
    <cellStyle name="Normal 5 5 3 4 3 2 2 2" xfId="40536" xr:uid="{208F0752-E5A8-46D5-9BD4-84F45403E8C7}"/>
    <cellStyle name="Normal 5 5 3 4 3 2 2 3" xfId="55420" xr:uid="{A5E6F8F1-DE1C-446F-BFFD-209CA9F4DCD3}"/>
    <cellStyle name="Normal 5 5 3 4 3 2 3" xfId="20000" xr:uid="{136B55D6-B9BB-4535-A659-252A4DB68F3D}"/>
    <cellStyle name="Normal 5 5 3 4 3 2 4" xfId="33690" xr:uid="{8176E1C4-3289-4E5B-9333-29FDE65F96BB}"/>
    <cellStyle name="Normal 5 5 3 4 3 2 5" xfId="48574" xr:uid="{9BE93FB4-A4C6-475C-BB64-71BF407B82E9}"/>
    <cellStyle name="Normal 5 5 3 4 3 3" xfId="23422" xr:uid="{2999A947-0672-4B66-BBA4-DADE4A319D6D}"/>
    <cellStyle name="Normal 5 5 3 4 3 3 2" xfId="37114" xr:uid="{65A29D57-3C57-46C9-89E1-EFD20B28D549}"/>
    <cellStyle name="Normal 5 5 3 4 3 3 3" xfId="51998" xr:uid="{544ECA64-D4EC-46A3-9403-4FE0E91DE29B}"/>
    <cellStyle name="Normal 5 5 3 4 3 4" xfId="16578" xr:uid="{D6849C13-EC7D-4E36-AA78-E5DBBB39C22F}"/>
    <cellStyle name="Normal 5 5 3 4 3 4 2" xfId="41186" xr:uid="{C02D14FF-AF00-4AF6-BE1C-36C4AFDAD61E}"/>
    <cellStyle name="Normal 5 5 3 4 3 5" xfId="30268" xr:uid="{D63FA49C-6D97-42CD-855F-8772CC217859}"/>
    <cellStyle name="Normal 5 5 3 4 3 6" xfId="45152" xr:uid="{75AAEDEC-0FA5-4330-B8AB-EC6795A7DDB3}"/>
    <cellStyle name="Normal 5 5 3 4 3 7" xfId="9732" xr:uid="{55D41489-2B5A-41BA-B727-E471FF857FBB}"/>
    <cellStyle name="Normal 5 5 3 4 4" xfId="2912" xr:uid="{BFB91EF1-1FFA-4162-AEC4-6DFC333080E3}"/>
    <cellStyle name="Normal 5 5 3 4 4 2" xfId="25132" xr:uid="{A456A2B8-6083-4750-86FA-B3631DAE3CAF}"/>
    <cellStyle name="Normal 5 5 3 4 4 2 2" xfId="38824" xr:uid="{E321C3B5-425C-4734-B358-6571329B295E}"/>
    <cellStyle name="Normal 5 5 3 4 4 2 3" xfId="53708" xr:uid="{06F7DBD8-75F7-4117-803F-77B35CCB3A06}"/>
    <cellStyle name="Normal 5 5 3 4 4 3" xfId="18288" xr:uid="{B9776F99-AC22-4E7F-9A51-BE17730B9030}"/>
    <cellStyle name="Normal 5 5 3 4 4 3 2" xfId="41187" xr:uid="{F1F2718D-438A-453C-BA0C-F54737A6080B}"/>
    <cellStyle name="Normal 5 5 3 4 4 4" xfId="31978" xr:uid="{41B59F0A-D951-4F29-93FF-64C89A2508AB}"/>
    <cellStyle name="Normal 5 5 3 4 4 5" xfId="46862" xr:uid="{58094585-E389-46A9-9092-06D1C234A5C4}"/>
    <cellStyle name="Normal 5 5 3 4 4 6" xfId="11442" xr:uid="{5E3FF198-5AC8-43AF-BDCF-868EE870C9D1}"/>
    <cellStyle name="Normal 5 5 3 4 5" xfId="21710" xr:uid="{0E01064E-2EEA-4B84-B310-596BA60EE354}"/>
    <cellStyle name="Normal 5 5 3 4 5 2" xfId="35402" xr:uid="{A29AC1C5-AA2A-4EC7-B402-A881EABEF93B}"/>
    <cellStyle name="Normal 5 5 3 4 5 3" xfId="50286" xr:uid="{D7F3E5CD-F301-43AA-BDAB-0EA311DBE49B}"/>
    <cellStyle name="Normal 5 5 3 4 6" xfId="14866" xr:uid="{2B77BF92-53D6-4AAF-9B70-E6727206C16F}"/>
    <cellStyle name="Normal 5 5 3 4 6 2" xfId="41062" xr:uid="{20C9BCA8-A507-4F29-9945-8C2F04EAD893}"/>
    <cellStyle name="Normal 5 5 3 4 7" xfId="28556" xr:uid="{5405A976-3941-49A8-A00D-9591C4924550}"/>
    <cellStyle name="Normal 5 5 3 4 8" xfId="43440" xr:uid="{C497E2F4-A68C-4A1D-8C41-805D53620E65}"/>
    <cellStyle name="Normal 5 5 3 4 9" xfId="8020" xr:uid="{79BCD7E1-DC59-489D-AABF-5B1E0B9DE608}"/>
    <cellStyle name="Normal 5 5 3 5" xfId="1372" xr:uid="{2C85B72E-CC00-4DA7-AEF3-814407621FEB}"/>
    <cellStyle name="Normal 5 5 3 5 2" xfId="2913" xr:uid="{86D0B81F-A294-4468-9579-CBC6579707A7}"/>
    <cellStyle name="Normal 5 5 3 5 2 2" xfId="13156" xr:uid="{02023E09-88CD-4F64-A979-EC0105AF2974}"/>
    <cellStyle name="Normal 5 5 3 5 2 2 2" xfId="26846" xr:uid="{ABC0A0C2-5D9B-4F8A-A99C-55D2DCF467F6}"/>
    <cellStyle name="Normal 5 5 3 5 2 2 2 2" xfId="40538" xr:uid="{B14E7F6F-3F19-4CEF-B3D9-20C580A65394}"/>
    <cellStyle name="Normal 5 5 3 5 2 2 2 3" xfId="55422" xr:uid="{C9F717AA-4D98-46FA-A4D7-3D07A314BAC3}"/>
    <cellStyle name="Normal 5 5 3 5 2 2 3" xfId="20002" xr:uid="{55125F6C-C36A-4F40-AA77-BA8C5EB09688}"/>
    <cellStyle name="Normal 5 5 3 5 2 2 4" xfId="33692" xr:uid="{54BD3504-E3AC-4039-A5C8-752F87081B10}"/>
    <cellStyle name="Normal 5 5 3 5 2 2 5" xfId="48576" xr:uid="{A25E29CA-ED9E-498D-BE4B-911652AD13D4}"/>
    <cellStyle name="Normal 5 5 3 5 2 3" xfId="23424" xr:uid="{1D8B06EA-FDD7-4054-BD9C-F24B9862EF13}"/>
    <cellStyle name="Normal 5 5 3 5 2 3 2" xfId="37116" xr:uid="{3D9D9E02-F901-453F-9E2D-E42EFA1ED519}"/>
    <cellStyle name="Normal 5 5 3 5 2 3 3" xfId="52000" xr:uid="{EFF48F3B-454D-4772-8210-000E46C04B59}"/>
    <cellStyle name="Normal 5 5 3 5 2 4" xfId="16580" xr:uid="{42B389D0-BCC1-4BE2-8422-A186B39425F2}"/>
    <cellStyle name="Normal 5 5 3 5 2 4 2" xfId="41188" xr:uid="{E2FF6196-2B4B-4133-96DD-C0CFEC5F0831}"/>
    <cellStyle name="Normal 5 5 3 5 2 5" xfId="30270" xr:uid="{2089DA82-3E71-4AB6-BD41-BFA78EB72A28}"/>
    <cellStyle name="Normal 5 5 3 5 2 6" xfId="45154" xr:uid="{34426AE8-29AF-4443-82F0-7316D5E945D8}"/>
    <cellStyle name="Normal 5 5 3 5 2 7" xfId="9734" xr:uid="{27795587-E94F-43C2-8934-46E56073C038}"/>
    <cellStyle name="Normal 5 5 3 5 3" xfId="2914" xr:uid="{23F7F3AD-31D8-4707-A4FD-FA8742193FB7}"/>
    <cellStyle name="Normal 5 5 3 5 3 2" xfId="25134" xr:uid="{867C7D2E-6EF0-42B1-AD80-B73C1BD4B36C}"/>
    <cellStyle name="Normal 5 5 3 5 3 2 2" xfId="38826" xr:uid="{0EAD32CB-CABC-4FA0-A471-96C616C540E3}"/>
    <cellStyle name="Normal 5 5 3 5 3 2 3" xfId="53710" xr:uid="{1FE31147-9BEA-4AA7-A007-2C1C0A00777E}"/>
    <cellStyle name="Normal 5 5 3 5 3 3" xfId="18290" xr:uid="{765FF8B9-8442-4CEB-A705-EC2C1A7EC6BB}"/>
    <cellStyle name="Normal 5 5 3 5 3 3 2" xfId="41189" xr:uid="{4603DF8F-C9CE-4AB6-94A0-DE6C9D55E37B}"/>
    <cellStyle name="Normal 5 5 3 5 3 4" xfId="31980" xr:uid="{E312291F-98B8-42B7-ADC0-86DB1AD7D7FD}"/>
    <cellStyle name="Normal 5 5 3 5 3 5" xfId="46864" xr:uid="{08314E62-7C95-42DC-AF6B-2470163C197D}"/>
    <cellStyle name="Normal 5 5 3 5 3 6" xfId="11444" xr:uid="{644964DA-D1EC-42E8-AF00-91ADA01ECDED}"/>
    <cellStyle name="Normal 5 5 3 5 4" xfId="2915" xr:uid="{3537B8B0-9585-4B48-B9F4-E413D463EB31}"/>
    <cellStyle name="Normal 5 5 3 5 4 2" xfId="41190" xr:uid="{FFA2E3D0-A0AC-467F-9AF5-794227754292}"/>
    <cellStyle name="Normal 5 5 3 5 4 3" xfId="35404" xr:uid="{062269D5-BEC3-4114-93F4-904A39EC2B08}"/>
    <cellStyle name="Normal 5 5 3 5 4 4" xfId="50288" xr:uid="{925BB013-EBDF-42C7-B10E-78094EEF0CBB}"/>
    <cellStyle name="Normal 5 5 3 5 4 5" xfId="21712" xr:uid="{F7878FB1-95B9-4C65-A705-720C09E43DF0}"/>
    <cellStyle name="Normal 5 5 3 5 5" xfId="14868" xr:uid="{69DE090D-A99F-4D33-820D-1EE9AA8420F1}"/>
    <cellStyle name="Normal 5 5 3 5 5 2" xfId="41064" xr:uid="{C57C7047-8604-4A66-9249-18CD2892549B}"/>
    <cellStyle name="Normal 5 5 3 5 6" xfId="28558" xr:uid="{5A0F78F2-A997-4DAE-8B4B-DA16725ADC47}"/>
    <cellStyle name="Normal 5 5 3 5 7" xfId="43442" xr:uid="{5F93500F-2FF8-49C6-851E-A2FC359BBB05}"/>
    <cellStyle name="Normal 5 5 3 5 8" xfId="8022" xr:uid="{31D12EB3-01E0-452A-898A-126EB525B576}"/>
    <cellStyle name="Normal 5 5 3 6" xfId="2916" xr:uid="{39E6E2D7-52A6-4377-9754-5DB097933651}"/>
    <cellStyle name="Normal 5 5 3 6 2" xfId="9735" xr:uid="{917CDEEC-28E1-4C26-9110-7CEE017C9536}"/>
    <cellStyle name="Normal 5 5 3 6 2 2" xfId="13157" xr:uid="{305F47C9-E40A-45C1-97AD-F0D0BD136C93}"/>
    <cellStyle name="Normal 5 5 3 6 2 2 2" xfId="26847" xr:uid="{3CB0550F-9E5B-49E3-A089-AEF6A9CA785D}"/>
    <cellStyle name="Normal 5 5 3 6 2 2 2 2" xfId="40539" xr:uid="{9D4940C5-D3DB-4914-8BD3-61C4AB11229C}"/>
    <cellStyle name="Normal 5 5 3 6 2 2 2 3" xfId="55423" xr:uid="{03FD7517-E660-48A7-B76D-7315A66D888E}"/>
    <cellStyle name="Normal 5 5 3 6 2 2 3" xfId="20003" xr:uid="{0CA3A892-2149-43EB-8D8F-860594DC53E8}"/>
    <cellStyle name="Normal 5 5 3 6 2 2 4" xfId="33693" xr:uid="{C7BF9B3C-AD09-4073-ADC4-88222B79B013}"/>
    <cellStyle name="Normal 5 5 3 6 2 2 5" xfId="48577" xr:uid="{26E51E45-73B3-473A-BFAB-0F671A84D146}"/>
    <cellStyle name="Normal 5 5 3 6 2 3" xfId="23425" xr:uid="{72D4A156-43F5-4ADE-BF30-CEBCA3B1C18C}"/>
    <cellStyle name="Normal 5 5 3 6 2 3 2" xfId="37117" xr:uid="{AE6D70D9-AB1B-4F0D-A36E-07B5998726AF}"/>
    <cellStyle name="Normal 5 5 3 6 2 3 3" xfId="52001" xr:uid="{4C6F249A-8757-4DE0-AFA7-D36C69CA43A0}"/>
    <cellStyle name="Normal 5 5 3 6 2 4" xfId="16581" xr:uid="{F00D03AA-C7F0-40BE-9CDF-7CBDAF6C08EF}"/>
    <cellStyle name="Normal 5 5 3 6 2 5" xfId="30271" xr:uid="{CD069751-84FB-4653-A8C8-7E0D4B138D00}"/>
    <cellStyle name="Normal 5 5 3 6 2 6" xfId="45155" xr:uid="{7C8F4D29-E4C9-4826-9BC5-C5B0E6CC1EE2}"/>
    <cellStyle name="Normal 5 5 3 6 3" xfId="11445" xr:uid="{808E8AFC-C511-4BEE-BF11-F5FDEAC16EB1}"/>
    <cellStyle name="Normal 5 5 3 6 3 2" xfId="25135" xr:uid="{17087FBD-66D2-406A-A090-DCA73D6674D6}"/>
    <cellStyle name="Normal 5 5 3 6 3 2 2" xfId="38827" xr:uid="{F3E7C85E-1C98-4A8F-8E82-99A6F01E15AD}"/>
    <cellStyle name="Normal 5 5 3 6 3 2 3" xfId="53711" xr:uid="{DC05CE18-567F-4AC5-AC3D-05F14F495BD9}"/>
    <cellStyle name="Normal 5 5 3 6 3 3" xfId="18291" xr:uid="{054F6FF4-CCA3-4371-8D35-9F511727721C}"/>
    <cellStyle name="Normal 5 5 3 6 3 4" xfId="31981" xr:uid="{FE7D8D1A-138C-48A8-A04F-9EBE0F21BCFF}"/>
    <cellStyle name="Normal 5 5 3 6 3 5" xfId="46865" xr:uid="{06F3D5C7-21D0-4C33-861A-2AF4D1A261B8}"/>
    <cellStyle name="Normal 5 5 3 6 4" xfId="21713" xr:uid="{1FBE0312-B96E-4B4F-9BE2-D730620B8796}"/>
    <cellStyle name="Normal 5 5 3 6 4 2" xfId="35405" xr:uid="{7AC259D0-C6C5-4E7B-B255-8AE79115ABD0}"/>
    <cellStyle name="Normal 5 5 3 6 4 3" xfId="50289" xr:uid="{577AF6A9-2D01-4863-BDAD-AF34BB31E495}"/>
    <cellStyle name="Normal 5 5 3 6 5" xfId="14869" xr:uid="{C3FE39F7-BA06-4DAC-AE36-0F2FC5E50327}"/>
    <cellStyle name="Normal 5 5 3 6 5 2" xfId="41191" xr:uid="{C3C902CB-065B-4E18-AD6B-926E3E0CF069}"/>
    <cellStyle name="Normal 5 5 3 6 6" xfId="28559" xr:uid="{ED58367C-57B9-43DE-9DEC-B8F17752F248}"/>
    <cellStyle name="Normal 5 5 3 6 7" xfId="43443" xr:uid="{9B9DD61E-04D5-4247-A2F1-CF59C9B0B59E}"/>
    <cellStyle name="Normal 5 5 3 6 8" xfId="8023" xr:uid="{134D4710-15CD-41C8-BAE0-16295BC87F5A}"/>
    <cellStyle name="Normal 5 5 3 7" xfId="2917" xr:uid="{22C8B861-85C0-468A-BD25-B5072CF11FF4}"/>
    <cellStyle name="Normal 5 5 3 7 2" xfId="13143" xr:uid="{CAFEE3CF-9E26-4878-A6D2-8274D3DAF20C}"/>
    <cellStyle name="Normal 5 5 3 7 2 2" xfId="26833" xr:uid="{8A86D011-FA2F-4150-AB0B-94FECE205710}"/>
    <cellStyle name="Normal 5 5 3 7 2 2 2" xfId="40525" xr:uid="{C0D34EB9-A31E-41A2-B145-615F4D9A2F2D}"/>
    <cellStyle name="Normal 5 5 3 7 2 2 3" xfId="55409" xr:uid="{CCC566B2-5B15-4A61-BFF2-C486C7263C80}"/>
    <cellStyle name="Normal 5 5 3 7 2 3" xfId="19989" xr:uid="{D8633B8C-0392-41D2-8B84-7703B81B0987}"/>
    <cellStyle name="Normal 5 5 3 7 2 4" xfId="33679" xr:uid="{F33354D8-134D-4C7E-B3F7-EA48E8A840AF}"/>
    <cellStyle name="Normal 5 5 3 7 2 5" xfId="48563" xr:uid="{BFCB2B03-EB4A-4762-9338-DDAD035AC89E}"/>
    <cellStyle name="Normal 5 5 3 7 3" xfId="23411" xr:uid="{121A70C0-1B68-4FC0-B270-39EC7F9ED425}"/>
    <cellStyle name="Normal 5 5 3 7 3 2" xfId="37103" xr:uid="{2DFA2989-3A7F-41E0-B548-E702C2E8E9C5}"/>
    <cellStyle name="Normal 5 5 3 7 3 3" xfId="51987" xr:uid="{7CE5B970-8D32-4273-8757-0CE221B9CAF2}"/>
    <cellStyle name="Normal 5 5 3 7 4" xfId="16567" xr:uid="{E11E2C1D-CBD8-4F52-96AD-56029D2A966F}"/>
    <cellStyle name="Normal 5 5 3 7 4 2" xfId="41192" xr:uid="{5EDD7B77-84C4-47C0-8FBA-200FD04D9B75}"/>
    <cellStyle name="Normal 5 5 3 7 5" xfId="30257" xr:uid="{4937FCBC-47E1-4AF3-B3BC-6CD4ECA93241}"/>
    <cellStyle name="Normal 5 5 3 7 6" xfId="45141" xr:uid="{87121D19-1DEE-4E3D-8FBE-473CC8B5503D}"/>
    <cellStyle name="Normal 5 5 3 7 7" xfId="9721" xr:uid="{1F956B28-4CCF-4D47-8EEF-EE7CE0936062}"/>
    <cellStyle name="Normal 5 5 3 8" xfId="2918" xr:uid="{B9184E5A-306F-46F5-9169-D8C321025168}"/>
    <cellStyle name="Normal 5 5 3 8 2" xfId="25121" xr:uid="{2BE926DC-DFDE-4E4D-8975-3AA624821E4E}"/>
    <cellStyle name="Normal 5 5 3 8 2 2" xfId="38813" xr:uid="{322E3008-42EC-439F-858E-3E4276BE947A}"/>
    <cellStyle name="Normal 5 5 3 8 2 3" xfId="53697" xr:uid="{F565085E-0553-4982-9AA6-D6223E7AB0F9}"/>
    <cellStyle name="Normal 5 5 3 8 3" xfId="18277" xr:uid="{099E5724-EF8D-4ABF-BB55-7949AA48ACB2}"/>
    <cellStyle name="Normal 5 5 3 8 3 2" xfId="41193" xr:uid="{7595C3E5-9475-4385-9115-50F524C9B78A}"/>
    <cellStyle name="Normal 5 5 3 8 4" xfId="31967" xr:uid="{535A8BB1-11E3-4025-8D12-603C767E6AF4}"/>
    <cellStyle name="Normal 5 5 3 8 5" xfId="46851" xr:uid="{D104A9F3-015C-4952-912D-985ACE113791}"/>
    <cellStyle name="Normal 5 5 3 8 6" xfId="11431" xr:uid="{283918E0-1A51-487D-B276-ABB7193DF7E7}"/>
    <cellStyle name="Normal 5 5 3 9" xfId="21699" xr:uid="{B69F7F25-FCA0-4046-AF5F-751C122C4BC6}"/>
    <cellStyle name="Normal 5 5 3 9 2" xfId="35391" xr:uid="{676E0D70-20CC-44A7-97D8-C84B361E4160}"/>
    <cellStyle name="Normal 5 5 3 9 3" xfId="50275" xr:uid="{B36150E9-1027-43C9-BE04-CF4534DCB6A6}"/>
    <cellStyle name="Normal 5 5 4" xfId="107" xr:uid="{6721EE24-183C-4318-A05E-967C23C73FA3}"/>
    <cellStyle name="Normal 5 5 4 10" xfId="14870" xr:uid="{F7A532D5-33E9-4E5E-8BA9-2732565E1D76}"/>
    <cellStyle name="Normal 5 5 4 10 2" xfId="40772" xr:uid="{79A3D479-C04B-4AAC-B6B2-D07244DD6A4F}"/>
    <cellStyle name="Normal 5 5 4 11" xfId="28560" xr:uid="{B1C73552-0420-412A-88BA-EBBE0039598D}"/>
    <cellStyle name="Normal 5 5 4 12" xfId="43444" xr:uid="{A876C44D-787D-4AB4-9D49-7A124A029217}"/>
    <cellStyle name="Normal 5 5 4 13" xfId="8024" xr:uid="{88BB4F78-F58F-4BE3-BFC6-5582E8A045A3}"/>
    <cellStyle name="Normal 5 5 4 2" xfId="573" xr:uid="{33812E6C-B549-46E2-9592-03332C394047}"/>
    <cellStyle name="Normal 5 5 4 2 10" xfId="43445" xr:uid="{C1F67B94-B5EB-48E5-B9C2-686A52DBBF38}"/>
    <cellStyle name="Normal 5 5 4 2 11" xfId="8025" xr:uid="{28B7DC6B-12FF-488A-80DE-36340857A0C3}"/>
    <cellStyle name="Normal 5 5 4 2 2" xfId="574" xr:uid="{44308837-1CD5-456E-B5E8-CE6DB76780CA}"/>
    <cellStyle name="Normal 5 5 4 2 2 2" xfId="1373" xr:uid="{8C63746E-6FC2-40A6-B170-440D94DB00AE}"/>
    <cellStyle name="Normal 5 5 4 2 2 2 2" xfId="1374" xr:uid="{09FD84FD-3492-4130-A99D-8D658C08A8A2}"/>
    <cellStyle name="Normal 5 5 4 2 2 2 2 2" xfId="13161" xr:uid="{66B3610E-02CE-4C4C-BE08-3DBAA31EB516}"/>
    <cellStyle name="Normal 5 5 4 2 2 2 2 2 2" xfId="26851" xr:uid="{14941A3F-B44E-4E25-92B4-727A34934E3D}"/>
    <cellStyle name="Normal 5 5 4 2 2 2 2 2 2 2" xfId="40543" xr:uid="{8F9037C5-9100-4DE1-A80D-9FF4A21419CD}"/>
    <cellStyle name="Normal 5 5 4 2 2 2 2 2 2 3" xfId="55427" xr:uid="{23820CB4-54AC-44C2-9209-B5ED5BAE8E45}"/>
    <cellStyle name="Normal 5 5 4 2 2 2 2 2 3" xfId="20007" xr:uid="{2946640F-D5CA-49FA-A1F3-C7FA175EF0FE}"/>
    <cellStyle name="Normal 5 5 4 2 2 2 2 2 4" xfId="33697" xr:uid="{1FE5797E-ED8E-4B3D-9857-E2263EC10163}"/>
    <cellStyle name="Normal 5 5 4 2 2 2 2 2 5" xfId="48581" xr:uid="{F8F1C9A0-B4E6-415B-883C-A181536E7BB8}"/>
    <cellStyle name="Normal 5 5 4 2 2 2 2 3" xfId="23429" xr:uid="{3A7E4AEF-7EE3-46A9-9A45-27A0284B2F86}"/>
    <cellStyle name="Normal 5 5 4 2 2 2 2 3 2" xfId="37121" xr:uid="{88ABBE43-AE90-427D-9E7C-75462C83C15B}"/>
    <cellStyle name="Normal 5 5 4 2 2 2 2 3 3" xfId="52005" xr:uid="{70455FD3-D562-4C0C-9AF7-B9D666953CF3}"/>
    <cellStyle name="Normal 5 5 4 2 2 2 2 4" xfId="16585" xr:uid="{1F560C92-D1E2-40BC-B1F3-75F5E0364AD9}"/>
    <cellStyle name="Normal 5 5 4 2 2 2 2 4 2" xfId="41066" xr:uid="{FBF798B1-DD0D-44CD-9A69-A4CC1CB127E6}"/>
    <cellStyle name="Normal 5 5 4 2 2 2 2 5" xfId="30275" xr:uid="{A69BEE83-BEBF-442D-8842-C6D02849D121}"/>
    <cellStyle name="Normal 5 5 4 2 2 2 2 6" xfId="45159" xr:uid="{1A7E6D55-195E-452E-9A29-4C727BD39A19}"/>
    <cellStyle name="Normal 5 5 4 2 2 2 2 7" xfId="9739" xr:uid="{8E5CB0BD-6D07-4AA2-8E12-911673683CDF}"/>
    <cellStyle name="Normal 5 5 4 2 2 2 3" xfId="11449" xr:uid="{07912A3A-FADE-439C-A974-04556117D3F4}"/>
    <cellStyle name="Normal 5 5 4 2 2 2 3 2" xfId="25139" xr:uid="{03FF313B-42E2-4EA5-9CEE-42E6264F9916}"/>
    <cellStyle name="Normal 5 5 4 2 2 2 3 2 2" xfId="38831" xr:uid="{44A2FA73-7FD2-4AEA-92F2-89383DC31B4F}"/>
    <cellStyle name="Normal 5 5 4 2 2 2 3 2 3" xfId="53715" xr:uid="{B8A07786-B047-4DF4-AE68-37C826AFEF4D}"/>
    <cellStyle name="Normal 5 5 4 2 2 2 3 3" xfId="18295" xr:uid="{287284E4-8C62-4EFC-8A7F-ACFC0DE4D9C9}"/>
    <cellStyle name="Normal 5 5 4 2 2 2 3 4" xfId="31985" xr:uid="{C7537C3A-9041-4566-8A3D-A932F34E31E1}"/>
    <cellStyle name="Normal 5 5 4 2 2 2 3 5" xfId="46869" xr:uid="{D7A4C5CB-6AC4-4BB8-8D71-9218D53D3E7E}"/>
    <cellStyle name="Normal 5 5 4 2 2 2 4" xfId="21717" xr:uid="{5E5A15FC-1DD3-4075-82CB-6A75A7DB1AE2}"/>
    <cellStyle name="Normal 5 5 4 2 2 2 4 2" xfId="35409" xr:uid="{30BCAB34-5623-4F99-8D19-1C47CED47273}"/>
    <cellStyle name="Normal 5 5 4 2 2 2 4 3" xfId="50293" xr:uid="{14D27099-AA3F-463B-9939-D379EF0B25A3}"/>
    <cellStyle name="Normal 5 5 4 2 2 2 5" xfId="14873" xr:uid="{FDA7610F-6663-43D2-A51F-22A0C5215F99}"/>
    <cellStyle name="Normal 5 5 4 2 2 2 5 2" xfId="41065" xr:uid="{57BCF0FD-5895-406A-9E79-07A4162D67D2}"/>
    <cellStyle name="Normal 5 5 4 2 2 2 6" xfId="28563" xr:uid="{62A3D6FA-512E-49F6-B8FC-DE401380F77E}"/>
    <cellStyle name="Normal 5 5 4 2 2 2 7" xfId="43447" xr:uid="{D84FCFB3-ED05-457C-9F31-0A06B13D215F}"/>
    <cellStyle name="Normal 5 5 4 2 2 2 8" xfId="8027" xr:uid="{DB1F526C-6BE4-4E9E-B6E0-FCADFEFCD4EF}"/>
    <cellStyle name="Normal 5 5 4 2 2 3" xfId="1375" xr:uid="{C9B2A240-E8B0-4D8F-9D2C-DFE21AB749AC}"/>
    <cellStyle name="Normal 5 5 4 2 2 3 2" xfId="13160" xr:uid="{2E32CB3B-80E3-4D51-8F97-AC232495ACAA}"/>
    <cellStyle name="Normal 5 5 4 2 2 3 2 2" xfId="26850" xr:uid="{69DF145E-1EAE-40D5-8EFE-E82DAE47D2D2}"/>
    <cellStyle name="Normal 5 5 4 2 2 3 2 2 2" xfId="40542" xr:uid="{AFC6C1D3-328D-4E94-AEEC-693F5C7D049A}"/>
    <cellStyle name="Normal 5 5 4 2 2 3 2 2 3" xfId="55426" xr:uid="{98D10564-03B9-49F2-842A-5330644BF8FB}"/>
    <cellStyle name="Normal 5 5 4 2 2 3 2 3" xfId="20006" xr:uid="{D6B2B0E3-D75F-44D8-9C6D-5F501447A4F8}"/>
    <cellStyle name="Normal 5 5 4 2 2 3 2 4" xfId="33696" xr:uid="{E917B55E-3EC6-426C-832E-2189421ED369}"/>
    <cellStyle name="Normal 5 5 4 2 2 3 2 5" xfId="48580" xr:uid="{C03A83A5-71F7-4893-84B1-15616D0E2D08}"/>
    <cellStyle name="Normal 5 5 4 2 2 3 3" xfId="23428" xr:uid="{8229705E-66F3-428A-8725-6AE6E69156FB}"/>
    <cellStyle name="Normal 5 5 4 2 2 3 3 2" xfId="37120" xr:uid="{2508D101-E4E2-4C91-88D7-33F973D50BC0}"/>
    <cellStyle name="Normal 5 5 4 2 2 3 3 3" xfId="52004" xr:uid="{C9853BCF-0760-4140-A37F-CB59CA7875F0}"/>
    <cellStyle name="Normal 5 5 4 2 2 3 4" xfId="16584" xr:uid="{0C5999D2-3754-4D52-A6B6-5C28C16BF4DF}"/>
    <cellStyle name="Normal 5 5 4 2 2 3 4 2" xfId="41067" xr:uid="{26E5BCA0-9D0E-4E86-AAA7-35595DC473F4}"/>
    <cellStyle name="Normal 5 5 4 2 2 3 5" xfId="30274" xr:uid="{40EB675C-BC36-4F0D-A687-921C53B5BC69}"/>
    <cellStyle name="Normal 5 5 4 2 2 3 6" xfId="45158" xr:uid="{7E2B9595-C7C3-4148-AFAD-226D8F4F77DC}"/>
    <cellStyle name="Normal 5 5 4 2 2 3 7" xfId="9738" xr:uid="{FDD4849B-C592-414D-9BD6-A26753253505}"/>
    <cellStyle name="Normal 5 5 4 2 2 4" xfId="2919" xr:uid="{DA6E6B15-9741-4159-A953-9107240F0EFA}"/>
    <cellStyle name="Normal 5 5 4 2 2 4 2" xfId="25138" xr:uid="{FBA6A874-BF69-4740-85E1-0ECF1DCAD61A}"/>
    <cellStyle name="Normal 5 5 4 2 2 4 2 2" xfId="38830" xr:uid="{3B1EA8BC-7780-4346-9523-CAE46F5033CC}"/>
    <cellStyle name="Normal 5 5 4 2 2 4 2 3" xfId="53714" xr:uid="{C47BE307-8030-4BF8-8D7F-FB51403FBC40}"/>
    <cellStyle name="Normal 5 5 4 2 2 4 3" xfId="18294" xr:uid="{480E3B2E-1828-449D-90F7-F2C3ABF012D3}"/>
    <cellStyle name="Normal 5 5 4 2 2 4 3 2" xfId="41194" xr:uid="{E7219C44-38A5-4810-A753-DEF3C8B6080C}"/>
    <cellStyle name="Normal 5 5 4 2 2 4 4" xfId="31984" xr:uid="{8334A52E-1B0C-4D6F-AB33-CE30B9B1501A}"/>
    <cellStyle name="Normal 5 5 4 2 2 4 5" xfId="46868" xr:uid="{B1BBC7C5-5EB6-4FFB-97EB-5E387BA7BD5D}"/>
    <cellStyle name="Normal 5 5 4 2 2 4 6" xfId="11448" xr:uid="{8A6AD488-AF06-45F7-B1AB-DB2EAFBB3F34}"/>
    <cellStyle name="Normal 5 5 4 2 2 5" xfId="21716" xr:uid="{54D73A77-F32C-4664-8397-AEB04D3ACFA0}"/>
    <cellStyle name="Normal 5 5 4 2 2 5 2" xfId="35408" xr:uid="{61888A36-FFAE-472A-A338-B607D056D47B}"/>
    <cellStyle name="Normal 5 5 4 2 2 5 3" xfId="50292" xr:uid="{385C198E-F8F5-4FF0-85C3-BC06618B7B4B}"/>
    <cellStyle name="Normal 5 5 4 2 2 6" xfId="14872" xr:uid="{125276A3-A39D-4E14-9A4B-CD5EA868F049}"/>
    <cellStyle name="Normal 5 5 4 2 2 6 2" xfId="40850" xr:uid="{348A4768-768A-4BD6-BBE2-5B1BED6B1495}"/>
    <cellStyle name="Normal 5 5 4 2 2 7" xfId="28562" xr:uid="{B0A6C385-1F7C-40A8-9702-FC7290C779F1}"/>
    <cellStyle name="Normal 5 5 4 2 2 8" xfId="43446" xr:uid="{3E7C4628-560B-48FB-9E2A-ECED27F91050}"/>
    <cellStyle name="Normal 5 5 4 2 2 9" xfId="8026" xr:uid="{D5B1BBD7-D42C-4B28-82DB-807D371EE5DB}"/>
    <cellStyle name="Normal 5 5 4 2 3" xfId="1376" xr:uid="{7376CB86-9ED9-4A10-B87C-8875C3CB0EED}"/>
    <cellStyle name="Normal 5 5 4 2 3 2" xfId="1377" xr:uid="{8C43AF03-5D8C-4AA5-959C-03711453601E}"/>
    <cellStyle name="Normal 5 5 4 2 3 2 2" xfId="13162" xr:uid="{FB114E08-6FD6-41F2-B509-902832B82622}"/>
    <cellStyle name="Normal 5 5 4 2 3 2 2 2" xfId="26852" xr:uid="{E139F39D-5AE9-434A-930B-6413A768DB60}"/>
    <cellStyle name="Normal 5 5 4 2 3 2 2 2 2" xfId="40544" xr:uid="{AAD8A8D8-85A7-4A7C-9828-B36B41686D75}"/>
    <cellStyle name="Normal 5 5 4 2 3 2 2 2 3" xfId="55428" xr:uid="{29EB01CD-B555-4126-94BF-A1EA5645A572}"/>
    <cellStyle name="Normal 5 5 4 2 3 2 2 3" xfId="20008" xr:uid="{55499F97-6A2F-4F2D-A6A6-99CD38ABA485}"/>
    <cellStyle name="Normal 5 5 4 2 3 2 2 4" xfId="33698" xr:uid="{391FFFE5-8380-4231-A20E-205C5B8FD5F0}"/>
    <cellStyle name="Normal 5 5 4 2 3 2 2 5" xfId="48582" xr:uid="{D0AAC38A-7A68-4D42-BF19-1448BF965B50}"/>
    <cellStyle name="Normal 5 5 4 2 3 2 3" xfId="23430" xr:uid="{73C7B591-7E2F-4C3A-B356-DD8363819D1F}"/>
    <cellStyle name="Normal 5 5 4 2 3 2 3 2" xfId="37122" xr:uid="{24AA9B8C-7662-4685-8FAD-8D36B4AD482B}"/>
    <cellStyle name="Normal 5 5 4 2 3 2 3 3" xfId="52006" xr:uid="{54478FB0-7376-4B14-8E70-F1139463B8FE}"/>
    <cellStyle name="Normal 5 5 4 2 3 2 4" xfId="16586" xr:uid="{FC687F4E-3EFF-4063-93EF-C08E7754EB6C}"/>
    <cellStyle name="Normal 5 5 4 2 3 2 4 2" xfId="41069" xr:uid="{1061A52C-9307-49F4-823F-9D450C7836BD}"/>
    <cellStyle name="Normal 5 5 4 2 3 2 5" xfId="30276" xr:uid="{5920D54D-9B55-47AA-BF9F-1A53FB8A7793}"/>
    <cellStyle name="Normal 5 5 4 2 3 2 6" xfId="45160" xr:uid="{A3266E27-59D5-4204-96FA-B9D3CA51470E}"/>
    <cellStyle name="Normal 5 5 4 2 3 2 7" xfId="9740" xr:uid="{3E071CA3-51B8-4245-BC2C-C127B5635988}"/>
    <cellStyle name="Normal 5 5 4 2 3 3" xfId="11450" xr:uid="{E2240478-C9E4-40D9-A06F-C190C3FC531E}"/>
    <cellStyle name="Normal 5 5 4 2 3 3 2" xfId="25140" xr:uid="{8B0DE468-DD7B-4AF8-A79A-FADE379AEB60}"/>
    <cellStyle name="Normal 5 5 4 2 3 3 2 2" xfId="38832" xr:uid="{9FC6DED2-E970-4633-A867-BEFBEA7B48F2}"/>
    <cellStyle name="Normal 5 5 4 2 3 3 2 3" xfId="53716" xr:uid="{CA5EE170-6D8C-48DC-B130-D0C53555CE82}"/>
    <cellStyle name="Normal 5 5 4 2 3 3 3" xfId="18296" xr:uid="{EAAD2FBB-63FB-429C-BB28-6B1D944C0108}"/>
    <cellStyle name="Normal 5 5 4 2 3 3 4" xfId="31986" xr:uid="{EEB60188-F74F-45EA-A690-CFF77E94A747}"/>
    <cellStyle name="Normal 5 5 4 2 3 3 5" xfId="46870" xr:uid="{5807EF16-9852-4469-9B5A-3A51CC622135}"/>
    <cellStyle name="Normal 5 5 4 2 3 4" xfId="21718" xr:uid="{C3DAEB35-4EF7-442C-B573-88D520443CC8}"/>
    <cellStyle name="Normal 5 5 4 2 3 4 2" xfId="35410" xr:uid="{D29994B5-C573-45A0-B3C6-EBEBFAAC8889}"/>
    <cellStyle name="Normal 5 5 4 2 3 4 3" xfId="50294" xr:uid="{0F8E22B1-C067-4A1E-8E4C-5BCC405CA308}"/>
    <cellStyle name="Normal 5 5 4 2 3 5" xfId="14874" xr:uid="{F09A44EF-3F59-48D4-AEA1-6DF56522FC3D}"/>
    <cellStyle name="Normal 5 5 4 2 3 5 2" xfId="41068" xr:uid="{35BA2128-C901-4BC6-8A84-AD2C1265990B}"/>
    <cellStyle name="Normal 5 5 4 2 3 6" xfId="28564" xr:uid="{52542B3C-5DEF-43CF-B47A-48307BA2391D}"/>
    <cellStyle name="Normal 5 5 4 2 3 7" xfId="43448" xr:uid="{0323E963-626D-4333-8AE2-C15C45F33A86}"/>
    <cellStyle name="Normal 5 5 4 2 3 8" xfId="8028" xr:uid="{D8477620-088E-4697-BDE5-8C8B183445DA}"/>
    <cellStyle name="Normal 5 5 4 2 4" xfId="1378" xr:uid="{28014A26-0F59-440C-9556-98388A31F146}"/>
    <cellStyle name="Normal 5 5 4 2 4 2" xfId="9741" xr:uid="{F4CA4925-E241-4F1A-B027-4491A5CF4941}"/>
    <cellStyle name="Normal 5 5 4 2 4 2 2" xfId="13163" xr:uid="{1E2E6261-94AF-463F-A41E-7E3F148F9F65}"/>
    <cellStyle name="Normal 5 5 4 2 4 2 2 2" xfId="26853" xr:uid="{1D5344E9-AD5B-4247-B59E-0305995AAA21}"/>
    <cellStyle name="Normal 5 5 4 2 4 2 2 2 2" xfId="40545" xr:uid="{E8D3C676-3FF6-427A-A592-7FDB80B026AA}"/>
    <cellStyle name="Normal 5 5 4 2 4 2 2 2 3" xfId="55429" xr:uid="{786B7AD9-7610-421D-9109-8BC0B3A6C414}"/>
    <cellStyle name="Normal 5 5 4 2 4 2 2 3" xfId="20009" xr:uid="{F8E40082-1B36-4F88-A66F-E30B4D8F70AC}"/>
    <cellStyle name="Normal 5 5 4 2 4 2 2 4" xfId="33699" xr:uid="{5AE26DB7-8616-4220-9D6A-F5D0CDB4E4AF}"/>
    <cellStyle name="Normal 5 5 4 2 4 2 2 5" xfId="48583" xr:uid="{B80CEA72-0A0B-4DED-B57F-22765317089D}"/>
    <cellStyle name="Normal 5 5 4 2 4 2 3" xfId="23431" xr:uid="{BA58A447-CCA6-4EC4-A6D4-A8E804B9E842}"/>
    <cellStyle name="Normal 5 5 4 2 4 2 3 2" xfId="37123" xr:uid="{75B48002-6391-49EB-8396-1E40928F2D68}"/>
    <cellStyle name="Normal 5 5 4 2 4 2 3 3" xfId="52007" xr:uid="{5EA14DEC-E543-4EA4-8080-51D4AAE42145}"/>
    <cellStyle name="Normal 5 5 4 2 4 2 4" xfId="16587" xr:uid="{32FF6E1D-EAF5-48FE-A50D-43E8240116F6}"/>
    <cellStyle name="Normal 5 5 4 2 4 2 5" xfId="30277" xr:uid="{4271E967-E8F7-4106-A682-484805D4D0AA}"/>
    <cellStyle name="Normal 5 5 4 2 4 2 6" xfId="45161" xr:uid="{1B2A80D6-E8A2-4002-BDAA-4648B640F0A0}"/>
    <cellStyle name="Normal 5 5 4 2 4 3" xfId="11451" xr:uid="{38E961D1-6798-4B73-91E1-0799036A8B04}"/>
    <cellStyle name="Normal 5 5 4 2 4 3 2" xfId="25141" xr:uid="{846F76EA-6731-4186-8484-91D99CAC02E5}"/>
    <cellStyle name="Normal 5 5 4 2 4 3 2 2" xfId="38833" xr:uid="{CAE0406E-4167-417D-B9F3-A36046E77EF4}"/>
    <cellStyle name="Normal 5 5 4 2 4 3 2 3" xfId="53717" xr:uid="{A3303AD3-590D-4EA3-889C-C808D380BACE}"/>
    <cellStyle name="Normal 5 5 4 2 4 3 3" xfId="18297" xr:uid="{F6E3FC3F-014C-4449-BBD4-C63FF06568D5}"/>
    <cellStyle name="Normal 5 5 4 2 4 3 4" xfId="31987" xr:uid="{57CABF39-E6D0-4592-AF0F-C0F7C9BC7063}"/>
    <cellStyle name="Normal 5 5 4 2 4 3 5" xfId="46871" xr:uid="{0B7BA726-916B-43DB-9A16-0C0C250BC356}"/>
    <cellStyle name="Normal 5 5 4 2 4 4" xfId="21719" xr:uid="{B899D307-7B9A-4108-9D01-8C8685964835}"/>
    <cellStyle name="Normal 5 5 4 2 4 4 2" xfId="35411" xr:uid="{06F57415-B381-4DB5-97D4-DDB9791A33C9}"/>
    <cellStyle name="Normal 5 5 4 2 4 4 3" xfId="50295" xr:uid="{03A84BF5-2767-4485-B60D-4C712D544212}"/>
    <cellStyle name="Normal 5 5 4 2 4 5" xfId="14875" xr:uid="{75972A4A-91E5-4B3F-9081-D4CBD4E73E22}"/>
    <cellStyle name="Normal 5 5 4 2 4 5 2" xfId="41070" xr:uid="{C245A8F5-6F74-4678-BE37-0898C95083E8}"/>
    <cellStyle name="Normal 5 5 4 2 4 6" xfId="28565" xr:uid="{C02B27BF-F161-4A5D-A447-03510AD98EBC}"/>
    <cellStyle name="Normal 5 5 4 2 4 7" xfId="43449" xr:uid="{19F2F7FB-34A9-4903-B79F-1921FDC23677}"/>
    <cellStyle name="Normal 5 5 4 2 4 8" xfId="8029" xr:uid="{73997037-6490-4352-9E5F-8FAD777E8690}"/>
    <cellStyle name="Normal 5 5 4 2 5" xfId="2920" xr:uid="{B7EAE785-52EF-4280-AC5B-8ADB5169508D}"/>
    <cellStyle name="Normal 5 5 4 2 5 2" xfId="13159" xr:uid="{57C2769E-F27B-4080-BBD7-590D86008D3C}"/>
    <cellStyle name="Normal 5 5 4 2 5 2 2" xfId="26849" xr:uid="{B12231D8-0273-4594-AB01-1AFFDC15EF38}"/>
    <cellStyle name="Normal 5 5 4 2 5 2 2 2" xfId="40541" xr:uid="{8E74E2D1-DF21-4A12-942F-7B572658F169}"/>
    <cellStyle name="Normal 5 5 4 2 5 2 2 3" xfId="55425" xr:uid="{34DC574D-7E73-40FD-82FB-FE9FC2765970}"/>
    <cellStyle name="Normal 5 5 4 2 5 2 3" xfId="20005" xr:uid="{B7773DC2-B724-4F32-A4B6-732F06FF1566}"/>
    <cellStyle name="Normal 5 5 4 2 5 2 4" xfId="33695" xr:uid="{67261F65-E280-45C9-9B4C-C7F2F8E7F660}"/>
    <cellStyle name="Normal 5 5 4 2 5 2 5" xfId="48579" xr:uid="{E089A482-580A-4B8D-9CB8-E697855FB25F}"/>
    <cellStyle name="Normal 5 5 4 2 5 3" xfId="23427" xr:uid="{3EC8A946-D38C-463E-AC83-77A16BBBA749}"/>
    <cellStyle name="Normal 5 5 4 2 5 3 2" xfId="37119" xr:uid="{B8E42488-B3B0-4278-BC19-6E9589915C09}"/>
    <cellStyle name="Normal 5 5 4 2 5 3 3" xfId="52003" xr:uid="{D9251680-E683-46D6-A7D4-4C033A64E703}"/>
    <cellStyle name="Normal 5 5 4 2 5 4" xfId="16583" xr:uid="{2F01FF22-44AD-41E3-9BB9-1DF05321C792}"/>
    <cellStyle name="Normal 5 5 4 2 5 4 2" xfId="41195" xr:uid="{4DC52526-CE03-4159-8B46-48A4A2754FE7}"/>
    <cellStyle name="Normal 5 5 4 2 5 5" xfId="30273" xr:uid="{44858C76-2075-49FF-8CE7-857EB59EDADA}"/>
    <cellStyle name="Normal 5 5 4 2 5 6" xfId="45157" xr:uid="{2DEA03D7-8626-4AC2-9327-740028642D86}"/>
    <cellStyle name="Normal 5 5 4 2 5 7" xfId="9737" xr:uid="{F9E8134B-D46D-496D-A513-0E3247B11349}"/>
    <cellStyle name="Normal 5 5 4 2 6" xfId="11447" xr:uid="{AD103E34-F334-4165-B477-2A6CAC3B1EC1}"/>
    <cellStyle name="Normal 5 5 4 2 6 2" xfId="25137" xr:uid="{6A8573B8-1DE8-419A-B743-E382AE33B1C2}"/>
    <cellStyle name="Normal 5 5 4 2 6 2 2" xfId="38829" xr:uid="{80A31681-4A83-4236-9A7F-8AA289109289}"/>
    <cellStyle name="Normal 5 5 4 2 6 2 3" xfId="53713" xr:uid="{8A719A47-EC04-4955-A00E-67237C9A34AA}"/>
    <cellStyle name="Normal 5 5 4 2 6 3" xfId="18293" xr:uid="{18DA9F1E-BB7E-4FC0-B960-3B48076CFB75}"/>
    <cellStyle name="Normal 5 5 4 2 6 4" xfId="31983" xr:uid="{88C9B48F-2E21-4023-9D67-BC5C9AEDD769}"/>
    <cellStyle name="Normal 5 5 4 2 6 5" xfId="46867" xr:uid="{36190673-27DC-4E4D-A98B-21502E502B53}"/>
    <cellStyle name="Normal 5 5 4 2 7" xfId="21715" xr:uid="{B40B5AAA-7E0B-4DEA-B41B-F6157162E069}"/>
    <cellStyle name="Normal 5 5 4 2 7 2" xfId="35407" xr:uid="{04E402E1-842F-4510-AD43-1BEE8301900D}"/>
    <cellStyle name="Normal 5 5 4 2 7 3" xfId="50291" xr:uid="{36835A2F-9D0D-433F-BD40-602A693B871C}"/>
    <cellStyle name="Normal 5 5 4 2 8" xfId="14871" xr:uid="{786EFBD5-5F80-4680-8758-B8B29E2D7ED0}"/>
    <cellStyle name="Normal 5 5 4 2 8 2" xfId="40849" xr:uid="{73F567BE-20A3-44F3-A78B-8371C9D630D2}"/>
    <cellStyle name="Normal 5 5 4 2 9" xfId="28561" xr:uid="{845AEABB-6175-45D5-9818-4B55AC66F10A}"/>
    <cellStyle name="Normal 5 5 4 3" xfId="575" xr:uid="{14AFA387-28EF-4061-8FE2-25E5153DB5D3}"/>
    <cellStyle name="Normal 5 5 4 3 10" xfId="43450" xr:uid="{E1518840-731B-410B-BDED-4860CADD4088}"/>
    <cellStyle name="Normal 5 5 4 3 11" xfId="8030" xr:uid="{0F9C1DB4-1737-4D6F-AACA-5ABE35598CDC}"/>
    <cellStyle name="Normal 5 5 4 3 2" xfId="1379" xr:uid="{97CC6546-1EA2-4691-9BE5-F36F71480C5C}"/>
    <cellStyle name="Normal 5 5 4 3 2 2" xfId="1380" xr:uid="{EC0BEC4D-21B0-4227-A30B-23E178EF3A91}"/>
    <cellStyle name="Normal 5 5 4 3 2 2 2" xfId="9744" xr:uid="{280C35CF-2AFA-4839-ACB2-98144C34ED94}"/>
    <cellStyle name="Normal 5 5 4 3 2 2 2 2" xfId="13166" xr:uid="{C0E087E1-71A5-4C01-8673-703EE8A78574}"/>
    <cellStyle name="Normal 5 5 4 3 2 2 2 2 2" xfId="26856" xr:uid="{BB17BBE0-69BC-4DCA-80CE-721A50059A09}"/>
    <cellStyle name="Normal 5 5 4 3 2 2 2 2 2 2" xfId="40548" xr:uid="{5D61DCBC-9A85-4C9A-AFAE-F1EBADD85F35}"/>
    <cellStyle name="Normal 5 5 4 3 2 2 2 2 2 3" xfId="55432" xr:uid="{2DD111EF-E81D-4E26-AA75-155154C192F9}"/>
    <cellStyle name="Normal 5 5 4 3 2 2 2 2 3" xfId="20012" xr:uid="{E97491DE-026B-4D5B-935F-E8E885682F09}"/>
    <cellStyle name="Normal 5 5 4 3 2 2 2 2 4" xfId="33702" xr:uid="{D11C7074-15D5-49D1-B9F0-CBA4144AE90D}"/>
    <cellStyle name="Normal 5 5 4 3 2 2 2 2 5" xfId="48586" xr:uid="{94AA7719-A3A1-40FA-B594-75681776AF34}"/>
    <cellStyle name="Normal 5 5 4 3 2 2 2 3" xfId="23434" xr:uid="{99B0B190-AF17-4483-97EF-7FA8D5B376A9}"/>
    <cellStyle name="Normal 5 5 4 3 2 2 2 3 2" xfId="37126" xr:uid="{E333CCF7-55FB-46F7-BC0D-678075D0D893}"/>
    <cellStyle name="Normal 5 5 4 3 2 2 2 3 3" xfId="52010" xr:uid="{4BAEBA45-7B5C-49F5-9EF8-E402149D5B22}"/>
    <cellStyle name="Normal 5 5 4 3 2 2 2 4" xfId="16590" xr:uid="{43EB1690-6708-4D4C-8627-A43E60B394CE}"/>
    <cellStyle name="Normal 5 5 4 3 2 2 2 5" xfId="30280" xr:uid="{4DE1D4B9-74E7-4B55-A9B8-D4C72034DAA4}"/>
    <cellStyle name="Normal 5 5 4 3 2 2 2 6" xfId="45164" xr:uid="{E57F6581-DFED-448D-892B-A20F4EB1500E}"/>
    <cellStyle name="Normal 5 5 4 3 2 2 3" xfId="11454" xr:uid="{6FA249FB-4FAB-42D9-B3B7-5947D4BEF10A}"/>
    <cellStyle name="Normal 5 5 4 3 2 2 3 2" xfId="25144" xr:uid="{C7F5BBF9-8515-4A6E-BE55-32F030119877}"/>
    <cellStyle name="Normal 5 5 4 3 2 2 3 2 2" xfId="38836" xr:uid="{7D5F4276-C252-4AF0-B3D4-0A55B9FFEF01}"/>
    <cellStyle name="Normal 5 5 4 3 2 2 3 2 3" xfId="53720" xr:uid="{C06D8169-220D-4D91-B250-B08F01F38692}"/>
    <cellStyle name="Normal 5 5 4 3 2 2 3 3" xfId="18300" xr:uid="{EFE4BBAC-16B7-4A7F-BC31-339E2C3A14F3}"/>
    <cellStyle name="Normal 5 5 4 3 2 2 3 4" xfId="31990" xr:uid="{7F65CF8A-0959-4942-9AAA-7025A5D4FC1C}"/>
    <cellStyle name="Normal 5 5 4 3 2 2 3 5" xfId="46874" xr:uid="{286B75FD-28CA-4159-ABBB-2E1E0091498F}"/>
    <cellStyle name="Normal 5 5 4 3 2 2 4" xfId="21722" xr:uid="{6B330942-6065-4ED6-B9D0-40459247246C}"/>
    <cellStyle name="Normal 5 5 4 3 2 2 4 2" xfId="35414" xr:uid="{796319E1-2096-4F4D-B120-B924DB75AEF2}"/>
    <cellStyle name="Normal 5 5 4 3 2 2 4 3" xfId="50298" xr:uid="{5101843B-E76B-40A3-9481-62C22CB087FA}"/>
    <cellStyle name="Normal 5 5 4 3 2 2 5" xfId="14878" xr:uid="{8EE57213-20AB-4CA9-9522-6B1D6D99EE8A}"/>
    <cellStyle name="Normal 5 5 4 3 2 2 5 2" xfId="41072" xr:uid="{B2CE17CE-E29B-42B8-A5BD-EAE7B4E4A599}"/>
    <cellStyle name="Normal 5 5 4 3 2 2 6" xfId="28568" xr:uid="{5CA5F4F1-60AF-408A-BEC9-9C9F0B9036A3}"/>
    <cellStyle name="Normal 5 5 4 3 2 2 7" xfId="43452" xr:uid="{F683235D-6ACD-4DB7-B1F1-2AEAA08DFB07}"/>
    <cellStyle name="Normal 5 5 4 3 2 2 8" xfId="8032" xr:uid="{19650A90-DF52-4B54-996C-68B45C845B8F}"/>
    <cellStyle name="Normal 5 5 4 3 2 3" xfId="9743" xr:uid="{C3211399-9025-4DAD-9F76-BDA300185D05}"/>
    <cellStyle name="Normal 5 5 4 3 2 3 2" xfId="13165" xr:uid="{0DDDA292-F746-48E0-A9D9-D276FB39C15F}"/>
    <cellStyle name="Normal 5 5 4 3 2 3 2 2" xfId="26855" xr:uid="{8A6618FB-D52D-471C-8769-8E9C88FE0B20}"/>
    <cellStyle name="Normal 5 5 4 3 2 3 2 2 2" xfId="40547" xr:uid="{EC67CE9F-8D2A-400D-8133-15B5DAC30770}"/>
    <cellStyle name="Normal 5 5 4 3 2 3 2 2 3" xfId="55431" xr:uid="{3DD47C51-C817-482E-88AC-A30046B8BEA9}"/>
    <cellStyle name="Normal 5 5 4 3 2 3 2 3" xfId="20011" xr:uid="{F4FC5729-8229-4DE9-9EE4-0103AAEC708C}"/>
    <cellStyle name="Normal 5 5 4 3 2 3 2 4" xfId="33701" xr:uid="{B0B04470-1B36-4444-BAC1-ED09D80B9AEA}"/>
    <cellStyle name="Normal 5 5 4 3 2 3 2 5" xfId="48585" xr:uid="{D72A5389-57F4-42B7-9EF5-2EF4AAB99C19}"/>
    <cellStyle name="Normal 5 5 4 3 2 3 3" xfId="23433" xr:uid="{10BB43F7-2CA0-4F36-919B-CF8393DE6B57}"/>
    <cellStyle name="Normal 5 5 4 3 2 3 3 2" xfId="37125" xr:uid="{A292CA0E-D580-479F-A667-93AAEFDF4268}"/>
    <cellStyle name="Normal 5 5 4 3 2 3 3 3" xfId="52009" xr:uid="{2B1CFA54-3194-46C0-8E1E-DF495CF596F1}"/>
    <cellStyle name="Normal 5 5 4 3 2 3 4" xfId="16589" xr:uid="{38FCC49D-8F7C-41E5-91D8-00D83B85DB4A}"/>
    <cellStyle name="Normal 5 5 4 3 2 3 5" xfId="30279" xr:uid="{D2844255-000E-4EBD-A8AD-4541F63A53D7}"/>
    <cellStyle name="Normal 5 5 4 3 2 3 6" xfId="45163" xr:uid="{2953DE38-66CB-40E8-AA43-FA898F2996CC}"/>
    <cellStyle name="Normal 5 5 4 3 2 4" xfId="11453" xr:uid="{2CB98BCB-1341-440F-8B17-C8A0F8EB8793}"/>
    <cellStyle name="Normal 5 5 4 3 2 4 2" xfId="25143" xr:uid="{8A2E656C-8407-4E0E-A01D-BEE543FFA210}"/>
    <cellStyle name="Normal 5 5 4 3 2 4 2 2" xfId="38835" xr:uid="{6B6A02DC-1F0F-46EE-9AE6-27C1CCC3CCE2}"/>
    <cellStyle name="Normal 5 5 4 3 2 4 2 3" xfId="53719" xr:uid="{69F996F4-3A72-4ABE-80ED-C2FA20882898}"/>
    <cellStyle name="Normal 5 5 4 3 2 4 3" xfId="18299" xr:uid="{40FAD941-174B-425E-B765-8D50792872AC}"/>
    <cellStyle name="Normal 5 5 4 3 2 4 4" xfId="31989" xr:uid="{F04CD4A5-C645-44BD-BC1D-45DB5259418D}"/>
    <cellStyle name="Normal 5 5 4 3 2 4 5" xfId="46873" xr:uid="{0D65881F-1692-47BE-BE65-15EEE25E6AA6}"/>
    <cellStyle name="Normal 5 5 4 3 2 5" xfId="21721" xr:uid="{7E481602-CA79-454D-AC09-3951428AED30}"/>
    <cellStyle name="Normal 5 5 4 3 2 5 2" xfId="35413" xr:uid="{AB8F90B8-14B9-4A50-A5F0-AB2AE470ECCF}"/>
    <cellStyle name="Normal 5 5 4 3 2 5 3" xfId="50297" xr:uid="{6C1B1D0D-1CDF-4A3B-9FC6-CEE1DB28F1FE}"/>
    <cellStyle name="Normal 5 5 4 3 2 6" xfId="14877" xr:uid="{8F5FD6CD-4595-4217-94C6-2FFABF3BB505}"/>
    <cellStyle name="Normal 5 5 4 3 2 6 2" xfId="41071" xr:uid="{7DE3285F-F3F6-4852-860E-DC07E795F227}"/>
    <cellStyle name="Normal 5 5 4 3 2 7" xfId="28567" xr:uid="{56086222-730C-4968-9D43-58E4AFC6F5B0}"/>
    <cellStyle name="Normal 5 5 4 3 2 8" xfId="43451" xr:uid="{B8BD2EBB-1291-45E9-8069-141AD57E86E4}"/>
    <cellStyle name="Normal 5 5 4 3 2 9" xfId="8031" xr:uid="{B00EEB49-FCD8-43D7-A2D3-6BED30CCBC60}"/>
    <cellStyle name="Normal 5 5 4 3 3" xfId="1381" xr:uid="{CB6A9CCB-44E6-4BE8-AE8B-4F184BBC8FA5}"/>
    <cellStyle name="Normal 5 5 4 3 3 2" xfId="9745" xr:uid="{B3C5BD85-29E4-45B9-9F25-761627F9D09F}"/>
    <cellStyle name="Normal 5 5 4 3 3 2 2" xfId="13167" xr:uid="{DE7E8544-14C0-4456-806E-59A44744BE16}"/>
    <cellStyle name="Normal 5 5 4 3 3 2 2 2" xfId="26857" xr:uid="{56818DF3-86FF-4A9A-B7B3-8316DAE433A6}"/>
    <cellStyle name="Normal 5 5 4 3 3 2 2 2 2" xfId="40549" xr:uid="{C4D67BFC-3891-4078-B995-B10E93E1CE15}"/>
    <cellStyle name="Normal 5 5 4 3 3 2 2 2 3" xfId="55433" xr:uid="{83B0528B-0F67-4EF5-9EF8-9E67FBFEBAAF}"/>
    <cellStyle name="Normal 5 5 4 3 3 2 2 3" xfId="20013" xr:uid="{5329A7D8-E5C4-4D19-A9F0-605EAD9DF78D}"/>
    <cellStyle name="Normal 5 5 4 3 3 2 2 4" xfId="33703" xr:uid="{5C19D90E-1F38-4897-9EED-634A0DFD4A28}"/>
    <cellStyle name="Normal 5 5 4 3 3 2 2 5" xfId="48587" xr:uid="{AC4D55C6-1061-4FEE-BCB5-897FD6BCFB58}"/>
    <cellStyle name="Normal 5 5 4 3 3 2 3" xfId="23435" xr:uid="{765AE1B8-E192-4F71-99A0-5D68FAE87199}"/>
    <cellStyle name="Normal 5 5 4 3 3 2 3 2" xfId="37127" xr:uid="{8B2CC0B4-1870-4B84-B428-6E6A1A5DF578}"/>
    <cellStyle name="Normal 5 5 4 3 3 2 3 3" xfId="52011" xr:uid="{1493AC5B-7956-4B6A-9FED-5AA508CB3C3E}"/>
    <cellStyle name="Normal 5 5 4 3 3 2 4" xfId="16591" xr:uid="{5CDC6AF5-1DDD-4C63-A064-0F044CF8B784}"/>
    <cellStyle name="Normal 5 5 4 3 3 2 5" xfId="30281" xr:uid="{C46E2726-B40A-4222-B713-D821AD8A754D}"/>
    <cellStyle name="Normal 5 5 4 3 3 2 6" xfId="45165" xr:uid="{ED6EF1DA-1A16-487D-B84C-74B1D48BE643}"/>
    <cellStyle name="Normal 5 5 4 3 3 3" xfId="11455" xr:uid="{AE65DD49-A799-46AA-B4F3-A100A90F567D}"/>
    <cellStyle name="Normal 5 5 4 3 3 3 2" xfId="25145" xr:uid="{E6E629C8-FFD9-43BF-BE24-144F650B3899}"/>
    <cellStyle name="Normal 5 5 4 3 3 3 2 2" xfId="38837" xr:uid="{DF419D97-81C5-4252-A8A3-D721D05584D5}"/>
    <cellStyle name="Normal 5 5 4 3 3 3 2 3" xfId="53721" xr:uid="{403F48BF-6097-416C-92CE-95305239F322}"/>
    <cellStyle name="Normal 5 5 4 3 3 3 3" xfId="18301" xr:uid="{345D5591-4D1E-464E-BEB3-799EE5378ADE}"/>
    <cellStyle name="Normal 5 5 4 3 3 3 4" xfId="31991" xr:uid="{AC00FD13-346A-4801-B197-281371ADE0DC}"/>
    <cellStyle name="Normal 5 5 4 3 3 3 5" xfId="46875" xr:uid="{4612F941-B6C5-4E4B-9671-0AC0CDBC58DD}"/>
    <cellStyle name="Normal 5 5 4 3 3 4" xfId="21723" xr:uid="{7C8D3DE7-CA94-458E-91C5-7A6CD48FB606}"/>
    <cellStyle name="Normal 5 5 4 3 3 4 2" xfId="35415" xr:uid="{5F599D4A-6152-477D-94ED-2C89D9E0174E}"/>
    <cellStyle name="Normal 5 5 4 3 3 4 3" xfId="50299" xr:uid="{71EF6998-FD04-43AA-8C1A-7A11358740A9}"/>
    <cellStyle name="Normal 5 5 4 3 3 5" xfId="14879" xr:uid="{22495B9C-70B8-4D7E-8C24-F53F07D64EAE}"/>
    <cellStyle name="Normal 5 5 4 3 3 5 2" xfId="41073" xr:uid="{00E4C60B-E76E-4F2A-A944-FA5959E07998}"/>
    <cellStyle name="Normal 5 5 4 3 3 6" xfId="28569" xr:uid="{661344AC-5EE7-48A4-A1A1-7EAF16248588}"/>
    <cellStyle name="Normal 5 5 4 3 3 7" xfId="43453" xr:uid="{3C9C8915-67E1-4D8F-A7A3-0C7CF13A8BD5}"/>
    <cellStyle name="Normal 5 5 4 3 3 8" xfId="8033" xr:uid="{E0C72283-A35A-4E5D-9140-68F310268394}"/>
    <cellStyle name="Normal 5 5 4 3 4" xfId="2921" xr:uid="{C42B4621-5969-48A7-8AA2-565FA1161CF1}"/>
    <cellStyle name="Normal 5 5 4 3 4 2" xfId="9746" xr:uid="{22737789-6334-4E00-97C7-766F650DFF4E}"/>
    <cellStyle name="Normal 5 5 4 3 4 2 2" xfId="13168" xr:uid="{2471B1C0-6BC4-4DB0-8A77-064E1255A9D8}"/>
    <cellStyle name="Normal 5 5 4 3 4 2 2 2" xfId="26858" xr:uid="{AAEE04BD-D60F-406A-839D-0A43000FD897}"/>
    <cellStyle name="Normal 5 5 4 3 4 2 2 2 2" xfId="40550" xr:uid="{E1DCA077-225C-4607-84DC-CB511E6EB490}"/>
    <cellStyle name="Normal 5 5 4 3 4 2 2 2 3" xfId="55434" xr:uid="{76DE30B5-14E8-4A38-BC30-4C702FA96F60}"/>
    <cellStyle name="Normal 5 5 4 3 4 2 2 3" xfId="20014" xr:uid="{A7E1E1C4-7C66-4C18-B014-7AE87FF3C7B2}"/>
    <cellStyle name="Normal 5 5 4 3 4 2 2 4" xfId="33704" xr:uid="{490CCB09-036E-4E6B-8E71-B922BAE65DA1}"/>
    <cellStyle name="Normal 5 5 4 3 4 2 2 5" xfId="48588" xr:uid="{1B16CE52-33FF-4854-953D-D534D40010A5}"/>
    <cellStyle name="Normal 5 5 4 3 4 2 3" xfId="23436" xr:uid="{B2D50515-C751-46C6-ABF7-1B2C3BA04FC4}"/>
    <cellStyle name="Normal 5 5 4 3 4 2 3 2" xfId="37128" xr:uid="{D33C6E61-CD88-40E5-9BF3-B51FE1C43477}"/>
    <cellStyle name="Normal 5 5 4 3 4 2 3 3" xfId="52012" xr:uid="{1AEB9A72-9440-496F-B663-230B7708E6AC}"/>
    <cellStyle name="Normal 5 5 4 3 4 2 4" xfId="16592" xr:uid="{78A29853-2444-4CD1-9622-453A650FFB70}"/>
    <cellStyle name="Normal 5 5 4 3 4 2 5" xfId="30282" xr:uid="{0333B6CE-F5DA-4DBB-B5A5-0D5EF35F1B56}"/>
    <cellStyle name="Normal 5 5 4 3 4 2 6" xfId="45166" xr:uid="{1545C807-0A65-402D-A006-730A70F817F5}"/>
    <cellStyle name="Normal 5 5 4 3 4 3" xfId="11456" xr:uid="{E83F128C-BA55-4106-8DA7-8A6765E71B97}"/>
    <cellStyle name="Normal 5 5 4 3 4 3 2" xfId="25146" xr:uid="{C7D8018F-9064-419C-88F8-C6F10B5A00B1}"/>
    <cellStyle name="Normal 5 5 4 3 4 3 2 2" xfId="38838" xr:uid="{1EC8A460-66AA-480B-BEA2-6E7D28A8B1AC}"/>
    <cellStyle name="Normal 5 5 4 3 4 3 2 3" xfId="53722" xr:uid="{6CCFE3A2-63FC-4617-8594-3398C15D4130}"/>
    <cellStyle name="Normal 5 5 4 3 4 3 3" xfId="18302" xr:uid="{CC1A507D-4215-49F9-AE41-C4A80FB5F81D}"/>
    <cellStyle name="Normal 5 5 4 3 4 3 4" xfId="31992" xr:uid="{05E491A9-544E-4A21-BBD9-29DA6CEA382E}"/>
    <cellStyle name="Normal 5 5 4 3 4 3 5" xfId="46876" xr:uid="{F4C63987-A5A2-4473-BF47-9CA3A5A1EE61}"/>
    <cellStyle name="Normal 5 5 4 3 4 4" xfId="21724" xr:uid="{888A9BFC-BCF2-4842-8EBB-171A917753EA}"/>
    <cellStyle name="Normal 5 5 4 3 4 4 2" xfId="35416" xr:uid="{4D05072E-81D4-4C77-A0CA-924F7E966DB9}"/>
    <cellStyle name="Normal 5 5 4 3 4 4 3" xfId="50300" xr:uid="{453BEF2F-1AB5-4526-81B0-AF52304B5BE4}"/>
    <cellStyle name="Normal 5 5 4 3 4 5" xfId="14880" xr:uid="{471FFE66-80CB-47E6-9DFC-E5CA3CC42749}"/>
    <cellStyle name="Normal 5 5 4 3 4 5 2" xfId="41196" xr:uid="{F923FF1A-1DB8-4F54-8CB2-A023368A01C1}"/>
    <cellStyle name="Normal 5 5 4 3 4 6" xfId="28570" xr:uid="{4636BFB3-5440-4725-883D-130F3571C944}"/>
    <cellStyle name="Normal 5 5 4 3 4 7" xfId="43454" xr:uid="{6D05EA34-EAD3-4D35-9FEF-5128AB20B592}"/>
    <cellStyle name="Normal 5 5 4 3 4 8" xfId="8034" xr:uid="{BFF4B393-B91E-4DE3-9D90-56BFAF125233}"/>
    <cellStyle name="Normal 5 5 4 3 5" xfId="9742" xr:uid="{79574FE1-49A5-4CF6-9DBF-7E5058F16CD8}"/>
    <cellStyle name="Normal 5 5 4 3 5 2" xfId="13164" xr:uid="{1F02DC0D-EF3D-4D8A-8024-793FB25EB27B}"/>
    <cellStyle name="Normal 5 5 4 3 5 2 2" xfId="26854" xr:uid="{D15D0DAD-DF0A-42FE-A238-62AC70207CD5}"/>
    <cellStyle name="Normal 5 5 4 3 5 2 2 2" xfId="40546" xr:uid="{D869125E-BD84-4C60-B762-6AB6D496393D}"/>
    <cellStyle name="Normal 5 5 4 3 5 2 2 3" xfId="55430" xr:uid="{55AC2E0F-28CA-47F5-AFBF-8380AF07A110}"/>
    <cellStyle name="Normal 5 5 4 3 5 2 3" xfId="20010" xr:uid="{911960B7-D5FC-420F-AB32-5A05B69A042E}"/>
    <cellStyle name="Normal 5 5 4 3 5 2 4" xfId="33700" xr:uid="{3F1297C6-E8ED-44A1-BA82-0873982C6A2E}"/>
    <cellStyle name="Normal 5 5 4 3 5 2 5" xfId="48584" xr:uid="{568BDB6A-82B4-4256-8858-281F9C66BD66}"/>
    <cellStyle name="Normal 5 5 4 3 5 3" xfId="23432" xr:uid="{A66B99C1-ABDD-48E2-B778-9B590F8B6263}"/>
    <cellStyle name="Normal 5 5 4 3 5 3 2" xfId="37124" xr:uid="{5DA4DDC1-7BD4-40AF-831A-FAD1564B8A80}"/>
    <cellStyle name="Normal 5 5 4 3 5 3 3" xfId="52008" xr:uid="{1F1F19F3-0A96-440B-935C-0D8C0B33AE86}"/>
    <cellStyle name="Normal 5 5 4 3 5 4" xfId="16588" xr:uid="{6BCCDB57-7B54-4A3B-A7A6-46DCE2C75F67}"/>
    <cellStyle name="Normal 5 5 4 3 5 5" xfId="30278" xr:uid="{6B18BEC5-57F4-488E-9E7C-6AC684AA1FB6}"/>
    <cellStyle name="Normal 5 5 4 3 5 6" xfId="45162" xr:uid="{D33042E3-5EC7-49F6-A719-15BCF78DE0C4}"/>
    <cellStyle name="Normal 5 5 4 3 6" xfId="11452" xr:uid="{D4B69968-A2F2-4233-B6A8-AFEEED7D4288}"/>
    <cellStyle name="Normal 5 5 4 3 6 2" xfId="25142" xr:uid="{5DA4D0AE-84CD-478F-914A-0603A1FFB956}"/>
    <cellStyle name="Normal 5 5 4 3 6 2 2" xfId="38834" xr:uid="{83EC76B5-E439-4AB6-A3FE-A4E196316A24}"/>
    <cellStyle name="Normal 5 5 4 3 6 2 3" xfId="53718" xr:uid="{5F1BA81E-84BA-4332-8C4D-720072CB02A0}"/>
    <cellStyle name="Normal 5 5 4 3 6 3" xfId="18298" xr:uid="{BCF50121-9153-4BE9-907E-27F2FA0ECEA0}"/>
    <cellStyle name="Normal 5 5 4 3 6 4" xfId="31988" xr:uid="{89809FCD-A02C-4537-8F63-DC567632BA5A}"/>
    <cellStyle name="Normal 5 5 4 3 6 5" xfId="46872" xr:uid="{447834DE-E01E-4444-9113-21A1DA73772D}"/>
    <cellStyle name="Normal 5 5 4 3 7" xfId="21720" xr:uid="{09DD25E3-9950-4287-95E0-A4BE22724C0D}"/>
    <cellStyle name="Normal 5 5 4 3 7 2" xfId="35412" xr:uid="{29C12C1E-C22C-494A-B47B-A05FBE036E67}"/>
    <cellStyle name="Normal 5 5 4 3 7 3" xfId="50296" xr:uid="{E73D55EF-8B2B-408C-8584-878EEA591454}"/>
    <cellStyle name="Normal 5 5 4 3 8" xfId="14876" xr:uid="{3F2C3F2F-3E15-4D4D-9F40-91F0FA1AA619}"/>
    <cellStyle name="Normal 5 5 4 3 8 2" xfId="40851" xr:uid="{46B99DD5-4B78-4AD2-9D16-19FED93FB612}"/>
    <cellStyle name="Normal 5 5 4 3 9" xfId="28566" xr:uid="{C11B65D8-645C-4C25-87AF-247AA2553012}"/>
    <cellStyle name="Normal 5 5 4 4" xfId="1382" xr:uid="{51E1B749-4253-42E4-8FF0-E507FA95A9D3}"/>
    <cellStyle name="Normal 5 5 4 4 2" xfId="1383" xr:uid="{5C7DA2D1-F426-40C7-ACD1-4D95C9EA0DEE}"/>
    <cellStyle name="Normal 5 5 4 4 2 2" xfId="9748" xr:uid="{94035FFB-32F6-4F59-8911-F44B0F33D964}"/>
    <cellStyle name="Normal 5 5 4 4 2 2 2" xfId="13170" xr:uid="{D7707FE3-A2D0-4EC6-8B4B-6A483D1988E2}"/>
    <cellStyle name="Normal 5 5 4 4 2 2 2 2" xfId="26860" xr:uid="{402D52E9-9EEF-4D4D-9528-DCF43277F379}"/>
    <cellStyle name="Normal 5 5 4 4 2 2 2 2 2" xfId="40552" xr:uid="{3034BF08-B56B-4789-8EC4-FC12A32B3823}"/>
    <cellStyle name="Normal 5 5 4 4 2 2 2 2 3" xfId="55436" xr:uid="{8E53593D-6AC0-440F-96BB-FFCCBD69B813}"/>
    <cellStyle name="Normal 5 5 4 4 2 2 2 3" xfId="20016" xr:uid="{6DBAE4D5-7FFB-4316-B7E5-F3478D7B88BD}"/>
    <cellStyle name="Normal 5 5 4 4 2 2 2 4" xfId="33706" xr:uid="{C2682798-35BE-47F0-AEFE-96F2D10081CA}"/>
    <cellStyle name="Normal 5 5 4 4 2 2 2 5" xfId="48590" xr:uid="{78F7717F-FCD3-449D-84C5-8FB7481269FC}"/>
    <cellStyle name="Normal 5 5 4 4 2 2 3" xfId="23438" xr:uid="{0A435926-F51A-4431-8839-D3912924FEFB}"/>
    <cellStyle name="Normal 5 5 4 4 2 2 3 2" xfId="37130" xr:uid="{29061AEC-7A89-43D0-820C-EEEE9C17B07B}"/>
    <cellStyle name="Normal 5 5 4 4 2 2 3 3" xfId="52014" xr:uid="{A5447825-E5FF-4E86-93B0-EF523CC6043C}"/>
    <cellStyle name="Normal 5 5 4 4 2 2 4" xfId="16594" xr:uid="{4E45FBFF-C243-42C3-9EEB-D2C49A7BAB86}"/>
    <cellStyle name="Normal 5 5 4 4 2 2 5" xfId="30284" xr:uid="{32702D37-CCCC-4B36-A726-C3824F6764DB}"/>
    <cellStyle name="Normal 5 5 4 4 2 2 6" xfId="45168" xr:uid="{CFC055EB-A05A-4D29-9BA7-34678B547E0F}"/>
    <cellStyle name="Normal 5 5 4 4 2 3" xfId="11458" xr:uid="{EE9FCD0D-6D72-41C5-A22C-021B4E8202C5}"/>
    <cellStyle name="Normal 5 5 4 4 2 3 2" xfId="25148" xr:uid="{8F56051F-FD92-4DA4-9726-EF807F7D4E9D}"/>
    <cellStyle name="Normal 5 5 4 4 2 3 2 2" xfId="38840" xr:uid="{3D2928A3-93F7-4B7F-915B-29B353C0823C}"/>
    <cellStyle name="Normal 5 5 4 4 2 3 2 3" xfId="53724" xr:uid="{5EF978C0-0F3F-4F7A-85EF-2C8B8C2F1859}"/>
    <cellStyle name="Normal 5 5 4 4 2 3 3" xfId="18304" xr:uid="{A1B5B8B4-8513-4532-B840-899E7EFCE3FE}"/>
    <cellStyle name="Normal 5 5 4 4 2 3 4" xfId="31994" xr:uid="{637ABC06-9414-4633-B459-BF08E5A859EF}"/>
    <cellStyle name="Normal 5 5 4 4 2 3 5" xfId="46878" xr:uid="{C433DF46-089D-44C8-95DB-C123B1727D3A}"/>
    <cellStyle name="Normal 5 5 4 4 2 4" xfId="21726" xr:uid="{EF51357F-0ABE-46BF-ACA0-D938A23A00AA}"/>
    <cellStyle name="Normal 5 5 4 4 2 4 2" xfId="35418" xr:uid="{A2BD098C-9EC2-46CC-98B2-6B580D3CB6C7}"/>
    <cellStyle name="Normal 5 5 4 4 2 4 3" xfId="50302" xr:uid="{022E9999-B5A8-46AB-B789-EC11724D84E0}"/>
    <cellStyle name="Normal 5 5 4 4 2 5" xfId="14882" xr:uid="{555BD2FA-5634-4552-85C7-125C5F14A5BF}"/>
    <cellStyle name="Normal 5 5 4 4 2 5 2" xfId="41075" xr:uid="{46331A32-60D1-482E-96FD-CE643D10B2B0}"/>
    <cellStyle name="Normal 5 5 4 4 2 6" xfId="28572" xr:uid="{DBE8C0F2-C819-42A6-945C-EEF56B2C0EFA}"/>
    <cellStyle name="Normal 5 5 4 4 2 7" xfId="43456" xr:uid="{6A9A40DA-CBCA-4D61-A4CD-491818A75538}"/>
    <cellStyle name="Normal 5 5 4 4 2 8" xfId="8036" xr:uid="{9CEEBFF3-A8EC-41B2-9E79-4FE6F3D3E2B8}"/>
    <cellStyle name="Normal 5 5 4 4 3" xfId="2922" xr:uid="{D5862E87-34F9-4FD6-8793-A49D939D16DD}"/>
    <cellStyle name="Normal 5 5 4 4 3 2" xfId="13169" xr:uid="{53EDBD88-AB4F-4FBE-80F9-7EF9E79DA7C8}"/>
    <cellStyle name="Normal 5 5 4 4 3 2 2" xfId="26859" xr:uid="{D99BAE84-9811-4986-9BE1-3C650124ACEF}"/>
    <cellStyle name="Normal 5 5 4 4 3 2 2 2" xfId="40551" xr:uid="{BD170F03-3105-4502-B41A-89105AA5AC91}"/>
    <cellStyle name="Normal 5 5 4 4 3 2 2 3" xfId="55435" xr:uid="{BB52EF18-0098-4D96-A684-7557164686C8}"/>
    <cellStyle name="Normal 5 5 4 4 3 2 3" xfId="20015" xr:uid="{0896D4B7-7BAD-451A-889F-BBA6DC29037F}"/>
    <cellStyle name="Normal 5 5 4 4 3 2 4" xfId="33705" xr:uid="{DB76B27F-E95D-4D12-9399-39E98F318D7E}"/>
    <cellStyle name="Normal 5 5 4 4 3 2 5" xfId="48589" xr:uid="{8332BC88-2557-49E5-B007-608080AA6A11}"/>
    <cellStyle name="Normal 5 5 4 4 3 3" xfId="23437" xr:uid="{370FF609-A718-4157-B0E2-FB3B3D7705BF}"/>
    <cellStyle name="Normal 5 5 4 4 3 3 2" xfId="37129" xr:uid="{E6F80529-F431-4F44-B63F-54167A34A3F8}"/>
    <cellStyle name="Normal 5 5 4 4 3 3 3" xfId="52013" xr:uid="{556C075A-A233-486F-9BE6-3C3156E76D9E}"/>
    <cellStyle name="Normal 5 5 4 4 3 4" xfId="16593" xr:uid="{A0F64B38-96F9-4288-94B9-58E9CD44D738}"/>
    <cellStyle name="Normal 5 5 4 4 3 4 2" xfId="41197" xr:uid="{A8F125DD-9162-4EAD-BF93-B85376CA031B}"/>
    <cellStyle name="Normal 5 5 4 4 3 5" xfId="30283" xr:uid="{6B70701F-2E7D-4DE3-B345-DECEAC3FD836}"/>
    <cellStyle name="Normal 5 5 4 4 3 6" xfId="45167" xr:uid="{4B2D507C-7844-4108-8D0D-DED0C26AF7AF}"/>
    <cellStyle name="Normal 5 5 4 4 3 7" xfId="9747" xr:uid="{28657ED6-3F50-4E88-BF1A-B3B10A980701}"/>
    <cellStyle name="Normal 5 5 4 4 4" xfId="2923" xr:uid="{7677945E-E6A0-45D3-830F-F51EE5F8A523}"/>
    <cellStyle name="Normal 5 5 4 4 4 2" xfId="25147" xr:uid="{A5AF83C4-8A5B-4A97-B7D2-8B61F7222679}"/>
    <cellStyle name="Normal 5 5 4 4 4 2 2" xfId="38839" xr:uid="{4F792276-CD4C-4B79-9AEC-FDCE4770D6D9}"/>
    <cellStyle name="Normal 5 5 4 4 4 2 3" xfId="53723" xr:uid="{4A9D00BB-0C7A-4DFC-B561-D0505DCCA1BD}"/>
    <cellStyle name="Normal 5 5 4 4 4 3" xfId="18303" xr:uid="{895CEB8D-37E3-4E34-A3EB-3D19B49D51DD}"/>
    <cellStyle name="Normal 5 5 4 4 4 3 2" xfId="41198" xr:uid="{85EC1C0B-7628-48CB-A744-F70A56AB2C39}"/>
    <cellStyle name="Normal 5 5 4 4 4 4" xfId="31993" xr:uid="{4D87B489-AE03-47F4-BDD3-FC8AE20A3F60}"/>
    <cellStyle name="Normal 5 5 4 4 4 5" xfId="46877" xr:uid="{D6DF3326-7CFB-42F7-80DF-F0E7EECA8312}"/>
    <cellStyle name="Normal 5 5 4 4 4 6" xfId="11457" xr:uid="{98AF9A72-32BC-41F9-99B1-40167745C34B}"/>
    <cellStyle name="Normal 5 5 4 4 5" xfId="21725" xr:uid="{6A0586CA-029C-43DD-B18F-6FD071F30BD3}"/>
    <cellStyle name="Normal 5 5 4 4 5 2" xfId="35417" xr:uid="{6247EFF8-D4C8-4893-893B-838A87E366F6}"/>
    <cellStyle name="Normal 5 5 4 4 5 3" xfId="50301" xr:uid="{BA429BA3-EE3E-4F7C-9326-3B3D237D452F}"/>
    <cellStyle name="Normal 5 5 4 4 6" xfId="14881" xr:uid="{9B52D293-A657-4952-86DA-0D7C83C01CD7}"/>
    <cellStyle name="Normal 5 5 4 4 6 2" xfId="41074" xr:uid="{5E536708-BEBF-42C0-8064-A93775F003A7}"/>
    <cellStyle name="Normal 5 5 4 4 7" xfId="28571" xr:uid="{B9F5FBCA-5CB3-4AC3-8D7D-14BD1DC5D04B}"/>
    <cellStyle name="Normal 5 5 4 4 8" xfId="43455" xr:uid="{43D026CD-58F0-4453-AA0C-8DBD022CCDF7}"/>
    <cellStyle name="Normal 5 5 4 4 9" xfId="8035" xr:uid="{9EEB9715-005E-41D4-B2F2-0E063BF98FD9}"/>
    <cellStyle name="Normal 5 5 4 5" xfId="1384" xr:uid="{A2BDBD4D-99B5-4200-8395-24B6C99B4D21}"/>
    <cellStyle name="Normal 5 5 4 5 2" xfId="9749" xr:uid="{A691F10E-E983-4486-A06C-8B920CCDA577}"/>
    <cellStyle name="Normal 5 5 4 5 2 2" xfId="13171" xr:uid="{8CF42BA6-AD12-4498-A9B8-EA46B6CE5AAB}"/>
    <cellStyle name="Normal 5 5 4 5 2 2 2" xfId="26861" xr:uid="{F3597521-DB25-419C-BDA8-1B8E52EDA525}"/>
    <cellStyle name="Normal 5 5 4 5 2 2 2 2" xfId="40553" xr:uid="{1DB598E1-EC01-4B31-9EF6-FBA46563F64E}"/>
    <cellStyle name="Normal 5 5 4 5 2 2 2 3" xfId="55437" xr:uid="{21CD1D22-71AE-45BD-AC4B-F6CB5866E417}"/>
    <cellStyle name="Normal 5 5 4 5 2 2 3" xfId="20017" xr:uid="{8525ECA3-AE85-43FE-94CB-B9AE1DEDB74E}"/>
    <cellStyle name="Normal 5 5 4 5 2 2 4" xfId="33707" xr:uid="{E54587D3-78C9-4003-B633-46EDE6812743}"/>
    <cellStyle name="Normal 5 5 4 5 2 2 5" xfId="48591" xr:uid="{6C098F65-21CE-430A-B865-E478D23852E4}"/>
    <cellStyle name="Normal 5 5 4 5 2 3" xfId="23439" xr:uid="{B6E0F2B2-7165-4E22-8942-CB8A508BA68D}"/>
    <cellStyle name="Normal 5 5 4 5 2 3 2" xfId="37131" xr:uid="{03668F21-31EA-48FE-8DB1-B197A261596B}"/>
    <cellStyle name="Normal 5 5 4 5 2 3 3" xfId="52015" xr:uid="{F5F1E633-734A-4589-8A33-A12AE50D3690}"/>
    <cellStyle name="Normal 5 5 4 5 2 4" xfId="16595" xr:uid="{887663F9-F32D-451E-92F1-138DB74ABBD2}"/>
    <cellStyle name="Normal 5 5 4 5 2 5" xfId="30285" xr:uid="{4992887B-78FA-4FB0-A673-B6D4D0FD1EDE}"/>
    <cellStyle name="Normal 5 5 4 5 2 6" xfId="45169" xr:uid="{1D060FB3-98B1-42E3-8127-A5DC324CFE81}"/>
    <cellStyle name="Normal 5 5 4 5 3" xfId="11459" xr:uid="{F3822AFF-24CA-4A36-AF04-9582CB2AC4CC}"/>
    <cellStyle name="Normal 5 5 4 5 3 2" xfId="25149" xr:uid="{ABC05CE7-8202-4F66-B4C0-1C71F5D69096}"/>
    <cellStyle name="Normal 5 5 4 5 3 2 2" xfId="38841" xr:uid="{10EEBD6C-B2CF-464C-889A-790CADD9EE59}"/>
    <cellStyle name="Normal 5 5 4 5 3 2 3" xfId="53725" xr:uid="{805E3722-90FE-43B4-AC96-414BA0F0CE0C}"/>
    <cellStyle name="Normal 5 5 4 5 3 3" xfId="18305" xr:uid="{0B8FCFE9-952E-4D7D-9729-7AE8A901C8AA}"/>
    <cellStyle name="Normal 5 5 4 5 3 4" xfId="31995" xr:uid="{EBA0F87F-1C6F-4BFD-A23A-72B409CDDC52}"/>
    <cellStyle name="Normal 5 5 4 5 3 5" xfId="46879" xr:uid="{06929B97-09A3-4210-AAAB-69041D62F0E4}"/>
    <cellStyle name="Normal 5 5 4 5 4" xfId="21727" xr:uid="{0076A5EC-1AD4-4018-A361-AFBA0C528664}"/>
    <cellStyle name="Normal 5 5 4 5 4 2" xfId="35419" xr:uid="{9E2FAF1E-8DF4-4EE2-BA95-560D4A79435C}"/>
    <cellStyle name="Normal 5 5 4 5 4 3" xfId="50303" xr:uid="{61F94B86-31CB-4DB2-B642-A9CECEA8716B}"/>
    <cellStyle name="Normal 5 5 4 5 5" xfId="14883" xr:uid="{873F907C-7FAD-4E12-8C82-28E5C0574871}"/>
    <cellStyle name="Normal 5 5 4 5 5 2" xfId="41076" xr:uid="{CCFDE210-2AFC-4115-92E2-7571A0C4861B}"/>
    <cellStyle name="Normal 5 5 4 5 6" xfId="28573" xr:uid="{718F4E54-7249-4C83-858A-02768D873B00}"/>
    <cellStyle name="Normal 5 5 4 5 7" xfId="43457" xr:uid="{98BA672D-742A-4E22-8C59-30AD5121EA96}"/>
    <cellStyle name="Normal 5 5 4 5 8" xfId="8037" xr:uid="{7B62BC29-0646-4A68-8C18-A8DA79AA1A5E}"/>
    <cellStyle name="Normal 5 5 4 6" xfId="2924" xr:uid="{D44790A3-003B-4945-91DA-9F0BFB994B71}"/>
    <cellStyle name="Normal 5 5 4 6 2" xfId="9750" xr:uid="{A3AB0595-B5FA-4942-B215-03A96DF66B44}"/>
    <cellStyle name="Normal 5 5 4 6 2 2" xfId="13172" xr:uid="{A3B525FB-63FC-4B7B-B03C-0B56E89A9548}"/>
    <cellStyle name="Normal 5 5 4 6 2 2 2" xfId="26862" xr:uid="{A2D72A5F-1642-4150-AF9D-83F9036AC199}"/>
    <cellStyle name="Normal 5 5 4 6 2 2 2 2" xfId="40554" xr:uid="{732B67C5-9F55-4C63-932A-269D6F4B702A}"/>
    <cellStyle name="Normal 5 5 4 6 2 2 2 3" xfId="55438" xr:uid="{152AD492-A7E4-411D-9FD5-C0F0708C40F9}"/>
    <cellStyle name="Normal 5 5 4 6 2 2 3" xfId="20018" xr:uid="{1B44E794-591B-4892-9524-40D2A3D64A71}"/>
    <cellStyle name="Normal 5 5 4 6 2 2 4" xfId="33708" xr:uid="{0FFCA7D3-0FA0-4B4C-B225-53B033ADAC0D}"/>
    <cellStyle name="Normal 5 5 4 6 2 2 5" xfId="48592" xr:uid="{205BEE02-0CE6-4454-9617-A6DB3C3EBAB6}"/>
    <cellStyle name="Normal 5 5 4 6 2 3" xfId="23440" xr:uid="{B5A2B1BA-5869-4F65-8E6E-4C185C46B6F1}"/>
    <cellStyle name="Normal 5 5 4 6 2 3 2" xfId="37132" xr:uid="{D1C88781-C314-4AAC-A3A7-D50186922A91}"/>
    <cellStyle name="Normal 5 5 4 6 2 3 3" xfId="52016" xr:uid="{DEBD731D-671C-4E02-83E0-9606FD13BFA6}"/>
    <cellStyle name="Normal 5 5 4 6 2 4" xfId="16596" xr:uid="{0BCD7B70-32F3-4A3B-88E0-B427138D0C77}"/>
    <cellStyle name="Normal 5 5 4 6 2 5" xfId="30286" xr:uid="{8C50C9F1-525B-4188-9855-50882F976AC3}"/>
    <cellStyle name="Normal 5 5 4 6 2 6" xfId="45170" xr:uid="{95109B04-3AF6-40FC-AF88-1E6F62B911F2}"/>
    <cellStyle name="Normal 5 5 4 6 3" xfId="11460" xr:uid="{B90EB8D0-6DC8-4BA5-807A-9CF218352E00}"/>
    <cellStyle name="Normal 5 5 4 6 3 2" xfId="25150" xr:uid="{7F97528B-9827-4AF3-8257-87D28734D866}"/>
    <cellStyle name="Normal 5 5 4 6 3 2 2" xfId="38842" xr:uid="{40A3776B-9F3B-4B4B-BBBA-727B257818AE}"/>
    <cellStyle name="Normal 5 5 4 6 3 2 3" xfId="53726" xr:uid="{09786D52-CAD4-4A19-B72C-06837E832DAB}"/>
    <cellStyle name="Normal 5 5 4 6 3 3" xfId="18306" xr:uid="{0667A234-DBAB-4AA8-B0D9-B1D8598EBAB7}"/>
    <cellStyle name="Normal 5 5 4 6 3 4" xfId="31996" xr:uid="{5601B8D3-5D47-47EC-BB1F-89D93F146A66}"/>
    <cellStyle name="Normal 5 5 4 6 3 5" xfId="46880" xr:uid="{9F9DDFF9-0C74-475C-B4BB-CD8A463EAB84}"/>
    <cellStyle name="Normal 5 5 4 6 4" xfId="21728" xr:uid="{13FC9680-1CEE-4952-A82E-4D051A888060}"/>
    <cellStyle name="Normal 5 5 4 6 4 2" xfId="35420" xr:uid="{45A45D0E-8BD6-4400-90CD-26B88FC1B4E7}"/>
    <cellStyle name="Normal 5 5 4 6 4 3" xfId="50304" xr:uid="{9C5A7D85-B235-480C-8DC3-8C581D50F4E0}"/>
    <cellStyle name="Normal 5 5 4 6 5" xfId="14884" xr:uid="{51B3D8E7-27AF-42B9-994E-6F17CDDAFE21}"/>
    <cellStyle name="Normal 5 5 4 6 5 2" xfId="41199" xr:uid="{41765202-C006-48B5-BC26-7402F36EE7AF}"/>
    <cellStyle name="Normal 5 5 4 6 6" xfId="28574" xr:uid="{54FE29C7-5CAB-4BD7-9335-FD3F69F7C5F0}"/>
    <cellStyle name="Normal 5 5 4 6 7" xfId="43458" xr:uid="{80B8F422-0372-4384-862C-028FF1FCB24B}"/>
    <cellStyle name="Normal 5 5 4 6 8" xfId="8038" xr:uid="{FF8FD083-FC3D-4BDE-AF38-E2396F9A8E08}"/>
    <cellStyle name="Normal 5 5 4 7" xfId="2925" xr:uid="{A574698D-96E9-4C8E-BA65-5BE9024EEF7A}"/>
    <cellStyle name="Normal 5 5 4 7 2" xfId="13158" xr:uid="{F8F51734-149D-4CE2-9653-AAF471CB5349}"/>
    <cellStyle name="Normal 5 5 4 7 2 2" xfId="26848" xr:uid="{CE9B41CB-9E6D-41DC-B74F-EFFE45577BA2}"/>
    <cellStyle name="Normal 5 5 4 7 2 2 2" xfId="40540" xr:uid="{DAEE983D-121B-41C2-8292-8C7B6612306C}"/>
    <cellStyle name="Normal 5 5 4 7 2 2 3" xfId="55424" xr:uid="{12A18DB5-44D6-41CA-815C-4682CCB6F0D4}"/>
    <cellStyle name="Normal 5 5 4 7 2 3" xfId="20004" xr:uid="{34FD3E16-1D68-4E11-B4F6-5D5CF3B4BC7F}"/>
    <cellStyle name="Normal 5 5 4 7 2 4" xfId="33694" xr:uid="{36EF797A-081B-486D-986E-913D1FA66A0A}"/>
    <cellStyle name="Normal 5 5 4 7 2 5" xfId="48578" xr:uid="{D8E52114-6D03-4AB8-8BEA-89CB4DE4F240}"/>
    <cellStyle name="Normal 5 5 4 7 3" xfId="23426" xr:uid="{59A210BE-7926-4375-8A1E-D7C2F4CE0D23}"/>
    <cellStyle name="Normal 5 5 4 7 3 2" xfId="37118" xr:uid="{ABBB9398-21CF-4592-A099-D20B651E8093}"/>
    <cellStyle name="Normal 5 5 4 7 3 3" xfId="52002" xr:uid="{4DC60D50-358C-4201-A622-75BF8532294F}"/>
    <cellStyle name="Normal 5 5 4 7 4" xfId="16582" xr:uid="{B735F4EE-38F8-4D2B-80DA-79C36E77ACF8}"/>
    <cellStyle name="Normal 5 5 4 7 4 2" xfId="41200" xr:uid="{821A9290-9CE1-4DDB-991F-F7527CE469E1}"/>
    <cellStyle name="Normal 5 5 4 7 5" xfId="30272" xr:uid="{59F28353-CF48-4724-A53A-2B55536DDBE0}"/>
    <cellStyle name="Normal 5 5 4 7 6" xfId="45156" xr:uid="{6EF639BD-086C-447E-B507-3829EF7BA636}"/>
    <cellStyle name="Normal 5 5 4 7 7" xfId="9736" xr:uid="{62F7474F-BB7A-4714-B5F1-966908119CC3}"/>
    <cellStyle name="Normal 5 5 4 8" xfId="11446" xr:uid="{9633397B-827A-4BE2-8A12-4994EFC19FBD}"/>
    <cellStyle name="Normal 5 5 4 8 2" xfId="25136" xr:uid="{D1B842D0-4F74-4FC1-86C6-68350788BDD7}"/>
    <cellStyle name="Normal 5 5 4 8 2 2" xfId="38828" xr:uid="{46CD13BD-4445-4C95-873D-0067E879C9EA}"/>
    <cellStyle name="Normal 5 5 4 8 2 3" xfId="53712" xr:uid="{87A67AE8-0C7E-430F-8732-9CDCC7C5386B}"/>
    <cellStyle name="Normal 5 5 4 8 3" xfId="18292" xr:uid="{5CD3937E-CA34-404D-8A1A-A7D3C9B5F953}"/>
    <cellStyle name="Normal 5 5 4 8 4" xfId="31982" xr:uid="{59A84A98-69F0-4F39-83DD-B35481FFEA09}"/>
    <cellStyle name="Normal 5 5 4 8 5" xfId="46866" xr:uid="{BA16A68D-FFED-4303-8DA4-018BE40F8756}"/>
    <cellStyle name="Normal 5 5 4 9" xfId="21714" xr:uid="{C808FC60-5A0D-4AB0-9054-BB921C22D880}"/>
    <cellStyle name="Normal 5 5 4 9 2" xfId="35406" xr:uid="{07CE504B-5C64-4E4E-9484-503C9EF3E218}"/>
    <cellStyle name="Normal 5 5 4 9 3" xfId="50290" xr:uid="{08880949-D2C2-41BB-948D-AE094F86833A}"/>
    <cellStyle name="Normal 5 5 5" xfId="312" xr:uid="{F90BD2EB-2429-4080-A259-E65B76650EE2}"/>
    <cellStyle name="Normal 5 5 5 10" xfId="43459" xr:uid="{2C17DC5D-EBB9-462B-947E-B4FD6CA4D8E6}"/>
    <cellStyle name="Normal 5 5 5 11" xfId="8039" xr:uid="{0D604E2B-46F6-4280-99B0-435D8501ADEF}"/>
    <cellStyle name="Normal 5 5 5 2" xfId="576" xr:uid="{E7504285-AA54-4DE4-B8E3-627E077C3D0F}"/>
    <cellStyle name="Normal 5 5 5 2 2" xfId="1385" xr:uid="{863D9171-7386-496E-A5AA-5A109DCC67DD}"/>
    <cellStyle name="Normal 5 5 5 2 2 2" xfId="1386" xr:uid="{9CBD2ACD-9CC8-4A3B-8798-A8E72BDAB9FA}"/>
    <cellStyle name="Normal 5 5 5 2 2 2 2" xfId="13175" xr:uid="{EC85F700-CE43-4B39-84BB-2151805FD34E}"/>
    <cellStyle name="Normal 5 5 5 2 2 2 2 2" xfId="26865" xr:uid="{FA18A34A-0722-4516-BEC0-70985AE315D8}"/>
    <cellStyle name="Normal 5 5 5 2 2 2 2 2 2" xfId="40557" xr:uid="{9B0E8174-C090-47E6-9C83-82780BDDC64D}"/>
    <cellStyle name="Normal 5 5 5 2 2 2 2 2 3" xfId="55441" xr:uid="{18010D6D-9213-4454-A83F-31D4A716A587}"/>
    <cellStyle name="Normal 5 5 5 2 2 2 2 3" xfId="20021" xr:uid="{5F66B091-242F-4AE4-BE00-E6F693C59100}"/>
    <cellStyle name="Normal 5 5 5 2 2 2 2 4" xfId="33711" xr:uid="{A1DF3453-BC98-47B6-BA44-4DC8FC70F008}"/>
    <cellStyle name="Normal 5 5 5 2 2 2 2 5" xfId="48595" xr:uid="{160FBACB-F5C9-4B31-BC38-2DB9F641BB96}"/>
    <cellStyle name="Normal 5 5 5 2 2 2 3" xfId="23443" xr:uid="{64C3C153-2F73-4445-84D6-F13DD025A328}"/>
    <cellStyle name="Normal 5 5 5 2 2 2 3 2" xfId="37135" xr:uid="{2231AE42-FFB9-465F-AB0F-3C05D9D924BB}"/>
    <cellStyle name="Normal 5 5 5 2 2 2 3 3" xfId="52019" xr:uid="{E61F9743-3F57-42C0-9370-D9842DB48A68}"/>
    <cellStyle name="Normal 5 5 5 2 2 2 4" xfId="16599" xr:uid="{FD55D018-E554-4193-A59E-0E2949D1C9A5}"/>
    <cellStyle name="Normal 5 5 5 2 2 2 4 2" xfId="41078" xr:uid="{BFB4B73C-A6D9-4813-9892-D02C0F5A10B3}"/>
    <cellStyle name="Normal 5 5 5 2 2 2 5" xfId="30289" xr:uid="{344B3C89-A0CD-490E-8FE1-916367556D40}"/>
    <cellStyle name="Normal 5 5 5 2 2 2 6" xfId="45173" xr:uid="{115356AC-E861-4B84-9D6E-0ABA9ED860C3}"/>
    <cellStyle name="Normal 5 5 5 2 2 2 7" xfId="9753" xr:uid="{5BA4AA64-8E42-4481-BF39-F1410C75596E}"/>
    <cellStyle name="Normal 5 5 5 2 2 3" xfId="11463" xr:uid="{92E77651-5E8B-490A-B3AB-D943DC2B24D3}"/>
    <cellStyle name="Normal 5 5 5 2 2 3 2" xfId="25153" xr:uid="{061F3F20-D3AB-4E5E-8EE6-D0B4B886BDBD}"/>
    <cellStyle name="Normal 5 5 5 2 2 3 2 2" xfId="38845" xr:uid="{C24DED0A-561A-4B94-9728-FA525B5B7E02}"/>
    <cellStyle name="Normal 5 5 5 2 2 3 2 3" xfId="53729" xr:uid="{E3F555E6-C8F5-46FD-862B-4A93B0EDB9E5}"/>
    <cellStyle name="Normal 5 5 5 2 2 3 3" xfId="18309" xr:uid="{79E434C0-2A09-4B34-BB6E-464858589FB8}"/>
    <cellStyle name="Normal 5 5 5 2 2 3 4" xfId="31999" xr:uid="{48DBE5EB-6EAC-4850-8905-F8446987470D}"/>
    <cellStyle name="Normal 5 5 5 2 2 3 5" xfId="46883" xr:uid="{18AD7FAF-4EE4-417F-972F-CB7A94D6B70D}"/>
    <cellStyle name="Normal 5 5 5 2 2 4" xfId="21731" xr:uid="{80D7A4EC-AB4A-4C49-B67A-1A1DDEA2BCF2}"/>
    <cellStyle name="Normal 5 5 5 2 2 4 2" xfId="35423" xr:uid="{63459701-934B-4894-9237-FAE0CDBE24EB}"/>
    <cellStyle name="Normal 5 5 5 2 2 4 3" xfId="50307" xr:uid="{332A4213-4EA9-40F6-AE7C-ECC7ACD50A3B}"/>
    <cellStyle name="Normal 5 5 5 2 2 5" xfId="14887" xr:uid="{8006AAB7-71F9-4894-8775-3332FAC3FDC9}"/>
    <cellStyle name="Normal 5 5 5 2 2 5 2" xfId="41077" xr:uid="{3E683465-1228-4C7A-8008-7EA9774256C5}"/>
    <cellStyle name="Normal 5 5 5 2 2 6" xfId="28577" xr:uid="{3E9FE718-1C85-4DF1-8298-B5639352F125}"/>
    <cellStyle name="Normal 5 5 5 2 2 7" xfId="43461" xr:uid="{FF4036A6-96FE-4D74-927E-782BC4FA6445}"/>
    <cellStyle name="Normal 5 5 5 2 2 8" xfId="8041" xr:uid="{ADEBC1C9-AFFB-4528-8888-7BDED136C4F4}"/>
    <cellStyle name="Normal 5 5 5 2 3" xfId="1387" xr:uid="{73744553-A7AA-4FC7-9700-60D83E7CF16A}"/>
    <cellStyle name="Normal 5 5 5 2 3 2" xfId="13174" xr:uid="{410F77CB-A816-4489-AC20-D7EFF7EA2093}"/>
    <cellStyle name="Normal 5 5 5 2 3 2 2" xfId="26864" xr:uid="{120F6B98-A8FF-483E-9CAD-BAEBE456849E}"/>
    <cellStyle name="Normal 5 5 5 2 3 2 2 2" xfId="40556" xr:uid="{66BEC3A1-BE33-4DBC-B6CD-9300A0ECF70A}"/>
    <cellStyle name="Normal 5 5 5 2 3 2 2 3" xfId="55440" xr:uid="{D0F1398D-C706-4B16-9F6C-E1F62728806B}"/>
    <cellStyle name="Normal 5 5 5 2 3 2 3" xfId="20020" xr:uid="{F8D87A06-C1D4-4C35-B845-04F7FAF53AAF}"/>
    <cellStyle name="Normal 5 5 5 2 3 2 4" xfId="33710" xr:uid="{33EEFFA9-FF10-4991-AA6E-572A8CEB2016}"/>
    <cellStyle name="Normal 5 5 5 2 3 2 5" xfId="48594" xr:uid="{3D261DF9-CD4D-473D-9D90-89E10BC64375}"/>
    <cellStyle name="Normal 5 5 5 2 3 3" xfId="23442" xr:uid="{815766E0-CB8B-4076-8894-9A90E4A402D8}"/>
    <cellStyle name="Normal 5 5 5 2 3 3 2" xfId="37134" xr:uid="{B9C96BBE-2446-4200-B3CA-3339EA3A3198}"/>
    <cellStyle name="Normal 5 5 5 2 3 3 3" xfId="52018" xr:uid="{8D205B13-A9E2-4CC4-988D-F40D1BB0F5B2}"/>
    <cellStyle name="Normal 5 5 5 2 3 4" xfId="16598" xr:uid="{00740BAC-FF23-4DF8-9767-B120A310F396}"/>
    <cellStyle name="Normal 5 5 5 2 3 4 2" xfId="41079" xr:uid="{108A17F3-BDD7-4E56-A8A0-9687A1DD5E94}"/>
    <cellStyle name="Normal 5 5 5 2 3 5" xfId="30288" xr:uid="{F11F5745-6ACD-4205-9098-266D7DF528AD}"/>
    <cellStyle name="Normal 5 5 5 2 3 6" xfId="45172" xr:uid="{09651F92-87C5-4026-A080-EC4F9143AA31}"/>
    <cellStyle name="Normal 5 5 5 2 3 7" xfId="9752" xr:uid="{F3BA6606-FDA0-431A-AD86-CCD3D116A72A}"/>
    <cellStyle name="Normal 5 5 5 2 4" xfId="2926" xr:uid="{5BC98954-6D95-4157-8BC3-C9B9202209C6}"/>
    <cellStyle name="Normal 5 5 5 2 4 2" xfId="25152" xr:uid="{3B9C0D8E-2AB5-49B7-ABC8-0162FE2EBB1D}"/>
    <cellStyle name="Normal 5 5 5 2 4 2 2" xfId="38844" xr:uid="{11503E36-E0CF-4263-863D-0E6536A6704F}"/>
    <cellStyle name="Normal 5 5 5 2 4 2 3" xfId="53728" xr:uid="{848EDA0F-167A-41E3-8A58-01021245A3F3}"/>
    <cellStyle name="Normal 5 5 5 2 4 3" xfId="18308" xr:uid="{4040CEAE-4870-4AF5-BCC5-D5A879D6C8D3}"/>
    <cellStyle name="Normal 5 5 5 2 4 3 2" xfId="41201" xr:uid="{ED76506C-E057-487E-A9B1-195C54C52AF8}"/>
    <cellStyle name="Normal 5 5 5 2 4 4" xfId="31998" xr:uid="{ED0AB92D-173D-46E7-9FA9-D88F586C9260}"/>
    <cellStyle name="Normal 5 5 5 2 4 5" xfId="46882" xr:uid="{DEE2FA87-8E71-4C53-9B90-36C02657D9EC}"/>
    <cellStyle name="Normal 5 5 5 2 4 6" xfId="11462" xr:uid="{9745A46F-C918-4C64-9A9B-667D10D497DB}"/>
    <cellStyle name="Normal 5 5 5 2 5" xfId="21730" xr:uid="{003DCD0E-9F48-4F2D-913C-D43D0F9B9D86}"/>
    <cellStyle name="Normal 5 5 5 2 5 2" xfId="35422" xr:uid="{6005C236-F6C6-4EE0-B981-A694DC3EF616}"/>
    <cellStyle name="Normal 5 5 5 2 5 3" xfId="50306" xr:uid="{EF20D93A-5698-4762-8F46-9237D65805F2}"/>
    <cellStyle name="Normal 5 5 5 2 6" xfId="14886" xr:uid="{3BC5BB2E-0963-411F-B478-9B82945D199F}"/>
    <cellStyle name="Normal 5 5 5 2 6 2" xfId="40852" xr:uid="{FBD4BBD1-6714-471E-8680-9D3B5BD62913}"/>
    <cellStyle name="Normal 5 5 5 2 7" xfId="28576" xr:uid="{8BEF46B3-419E-4A26-8FD4-25FADA0F5EB2}"/>
    <cellStyle name="Normal 5 5 5 2 8" xfId="43460" xr:uid="{5593DC91-92F4-46BC-B8AC-9CDB97F9E270}"/>
    <cellStyle name="Normal 5 5 5 2 9" xfId="8040" xr:uid="{7392B659-0B0F-4E23-ABE5-BFE89A4966FA}"/>
    <cellStyle name="Normal 5 5 5 3" xfId="1388" xr:uid="{93B3964E-3231-477D-BC83-41FEE2E37E6B}"/>
    <cellStyle name="Normal 5 5 5 3 2" xfId="1389" xr:uid="{CF4A9D9B-D652-4368-91C1-9C54C0C5029A}"/>
    <cellStyle name="Normal 5 5 5 3 2 2" xfId="13176" xr:uid="{33920C6C-4D34-4366-8747-9B771375DC49}"/>
    <cellStyle name="Normal 5 5 5 3 2 2 2" xfId="26866" xr:uid="{5A96353C-4AB6-4FDA-B809-19A9063D1FF1}"/>
    <cellStyle name="Normal 5 5 5 3 2 2 2 2" xfId="40558" xr:uid="{38AF6B68-1FBA-4C2F-8DEF-E57C6CC28C0F}"/>
    <cellStyle name="Normal 5 5 5 3 2 2 2 3" xfId="55442" xr:uid="{72C3BC4C-E5FA-4DD4-B8D4-0420EEA3C54F}"/>
    <cellStyle name="Normal 5 5 5 3 2 2 3" xfId="20022" xr:uid="{BF79E223-0EDE-49CB-9DE1-B70F641CB2A0}"/>
    <cellStyle name="Normal 5 5 5 3 2 2 4" xfId="33712" xr:uid="{17906D76-A067-46E6-A437-2DCEDA574692}"/>
    <cellStyle name="Normal 5 5 5 3 2 2 5" xfId="48596" xr:uid="{91338FE0-CA05-4BBC-897A-EE4C93ECD823}"/>
    <cellStyle name="Normal 5 5 5 3 2 3" xfId="23444" xr:uid="{D9D06BCF-0B64-4A29-AC9B-804A095A9D5B}"/>
    <cellStyle name="Normal 5 5 5 3 2 3 2" xfId="37136" xr:uid="{ED6F2E24-1043-47B7-8607-AC0C11BC7C15}"/>
    <cellStyle name="Normal 5 5 5 3 2 3 3" xfId="52020" xr:uid="{30633F6C-EAB5-4F4F-A880-6C33A8878F45}"/>
    <cellStyle name="Normal 5 5 5 3 2 4" xfId="16600" xr:uid="{FD8F2357-4DAD-4EC8-BA00-33EA00C09036}"/>
    <cellStyle name="Normal 5 5 5 3 2 4 2" xfId="41081" xr:uid="{F3762FB1-A957-4534-ACFE-4FF35F0E8156}"/>
    <cellStyle name="Normal 5 5 5 3 2 5" xfId="30290" xr:uid="{48026258-F079-46C3-814E-CAEAE70E8383}"/>
    <cellStyle name="Normal 5 5 5 3 2 6" xfId="45174" xr:uid="{83245F6A-D9B2-4DB1-B493-CFC44893B34B}"/>
    <cellStyle name="Normal 5 5 5 3 2 7" xfId="9754" xr:uid="{3A2BE4CF-22C2-4128-A860-A9E430150F61}"/>
    <cellStyle name="Normal 5 5 5 3 3" xfId="2927" xr:uid="{086B4E6A-086B-478B-8CB9-B22D032017B8}"/>
    <cellStyle name="Normal 5 5 5 3 3 2" xfId="25154" xr:uid="{B6F82721-9805-4BDD-A052-0AC8C24DD862}"/>
    <cellStyle name="Normal 5 5 5 3 3 2 2" xfId="38846" xr:uid="{878280E4-3224-4F74-9E68-89A23F1DC012}"/>
    <cellStyle name="Normal 5 5 5 3 3 2 3" xfId="53730" xr:uid="{803113B6-A02A-4F14-8BBF-A7DDA4D2BD84}"/>
    <cellStyle name="Normal 5 5 5 3 3 3" xfId="18310" xr:uid="{60A17729-D192-4FAA-B9F3-0149FA76AC38}"/>
    <cellStyle name="Normal 5 5 5 3 3 3 2" xfId="41202" xr:uid="{8B4848E6-8422-4A45-A693-8E83F80F0833}"/>
    <cellStyle name="Normal 5 5 5 3 3 4" xfId="32000" xr:uid="{AE291D5D-01B9-44B1-91CC-52FDB394D82B}"/>
    <cellStyle name="Normal 5 5 5 3 3 5" xfId="46884" xr:uid="{083AA1F2-8D92-488C-A4D2-C34FD927FE14}"/>
    <cellStyle name="Normal 5 5 5 3 3 6" xfId="11464" xr:uid="{5D907336-85E6-490E-A01E-96E5F1842A41}"/>
    <cellStyle name="Normal 5 5 5 3 4" xfId="2928" xr:uid="{DBCCED0F-90BF-43DF-9CE5-6556DD39462B}"/>
    <cellStyle name="Normal 5 5 5 3 4 2" xfId="41203" xr:uid="{8B662BA3-8475-42D0-8A23-6A20909DE622}"/>
    <cellStyle name="Normal 5 5 5 3 4 3" xfId="35424" xr:uid="{7BD679D3-6BA3-48CE-A656-2A9BA7FEC978}"/>
    <cellStyle name="Normal 5 5 5 3 4 4" xfId="50308" xr:uid="{5E7D29B5-DA26-4332-B462-FE72AC17A931}"/>
    <cellStyle name="Normal 5 5 5 3 4 5" xfId="21732" xr:uid="{DD673E9D-3702-4326-9A24-826F1E437D60}"/>
    <cellStyle name="Normal 5 5 5 3 5" xfId="14888" xr:uid="{C254F94E-BB25-41FC-9E02-2892CBCD6574}"/>
    <cellStyle name="Normal 5 5 5 3 5 2" xfId="41080" xr:uid="{7511B9BF-87AC-4B51-B93F-F2786FBE194E}"/>
    <cellStyle name="Normal 5 5 5 3 6" xfId="28578" xr:uid="{770466E2-B708-4501-A2F0-8E68C557C088}"/>
    <cellStyle name="Normal 5 5 5 3 7" xfId="43462" xr:uid="{45743155-7BA3-439D-84AF-0C367C302C3F}"/>
    <cellStyle name="Normal 5 5 5 3 8" xfId="8042" xr:uid="{5DEC811D-04C6-494A-A64A-08A0741954A1}"/>
    <cellStyle name="Normal 5 5 5 4" xfId="1390" xr:uid="{F04B8026-B7D0-4BEC-9E89-9540A5169207}"/>
    <cellStyle name="Normal 5 5 5 4 2" xfId="9755" xr:uid="{85DD8C0B-C4C8-48D6-851E-705AB600AA89}"/>
    <cellStyle name="Normal 5 5 5 4 2 2" xfId="13177" xr:uid="{0DBA86F3-0761-4464-9622-1E5702F18FDE}"/>
    <cellStyle name="Normal 5 5 5 4 2 2 2" xfId="26867" xr:uid="{70A434BC-3762-4205-88E9-43429A7EF7B1}"/>
    <cellStyle name="Normal 5 5 5 4 2 2 2 2" xfId="40559" xr:uid="{5FB2552B-2FBE-4B62-AD9E-3D506B789C4D}"/>
    <cellStyle name="Normal 5 5 5 4 2 2 2 3" xfId="55443" xr:uid="{C8651F9D-1670-4A64-BB1D-954EB6580793}"/>
    <cellStyle name="Normal 5 5 5 4 2 2 3" xfId="20023" xr:uid="{D6C88D08-9457-483A-8121-1373AE47A8F6}"/>
    <cellStyle name="Normal 5 5 5 4 2 2 4" xfId="33713" xr:uid="{0A463B1B-4DDA-4C2A-BC3C-0CBA836A0809}"/>
    <cellStyle name="Normal 5 5 5 4 2 2 5" xfId="48597" xr:uid="{98E84D7B-D992-45D9-A7A1-314EB0DA2C5D}"/>
    <cellStyle name="Normal 5 5 5 4 2 3" xfId="23445" xr:uid="{750D7D2A-324D-4BF1-B316-85F27D075D32}"/>
    <cellStyle name="Normal 5 5 5 4 2 3 2" xfId="37137" xr:uid="{98E5E9DE-42F9-4014-A691-68BC2BA47684}"/>
    <cellStyle name="Normal 5 5 5 4 2 3 3" xfId="52021" xr:uid="{3B846739-B0BF-4D8B-ADE4-4BB8E275E733}"/>
    <cellStyle name="Normal 5 5 5 4 2 4" xfId="16601" xr:uid="{8D722D2A-6BB4-456B-94DB-C2C5F00EF730}"/>
    <cellStyle name="Normal 5 5 5 4 2 5" xfId="30291" xr:uid="{31C7DFA6-8C5B-46BC-A9FB-943D74B251A7}"/>
    <cellStyle name="Normal 5 5 5 4 2 6" xfId="45175" xr:uid="{5BD213B6-51AB-4928-81B8-7DE43A02DCB2}"/>
    <cellStyle name="Normal 5 5 5 4 3" xfId="11465" xr:uid="{98F79A72-B27E-466B-A87E-74F2E5B23760}"/>
    <cellStyle name="Normal 5 5 5 4 3 2" xfId="25155" xr:uid="{FB313BB4-9467-45AD-9745-D6171E5F00C7}"/>
    <cellStyle name="Normal 5 5 5 4 3 2 2" xfId="38847" xr:uid="{66EAC87C-26DC-42C7-9F48-564926E78309}"/>
    <cellStyle name="Normal 5 5 5 4 3 2 3" xfId="53731" xr:uid="{CD8980EE-5FD5-46CE-BCBE-875A06581D52}"/>
    <cellStyle name="Normal 5 5 5 4 3 3" xfId="18311" xr:uid="{4D09C175-6A21-4584-A30D-8FD3AE1B1E73}"/>
    <cellStyle name="Normal 5 5 5 4 3 4" xfId="32001" xr:uid="{ABE25486-7DFD-4C87-A7B0-2FAC5063C452}"/>
    <cellStyle name="Normal 5 5 5 4 3 5" xfId="46885" xr:uid="{3B0D1468-4732-4522-A754-E765B3C3BCA6}"/>
    <cellStyle name="Normal 5 5 5 4 4" xfId="21733" xr:uid="{C969BA87-BBA3-4E81-8B8A-A72BC254484B}"/>
    <cellStyle name="Normal 5 5 5 4 4 2" xfId="35425" xr:uid="{6595EA05-6646-4171-A2DE-477CEB4D5765}"/>
    <cellStyle name="Normal 5 5 5 4 4 3" xfId="50309" xr:uid="{C43C53F6-1312-4182-98B2-35AF2FACBE50}"/>
    <cellStyle name="Normal 5 5 5 4 5" xfId="14889" xr:uid="{46639CC1-6282-4055-BD51-4A3DEB0F673C}"/>
    <cellStyle name="Normal 5 5 5 4 5 2" xfId="41082" xr:uid="{A7D1CA72-AA7C-4365-B615-D8F6FAABE30F}"/>
    <cellStyle name="Normal 5 5 5 4 6" xfId="28579" xr:uid="{A063F858-BEDB-4961-A3BB-07FF72E71805}"/>
    <cellStyle name="Normal 5 5 5 4 7" xfId="43463" xr:uid="{CE22F61E-A9D4-4075-B08A-74790D897F38}"/>
    <cellStyle name="Normal 5 5 5 4 8" xfId="8043" xr:uid="{CACC29B1-10AA-404F-91A7-A6ED1F52D82F}"/>
    <cellStyle name="Normal 5 5 5 5" xfId="2929" xr:uid="{E7FCE861-9527-4C9B-87B6-D98C719D7846}"/>
    <cellStyle name="Normal 5 5 5 5 2" xfId="13173" xr:uid="{CACF2FE3-4AB7-43AF-977C-CC2C36D8C24E}"/>
    <cellStyle name="Normal 5 5 5 5 2 2" xfId="26863" xr:uid="{0BC64348-49F5-47EF-B065-2A95AA30D1AD}"/>
    <cellStyle name="Normal 5 5 5 5 2 2 2" xfId="40555" xr:uid="{6A8345EB-9AF8-46C2-AA36-0DDA3EC02402}"/>
    <cellStyle name="Normal 5 5 5 5 2 2 3" xfId="55439" xr:uid="{8A0699F1-06D6-451E-B762-3F7E10A5512B}"/>
    <cellStyle name="Normal 5 5 5 5 2 3" xfId="20019" xr:uid="{631C5275-7D6F-454E-881E-AB7E9F14A3D0}"/>
    <cellStyle name="Normal 5 5 5 5 2 4" xfId="33709" xr:uid="{93F1EDF0-CA69-4718-8EAA-D6AF489EFB00}"/>
    <cellStyle name="Normal 5 5 5 5 2 5" xfId="48593" xr:uid="{52BEA810-C291-4AA1-914B-D087813BAC4F}"/>
    <cellStyle name="Normal 5 5 5 5 3" xfId="23441" xr:uid="{F5C4D969-BAF0-4CCC-A202-9E0B494C08DF}"/>
    <cellStyle name="Normal 5 5 5 5 3 2" xfId="37133" xr:uid="{46B34D2B-437B-4198-BDD8-6BDB7705157D}"/>
    <cellStyle name="Normal 5 5 5 5 3 3" xfId="52017" xr:uid="{E40E860A-F2D3-4CC5-9D18-2B314BD8AA95}"/>
    <cellStyle name="Normal 5 5 5 5 4" xfId="16597" xr:uid="{4B0C4543-C5B8-4539-9006-9C8EAFF89180}"/>
    <cellStyle name="Normal 5 5 5 5 4 2" xfId="41204" xr:uid="{6EC3686F-536B-4F54-B857-F18B16E38F6B}"/>
    <cellStyle name="Normal 5 5 5 5 5" xfId="30287" xr:uid="{7E0DAB4B-248E-4E9C-A26A-F860C8CDB213}"/>
    <cellStyle name="Normal 5 5 5 5 6" xfId="45171" xr:uid="{C5257256-79AD-4E00-A5C4-AE872FD9ED77}"/>
    <cellStyle name="Normal 5 5 5 5 7" xfId="9751" xr:uid="{9A63C195-EF72-4E72-BB55-57883350480B}"/>
    <cellStyle name="Normal 5 5 5 6" xfId="2930" xr:uid="{30B76AA2-FE7A-4DA9-A5E2-2047CBB6DC74}"/>
    <cellStyle name="Normal 5 5 5 6 2" xfId="25151" xr:uid="{80977812-1DC0-4C33-8183-808C0C2F7BFD}"/>
    <cellStyle name="Normal 5 5 5 6 2 2" xfId="38843" xr:uid="{E061ABC0-3A8E-4421-82F7-5E5FA9DC7B9F}"/>
    <cellStyle name="Normal 5 5 5 6 2 3" xfId="53727" xr:uid="{92DC1B59-BDD2-468D-902B-379BF659587D}"/>
    <cellStyle name="Normal 5 5 5 6 3" xfId="18307" xr:uid="{B5F01C44-1361-4F79-92E3-5974148E558A}"/>
    <cellStyle name="Normal 5 5 5 6 3 2" xfId="41205" xr:uid="{A279F482-F89A-4A8D-85D5-2753B9A8B594}"/>
    <cellStyle name="Normal 5 5 5 6 4" xfId="31997" xr:uid="{4CD6AEDC-833E-4FF3-B4DF-FB3C8560D123}"/>
    <cellStyle name="Normal 5 5 5 6 5" xfId="46881" xr:uid="{4F89F2B6-18CD-4BEF-B850-E00D3B378429}"/>
    <cellStyle name="Normal 5 5 5 6 6" xfId="11461" xr:uid="{6054387A-A8F6-4B32-83FB-3D4B2411C839}"/>
    <cellStyle name="Normal 5 5 5 7" xfId="21729" xr:uid="{075E6CB0-7B0E-49DB-94B7-D182AE6FFB47}"/>
    <cellStyle name="Normal 5 5 5 7 2" xfId="35421" xr:uid="{803E3B7E-C447-457D-99E5-596EFED47066}"/>
    <cellStyle name="Normal 5 5 5 7 3" xfId="50305" xr:uid="{5CAA6F48-FDEC-4027-9C5A-38E7A16B497D}"/>
    <cellStyle name="Normal 5 5 5 8" xfId="14885" xr:uid="{4F809F7A-6FF7-4953-B7E4-D7470B257337}"/>
    <cellStyle name="Normal 5 5 5 8 2" xfId="40793" xr:uid="{D4254DC2-7FFD-4513-95C9-30606BE66F95}"/>
    <cellStyle name="Normal 5 5 5 9" xfId="28575" xr:uid="{A289E242-E18C-4418-9A05-25B86CC58E52}"/>
    <cellStyle name="Normal 5 5 6" xfId="313" xr:uid="{B890E837-1E17-495F-8C7F-848CBD62B802}"/>
    <cellStyle name="Normal 5 5 6 10" xfId="43464" xr:uid="{A574DC0D-CEBF-48E4-8EC4-20155803D8E5}"/>
    <cellStyle name="Normal 5 5 6 11" xfId="8044" xr:uid="{E6EE99A9-5B26-4363-BBF7-56B9038ACDF4}"/>
    <cellStyle name="Normal 5 5 6 2" xfId="1391" xr:uid="{EE043786-40A3-4D3A-9179-D1B6C81DC4EF}"/>
    <cellStyle name="Normal 5 5 6 2 2" xfId="1392" xr:uid="{9C3E77C0-AB9B-48DF-BF1B-848A621C6149}"/>
    <cellStyle name="Normal 5 5 6 2 2 2" xfId="9758" xr:uid="{1F3A9332-2231-471E-891F-6AFF2D5FDD4B}"/>
    <cellStyle name="Normal 5 5 6 2 2 2 2" xfId="13180" xr:uid="{B2C6CCD4-11FF-4356-B39E-7F8007F73093}"/>
    <cellStyle name="Normal 5 5 6 2 2 2 2 2" xfId="26870" xr:uid="{B60BB9D1-A9EC-486A-B4EC-3F819B105A8F}"/>
    <cellStyle name="Normal 5 5 6 2 2 2 2 2 2" xfId="40562" xr:uid="{5C455055-F3AC-4437-BEEA-AB1F50C60E32}"/>
    <cellStyle name="Normal 5 5 6 2 2 2 2 2 3" xfId="55446" xr:uid="{48A184B3-F2D8-41BB-BDE8-2A299B952400}"/>
    <cellStyle name="Normal 5 5 6 2 2 2 2 3" xfId="20026" xr:uid="{EBF6396E-B646-4D52-A86D-0A7F268CA6B4}"/>
    <cellStyle name="Normal 5 5 6 2 2 2 2 4" xfId="33716" xr:uid="{45033310-618A-4460-B6F5-922A2280E782}"/>
    <cellStyle name="Normal 5 5 6 2 2 2 2 5" xfId="48600" xr:uid="{CD6810F6-BF6C-4AF7-83ED-7792899904EC}"/>
    <cellStyle name="Normal 5 5 6 2 2 2 3" xfId="23448" xr:uid="{729A5BEA-C041-493F-BDA1-67EC955A77A6}"/>
    <cellStyle name="Normal 5 5 6 2 2 2 3 2" xfId="37140" xr:uid="{6E885CFB-131F-44CE-B271-8209CDCF918B}"/>
    <cellStyle name="Normal 5 5 6 2 2 2 3 3" xfId="52024" xr:uid="{3C6ACEE2-1B50-4E49-9138-4719DAF1EACC}"/>
    <cellStyle name="Normal 5 5 6 2 2 2 4" xfId="16604" xr:uid="{EC982D7B-A7CA-4007-8F31-2200375E80EB}"/>
    <cellStyle name="Normal 5 5 6 2 2 2 5" xfId="30294" xr:uid="{AC2C6F26-6102-4CEA-A71C-60A73BC6B8E8}"/>
    <cellStyle name="Normal 5 5 6 2 2 2 6" xfId="45178" xr:uid="{AD4DDDB7-7C62-4749-B7A7-92F58E77863B}"/>
    <cellStyle name="Normal 5 5 6 2 2 3" xfId="11468" xr:uid="{F4475C02-CAC3-4C93-A1D2-41B9CC97902B}"/>
    <cellStyle name="Normal 5 5 6 2 2 3 2" xfId="25158" xr:uid="{6EC62D57-80D4-433D-8FB8-AC702504E7AD}"/>
    <cellStyle name="Normal 5 5 6 2 2 3 2 2" xfId="38850" xr:uid="{1AA27E5D-6B63-4A65-A2BD-36CA5690E7C0}"/>
    <cellStyle name="Normal 5 5 6 2 2 3 2 3" xfId="53734" xr:uid="{E8D51BCD-02EA-42B3-A499-7DA0A2774AD6}"/>
    <cellStyle name="Normal 5 5 6 2 2 3 3" xfId="18314" xr:uid="{C2E0EB51-23E4-4F36-A69A-1EF779A23E8B}"/>
    <cellStyle name="Normal 5 5 6 2 2 3 4" xfId="32004" xr:uid="{5133F63E-50D6-438B-9909-CE369DB574B7}"/>
    <cellStyle name="Normal 5 5 6 2 2 3 5" xfId="46888" xr:uid="{7A177215-772F-4FD0-A1C2-3582C97AD372}"/>
    <cellStyle name="Normal 5 5 6 2 2 4" xfId="21736" xr:uid="{1BDB75A6-FC69-49B2-A21D-DADF931EEDD6}"/>
    <cellStyle name="Normal 5 5 6 2 2 4 2" xfId="35428" xr:uid="{BFD8273C-B87A-48B5-B304-655BFF549374}"/>
    <cellStyle name="Normal 5 5 6 2 2 4 3" xfId="50312" xr:uid="{98B6FBD0-3CD9-4249-91A9-48103EA9A4D0}"/>
    <cellStyle name="Normal 5 5 6 2 2 5" xfId="14892" xr:uid="{55FA96C4-7F2E-40C0-BD7F-8F84FB68E6F7}"/>
    <cellStyle name="Normal 5 5 6 2 2 5 2" xfId="41084" xr:uid="{B0898679-D4EB-471F-8C98-9172EF102AC5}"/>
    <cellStyle name="Normal 5 5 6 2 2 6" xfId="28582" xr:uid="{AB8181A5-3E67-4980-816C-6B5E8DDB9D19}"/>
    <cellStyle name="Normal 5 5 6 2 2 7" xfId="43466" xr:uid="{01254F3F-EEF5-4479-9179-C32CC4AD494E}"/>
    <cellStyle name="Normal 5 5 6 2 2 8" xfId="8046" xr:uid="{189F6D94-9C5E-4668-B6FF-92779E139239}"/>
    <cellStyle name="Normal 5 5 6 2 3" xfId="2931" xr:uid="{EBF4DA77-F9B2-493A-8821-88D1C6829277}"/>
    <cellStyle name="Normal 5 5 6 2 3 2" xfId="13179" xr:uid="{5E7AE2CF-0D23-484A-BCAE-3F2CB4DCE8AC}"/>
    <cellStyle name="Normal 5 5 6 2 3 2 2" xfId="26869" xr:uid="{A78F8875-AB84-4EBB-B812-6E5D4BB6F7EC}"/>
    <cellStyle name="Normal 5 5 6 2 3 2 2 2" xfId="40561" xr:uid="{76114279-13EB-498F-8DD4-3A03309D07E3}"/>
    <cellStyle name="Normal 5 5 6 2 3 2 2 3" xfId="55445" xr:uid="{94DEAB2E-BF3D-465A-AAAC-2DB736F0F0B1}"/>
    <cellStyle name="Normal 5 5 6 2 3 2 3" xfId="20025" xr:uid="{BA11AAD4-933D-4325-886F-601B06A97A22}"/>
    <cellStyle name="Normal 5 5 6 2 3 2 4" xfId="33715" xr:uid="{2AC6F1DE-1D50-4956-AB4F-AEE8CDF041D1}"/>
    <cellStyle name="Normal 5 5 6 2 3 2 5" xfId="48599" xr:uid="{D090D9D3-1D47-4F20-B8D6-A44DEA9C595E}"/>
    <cellStyle name="Normal 5 5 6 2 3 3" xfId="23447" xr:uid="{EE8335FB-B113-4A13-84C0-894C69D91F2D}"/>
    <cellStyle name="Normal 5 5 6 2 3 3 2" xfId="37139" xr:uid="{936FB672-9A36-4A48-9426-1D8FFD64E13F}"/>
    <cellStyle name="Normal 5 5 6 2 3 3 3" xfId="52023" xr:uid="{5CBFE9EC-5D65-47FE-B729-0D63993AB478}"/>
    <cellStyle name="Normal 5 5 6 2 3 4" xfId="16603" xr:uid="{325A612F-5680-4DA6-85C2-B15B776206E6}"/>
    <cellStyle name="Normal 5 5 6 2 3 4 2" xfId="41206" xr:uid="{5888EF70-75B5-44F0-9B6A-C03EF0B7F1CD}"/>
    <cellStyle name="Normal 5 5 6 2 3 5" xfId="30293" xr:uid="{853A0C8C-549B-4973-96F2-0E36230B8FBE}"/>
    <cellStyle name="Normal 5 5 6 2 3 6" xfId="45177" xr:uid="{C6E2370E-370A-4FA3-8A35-F32BEB871FEF}"/>
    <cellStyle name="Normal 5 5 6 2 3 7" xfId="9757" xr:uid="{E3B4F06A-344B-46D9-B266-DB96C4F483A9}"/>
    <cellStyle name="Normal 5 5 6 2 4" xfId="2932" xr:uid="{A7478C0D-6BBF-4085-B091-418F3A6E0F72}"/>
    <cellStyle name="Normal 5 5 6 2 4 2" xfId="25157" xr:uid="{413C415D-1EDB-4A57-8672-2034698D87E1}"/>
    <cellStyle name="Normal 5 5 6 2 4 2 2" xfId="38849" xr:uid="{57825EC6-8897-44A5-9DD6-E6145EB3CB95}"/>
    <cellStyle name="Normal 5 5 6 2 4 2 3" xfId="53733" xr:uid="{3D90FF5D-8156-48F5-B337-1BC18AD4C5CF}"/>
    <cellStyle name="Normal 5 5 6 2 4 3" xfId="18313" xr:uid="{E224DE54-F547-4FF2-8949-EDB32205CD0C}"/>
    <cellStyle name="Normal 5 5 6 2 4 3 2" xfId="41207" xr:uid="{AAC6B212-BA4C-4D08-8F76-6D9A25A90DDA}"/>
    <cellStyle name="Normal 5 5 6 2 4 4" xfId="32003" xr:uid="{64A7920A-2B33-4821-B813-50AF3CCD4F88}"/>
    <cellStyle name="Normal 5 5 6 2 4 5" xfId="46887" xr:uid="{F8AA452E-9BEA-4CCC-BBE6-DF78A3988AB6}"/>
    <cellStyle name="Normal 5 5 6 2 4 6" xfId="11467" xr:uid="{4B3044C0-C888-41C8-8B64-29079131C538}"/>
    <cellStyle name="Normal 5 5 6 2 5" xfId="21735" xr:uid="{FE3DBABF-2D52-4348-B74A-B6B5B6B4158A}"/>
    <cellStyle name="Normal 5 5 6 2 5 2" xfId="35427" xr:uid="{28827669-5352-4F8D-AE4A-164D9FFD6D6D}"/>
    <cellStyle name="Normal 5 5 6 2 5 3" xfId="50311" xr:uid="{7332FDB6-0D48-47CA-B56D-A8FC75907ADF}"/>
    <cellStyle name="Normal 5 5 6 2 6" xfId="14891" xr:uid="{07FEB897-057B-4F5A-A061-2603CF082A64}"/>
    <cellStyle name="Normal 5 5 6 2 6 2" xfId="41083" xr:uid="{26E1C5CD-311A-4E6D-AD71-0AE90A7762AB}"/>
    <cellStyle name="Normal 5 5 6 2 7" xfId="28581" xr:uid="{7A151ADB-0372-47DB-BCD1-4EC1832CC8A1}"/>
    <cellStyle name="Normal 5 5 6 2 8" xfId="43465" xr:uid="{085A443D-3B28-49B5-858A-BF8BF5D9CB90}"/>
    <cellStyle name="Normal 5 5 6 2 9" xfId="8045" xr:uid="{D4D4DDBE-1FDE-4276-AABC-B7155B4DD555}"/>
    <cellStyle name="Normal 5 5 6 3" xfId="1393" xr:uid="{9A33EE0B-26ED-4D4D-A562-E3893D078D20}"/>
    <cellStyle name="Normal 5 5 6 3 2" xfId="9759" xr:uid="{FE45B4AC-5D2F-4BDF-A720-BA58AA65D843}"/>
    <cellStyle name="Normal 5 5 6 3 2 2" xfId="13181" xr:uid="{064A46B4-62A3-4828-9BE9-BA09CCD5A2A1}"/>
    <cellStyle name="Normal 5 5 6 3 2 2 2" xfId="26871" xr:uid="{938A0CC8-DF2C-45E7-B8A1-12475BC3FE80}"/>
    <cellStyle name="Normal 5 5 6 3 2 2 2 2" xfId="40563" xr:uid="{94DAD95D-4BB8-4001-8DE9-03641A63C797}"/>
    <cellStyle name="Normal 5 5 6 3 2 2 2 3" xfId="55447" xr:uid="{50479EEB-43C4-4F2D-BDC1-FA7C9AE1E81B}"/>
    <cellStyle name="Normal 5 5 6 3 2 2 3" xfId="20027" xr:uid="{384395A7-ECF7-42E1-9878-8235EE31E501}"/>
    <cellStyle name="Normal 5 5 6 3 2 2 4" xfId="33717" xr:uid="{07D73F04-EE66-4095-9425-0E245EA5BBFE}"/>
    <cellStyle name="Normal 5 5 6 3 2 2 5" xfId="48601" xr:uid="{BA5558F4-2B8B-472B-9076-12C45485113C}"/>
    <cellStyle name="Normal 5 5 6 3 2 3" xfId="23449" xr:uid="{9041FA9E-9AE3-4FF5-B194-80BF67D1AE3D}"/>
    <cellStyle name="Normal 5 5 6 3 2 3 2" xfId="37141" xr:uid="{A0616241-1029-45C7-9953-666E3A5D6D54}"/>
    <cellStyle name="Normal 5 5 6 3 2 3 3" xfId="52025" xr:uid="{2059A0A0-97E8-4D7B-B66C-B8DAE899DA20}"/>
    <cellStyle name="Normal 5 5 6 3 2 4" xfId="16605" xr:uid="{C3E7728B-1158-4040-8A3E-F12F92868420}"/>
    <cellStyle name="Normal 5 5 6 3 2 5" xfId="30295" xr:uid="{59F16593-D279-4AFC-A8D2-8ED1297E5719}"/>
    <cellStyle name="Normal 5 5 6 3 2 6" xfId="45179" xr:uid="{C2AC511C-E21C-42D9-BEB5-A20C435AB647}"/>
    <cellStyle name="Normal 5 5 6 3 3" xfId="11469" xr:uid="{ED22CB35-3936-43C3-AD0B-BB201864698D}"/>
    <cellStyle name="Normal 5 5 6 3 3 2" xfId="25159" xr:uid="{83016766-6E9B-4AF6-A898-5D92AB3F8D8C}"/>
    <cellStyle name="Normal 5 5 6 3 3 2 2" xfId="38851" xr:uid="{8CF236B6-B7C3-4D2D-9263-947823570D49}"/>
    <cellStyle name="Normal 5 5 6 3 3 2 3" xfId="53735" xr:uid="{26DE0254-1B35-4352-A0A4-652B07B79A9F}"/>
    <cellStyle name="Normal 5 5 6 3 3 3" xfId="18315" xr:uid="{DEDB865D-5D0B-457C-9CE9-22D8F3C720F5}"/>
    <cellStyle name="Normal 5 5 6 3 3 4" xfId="32005" xr:uid="{BB3FB297-E394-442B-BEC2-C416E949914F}"/>
    <cellStyle name="Normal 5 5 6 3 3 5" xfId="46889" xr:uid="{628FDE66-CB55-4E45-8F94-AE54E50A45CE}"/>
    <cellStyle name="Normal 5 5 6 3 4" xfId="21737" xr:uid="{5584796B-E505-4344-B39D-35B54B38147D}"/>
    <cellStyle name="Normal 5 5 6 3 4 2" xfId="35429" xr:uid="{8E9C997D-C657-40D9-A5C4-6C9DB70CC7B1}"/>
    <cellStyle name="Normal 5 5 6 3 4 3" xfId="50313" xr:uid="{F1B628E6-C742-4264-96AA-CF0562130BBF}"/>
    <cellStyle name="Normal 5 5 6 3 5" xfId="14893" xr:uid="{39C83B17-B08D-408D-9D4F-AA67BD88E0C1}"/>
    <cellStyle name="Normal 5 5 6 3 5 2" xfId="41085" xr:uid="{330A5882-8CC4-413C-B999-6A3A144BDFE9}"/>
    <cellStyle name="Normal 5 5 6 3 6" xfId="28583" xr:uid="{6E0A2620-FE54-498A-8FFE-E6FFD21BF3AC}"/>
    <cellStyle name="Normal 5 5 6 3 7" xfId="43467" xr:uid="{14DB08C3-DBBA-477F-9071-2E2D2AF6BDD0}"/>
    <cellStyle name="Normal 5 5 6 3 8" xfId="8047" xr:uid="{47AD64C4-9BB7-4B31-A49F-48D04F89793F}"/>
    <cellStyle name="Normal 5 5 6 4" xfId="2933" xr:uid="{D516163E-875F-4343-8B28-944B2AEE9633}"/>
    <cellStyle name="Normal 5 5 6 4 2" xfId="9760" xr:uid="{59F6347A-F9B6-4245-8A1E-2ACBB97D781E}"/>
    <cellStyle name="Normal 5 5 6 4 2 2" xfId="13182" xr:uid="{09E1CEB8-F8AA-4CB5-B725-8F6D9A9CDEFB}"/>
    <cellStyle name="Normal 5 5 6 4 2 2 2" xfId="26872" xr:uid="{0E2E97DF-4371-430D-9E8B-BBBAF5652594}"/>
    <cellStyle name="Normal 5 5 6 4 2 2 2 2" xfId="40564" xr:uid="{84BFB1EC-EE17-45C8-A12A-3B7034613298}"/>
    <cellStyle name="Normal 5 5 6 4 2 2 2 3" xfId="55448" xr:uid="{39E6FD41-E719-46A0-8132-7A797626F075}"/>
    <cellStyle name="Normal 5 5 6 4 2 2 3" xfId="20028" xr:uid="{1AF9A997-1659-4C4E-9C87-AA9BC864B1D6}"/>
    <cellStyle name="Normal 5 5 6 4 2 2 4" xfId="33718" xr:uid="{CB6393EC-5861-43CF-9519-033435998E70}"/>
    <cellStyle name="Normal 5 5 6 4 2 2 5" xfId="48602" xr:uid="{63B17867-79CC-4082-8E63-CE3798AA1A80}"/>
    <cellStyle name="Normal 5 5 6 4 2 3" xfId="23450" xr:uid="{290A9497-B553-4AC9-8129-58DED49704C8}"/>
    <cellStyle name="Normal 5 5 6 4 2 3 2" xfId="37142" xr:uid="{611465B3-66DA-47BB-856D-A01ED2216EE9}"/>
    <cellStyle name="Normal 5 5 6 4 2 3 3" xfId="52026" xr:uid="{E74FF839-75EF-4773-9919-68BF110BE2CB}"/>
    <cellStyle name="Normal 5 5 6 4 2 4" xfId="16606" xr:uid="{9F94DA92-AFA5-490D-86DA-5DC5C4CD3C61}"/>
    <cellStyle name="Normal 5 5 6 4 2 5" xfId="30296" xr:uid="{EA5D1DD8-347B-4546-9D16-EC312E92F538}"/>
    <cellStyle name="Normal 5 5 6 4 2 6" xfId="45180" xr:uid="{A55DFFA3-5433-44AD-B13B-465E2310769C}"/>
    <cellStyle name="Normal 5 5 6 4 3" xfId="11470" xr:uid="{5B2B3FF3-F7E2-4D8A-96CF-16A9A05F80F8}"/>
    <cellStyle name="Normal 5 5 6 4 3 2" xfId="25160" xr:uid="{EDE03F47-7CDC-4832-A112-737A18AD4C1B}"/>
    <cellStyle name="Normal 5 5 6 4 3 2 2" xfId="38852" xr:uid="{201C6889-8AD7-494F-B67D-C7E65E83C655}"/>
    <cellStyle name="Normal 5 5 6 4 3 2 3" xfId="53736" xr:uid="{3E998F00-3F44-48D1-A17B-9B5E0472E63F}"/>
    <cellStyle name="Normal 5 5 6 4 3 3" xfId="18316" xr:uid="{0BC3946E-400B-49F8-B516-BF7268EA5293}"/>
    <cellStyle name="Normal 5 5 6 4 3 4" xfId="32006" xr:uid="{3E79E0F1-168D-4503-BB57-7362BA8F899B}"/>
    <cellStyle name="Normal 5 5 6 4 3 5" xfId="46890" xr:uid="{50A0356B-2B71-4DAA-AF59-3175469C27D2}"/>
    <cellStyle name="Normal 5 5 6 4 4" xfId="21738" xr:uid="{58DB40B1-B90F-4E3B-B7E7-D95797914519}"/>
    <cellStyle name="Normal 5 5 6 4 4 2" xfId="35430" xr:uid="{CDDD0357-10D4-46B0-8035-89738CB247BB}"/>
    <cellStyle name="Normal 5 5 6 4 4 3" xfId="50314" xr:uid="{D630AA97-9604-49C8-A6B6-D62984FF856B}"/>
    <cellStyle name="Normal 5 5 6 4 5" xfId="14894" xr:uid="{C2669A25-16B2-420E-BABF-FBA9277CC577}"/>
    <cellStyle name="Normal 5 5 6 4 5 2" xfId="41208" xr:uid="{456551CD-9D06-437D-8458-6702776A2F69}"/>
    <cellStyle name="Normal 5 5 6 4 6" xfId="28584" xr:uid="{9C7ECBFD-5E38-459C-8565-D36D20C29735}"/>
    <cellStyle name="Normal 5 5 6 4 7" xfId="43468" xr:uid="{34DC5C2B-1738-45FC-AA37-809EDC38F29E}"/>
    <cellStyle name="Normal 5 5 6 4 8" xfId="8048" xr:uid="{C2E44BA5-280F-45A0-A49C-40CF89965A7A}"/>
    <cellStyle name="Normal 5 5 6 5" xfId="2934" xr:uid="{0A4B3FB6-B79F-45D1-800F-26E2CE2F8D76}"/>
    <cellStyle name="Normal 5 5 6 5 2" xfId="13178" xr:uid="{CC9FB14C-C8D6-4156-BF99-B4253243C3CB}"/>
    <cellStyle name="Normal 5 5 6 5 2 2" xfId="26868" xr:uid="{C9E51E74-DD2E-4BFD-9AA9-D6C5C35F7BC7}"/>
    <cellStyle name="Normal 5 5 6 5 2 2 2" xfId="40560" xr:uid="{69ACF997-EB77-48FF-BBE3-E92DA3E95386}"/>
    <cellStyle name="Normal 5 5 6 5 2 2 3" xfId="55444" xr:uid="{7BF55B43-8C8D-4849-AD98-3119D58A8AE0}"/>
    <cellStyle name="Normal 5 5 6 5 2 3" xfId="20024" xr:uid="{366756AB-F66C-4B08-8AB8-7808C923C5CF}"/>
    <cellStyle name="Normal 5 5 6 5 2 4" xfId="33714" xr:uid="{FEC397A9-0332-42B0-98C7-4677301C9CF8}"/>
    <cellStyle name="Normal 5 5 6 5 2 5" xfId="48598" xr:uid="{FF6565D3-A7B5-4CC1-AF94-85B3023D737D}"/>
    <cellStyle name="Normal 5 5 6 5 3" xfId="23446" xr:uid="{C718E73D-D1E5-4AC3-A3EE-A9D35DF15EB6}"/>
    <cellStyle name="Normal 5 5 6 5 3 2" xfId="37138" xr:uid="{0E8F221B-F78E-4410-9338-C4B905ACDC12}"/>
    <cellStyle name="Normal 5 5 6 5 3 3" xfId="52022" xr:uid="{14D41878-806B-4054-A285-B1EB9CD2C52D}"/>
    <cellStyle name="Normal 5 5 6 5 4" xfId="16602" xr:uid="{AE5FAD84-FD1B-46D8-B699-6B4EBE6F7D7E}"/>
    <cellStyle name="Normal 5 5 6 5 4 2" xfId="41209" xr:uid="{53D24914-4570-445C-A73C-033A20FF7B75}"/>
    <cellStyle name="Normal 5 5 6 5 5" xfId="30292" xr:uid="{5BAF2D1F-0C29-45A4-82F2-EE4B9B9DB830}"/>
    <cellStyle name="Normal 5 5 6 5 6" xfId="45176" xr:uid="{14C27381-AA77-4C5D-BBB0-829B3AA1FE28}"/>
    <cellStyle name="Normal 5 5 6 5 7" xfId="9756" xr:uid="{38B15183-91D8-47DD-828E-1E59E35BD722}"/>
    <cellStyle name="Normal 5 5 6 6" xfId="11466" xr:uid="{A0D598B9-7B0D-479C-B63A-9542AED26E1C}"/>
    <cellStyle name="Normal 5 5 6 6 2" xfId="25156" xr:uid="{A5B6B000-8FED-49B4-914D-1969FE1A90DC}"/>
    <cellStyle name="Normal 5 5 6 6 2 2" xfId="38848" xr:uid="{0514DB69-DBF1-4EE8-A639-213B23EAA8BE}"/>
    <cellStyle name="Normal 5 5 6 6 2 3" xfId="53732" xr:uid="{814EE12C-E006-453E-B31E-C1F49E2F3C77}"/>
    <cellStyle name="Normal 5 5 6 6 3" xfId="18312" xr:uid="{B51260C6-FE0F-4084-9A67-B731E14A28F9}"/>
    <cellStyle name="Normal 5 5 6 6 4" xfId="32002" xr:uid="{83FBEDD9-9D7A-4622-ACEE-9338F7B6A675}"/>
    <cellStyle name="Normal 5 5 6 6 5" xfId="46886" xr:uid="{58A2361A-16E0-429C-869B-7C9DA0FCF24C}"/>
    <cellStyle name="Normal 5 5 6 7" xfId="21734" xr:uid="{3C62FA09-72E7-4976-9076-D3B95E365021}"/>
    <cellStyle name="Normal 5 5 6 7 2" xfId="35426" xr:uid="{DEB99C64-120B-49A8-8D4B-2C312654D5FA}"/>
    <cellStyle name="Normal 5 5 6 7 3" xfId="50310" xr:uid="{2872B975-06C7-40D9-99CF-FB0E46A3CEF2}"/>
    <cellStyle name="Normal 5 5 6 8" xfId="14890" xr:uid="{75EED92A-6F65-45CA-9C56-73490A99BE8F}"/>
    <cellStyle name="Normal 5 5 6 8 2" xfId="40794" xr:uid="{D145B90A-3644-4817-BB4C-51A491D4F90E}"/>
    <cellStyle name="Normal 5 5 6 9" xfId="28580" xr:uid="{FFB916FC-F8B0-4FD9-A5DD-C6680022FAF3}"/>
    <cellStyle name="Normal 5 5 7" xfId="1394" xr:uid="{DC5CE636-7257-43C3-BE06-BB80BE882537}"/>
    <cellStyle name="Normal 5 5 7 2" xfId="1395" xr:uid="{75524126-F992-4473-8BF8-D35DD5755A1E}"/>
    <cellStyle name="Normal 5 5 7 2 2" xfId="9762" xr:uid="{C11EBE9C-A530-4826-8132-1AA27E1B9B16}"/>
    <cellStyle name="Normal 5 5 7 2 2 2" xfId="13184" xr:uid="{42D7423B-643C-4E76-B53D-491998CF8505}"/>
    <cellStyle name="Normal 5 5 7 2 2 2 2" xfId="26874" xr:uid="{2E2C698A-11B8-467E-BD1B-05E919DD9134}"/>
    <cellStyle name="Normal 5 5 7 2 2 2 2 2" xfId="40566" xr:uid="{ACCA72A4-CB26-44FA-B24C-E6F2796D0DD5}"/>
    <cellStyle name="Normal 5 5 7 2 2 2 2 3" xfId="55450" xr:uid="{EABE981C-3360-44C3-8B08-FDC30243122A}"/>
    <cellStyle name="Normal 5 5 7 2 2 2 3" xfId="20030" xr:uid="{D24ADC71-E822-4358-8096-43C30D9989D7}"/>
    <cellStyle name="Normal 5 5 7 2 2 2 4" xfId="33720" xr:uid="{DAF9E2C7-D5D9-4FBA-B618-D17EE7B15411}"/>
    <cellStyle name="Normal 5 5 7 2 2 2 5" xfId="48604" xr:uid="{AAD76CF9-2FDD-4FBE-9121-1D6C02EF0B3E}"/>
    <cellStyle name="Normal 5 5 7 2 2 3" xfId="23452" xr:uid="{ACA6D549-ED89-4D68-A170-0255FB793219}"/>
    <cellStyle name="Normal 5 5 7 2 2 3 2" xfId="37144" xr:uid="{75E88BF6-FE11-416E-9F29-FD4C71FE7950}"/>
    <cellStyle name="Normal 5 5 7 2 2 3 3" xfId="52028" xr:uid="{F578FA7C-741E-4B31-A9A8-0909EB157B3E}"/>
    <cellStyle name="Normal 5 5 7 2 2 4" xfId="16608" xr:uid="{16621A9F-8CB9-46CB-889E-F23898E45F18}"/>
    <cellStyle name="Normal 5 5 7 2 2 5" xfId="30298" xr:uid="{80BB5C84-CABD-4868-8EF3-AF1AD089B4B1}"/>
    <cellStyle name="Normal 5 5 7 2 2 6" xfId="45182" xr:uid="{02F380D4-0CC3-496A-9EB5-F86FAD4D348C}"/>
    <cellStyle name="Normal 5 5 7 2 3" xfId="11472" xr:uid="{F55A524E-83D2-49C1-AE0B-FC75416F7B0C}"/>
    <cellStyle name="Normal 5 5 7 2 3 2" xfId="25162" xr:uid="{627B5F00-3AA5-42A3-963A-DAC4F0C8236F}"/>
    <cellStyle name="Normal 5 5 7 2 3 2 2" xfId="38854" xr:uid="{BCD149F5-7938-4782-AB81-FDBA253D8E8C}"/>
    <cellStyle name="Normal 5 5 7 2 3 2 3" xfId="53738" xr:uid="{E16A0733-A92D-4921-9311-A3B0E9932097}"/>
    <cellStyle name="Normal 5 5 7 2 3 3" xfId="18318" xr:uid="{60172112-32E5-441C-B625-7880D8F2A186}"/>
    <cellStyle name="Normal 5 5 7 2 3 4" xfId="32008" xr:uid="{1C604978-197F-43F2-B3E9-6A8F1248B585}"/>
    <cellStyle name="Normal 5 5 7 2 3 5" xfId="46892" xr:uid="{8EF4E2DD-4CDF-4174-B265-F5EBE5B6A779}"/>
    <cellStyle name="Normal 5 5 7 2 4" xfId="21740" xr:uid="{8B6BAFAA-1184-4737-A86E-850C58D87962}"/>
    <cellStyle name="Normal 5 5 7 2 4 2" xfId="35432" xr:uid="{F708C784-7684-4D2C-8BA7-2168ADFD04EF}"/>
    <cellStyle name="Normal 5 5 7 2 4 3" xfId="50316" xr:uid="{4319565B-90AF-4E61-A313-841C69ECDA31}"/>
    <cellStyle name="Normal 5 5 7 2 5" xfId="14896" xr:uid="{CA0AE229-8169-45C0-B074-E73D125D1DE8}"/>
    <cellStyle name="Normal 5 5 7 2 5 2" xfId="41087" xr:uid="{05EC2BC5-834F-4D58-B35D-4D1A06B5E01C}"/>
    <cellStyle name="Normal 5 5 7 2 6" xfId="28586" xr:uid="{45C72123-D6BA-4478-8066-591EA9280493}"/>
    <cellStyle name="Normal 5 5 7 2 7" xfId="43470" xr:uid="{29B7CC5E-6571-4465-8F1E-9641219252F7}"/>
    <cellStyle name="Normal 5 5 7 2 8" xfId="8050" xr:uid="{43113711-1E1B-4178-82ED-5DD2262529B4}"/>
    <cellStyle name="Normal 5 5 7 3" xfId="2935" xr:uid="{30524F38-2B3A-4D75-A2D3-2918F9DED3E2}"/>
    <cellStyle name="Normal 5 5 7 3 2" xfId="13183" xr:uid="{3B2E78CB-015B-4AAC-A221-0A080128484B}"/>
    <cellStyle name="Normal 5 5 7 3 2 2" xfId="26873" xr:uid="{9E5C4E4E-117B-45B2-B1FF-44AE30884072}"/>
    <cellStyle name="Normal 5 5 7 3 2 2 2" xfId="40565" xr:uid="{1E5202BE-2744-4739-A256-D8191AA96307}"/>
    <cellStyle name="Normal 5 5 7 3 2 2 3" xfId="55449" xr:uid="{437B7197-06F4-49BF-8690-D0741341AD60}"/>
    <cellStyle name="Normal 5 5 7 3 2 3" xfId="20029" xr:uid="{87274E4F-0AA9-4710-82F1-6C567F8A976A}"/>
    <cellStyle name="Normal 5 5 7 3 2 4" xfId="33719" xr:uid="{5B552C3C-92AD-4A84-B0A3-0FC34518B1B9}"/>
    <cellStyle name="Normal 5 5 7 3 2 5" xfId="48603" xr:uid="{93E78F38-5920-47B6-A7A2-263517B0315F}"/>
    <cellStyle name="Normal 5 5 7 3 3" xfId="23451" xr:uid="{96535B5E-1E0B-416E-8437-BF460F8E27FE}"/>
    <cellStyle name="Normal 5 5 7 3 3 2" xfId="37143" xr:uid="{6FDA5E94-0679-4425-92F7-FAD4AA04CD51}"/>
    <cellStyle name="Normal 5 5 7 3 3 3" xfId="52027" xr:uid="{58227F69-AF51-426E-92F2-9724D923D3DD}"/>
    <cellStyle name="Normal 5 5 7 3 4" xfId="16607" xr:uid="{F4AFC6D0-B147-40E5-B5A2-AD76348CCD51}"/>
    <cellStyle name="Normal 5 5 7 3 4 2" xfId="41210" xr:uid="{843C1FA2-E715-4171-9B84-AE270DFB3994}"/>
    <cellStyle name="Normal 5 5 7 3 5" xfId="30297" xr:uid="{10B5EAFF-1AE3-4B4F-A19F-F5B286BB6942}"/>
    <cellStyle name="Normal 5 5 7 3 6" xfId="45181" xr:uid="{C156A8B7-8A18-4C98-95C0-F41665B954FD}"/>
    <cellStyle name="Normal 5 5 7 3 7" xfId="9761" xr:uid="{8DDE1016-B221-41E8-A4DB-7831D4DF47C9}"/>
    <cellStyle name="Normal 5 5 7 4" xfId="2936" xr:uid="{6341DC59-0FB7-4657-AE68-C51A478C5F6B}"/>
    <cellStyle name="Normal 5 5 7 4 2" xfId="25161" xr:uid="{318FD90E-C7AD-45D2-8259-31ECC2E5195D}"/>
    <cellStyle name="Normal 5 5 7 4 2 2" xfId="38853" xr:uid="{60BB7163-7331-477C-957E-1B9AA95EB542}"/>
    <cellStyle name="Normal 5 5 7 4 2 3" xfId="53737" xr:uid="{5A358F6D-26AE-45B1-928E-8739ED1A760D}"/>
    <cellStyle name="Normal 5 5 7 4 3" xfId="18317" xr:uid="{6374E5C8-22D3-42EB-878E-068490FCD542}"/>
    <cellStyle name="Normal 5 5 7 4 3 2" xfId="41211" xr:uid="{69C89B8C-F450-4310-891F-BC33D91EF10A}"/>
    <cellStyle name="Normal 5 5 7 4 4" xfId="32007" xr:uid="{2E6C4DDC-D840-4AAC-96C4-240FE5407FE2}"/>
    <cellStyle name="Normal 5 5 7 4 5" xfId="46891" xr:uid="{DE730757-0D56-4512-979D-299EBF039E48}"/>
    <cellStyle name="Normal 5 5 7 4 6" xfId="11471" xr:uid="{BC0E124C-B84E-4026-B850-A8F722207EF1}"/>
    <cellStyle name="Normal 5 5 7 5" xfId="21739" xr:uid="{DA340118-7B86-43F9-A9FC-0E5ED98E388E}"/>
    <cellStyle name="Normal 5 5 7 5 2" xfId="35431" xr:uid="{6B4F938B-94E6-49C1-8175-8D554980E7E6}"/>
    <cellStyle name="Normal 5 5 7 5 3" xfId="50315" xr:uid="{DEDB76FE-028A-418E-8A99-FB4788ED8CDB}"/>
    <cellStyle name="Normal 5 5 7 6" xfId="14895" xr:uid="{A7C4BD94-04B5-4DD4-ACC9-FEFDCD8D9DE3}"/>
    <cellStyle name="Normal 5 5 7 6 2" xfId="41086" xr:uid="{0FC75918-79F2-42B9-8E66-F1DE4E5D0D72}"/>
    <cellStyle name="Normal 5 5 7 7" xfId="28585" xr:uid="{BE7393C3-3E78-4975-8FBE-8FC3EF4A0B16}"/>
    <cellStyle name="Normal 5 5 7 8" xfId="43469" xr:uid="{00649A11-B1F3-4C79-8F48-15AA818D9394}"/>
    <cellStyle name="Normal 5 5 7 9" xfId="8049" xr:uid="{E6FF1278-83B0-4DA0-8EFC-478C32F4E8C9}"/>
    <cellStyle name="Normal 5 5 8" xfId="1396" xr:uid="{02335DC4-9FDF-471D-9829-0455CBB5737E}"/>
    <cellStyle name="Normal 5 5 8 2" xfId="2937" xr:uid="{EFCD9130-1077-4017-9086-DB5AC5440D14}"/>
    <cellStyle name="Normal 5 5 8 2 2" xfId="13185" xr:uid="{C0BFCF36-0D93-4DB7-B92C-8D0F2830D94B}"/>
    <cellStyle name="Normal 5 5 8 2 2 2" xfId="26875" xr:uid="{BEA8FB83-F737-49F9-90BD-992D4D9A433E}"/>
    <cellStyle name="Normal 5 5 8 2 2 2 2" xfId="40567" xr:uid="{5E648CF5-585E-4E1C-ACDD-9DA78344DD2A}"/>
    <cellStyle name="Normal 5 5 8 2 2 2 3" xfId="55451" xr:uid="{15198946-B8CB-4619-AB27-44E8DBA18A88}"/>
    <cellStyle name="Normal 5 5 8 2 2 3" xfId="20031" xr:uid="{6B93E571-B4BE-4946-BEC0-164C73DB8550}"/>
    <cellStyle name="Normal 5 5 8 2 2 4" xfId="33721" xr:uid="{6CE7DDB7-E4A6-4AD3-AC1B-B5890CDD63E4}"/>
    <cellStyle name="Normal 5 5 8 2 2 5" xfId="48605" xr:uid="{419A663D-F8F2-4D06-A59F-D4EEC231C208}"/>
    <cellStyle name="Normal 5 5 8 2 3" xfId="23453" xr:uid="{750E96A8-6E0B-4290-A895-E2A8FCDBDC1D}"/>
    <cellStyle name="Normal 5 5 8 2 3 2" xfId="37145" xr:uid="{4D466FB8-CE19-45B1-9A90-504C0E33E01B}"/>
    <cellStyle name="Normal 5 5 8 2 3 3" xfId="52029" xr:uid="{0A928A07-242E-48CB-AE24-F839FEFC6D2F}"/>
    <cellStyle name="Normal 5 5 8 2 4" xfId="16609" xr:uid="{7C674D57-C899-47D1-9B04-BC1F14A94882}"/>
    <cellStyle name="Normal 5 5 8 2 4 2" xfId="41212" xr:uid="{5054BE51-5F32-4EB2-AAC3-3DB10A4A112C}"/>
    <cellStyle name="Normal 5 5 8 2 5" xfId="30299" xr:uid="{4F0154EB-41C4-4C92-ACD0-30640C635085}"/>
    <cellStyle name="Normal 5 5 8 2 6" xfId="45183" xr:uid="{B2CA5B53-05D1-4CC7-820A-E911D32E4532}"/>
    <cellStyle name="Normal 5 5 8 2 7" xfId="9763" xr:uid="{54153A70-525D-4848-9E87-1C431ACE3678}"/>
    <cellStyle name="Normal 5 5 8 3" xfId="2938" xr:uid="{57979610-17BF-4450-AB34-6C9259678873}"/>
    <cellStyle name="Normal 5 5 8 3 2" xfId="25163" xr:uid="{BA86E3B3-19F1-4653-AC0A-B5AFE4E6DF8E}"/>
    <cellStyle name="Normal 5 5 8 3 2 2" xfId="38855" xr:uid="{BE05B269-34E9-4AFC-AD1C-7D3BCA71DBC0}"/>
    <cellStyle name="Normal 5 5 8 3 2 3" xfId="53739" xr:uid="{F14ED6FD-B55A-4D7C-B0BA-8E9461C666BE}"/>
    <cellStyle name="Normal 5 5 8 3 3" xfId="18319" xr:uid="{55BBE198-B55C-478E-B628-ACBDB7132D99}"/>
    <cellStyle name="Normal 5 5 8 3 3 2" xfId="41213" xr:uid="{3AD155FE-019B-4690-9D08-263E4F5DDEEA}"/>
    <cellStyle name="Normal 5 5 8 3 4" xfId="32009" xr:uid="{509617B6-C029-4FEE-8208-43D400A3E2CB}"/>
    <cellStyle name="Normal 5 5 8 3 5" xfId="46893" xr:uid="{8F900997-391C-4D7D-8A88-F6E01FF84D09}"/>
    <cellStyle name="Normal 5 5 8 3 6" xfId="11473" xr:uid="{6DEA6DD1-9B5A-4E7C-A568-B75ADEF3AD11}"/>
    <cellStyle name="Normal 5 5 8 4" xfId="2939" xr:uid="{13FE293E-67D2-4B82-BB14-9D0A7048208B}"/>
    <cellStyle name="Normal 5 5 8 4 2" xfId="41214" xr:uid="{34FBEE11-C0B0-4AF6-AD35-99A4BE464D16}"/>
    <cellStyle name="Normal 5 5 8 4 3" xfId="35433" xr:uid="{6EE6E280-3F3A-4F78-BDB1-8AAAA8645F77}"/>
    <cellStyle name="Normal 5 5 8 4 4" xfId="50317" xr:uid="{CF247209-8A0A-470F-904A-952E42CD0537}"/>
    <cellStyle name="Normal 5 5 8 4 5" xfId="21741" xr:uid="{19C87497-E3A1-44D1-9AB4-DF2708E51EA6}"/>
    <cellStyle name="Normal 5 5 8 5" xfId="14897" xr:uid="{9AE22209-9530-4152-B3B4-762DBCB750C3}"/>
    <cellStyle name="Normal 5 5 8 5 2" xfId="41088" xr:uid="{02AD6DFB-5AC7-4A6B-B849-5C6550179CCA}"/>
    <cellStyle name="Normal 5 5 8 6" xfId="28587" xr:uid="{C86F65AC-BBDA-480E-A31F-E6FDF7DBB302}"/>
    <cellStyle name="Normal 5 5 8 7" xfId="43471" xr:uid="{4DCFE564-FE41-4F12-8BB4-CF0EF4767309}"/>
    <cellStyle name="Normal 5 5 8 8" xfId="8051" xr:uid="{9796AE3A-2E81-431E-9F2F-A9CC388E3DFD}"/>
    <cellStyle name="Normal 5 5 9" xfId="2940" xr:uid="{E6C2E667-F097-41B6-958F-9ECE937EE310}"/>
    <cellStyle name="Normal 5 5 9 2" xfId="9764" xr:uid="{A092C37E-6E43-4C35-8E1A-DA1A2BDBA221}"/>
    <cellStyle name="Normal 5 5 9 2 2" xfId="13186" xr:uid="{F2ABAA2B-E05E-4E31-8211-2F76D2C26EC9}"/>
    <cellStyle name="Normal 5 5 9 2 2 2" xfId="26876" xr:uid="{ED65E433-D52A-41E5-908D-FB0CE57AB489}"/>
    <cellStyle name="Normal 5 5 9 2 2 2 2" xfId="40568" xr:uid="{74872D2D-0C90-49A4-8E7A-A57FF39944B3}"/>
    <cellStyle name="Normal 5 5 9 2 2 2 3" xfId="55452" xr:uid="{489AE1D3-861E-47C7-B562-F3AD07C65AFF}"/>
    <cellStyle name="Normal 5 5 9 2 2 3" xfId="20032" xr:uid="{A85D1A19-C5A6-4968-AD80-034E5ABD9BA4}"/>
    <cellStyle name="Normal 5 5 9 2 2 4" xfId="33722" xr:uid="{365AD860-D530-4779-8CC7-26B6920F6236}"/>
    <cellStyle name="Normal 5 5 9 2 2 5" xfId="48606" xr:uid="{22B3A806-A1B8-4BD1-83C4-60E25C761C25}"/>
    <cellStyle name="Normal 5 5 9 2 3" xfId="23454" xr:uid="{7250E743-ABBD-4ED9-A37D-48043250CD24}"/>
    <cellStyle name="Normal 5 5 9 2 3 2" xfId="37146" xr:uid="{BC549091-07EA-4D68-95B6-C3085D3A3791}"/>
    <cellStyle name="Normal 5 5 9 2 3 3" xfId="52030" xr:uid="{F573DFA6-9FE5-4664-BB40-F4D704014821}"/>
    <cellStyle name="Normal 5 5 9 2 4" xfId="16610" xr:uid="{E294637A-2FFB-4BB2-9C11-909EA17AEA14}"/>
    <cellStyle name="Normal 5 5 9 2 5" xfId="30300" xr:uid="{AE982503-F0B3-40FE-91F9-AD73F8612FD2}"/>
    <cellStyle name="Normal 5 5 9 2 6" xfId="45184" xr:uid="{F947ACD0-91F0-468F-9162-E21C3C8685D2}"/>
    <cellStyle name="Normal 5 5 9 3" xfId="11474" xr:uid="{1812BFA9-94F0-41A5-B56D-14F2AA3D4547}"/>
    <cellStyle name="Normal 5 5 9 3 2" xfId="25164" xr:uid="{78B924E3-94EF-4F6E-93E9-7E0740B63219}"/>
    <cellStyle name="Normal 5 5 9 3 2 2" xfId="38856" xr:uid="{6DA843C4-4342-4BCD-AC70-2D557133E365}"/>
    <cellStyle name="Normal 5 5 9 3 2 3" xfId="53740" xr:uid="{100AC317-17E7-4693-9C56-DFEE487AECAD}"/>
    <cellStyle name="Normal 5 5 9 3 3" xfId="18320" xr:uid="{F4D0A7AC-ED09-424D-AD8A-B2BD2988B9E7}"/>
    <cellStyle name="Normal 5 5 9 3 4" xfId="32010" xr:uid="{3F2FB543-6D0F-436E-B519-A622F77598A7}"/>
    <cellStyle name="Normal 5 5 9 3 5" xfId="46894" xr:uid="{F9597B48-665E-4565-B66C-4BF00DC526C3}"/>
    <cellStyle name="Normal 5 5 9 4" xfId="21742" xr:uid="{A8129FF2-DE0F-4269-A46B-150FDE18626C}"/>
    <cellStyle name="Normal 5 5 9 4 2" xfId="35434" xr:uid="{830D78F4-5F44-4776-91E8-E11F79F1965D}"/>
    <cellStyle name="Normal 5 5 9 4 3" xfId="50318" xr:uid="{D8125DF7-6A09-4AFE-AE18-737326674559}"/>
    <cellStyle name="Normal 5 5 9 5" xfId="14898" xr:uid="{D226E79A-E61A-4397-BC45-680F2EB7650B}"/>
    <cellStyle name="Normal 5 5 9 5 2" xfId="41215" xr:uid="{B888D0D0-2891-400C-9BF2-9DC943C12013}"/>
    <cellStyle name="Normal 5 5 9 6" xfId="28588" xr:uid="{9DF57EF4-3F2A-4DD8-AFD5-345DEC031453}"/>
    <cellStyle name="Normal 5 5 9 7" xfId="43472" xr:uid="{9287547F-F0AE-46ED-87BB-61B04E1E0738}"/>
    <cellStyle name="Normal 5 5 9 8" xfId="8052" xr:uid="{DCFDD501-A42A-4FCC-AB69-ADACD95E5575}"/>
    <cellStyle name="Normal 5 6" xfId="108" xr:uid="{67CD086C-762C-4CC2-BF01-A6C4418C59E3}"/>
    <cellStyle name="Normal 5 6 10" xfId="2941" xr:uid="{7131553E-F710-4574-AD1A-C13CAE6D65A0}"/>
    <cellStyle name="Normal 5 6 10 2" xfId="41216" xr:uid="{39D7F94D-603D-43B4-BE9A-27C50A789DEF}"/>
    <cellStyle name="Normal 5 6 10 3" xfId="35435" xr:uid="{223AED0D-B6BE-4FB2-91B8-DAA28665863D}"/>
    <cellStyle name="Normal 5 6 10 4" xfId="50319" xr:uid="{C64C9919-68AC-4AD4-B74F-0C5F93512A7F}"/>
    <cellStyle name="Normal 5 6 10 5" xfId="21743" xr:uid="{EA391020-04F7-473A-9048-3169AC30B326}"/>
    <cellStyle name="Normal 5 6 11" xfId="2942" xr:uid="{83879A96-81C0-43A3-A37E-3C13F9F7B6E4}"/>
    <cellStyle name="Normal 5 6 11 2" xfId="41217" xr:uid="{44E4C858-B210-4072-839B-CD10D8E188C4}"/>
    <cellStyle name="Normal 5 6 11 3" xfId="14899" xr:uid="{F6E346FB-E348-40F7-9985-9407DF4AC176}"/>
    <cellStyle name="Normal 5 6 12" xfId="40773" xr:uid="{699AF42D-8376-4CFB-952B-6471CDD58CAE}"/>
    <cellStyle name="Normal 5 6 13" xfId="28589" xr:uid="{C05B1A89-A244-4F19-BE12-541A81319BFE}"/>
    <cellStyle name="Normal 5 6 14" xfId="43473" xr:uid="{7C620998-8759-4A3A-907A-B3A5E6BC4D1B}"/>
    <cellStyle name="Normal 5 6 15" xfId="8053" xr:uid="{35FA0BB1-201C-45E8-BE3F-402582266260}"/>
    <cellStyle name="Normal 5 6 2" xfId="109" xr:uid="{7C74F09A-FE97-46D2-9747-5FAC484A0C4D}"/>
    <cellStyle name="Normal 5 6 2 10" xfId="14900" xr:uid="{172D919A-922C-408A-A592-C857A0427F20}"/>
    <cellStyle name="Normal 5 6 2 10 2" xfId="40774" xr:uid="{473D8576-0D8E-4D3F-933C-010216E966E4}"/>
    <cellStyle name="Normal 5 6 2 11" xfId="28590" xr:uid="{B11899BF-239B-4BFD-891D-D48776EBAEF2}"/>
    <cellStyle name="Normal 5 6 2 12" xfId="43474" xr:uid="{0ECE5E12-27FC-43FD-8C23-C641AE739115}"/>
    <cellStyle name="Normal 5 6 2 13" xfId="8054" xr:uid="{423B620E-CFC2-4D50-8B51-A1BA5A1128AE}"/>
    <cellStyle name="Normal 5 6 2 2" xfId="314" xr:uid="{56AB1DCC-618F-44EA-AC5C-F958F01827D9}"/>
    <cellStyle name="Normal 5 6 2 2 10" xfId="28591" xr:uid="{053EAD2C-3894-4266-B108-1E31D6A709E2}"/>
    <cellStyle name="Normal 5 6 2 2 11" xfId="43475" xr:uid="{FE359B4F-2F0D-450D-8400-8D020A1ED072}"/>
    <cellStyle name="Normal 5 6 2 2 12" xfId="8055" xr:uid="{8CF5E078-3268-42B2-94C2-7DE54991C20C}"/>
    <cellStyle name="Normal 5 6 2 2 2" xfId="577" xr:uid="{1AA51120-0067-4A59-B221-5227D9975162}"/>
    <cellStyle name="Normal 5 6 2 2 2 10" xfId="8056" xr:uid="{5E1D778D-A9B8-4303-93EC-ADF0059D5C5B}"/>
    <cellStyle name="Normal 5 6 2 2 2 2" xfId="578" xr:uid="{AEFA9D33-786D-4D28-B696-81DDE4098A45}"/>
    <cellStyle name="Normal 5 6 2 2 2 2 2" xfId="1397" xr:uid="{7BFACD7D-5044-4A71-85B8-F214384DC021}"/>
    <cellStyle name="Normal 5 6 2 2 2 2 2 2" xfId="13191" xr:uid="{4A08F831-6D2B-40EE-8E38-D6FC7FA49D21}"/>
    <cellStyle name="Normal 5 6 2 2 2 2 2 2 2" xfId="26881" xr:uid="{E341A1AD-6D6D-4424-92E4-92B7D3E2873B}"/>
    <cellStyle name="Normal 5 6 2 2 2 2 2 2 2 2" xfId="40573" xr:uid="{047A7DCF-2C04-4E7E-90B3-0E6C823BE663}"/>
    <cellStyle name="Normal 5 6 2 2 2 2 2 2 2 3" xfId="55457" xr:uid="{9B367A87-4541-4691-94B4-605C60D90037}"/>
    <cellStyle name="Normal 5 6 2 2 2 2 2 2 3" xfId="20037" xr:uid="{65A3C6FC-486A-427E-936C-D275C42F6780}"/>
    <cellStyle name="Normal 5 6 2 2 2 2 2 2 4" xfId="33727" xr:uid="{A71BB85F-E5A2-4FE4-9660-858CDC9F3899}"/>
    <cellStyle name="Normal 5 6 2 2 2 2 2 2 5" xfId="48611" xr:uid="{340645B5-BD84-43C7-960B-10B7018579B5}"/>
    <cellStyle name="Normal 5 6 2 2 2 2 2 3" xfId="23459" xr:uid="{1EF82B36-7611-4120-B456-961AA2D1952A}"/>
    <cellStyle name="Normal 5 6 2 2 2 2 2 3 2" xfId="37151" xr:uid="{FD37FBB5-B9B7-4978-AF49-A7E229F1597E}"/>
    <cellStyle name="Normal 5 6 2 2 2 2 2 3 3" xfId="52035" xr:uid="{A2E1F5AD-8CD5-445C-98E0-98C415FACEAF}"/>
    <cellStyle name="Normal 5 6 2 2 2 2 2 4" xfId="16615" xr:uid="{75550326-2571-4024-80DC-2F23EFA80138}"/>
    <cellStyle name="Normal 5 6 2 2 2 2 2 4 2" xfId="41089" xr:uid="{0C09C64B-28F3-461D-BD5C-EF24B1A536BB}"/>
    <cellStyle name="Normal 5 6 2 2 2 2 2 5" xfId="30305" xr:uid="{61603D9B-26EB-4FD2-8AA8-A17B553C4CFD}"/>
    <cellStyle name="Normal 5 6 2 2 2 2 2 6" xfId="45189" xr:uid="{7E8C11DD-670A-448F-9CBD-2E5946B5F63E}"/>
    <cellStyle name="Normal 5 6 2 2 2 2 2 7" xfId="9769" xr:uid="{3388AA9B-7B9C-4892-8561-86106C0B2249}"/>
    <cellStyle name="Normal 5 6 2 2 2 2 3" xfId="2943" xr:uid="{A2C0309D-3232-4230-AA99-9533ACFD4842}"/>
    <cellStyle name="Normal 5 6 2 2 2 2 3 2" xfId="25169" xr:uid="{A5BDE516-A6A2-48A1-A0EC-16A2E0B7B73E}"/>
    <cellStyle name="Normal 5 6 2 2 2 2 3 2 2" xfId="38861" xr:uid="{2198775C-FDCF-42C3-9B7C-611736BD1FBF}"/>
    <cellStyle name="Normal 5 6 2 2 2 2 3 2 3" xfId="53745" xr:uid="{F3818BC8-7D1E-492B-AA18-B67A9CCF61DD}"/>
    <cellStyle name="Normal 5 6 2 2 2 2 3 3" xfId="18325" xr:uid="{24BF15B9-898A-4481-8A27-6A3A92278E39}"/>
    <cellStyle name="Normal 5 6 2 2 2 2 3 3 2" xfId="41218" xr:uid="{0AFDFFAC-D6A6-4562-B382-49291605883E}"/>
    <cellStyle name="Normal 5 6 2 2 2 2 3 4" xfId="32015" xr:uid="{A48788FD-C8F6-4354-9710-2B65079C05FB}"/>
    <cellStyle name="Normal 5 6 2 2 2 2 3 5" xfId="46899" xr:uid="{13FBAB3C-47E5-48A3-8CC5-DAC65BCB155C}"/>
    <cellStyle name="Normal 5 6 2 2 2 2 3 6" xfId="11479" xr:uid="{FBDD1EA1-F96E-4CBC-ACB3-73FFFDCF45E6}"/>
    <cellStyle name="Normal 5 6 2 2 2 2 4" xfId="2944" xr:uid="{0931A544-B6FF-4ED8-8D7A-6D3F4FCBAD53}"/>
    <cellStyle name="Normal 5 6 2 2 2 2 4 2" xfId="41219" xr:uid="{BD8344C5-766C-42EC-BAF0-015ACDA9C24F}"/>
    <cellStyle name="Normal 5 6 2 2 2 2 4 3" xfId="35439" xr:uid="{70C9D2FF-DBF7-4DD3-8EB9-1C3A161385E7}"/>
    <cellStyle name="Normal 5 6 2 2 2 2 4 4" xfId="50323" xr:uid="{1D6572D7-0E41-4E12-BC21-B7C768CBE4F6}"/>
    <cellStyle name="Normal 5 6 2 2 2 2 4 5" xfId="21747" xr:uid="{4E757A6A-246F-423C-ABAD-EFD87DDAFA33}"/>
    <cellStyle name="Normal 5 6 2 2 2 2 5" xfId="14903" xr:uid="{0C7AC5EA-BDCF-42CC-A56C-AADB1569B4CF}"/>
    <cellStyle name="Normal 5 6 2 2 2 2 5 2" xfId="40854" xr:uid="{E0F6DFAA-544B-4E3F-B833-3C85859D26E1}"/>
    <cellStyle name="Normal 5 6 2 2 2 2 6" xfId="28593" xr:uid="{905D6A45-A2E3-42A5-9A74-66DCF27C7D91}"/>
    <cellStyle name="Normal 5 6 2 2 2 2 7" xfId="43477" xr:uid="{B1F3BDA1-36E5-4CE9-9721-6DEFF18FEE34}"/>
    <cellStyle name="Normal 5 6 2 2 2 2 8" xfId="8057" xr:uid="{A7C8A3B2-D473-4B12-ACD1-F54F56913DFA}"/>
    <cellStyle name="Normal 5 6 2 2 2 3" xfId="1398" xr:uid="{01E313B4-77C4-4BF5-A00A-3F2FBF8FD3B8}"/>
    <cellStyle name="Normal 5 6 2 2 2 3 2" xfId="2945" xr:uid="{1408261B-8AA5-48B8-9ACE-5F88DC4224EE}"/>
    <cellStyle name="Normal 5 6 2 2 2 3 2 2" xfId="26880" xr:uid="{7F6F11E6-3146-4F64-A59B-3758561E8DF1}"/>
    <cellStyle name="Normal 5 6 2 2 2 3 2 2 2" xfId="40572" xr:uid="{15942D6B-9BF6-4E10-AC89-4BCE7865CC7E}"/>
    <cellStyle name="Normal 5 6 2 2 2 3 2 2 3" xfId="55456" xr:uid="{65E35E99-DE6D-42C4-9C22-F6717E540D75}"/>
    <cellStyle name="Normal 5 6 2 2 2 3 2 3" xfId="20036" xr:uid="{191DB297-D6DB-4C23-9058-86E6FAA8F21C}"/>
    <cellStyle name="Normal 5 6 2 2 2 3 2 3 2" xfId="41220" xr:uid="{2038C93C-8B99-44B6-8BF9-D58431320950}"/>
    <cellStyle name="Normal 5 6 2 2 2 3 2 4" xfId="33726" xr:uid="{85D75534-8755-4986-99D2-A47BD961307F}"/>
    <cellStyle name="Normal 5 6 2 2 2 3 2 5" xfId="48610" xr:uid="{4C721E2B-3C20-467E-B1F2-770A18B68DF3}"/>
    <cellStyle name="Normal 5 6 2 2 2 3 2 6" xfId="13190" xr:uid="{A19F8D2E-6151-49ED-85FE-1A44AF4856EE}"/>
    <cellStyle name="Normal 5 6 2 2 2 3 3" xfId="2946" xr:uid="{46629EA6-CE81-4E17-A53C-96BB926A2903}"/>
    <cellStyle name="Normal 5 6 2 2 2 3 3 2" xfId="41221" xr:uid="{CCA11C3E-0123-4B50-BA69-0C4D29D6C9DC}"/>
    <cellStyle name="Normal 5 6 2 2 2 3 3 3" xfId="37150" xr:uid="{27D10D94-53A0-44EF-9CED-BA3B9ACCA73F}"/>
    <cellStyle name="Normal 5 6 2 2 2 3 3 4" xfId="52034" xr:uid="{08B379B0-D744-47B2-B59C-38C81B6B3B7B}"/>
    <cellStyle name="Normal 5 6 2 2 2 3 3 5" xfId="23458" xr:uid="{CD566A1E-4A0D-4917-8A70-160AE324F8B9}"/>
    <cellStyle name="Normal 5 6 2 2 2 3 4" xfId="2947" xr:uid="{9C034969-9636-42B8-B4E2-3AAEB3C730FE}"/>
    <cellStyle name="Normal 5 6 2 2 2 3 4 2" xfId="41222" xr:uid="{C3552831-C746-458C-B1EC-77BD0F646624}"/>
    <cellStyle name="Normal 5 6 2 2 2 3 4 3" xfId="16614" xr:uid="{B4079D1F-C1FD-40A7-A7F3-53C5A71B5E1A}"/>
    <cellStyle name="Normal 5 6 2 2 2 3 5" xfId="41090" xr:uid="{C59C1599-BCC3-4A5E-81D3-D4A73D167893}"/>
    <cellStyle name="Normal 5 6 2 2 2 3 6" xfId="30304" xr:uid="{88745A09-7A52-4670-BDB2-667DCFA2877B}"/>
    <cellStyle name="Normal 5 6 2 2 2 3 7" xfId="45188" xr:uid="{CDA7C748-748B-4193-A23E-B5BA88D868A3}"/>
    <cellStyle name="Normal 5 6 2 2 2 3 8" xfId="9768" xr:uid="{B35A0C42-B46D-4C3E-818E-84FF5D2284E9}"/>
    <cellStyle name="Normal 5 6 2 2 2 4" xfId="2948" xr:uid="{2E214A68-6E70-42B6-AEA2-BFE550BB2697}"/>
    <cellStyle name="Normal 5 6 2 2 2 4 2" xfId="25168" xr:uid="{C170FB0D-522E-43F1-A451-99ED1189EC7F}"/>
    <cellStyle name="Normal 5 6 2 2 2 4 2 2" xfId="38860" xr:uid="{DD3354E4-EFBE-4E33-9BFC-90B9FF807E8A}"/>
    <cellStyle name="Normal 5 6 2 2 2 4 2 3" xfId="53744" xr:uid="{380C56F1-BE26-4639-92A8-71F0BD079992}"/>
    <cellStyle name="Normal 5 6 2 2 2 4 3" xfId="18324" xr:uid="{B942FDAA-BBE3-411E-8E50-268CFC1EF783}"/>
    <cellStyle name="Normal 5 6 2 2 2 4 3 2" xfId="41223" xr:uid="{FC58359D-886E-4DF0-B0DF-8FDC51AB158F}"/>
    <cellStyle name="Normal 5 6 2 2 2 4 4" xfId="32014" xr:uid="{4DBE9F9E-2C97-43D7-800E-FE819A3E76A0}"/>
    <cellStyle name="Normal 5 6 2 2 2 4 5" xfId="46898" xr:uid="{726C9740-E8BB-42F5-857B-7A6A55A1927E}"/>
    <cellStyle name="Normal 5 6 2 2 2 4 6" xfId="11478" xr:uid="{FDD7C5D5-308E-472E-AE17-865CED3686A3}"/>
    <cellStyle name="Normal 5 6 2 2 2 5" xfId="2949" xr:uid="{2F8F9BF6-C63B-4026-9753-843D0935D8B2}"/>
    <cellStyle name="Normal 5 6 2 2 2 5 2" xfId="41224" xr:uid="{41CC88FB-C3F8-4854-9994-9285BD75F046}"/>
    <cellStyle name="Normal 5 6 2 2 2 5 3" xfId="35438" xr:uid="{75442319-61C3-48C9-8BDD-FEA9221F4832}"/>
    <cellStyle name="Normal 5 6 2 2 2 5 4" xfId="50322" xr:uid="{FA549555-9DAC-4C9B-9D82-3A4D8D3A87E2}"/>
    <cellStyle name="Normal 5 6 2 2 2 5 5" xfId="21746" xr:uid="{89D3E248-B9C5-4CCB-8885-2698CA020B43}"/>
    <cellStyle name="Normal 5 6 2 2 2 6" xfId="2950" xr:uid="{59521624-5C2A-4742-8B6C-DAFF4159EB20}"/>
    <cellStyle name="Normal 5 6 2 2 2 6 2" xfId="41225" xr:uid="{A4BE1E43-C180-4577-9722-4F070772C088}"/>
    <cellStyle name="Normal 5 6 2 2 2 6 3" xfId="14902" xr:uid="{CDE3DE23-7CD3-44EC-A72B-26B500275824}"/>
    <cellStyle name="Normal 5 6 2 2 2 7" xfId="40853" xr:uid="{5E0E69CC-FF30-405F-A4FD-33F56ED209C6}"/>
    <cellStyle name="Normal 5 6 2 2 2 8" xfId="28592" xr:uid="{718024DF-2902-4071-B8B4-264280C579BF}"/>
    <cellStyle name="Normal 5 6 2 2 2 9" xfId="43476" xr:uid="{9E45D52A-E78D-4C16-B5CE-4047ED7A1D09}"/>
    <cellStyle name="Normal 5 6 2 2 3" xfId="579" xr:uid="{8206F7EF-24AD-4D92-9219-0F949D8EA199}"/>
    <cellStyle name="Normal 5 6 2 2 3 2" xfId="1399" xr:uid="{5D148E21-5CD5-418E-B4D8-0920673BE1B1}"/>
    <cellStyle name="Normal 5 6 2 2 3 2 2" xfId="2951" xr:uid="{B89C9B8B-58CF-4BEE-9EE3-033844EAF515}"/>
    <cellStyle name="Normal 5 6 2 2 3 2 2 2" xfId="26882" xr:uid="{3B06CC11-D99B-4861-97FC-119AC3AD7F68}"/>
    <cellStyle name="Normal 5 6 2 2 3 2 2 2 2" xfId="40574" xr:uid="{059EB704-293A-4735-9179-B6A27BDFC015}"/>
    <cellStyle name="Normal 5 6 2 2 3 2 2 2 3" xfId="55458" xr:uid="{CBA12F75-C61E-4B7E-B87D-CF0AD4936F55}"/>
    <cellStyle name="Normal 5 6 2 2 3 2 2 3" xfId="20038" xr:uid="{844A91F6-C600-4E49-92DD-D410D2DA719E}"/>
    <cellStyle name="Normal 5 6 2 2 3 2 2 3 2" xfId="41226" xr:uid="{2B50D3FF-A143-4A72-A7C1-046B450F5421}"/>
    <cellStyle name="Normal 5 6 2 2 3 2 2 4" xfId="33728" xr:uid="{C6918BAD-7CCF-4D16-A821-9B9F8BB4634D}"/>
    <cellStyle name="Normal 5 6 2 2 3 2 2 5" xfId="48612" xr:uid="{03CB021C-A6EA-4E83-A3B1-811DFCAC20BA}"/>
    <cellStyle name="Normal 5 6 2 2 3 2 2 6" xfId="13192" xr:uid="{A62C3DBF-3627-449F-910B-C859AE788D61}"/>
    <cellStyle name="Normal 5 6 2 2 3 2 3" xfId="2952" xr:uid="{3821B613-9731-48E3-9831-47B6D7698A24}"/>
    <cellStyle name="Normal 5 6 2 2 3 2 3 2" xfId="41227" xr:uid="{D6104945-7C62-44E1-8193-1AAFABF9CFE5}"/>
    <cellStyle name="Normal 5 6 2 2 3 2 3 3" xfId="37152" xr:uid="{7FDE8F1B-BD7F-4A6D-955C-98176688C317}"/>
    <cellStyle name="Normal 5 6 2 2 3 2 3 4" xfId="52036" xr:uid="{F2F30F6C-FEB9-4BE7-82E1-32C6A0EC274E}"/>
    <cellStyle name="Normal 5 6 2 2 3 2 3 5" xfId="23460" xr:uid="{592A2406-D32A-4830-94B2-6C5A8A01D192}"/>
    <cellStyle name="Normal 5 6 2 2 3 2 4" xfId="2953" xr:uid="{9D6F9D4D-ED85-4FD2-A037-64EB452A4C63}"/>
    <cellStyle name="Normal 5 6 2 2 3 2 4 2" xfId="41228" xr:uid="{144E3DE4-0256-496D-B229-CF49678C6AE9}"/>
    <cellStyle name="Normal 5 6 2 2 3 2 4 3" xfId="16616" xr:uid="{6884E154-2FFE-48FB-B738-2C9BE5CA2257}"/>
    <cellStyle name="Normal 5 6 2 2 3 2 5" xfId="41091" xr:uid="{626946EF-A9D5-4FCF-8540-BF98496ED497}"/>
    <cellStyle name="Normal 5 6 2 2 3 2 6" xfId="30306" xr:uid="{BB14A73E-CE95-4A70-A1A5-1F6FAFDA7E2D}"/>
    <cellStyle name="Normal 5 6 2 2 3 2 7" xfId="45190" xr:uid="{3DCEDE97-E7D2-453C-9BE3-9A55D50C5AF9}"/>
    <cellStyle name="Normal 5 6 2 2 3 2 8" xfId="9770" xr:uid="{1D896E30-E65A-4304-A72E-CA3F83E079C0}"/>
    <cellStyle name="Normal 5 6 2 2 3 3" xfId="2954" xr:uid="{AE027DE4-23E0-4D0A-B90E-9F9C47D6C940}"/>
    <cellStyle name="Normal 5 6 2 2 3 3 2" xfId="25170" xr:uid="{CE421474-8E55-40B5-99BB-DC771B2EB2CC}"/>
    <cellStyle name="Normal 5 6 2 2 3 3 2 2" xfId="38862" xr:uid="{223B5FB1-E015-4D18-B689-E476F64BB871}"/>
    <cellStyle name="Normal 5 6 2 2 3 3 2 3" xfId="53746" xr:uid="{D3416289-E58D-494D-9297-EF9DE45158A3}"/>
    <cellStyle name="Normal 5 6 2 2 3 3 3" xfId="18326" xr:uid="{130DD40E-E0E7-45EB-AD54-94EB9E7BE4B9}"/>
    <cellStyle name="Normal 5 6 2 2 3 3 3 2" xfId="41229" xr:uid="{9C28AB06-BCB2-4F3B-89CE-C49FFF6D4934}"/>
    <cellStyle name="Normal 5 6 2 2 3 3 4" xfId="32016" xr:uid="{1423BBA8-2024-4F3A-8F33-287421BD367F}"/>
    <cellStyle name="Normal 5 6 2 2 3 3 5" xfId="46900" xr:uid="{E5D1358F-3610-4681-B2B3-C1E1E9744D90}"/>
    <cellStyle name="Normal 5 6 2 2 3 3 6" xfId="11480" xr:uid="{825014E1-017D-4C2E-B538-A290D8E8E363}"/>
    <cellStyle name="Normal 5 6 2 2 3 4" xfId="2955" xr:uid="{EC846E8E-BE0C-4978-A1FD-BE104B4E701C}"/>
    <cellStyle name="Normal 5 6 2 2 3 4 2" xfId="41230" xr:uid="{4A47E62F-3B11-4B99-9427-CBEAE4C34F2B}"/>
    <cellStyle name="Normal 5 6 2 2 3 4 3" xfId="35440" xr:uid="{866CB4F1-385D-4F77-99A3-85AE1F6952ED}"/>
    <cellStyle name="Normal 5 6 2 2 3 4 4" xfId="50324" xr:uid="{D244C464-B234-4626-9C00-C3ED8980F9CF}"/>
    <cellStyle name="Normal 5 6 2 2 3 4 5" xfId="21748" xr:uid="{B3100B5A-59C3-46FF-A700-C808B009C4CF}"/>
    <cellStyle name="Normal 5 6 2 2 3 5" xfId="2956" xr:uid="{0270CA3A-2070-461A-A0A1-FC4608296091}"/>
    <cellStyle name="Normal 5 6 2 2 3 5 2" xfId="41231" xr:uid="{5AFD4B0B-EAEC-4636-A6CD-A7DFE70507AE}"/>
    <cellStyle name="Normal 5 6 2 2 3 5 3" xfId="14904" xr:uid="{CDAAF9DE-5A97-493E-9696-A5787C0F1F24}"/>
    <cellStyle name="Normal 5 6 2 2 3 6" xfId="40855" xr:uid="{7659DD50-A838-4F50-BC90-BD5499B457F8}"/>
    <cellStyle name="Normal 5 6 2 2 3 7" xfId="28594" xr:uid="{243FD9BB-8294-401F-8481-9D24E943B35D}"/>
    <cellStyle name="Normal 5 6 2 2 3 8" xfId="43478" xr:uid="{83A43F2E-5470-4D1C-85A9-2E6A2D5C0672}"/>
    <cellStyle name="Normal 5 6 2 2 3 9" xfId="8058" xr:uid="{8F3FE299-01EA-47F0-B0EC-49AB37972141}"/>
    <cellStyle name="Normal 5 6 2 2 4" xfId="1400" xr:uid="{C5B806C5-433F-454B-914A-AE43ADEA94D0}"/>
    <cellStyle name="Normal 5 6 2 2 4 2" xfId="2957" xr:uid="{098F144F-00D7-4E33-9076-B8418DE5FD35}"/>
    <cellStyle name="Normal 5 6 2 2 4 2 2" xfId="13193" xr:uid="{2875AC0B-9BAA-4CFA-93CC-1FD144F010FA}"/>
    <cellStyle name="Normal 5 6 2 2 4 2 2 2" xfId="26883" xr:uid="{B3FA396E-02FE-4462-AB6C-2CAA62D59F4C}"/>
    <cellStyle name="Normal 5 6 2 2 4 2 2 2 2" xfId="40575" xr:uid="{5C16823F-6B7C-455B-981C-2D04C97E2C2A}"/>
    <cellStyle name="Normal 5 6 2 2 4 2 2 2 3" xfId="55459" xr:uid="{0F74F385-8464-4487-AA05-E36FDD292815}"/>
    <cellStyle name="Normal 5 6 2 2 4 2 2 3" xfId="20039" xr:uid="{FB9A5C1E-52B1-4E1F-A3E9-CF5649FC10D1}"/>
    <cellStyle name="Normal 5 6 2 2 4 2 2 4" xfId="33729" xr:uid="{134D6BAE-51C6-4B76-9523-E06BE8C315F7}"/>
    <cellStyle name="Normal 5 6 2 2 4 2 2 5" xfId="48613" xr:uid="{9C91875C-D84F-47ED-9826-CFAE1138E444}"/>
    <cellStyle name="Normal 5 6 2 2 4 2 3" xfId="23461" xr:uid="{806C8F93-F3B1-4268-9645-BF8B86D42D83}"/>
    <cellStyle name="Normal 5 6 2 2 4 2 3 2" xfId="37153" xr:uid="{55CC169F-CFC5-4ADA-A714-B42CF09216CA}"/>
    <cellStyle name="Normal 5 6 2 2 4 2 3 3" xfId="52037" xr:uid="{81372BBE-71E2-40B0-BE25-4D8B3CF3BE4D}"/>
    <cellStyle name="Normal 5 6 2 2 4 2 4" xfId="16617" xr:uid="{8B1F4147-DF95-485D-BA4F-423D56A982CB}"/>
    <cellStyle name="Normal 5 6 2 2 4 2 4 2" xfId="41232" xr:uid="{996D596D-52E0-43F1-A0DB-3B4227BF0B70}"/>
    <cellStyle name="Normal 5 6 2 2 4 2 5" xfId="30307" xr:uid="{3C91E8CC-9D0F-48E3-B796-9E5FD536995B}"/>
    <cellStyle name="Normal 5 6 2 2 4 2 6" xfId="45191" xr:uid="{96643280-966F-42DD-A2DD-16989F75D2C2}"/>
    <cellStyle name="Normal 5 6 2 2 4 2 7" xfId="9771" xr:uid="{EC26302E-A2AB-4052-B1F5-C58E13B9F5AE}"/>
    <cellStyle name="Normal 5 6 2 2 4 3" xfId="2958" xr:uid="{AC42EF48-139A-4032-8396-C86091967ED5}"/>
    <cellStyle name="Normal 5 6 2 2 4 3 2" xfId="25171" xr:uid="{84463CF7-3A34-44A3-B081-95D5847C757B}"/>
    <cellStyle name="Normal 5 6 2 2 4 3 2 2" xfId="38863" xr:uid="{4E2A8616-4779-4F0A-83B7-74DC8E9856D5}"/>
    <cellStyle name="Normal 5 6 2 2 4 3 2 3" xfId="53747" xr:uid="{66A53F17-D25C-404B-B137-E5FF0E35A316}"/>
    <cellStyle name="Normal 5 6 2 2 4 3 3" xfId="18327" xr:uid="{D71DBD83-1571-4381-935D-CDB9B5939D9D}"/>
    <cellStyle name="Normal 5 6 2 2 4 3 3 2" xfId="41233" xr:uid="{4BDFF5FB-83CF-40A0-9C54-BA94CE8182CB}"/>
    <cellStyle name="Normal 5 6 2 2 4 3 4" xfId="32017" xr:uid="{07E0233C-2452-4315-84E0-39ED66AD20D1}"/>
    <cellStyle name="Normal 5 6 2 2 4 3 5" xfId="46901" xr:uid="{8BECBC30-ADF5-4256-9031-6CF9D3DF5728}"/>
    <cellStyle name="Normal 5 6 2 2 4 3 6" xfId="11481" xr:uid="{6E076092-AE93-44DE-B54B-E83D5BB073E3}"/>
    <cellStyle name="Normal 5 6 2 2 4 4" xfId="2959" xr:uid="{66AE1CE3-75F8-4E28-9AC7-BF3F8CA48003}"/>
    <cellStyle name="Normal 5 6 2 2 4 4 2" xfId="41234" xr:uid="{25CCC55D-979D-443D-B453-FDD2FFE88281}"/>
    <cellStyle name="Normal 5 6 2 2 4 4 3" xfId="35441" xr:uid="{2927B64C-5B17-49FC-8DE2-79C795972927}"/>
    <cellStyle name="Normal 5 6 2 2 4 4 4" xfId="50325" xr:uid="{7A21217B-2C30-4FB4-A434-5F4FB62DCA09}"/>
    <cellStyle name="Normal 5 6 2 2 4 4 5" xfId="21749" xr:uid="{D781708C-5ECB-4656-B4F4-E71DFEBF128C}"/>
    <cellStyle name="Normal 5 6 2 2 4 5" xfId="14905" xr:uid="{7F40A1DD-47FE-4EFC-B7C2-287E1C1B69FE}"/>
    <cellStyle name="Normal 5 6 2 2 4 5 2" xfId="41092" xr:uid="{D520862B-8E8F-42B2-BF76-EFFEE5E09574}"/>
    <cellStyle name="Normal 5 6 2 2 4 6" xfId="28595" xr:uid="{E54D061D-AD11-44D0-9F4B-769139873DB9}"/>
    <cellStyle name="Normal 5 6 2 2 4 7" xfId="43479" xr:uid="{C07520F7-8907-4749-9640-C4D14AFEDB73}"/>
    <cellStyle name="Normal 5 6 2 2 4 8" xfId="8059" xr:uid="{D5AE60F3-3F7F-4B02-8A40-9167723FB17F}"/>
    <cellStyle name="Normal 5 6 2 2 5" xfId="2960" xr:uid="{2713B340-3075-4E08-B05B-9A731812D540}"/>
    <cellStyle name="Normal 5 6 2 2 5 2" xfId="2961" xr:uid="{07ACA14B-E79C-491A-92F9-B8E6DB19028A}"/>
    <cellStyle name="Normal 5 6 2 2 5 2 2" xfId="26879" xr:uid="{A4F05170-52DC-4B3D-ADDA-EFB5207A8A87}"/>
    <cellStyle name="Normal 5 6 2 2 5 2 2 2" xfId="40571" xr:uid="{04BFA66E-C0E3-42F2-B6D1-7F858587A3B4}"/>
    <cellStyle name="Normal 5 6 2 2 5 2 2 3" xfId="55455" xr:uid="{ECD66B62-7AEB-4417-9D66-A68EE253103C}"/>
    <cellStyle name="Normal 5 6 2 2 5 2 3" xfId="20035" xr:uid="{A64F7716-90FE-425A-9D2F-C98F8AD59DD5}"/>
    <cellStyle name="Normal 5 6 2 2 5 2 3 2" xfId="41236" xr:uid="{CAC6B1D6-FD36-49C3-86F3-930275544D58}"/>
    <cellStyle name="Normal 5 6 2 2 5 2 4" xfId="33725" xr:uid="{1E7ED2C8-5E45-468F-8E6C-4410322849D8}"/>
    <cellStyle name="Normal 5 6 2 2 5 2 5" xfId="48609" xr:uid="{45C28B3D-C5D9-4912-8496-5438014CACF5}"/>
    <cellStyle name="Normal 5 6 2 2 5 2 6" xfId="13189" xr:uid="{0A416C76-CD36-4A1E-B32D-E636740D3B57}"/>
    <cellStyle name="Normal 5 6 2 2 5 3" xfId="2962" xr:uid="{324A2EFD-6F99-4E87-8312-17DFDC8B7DC6}"/>
    <cellStyle name="Normal 5 6 2 2 5 3 2" xfId="41237" xr:uid="{516F643C-E660-4C94-8A56-C7D64A1083D9}"/>
    <cellStyle name="Normal 5 6 2 2 5 3 3" xfId="37149" xr:uid="{A3635F99-4203-4F9A-AB35-3E2A2784799C}"/>
    <cellStyle name="Normal 5 6 2 2 5 3 4" xfId="52033" xr:uid="{D80A63CB-410F-49FE-8BD4-F1664531E56D}"/>
    <cellStyle name="Normal 5 6 2 2 5 3 5" xfId="23457" xr:uid="{B0E599DB-D701-4E29-9069-85A2B4C4D0AB}"/>
    <cellStyle name="Normal 5 6 2 2 5 4" xfId="2963" xr:uid="{DFD69983-80B2-4BF4-B899-E7B0F44DF75C}"/>
    <cellStyle name="Normal 5 6 2 2 5 4 2" xfId="41238" xr:uid="{FB662198-06EB-4B43-8FE5-E751A8E4F389}"/>
    <cellStyle name="Normal 5 6 2 2 5 4 3" xfId="16613" xr:uid="{6E51084C-7991-42FC-8B49-B945B9A9B549}"/>
    <cellStyle name="Normal 5 6 2 2 5 5" xfId="41235" xr:uid="{499F5FD4-364E-4CF3-AAE0-17F8D2740A0F}"/>
    <cellStyle name="Normal 5 6 2 2 5 6" xfId="30303" xr:uid="{5AEFF646-5E95-4FA3-AAB6-704736177E87}"/>
    <cellStyle name="Normal 5 6 2 2 5 7" xfId="45187" xr:uid="{5CC3C745-06DE-4EB5-8271-F61ECF51DE71}"/>
    <cellStyle name="Normal 5 6 2 2 5 8" xfId="9767" xr:uid="{3261FDFD-C88C-4720-A2E1-E9B55D4E3EEB}"/>
    <cellStyle name="Normal 5 6 2 2 6" xfId="2964" xr:uid="{BE41E1D2-775B-4B6D-BE29-693B7C13B1F2}"/>
    <cellStyle name="Normal 5 6 2 2 6 2" xfId="25167" xr:uid="{ED647610-D597-4948-A1A9-70BB0752FE8C}"/>
    <cellStyle name="Normal 5 6 2 2 6 2 2" xfId="38859" xr:uid="{8A1CDD1F-59F1-4374-9FBC-F686743D6729}"/>
    <cellStyle name="Normal 5 6 2 2 6 2 3" xfId="53743" xr:uid="{CB9F0A55-D0EB-4839-A44A-0C9949946482}"/>
    <cellStyle name="Normal 5 6 2 2 6 3" xfId="18323" xr:uid="{AE11571F-7EF2-49AF-B2F8-DC2F93E1C337}"/>
    <cellStyle name="Normal 5 6 2 2 6 3 2" xfId="41239" xr:uid="{706F0C59-B977-4ACA-AC87-6E676934CE97}"/>
    <cellStyle name="Normal 5 6 2 2 6 4" xfId="32013" xr:uid="{89655F66-BD5D-4410-81B8-B94A1E2789CA}"/>
    <cellStyle name="Normal 5 6 2 2 6 5" xfId="46897" xr:uid="{B82D640B-972B-439A-9D65-BE0E919046F4}"/>
    <cellStyle name="Normal 5 6 2 2 6 6" xfId="11477" xr:uid="{6632FC66-69B4-473E-A802-1FF6F19EFDD7}"/>
    <cellStyle name="Normal 5 6 2 2 7" xfId="2965" xr:uid="{8A44888F-B462-4162-9F68-8166859BAEEA}"/>
    <cellStyle name="Normal 5 6 2 2 7 2" xfId="41240" xr:uid="{1844CF70-0752-4DB4-AE24-EFF4371BB232}"/>
    <cellStyle name="Normal 5 6 2 2 7 3" xfId="35437" xr:uid="{BE5D9916-6477-43A8-A715-966A278FDD73}"/>
    <cellStyle name="Normal 5 6 2 2 7 4" xfId="50321" xr:uid="{C16CA48F-BB22-4517-B8DF-0A5B2D0F6EA0}"/>
    <cellStyle name="Normal 5 6 2 2 7 5" xfId="21745" xr:uid="{8EAA4465-20B7-4B20-A875-7B1F62842C57}"/>
    <cellStyle name="Normal 5 6 2 2 8" xfId="2966" xr:uid="{1C4D9A48-0DAB-485D-A71C-965069982F99}"/>
    <cellStyle name="Normal 5 6 2 2 8 2" xfId="41241" xr:uid="{1D8415AB-B264-4AD3-94C4-2EFAFA7F0E62}"/>
    <cellStyle name="Normal 5 6 2 2 8 3" xfId="14901" xr:uid="{33B439D8-D5DA-42FC-9089-AE25A3D2F2BD}"/>
    <cellStyle name="Normal 5 6 2 2 9" xfId="40795" xr:uid="{D1A45354-88D0-41C0-BE45-ACB7EC685F19}"/>
    <cellStyle name="Normal 5 6 2 3" xfId="580" xr:uid="{C1AB731D-0963-41D7-8636-D17E00B09DFB}"/>
    <cellStyle name="Normal 5 6 2 3 10" xfId="43480" xr:uid="{E02D24B4-11F9-453B-9B44-14CF3B45A303}"/>
    <cellStyle name="Normal 5 6 2 3 11" xfId="8060" xr:uid="{73BFEE88-C2FC-489D-AEBC-C9FC060BC275}"/>
    <cellStyle name="Normal 5 6 2 3 2" xfId="581" xr:uid="{29AB5288-3F56-4B93-87F0-CF7DE7610984}"/>
    <cellStyle name="Normal 5 6 2 3 2 2" xfId="582" xr:uid="{2365EC46-9502-42C8-A021-9294C51D017D}"/>
    <cellStyle name="Normal 5 6 2 3 2 2 2" xfId="9774" xr:uid="{BF184A31-109E-493B-8FDA-C9E971522DBE}"/>
    <cellStyle name="Normal 5 6 2 3 2 2 2 2" xfId="13196" xr:uid="{DE24E762-D73B-4C7C-AE97-BD9068720BF1}"/>
    <cellStyle name="Normal 5 6 2 3 2 2 2 2 2" xfId="26886" xr:uid="{47D8E45F-9CB3-4333-93F2-C5E39EB83BD4}"/>
    <cellStyle name="Normal 5 6 2 3 2 2 2 2 2 2" xfId="40578" xr:uid="{2392089B-0A56-49BA-A23B-98953F9A6049}"/>
    <cellStyle name="Normal 5 6 2 3 2 2 2 2 2 3" xfId="55462" xr:uid="{4DACE012-494B-4F9D-9915-C76C81FCF267}"/>
    <cellStyle name="Normal 5 6 2 3 2 2 2 2 3" xfId="20042" xr:uid="{E7ECE283-ABD3-4743-9F2B-559DCA208DDE}"/>
    <cellStyle name="Normal 5 6 2 3 2 2 2 2 4" xfId="33732" xr:uid="{9D343A19-9B62-4235-A063-C093E5241B39}"/>
    <cellStyle name="Normal 5 6 2 3 2 2 2 2 5" xfId="48616" xr:uid="{13621A40-9D8F-4D24-B814-F765C40AF71A}"/>
    <cellStyle name="Normal 5 6 2 3 2 2 2 3" xfId="23464" xr:uid="{7A725FAD-B10F-492D-9D4A-E48B0029EE72}"/>
    <cellStyle name="Normal 5 6 2 3 2 2 2 3 2" xfId="37156" xr:uid="{88B23447-8BB7-4789-9078-77664AFCA7E5}"/>
    <cellStyle name="Normal 5 6 2 3 2 2 2 3 3" xfId="52040" xr:uid="{0192655B-AF10-4B06-8EB3-07AD3C125748}"/>
    <cellStyle name="Normal 5 6 2 3 2 2 2 4" xfId="16620" xr:uid="{3FB6CE49-B800-4ED6-8438-EF5CFE7CF0F4}"/>
    <cellStyle name="Normal 5 6 2 3 2 2 2 5" xfId="30310" xr:uid="{0BA8CBCE-C6CE-4412-BEC1-47AB176AEDCF}"/>
    <cellStyle name="Normal 5 6 2 3 2 2 2 6" xfId="45194" xr:uid="{35FD4D99-3A22-45A4-A274-B13929B02119}"/>
    <cellStyle name="Normal 5 6 2 3 2 2 3" xfId="11484" xr:uid="{D12E39C5-B244-430A-8113-B278BAD582A6}"/>
    <cellStyle name="Normal 5 6 2 3 2 2 3 2" xfId="25174" xr:uid="{E611A05D-3395-43D4-BEAD-98A28DB2B9B1}"/>
    <cellStyle name="Normal 5 6 2 3 2 2 3 2 2" xfId="38866" xr:uid="{9C9F6EE8-EAC1-4DD8-9A43-18BF93E8E636}"/>
    <cellStyle name="Normal 5 6 2 3 2 2 3 2 3" xfId="53750" xr:uid="{1B83B046-3EBF-47CC-82E5-BB90B3A1D0C6}"/>
    <cellStyle name="Normal 5 6 2 3 2 2 3 3" xfId="18330" xr:uid="{33D68641-82BF-4164-A63C-7245A9D0D730}"/>
    <cellStyle name="Normal 5 6 2 3 2 2 3 4" xfId="32020" xr:uid="{5780A187-2ECF-4831-87D0-3ADA1B2B94B4}"/>
    <cellStyle name="Normal 5 6 2 3 2 2 3 5" xfId="46904" xr:uid="{2050574C-6DF1-406A-BADD-0A335E0195EB}"/>
    <cellStyle name="Normal 5 6 2 3 2 2 4" xfId="21752" xr:uid="{2B3DC979-7A25-436E-A9E7-6FD32CC71B91}"/>
    <cellStyle name="Normal 5 6 2 3 2 2 4 2" xfId="35444" xr:uid="{5C2817B5-4FB4-44D0-94FE-E41F40A086A9}"/>
    <cellStyle name="Normal 5 6 2 3 2 2 4 3" xfId="50328" xr:uid="{291C6B34-4A56-455F-953A-B580E944A202}"/>
    <cellStyle name="Normal 5 6 2 3 2 2 5" xfId="14908" xr:uid="{E7EBA4F8-D126-4731-89A8-45F10EC0BA7A}"/>
    <cellStyle name="Normal 5 6 2 3 2 2 5 2" xfId="40858" xr:uid="{8A52F25A-26C4-450E-B4B7-627A0110BB8A}"/>
    <cellStyle name="Normal 5 6 2 3 2 2 6" xfId="28598" xr:uid="{47EE8A0F-10AB-4824-ACF0-CC9A9B504F66}"/>
    <cellStyle name="Normal 5 6 2 3 2 2 7" xfId="43482" xr:uid="{D7EF7788-1CFE-412C-BD78-B19317F882C3}"/>
    <cellStyle name="Normal 5 6 2 3 2 2 8" xfId="8062" xr:uid="{03E59E7D-A73A-414C-9BC4-70584DEE2574}"/>
    <cellStyle name="Normal 5 6 2 3 2 3" xfId="2967" xr:uid="{D1A4DACB-2DC2-49C1-8C15-A6ABC960D4B2}"/>
    <cellStyle name="Normal 5 6 2 3 2 3 2" xfId="13195" xr:uid="{323FDC67-B647-4F25-9BB0-6E65D59FF8D0}"/>
    <cellStyle name="Normal 5 6 2 3 2 3 2 2" xfId="26885" xr:uid="{8CA78925-F200-4376-A4FF-0A53FF02BFDE}"/>
    <cellStyle name="Normal 5 6 2 3 2 3 2 2 2" xfId="40577" xr:uid="{B0C5463E-8805-41EC-8BCD-668668EBA44E}"/>
    <cellStyle name="Normal 5 6 2 3 2 3 2 2 3" xfId="55461" xr:uid="{364C9080-844A-4C25-8868-A84CD8686C13}"/>
    <cellStyle name="Normal 5 6 2 3 2 3 2 3" xfId="20041" xr:uid="{A0E8D345-B814-481B-834A-A156AD969A5A}"/>
    <cellStyle name="Normal 5 6 2 3 2 3 2 4" xfId="33731" xr:uid="{AD6B4507-1F05-479F-8DDA-25D66A057FE2}"/>
    <cellStyle name="Normal 5 6 2 3 2 3 2 5" xfId="48615" xr:uid="{514461B8-4510-4BDE-82CD-9A5AE0ABC767}"/>
    <cellStyle name="Normal 5 6 2 3 2 3 3" xfId="23463" xr:uid="{189BF228-4C3C-4357-8E8A-4B2C47F5FEBB}"/>
    <cellStyle name="Normal 5 6 2 3 2 3 3 2" xfId="37155" xr:uid="{7CD54222-781C-47FF-B16F-81BA55D07E44}"/>
    <cellStyle name="Normal 5 6 2 3 2 3 3 3" xfId="52039" xr:uid="{2F868924-7467-42A5-BA53-0CD99AFE9E05}"/>
    <cellStyle name="Normal 5 6 2 3 2 3 4" xfId="16619" xr:uid="{A29A59AC-7083-4323-B43E-7CD11D0D682A}"/>
    <cellStyle name="Normal 5 6 2 3 2 3 4 2" xfId="41242" xr:uid="{1B907A33-FC6B-420E-B2AA-F47C534B9BBA}"/>
    <cellStyle name="Normal 5 6 2 3 2 3 5" xfId="30309" xr:uid="{976FC698-C75C-4930-A9DE-CADB7DB41FFF}"/>
    <cellStyle name="Normal 5 6 2 3 2 3 6" xfId="45193" xr:uid="{10AD99CA-FF6F-4165-9DC4-CEB6014906C9}"/>
    <cellStyle name="Normal 5 6 2 3 2 3 7" xfId="9773" xr:uid="{EADFA42B-53AB-49EA-8B48-2AA298E4C350}"/>
    <cellStyle name="Normal 5 6 2 3 2 4" xfId="2968" xr:uid="{CB1D9E77-1254-4C61-B302-8C63D97C62E7}"/>
    <cellStyle name="Normal 5 6 2 3 2 4 2" xfId="25173" xr:uid="{CBC80E73-1B12-4C4C-9CB5-293B41AC1F56}"/>
    <cellStyle name="Normal 5 6 2 3 2 4 2 2" xfId="38865" xr:uid="{C8E39182-6FA1-4855-80FB-8B66885A57CA}"/>
    <cellStyle name="Normal 5 6 2 3 2 4 2 3" xfId="53749" xr:uid="{E8944E27-5181-4F10-9F0D-C4D3F5563039}"/>
    <cellStyle name="Normal 5 6 2 3 2 4 3" xfId="18329" xr:uid="{C38BF02A-68B0-4E43-BC94-7670D8321CBC}"/>
    <cellStyle name="Normal 5 6 2 3 2 4 3 2" xfId="41243" xr:uid="{1DF5C709-0303-440B-A9DF-BF9B79BB3B55}"/>
    <cellStyle name="Normal 5 6 2 3 2 4 4" xfId="32019" xr:uid="{E86246A0-35AE-49B3-B0CE-3EC06BFF013E}"/>
    <cellStyle name="Normal 5 6 2 3 2 4 5" xfId="46903" xr:uid="{9B09A4FD-CCD5-4B1B-A59D-AA1F8F5528D4}"/>
    <cellStyle name="Normal 5 6 2 3 2 4 6" xfId="11483" xr:uid="{9EFBE9FA-C8B7-4354-AFD8-DE0AFA4A7352}"/>
    <cellStyle name="Normal 5 6 2 3 2 5" xfId="21751" xr:uid="{58EAA0B7-132C-4D56-AFED-8A5042AD188F}"/>
    <cellStyle name="Normal 5 6 2 3 2 5 2" xfId="35443" xr:uid="{A5B5C580-1533-4105-923E-A2D2490B0094}"/>
    <cellStyle name="Normal 5 6 2 3 2 5 3" xfId="50327" xr:uid="{35542D7E-26C8-41FB-8184-BADF10EE324A}"/>
    <cellStyle name="Normal 5 6 2 3 2 6" xfId="14907" xr:uid="{31E8B2B7-9254-464C-8B04-35E32B08EB35}"/>
    <cellStyle name="Normal 5 6 2 3 2 6 2" xfId="40857" xr:uid="{D47F012D-2568-43A0-B20A-3544EE12F1E5}"/>
    <cellStyle name="Normal 5 6 2 3 2 7" xfId="28597" xr:uid="{1866D77F-F1C1-49E7-863E-BFBC51A44991}"/>
    <cellStyle name="Normal 5 6 2 3 2 8" xfId="43481" xr:uid="{0C72F8B9-363D-4E99-963A-A146F02B01A1}"/>
    <cellStyle name="Normal 5 6 2 3 2 9" xfId="8061" xr:uid="{B153387A-9126-4FBF-B345-7852FD748555}"/>
    <cellStyle name="Normal 5 6 2 3 3" xfId="583" xr:uid="{A9A702D4-A516-41AD-86C3-6D80A28310FE}"/>
    <cellStyle name="Normal 5 6 2 3 3 2" xfId="2969" xr:uid="{6F5D3D18-16F5-437C-BEA9-0BD5D0E81099}"/>
    <cellStyle name="Normal 5 6 2 3 3 2 2" xfId="13197" xr:uid="{9588A16D-1ED7-409D-A4C7-400251997102}"/>
    <cellStyle name="Normal 5 6 2 3 3 2 2 2" xfId="26887" xr:uid="{F80FC51B-59B8-42DA-8D0F-2333D42AD134}"/>
    <cellStyle name="Normal 5 6 2 3 3 2 2 2 2" xfId="40579" xr:uid="{1FD9A901-0A18-4A5C-9825-A848ABAECA8D}"/>
    <cellStyle name="Normal 5 6 2 3 3 2 2 2 3" xfId="55463" xr:uid="{BE802CB3-0DF4-412C-BF7D-202CE6D60659}"/>
    <cellStyle name="Normal 5 6 2 3 3 2 2 3" xfId="20043" xr:uid="{226374BC-E67B-41E3-9B4C-A7FC62FDD551}"/>
    <cellStyle name="Normal 5 6 2 3 3 2 2 4" xfId="33733" xr:uid="{2970B024-6492-4A67-A209-0CF6B3960CB1}"/>
    <cellStyle name="Normal 5 6 2 3 3 2 2 5" xfId="48617" xr:uid="{88032851-A7ED-49B2-B1B6-AE26B9679190}"/>
    <cellStyle name="Normal 5 6 2 3 3 2 3" xfId="23465" xr:uid="{FFBE9FE6-4E3B-410A-BE9E-9191AF7C93EF}"/>
    <cellStyle name="Normal 5 6 2 3 3 2 3 2" xfId="37157" xr:uid="{4776B545-DD38-45B7-8FEB-C757454D2681}"/>
    <cellStyle name="Normal 5 6 2 3 3 2 3 3" xfId="52041" xr:uid="{A9ED2011-D039-4780-B42C-E0EF7AFD4ABD}"/>
    <cellStyle name="Normal 5 6 2 3 3 2 4" xfId="16621" xr:uid="{A2CBEC50-4E9E-4B56-8E13-D1040737EB79}"/>
    <cellStyle name="Normal 5 6 2 3 3 2 4 2" xfId="41244" xr:uid="{F4921690-C5A5-4627-8008-74762D764902}"/>
    <cellStyle name="Normal 5 6 2 3 3 2 5" xfId="30311" xr:uid="{65232557-39A3-4891-A013-D34163CA9F1A}"/>
    <cellStyle name="Normal 5 6 2 3 3 2 6" xfId="45195" xr:uid="{1D879423-71E1-41D9-B5F7-8486E6D42F8B}"/>
    <cellStyle name="Normal 5 6 2 3 3 2 7" xfId="9775" xr:uid="{4184213F-1428-478C-A7E0-7998C143BF4F}"/>
    <cellStyle name="Normal 5 6 2 3 3 3" xfId="2970" xr:uid="{D468A1BB-6B99-4689-8CFF-1A7B3DCE2220}"/>
    <cellStyle name="Normal 5 6 2 3 3 3 2" xfId="25175" xr:uid="{3CB331BB-626D-4401-9ED3-053937220BBD}"/>
    <cellStyle name="Normal 5 6 2 3 3 3 2 2" xfId="38867" xr:uid="{016F3BF5-A632-4C68-8B95-9008ACAB8FAD}"/>
    <cellStyle name="Normal 5 6 2 3 3 3 2 3" xfId="53751" xr:uid="{427AF7A1-F018-428E-8C54-0200DEAB4226}"/>
    <cellStyle name="Normal 5 6 2 3 3 3 3" xfId="18331" xr:uid="{B4C79B6F-4446-44A3-98B9-2187D4E73D93}"/>
    <cellStyle name="Normal 5 6 2 3 3 3 3 2" xfId="41245" xr:uid="{6603B22E-357C-41E7-BABD-F8675CA6AB32}"/>
    <cellStyle name="Normal 5 6 2 3 3 3 4" xfId="32021" xr:uid="{BECD2AE3-46D0-4C19-ABC9-84EE7BFDEBEF}"/>
    <cellStyle name="Normal 5 6 2 3 3 3 5" xfId="46905" xr:uid="{9AC8025C-CCE4-4920-A661-7D6542F29924}"/>
    <cellStyle name="Normal 5 6 2 3 3 3 6" xfId="11485" xr:uid="{79891A15-7EED-43B2-8495-B51E280D1269}"/>
    <cellStyle name="Normal 5 6 2 3 3 4" xfId="2971" xr:uid="{CE84CF6A-20B4-4B83-B0A6-3564475956EF}"/>
    <cellStyle name="Normal 5 6 2 3 3 4 2" xfId="41246" xr:uid="{333F01B7-37D4-4352-824A-08B03381EEFD}"/>
    <cellStyle name="Normal 5 6 2 3 3 4 3" xfId="35445" xr:uid="{43D9E55C-8478-4BE6-8033-6F1DD36A4680}"/>
    <cellStyle name="Normal 5 6 2 3 3 4 4" xfId="50329" xr:uid="{C891F95B-F6AC-431F-97E1-1B56D9BD1EF3}"/>
    <cellStyle name="Normal 5 6 2 3 3 4 5" xfId="21753" xr:uid="{215B6D18-1A06-4030-A4FA-A3C1ACEB1760}"/>
    <cellStyle name="Normal 5 6 2 3 3 5" xfId="14909" xr:uid="{6A840741-3503-4A14-ACDB-6B85E51E504D}"/>
    <cellStyle name="Normal 5 6 2 3 3 5 2" xfId="40859" xr:uid="{BDB40B93-5A1C-489E-8FEE-49741B4DA33E}"/>
    <cellStyle name="Normal 5 6 2 3 3 6" xfId="28599" xr:uid="{D04B94C4-9A72-43B1-8FF4-B0800A980C61}"/>
    <cellStyle name="Normal 5 6 2 3 3 7" xfId="43483" xr:uid="{487A388D-0411-4CA8-AFB7-9636393657D2}"/>
    <cellStyle name="Normal 5 6 2 3 3 8" xfId="8063" xr:uid="{452B5C57-A93E-4589-B01B-C4971D5BB6EE}"/>
    <cellStyle name="Normal 5 6 2 3 4" xfId="2972" xr:uid="{6604856A-0193-4DA7-8450-EEEAA85F1A0F}"/>
    <cellStyle name="Normal 5 6 2 3 4 2" xfId="9776" xr:uid="{601E9831-2100-4EFE-92E4-DD6F86477F08}"/>
    <cellStyle name="Normal 5 6 2 3 4 2 2" xfId="13198" xr:uid="{2B1ADFF7-B2C6-4F3F-9A80-3A37BDAC08AF}"/>
    <cellStyle name="Normal 5 6 2 3 4 2 2 2" xfId="26888" xr:uid="{B8688278-6F9C-4CAA-8267-E8B19E07473E}"/>
    <cellStyle name="Normal 5 6 2 3 4 2 2 2 2" xfId="40580" xr:uid="{E9079F37-65B2-4928-9F4E-9C8B2B0A822F}"/>
    <cellStyle name="Normal 5 6 2 3 4 2 2 2 3" xfId="55464" xr:uid="{A359FBEA-CF38-4B0A-926D-0DE1DC6CE4A0}"/>
    <cellStyle name="Normal 5 6 2 3 4 2 2 3" xfId="20044" xr:uid="{07FE1559-93A5-427E-8079-F42BEB02F611}"/>
    <cellStyle name="Normal 5 6 2 3 4 2 2 4" xfId="33734" xr:uid="{5D0BA087-3D64-4F3E-A1C5-AC83E8689E7E}"/>
    <cellStyle name="Normal 5 6 2 3 4 2 2 5" xfId="48618" xr:uid="{EE574982-D563-4D08-9CE5-043448C53929}"/>
    <cellStyle name="Normal 5 6 2 3 4 2 3" xfId="23466" xr:uid="{4CF43146-A544-44C5-AE0C-73EB0A5C1320}"/>
    <cellStyle name="Normal 5 6 2 3 4 2 3 2" xfId="37158" xr:uid="{925BD9C5-D90C-4775-A923-C880F9D17B1B}"/>
    <cellStyle name="Normal 5 6 2 3 4 2 3 3" xfId="52042" xr:uid="{8BF4C767-AB9A-4F70-8014-CF7A4AC70F92}"/>
    <cellStyle name="Normal 5 6 2 3 4 2 4" xfId="16622" xr:uid="{D1A757B3-CF67-4A99-A70A-68670BF70F3A}"/>
    <cellStyle name="Normal 5 6 2 3 4 2 5" xfId="30312" xr:uid="{60F24230-0304-49FF-A0FF-6E7F95F2558A}"/>
    <cellStyle name="Normal 5 6 2 3 4 2 6" xfId="45196" xr:uid="{6234B1CE-6A27-41B0-B0DE-5916EC31B6B7}"/>
    <cellStyle name="Normal 5 6 2 3 4 3" xfId="11486" xr:uid="{E5A83498-2C7A-4234-96F7-8B439CACF572}"/>
    <cellStyle name="Normal 5 6 2 3 4 3 2" xfId="25176" xr:uid="{02CC59E5-554E-4832-9447-D80D01567AAC}"/>
    <cellStyle name="Normal 5 6 2 3 4 3 2 2" xfId="38868" xr:uid="{CAEAC819-DA53-4547-AF9B-D4D507064A23}"/>
    <cellStyle name="Normal 5 6 2 3 4 3 2 3" xfId="53752" xr:uid="{521AF873-C6E6-4B4B-AF83-602299E0A400}"/>
    <cellStyle name="Normal 5 6 2 3 4 3 3" xfId="18332" xr:uid="{2FCF7864-DE37-4223-9898-BB067F516148}"/>
    <cellStyle name="Normal 5 6 2 3 4 3 4" xfId="32022" xr:uid="{92C202FE-C56E-4E49-9476-8A8F2D80DFBC}"/>
    <cellStyle name="Normal 5 6 2 3 4 3 5" xfId="46906" xr:uid="{4186F9B1-C20C-4913-8B58-DD9008105AFB}"/>
    <cellStyle name="Normal 5 6 2 3 4 4" xfId="21754" xr:uid="{A68C2E4D-378C-4778-884E-E5CCAF6ADB2C}"/>
    <cellStyle name="Normal 5 6 2 3 4 4 2" xfId="35446" xr:uid="{0E2C369B-8009-41BF-B51E-F27E0715CE75}"/>
    <cellStyle name="Normal 5 6 2 3 4 4 3" xfId="50330" xr:uid="{DDEE684D-5C64-4869-A590-4FD9BF5778A9}"/>
    <cellStyle name="Normal 5 6 2 3 4 5" xfId="14910" xr:uid="{1C6A9D7A-335F-4BA2-BA55-176DA791CCA0}"/>
    <cellStyle name="Normal 5 6 2 3 4 5 2" xfId="41247" xr:uid="{AD7EC692-BD02-4EA1-92C5-84EB87F8437A}"/>
    <cellStyle name="Normal 5 6 2 3 4 6" xfId="28600" xr:uid="{2417F2E8-F882-4A22-AA89-1B90D30DBA0E}"/>
    <cellStyle name="Normal 5 6 2 3 4 7" xfId="43484" xr:uid="{D8D2CD94-DAEE-426D-8295-115A35443198}"/>
    <cellStyle name="Normal 5 6 2 3 4 8" xfId="8064" xr:uid="{E705EE29-6E3B-40F4-B064-115F01762AAB}"/>
    <cellStyle name="Normal 5 6 2 3 5" xfId="2973" xr:uid="{6C4F5D70-8824-4F1C-8328-179CD92F0CF5}"/>
    <cellStyle name="Normal 5 6 2 3 5 2" xfId="13194" xr:uid="{29FE7695-F69F-4128-A379-30B3FE57756F}"/>
    <cellStyle name="Normal 5 6 2 3 5 2 2" xfId="26884" xr:uid="{14F60680-8F7F-40E4-8147-335655F9AD7C}"/>
    <cellStyle name="Normal 5 6 2 3 5 2 2 2" xfId="40576" xr:uid="{F03AD622-EA63-44FE-95BF-9AF3DD9A880E}"/>
    <cellStyle name="Normal 5 6 2 3 5 2 2 3" xfId="55460" xr:uid="{0A1F5BF9-064D-4565-965B-9ADA32C720A5}"/>
    <cellStyle name="Normal 5 6 2 3 5 2 3" xfId="20040" xr:uid="{3ABA761C-D74F-44DF-99B6-8E74BE2171F2}"/>
    <cellStyle name="Normal 5 6 2 3 5 2 4" xfId="33730" xr:uid="{6A86BA76-AF12-4158-B266-6FD56777E924}"/>
    <cellStyle name="Normal 5 6 2 3 5 2 5" xfId="48614" xr:uid="{D58B47E7-E84D-447D-B668-52B84AFB9B3A}"/>
    <cellStyle name="Normal 5 6 2 3 5 3" xfId="23462" xr:uid="{11E13264-3834-47F2-AB2B-6BB36A12F710}"/>
    <cellStyle name="Normal 5 6 2 3 5 3 2" xfId="37154" xr:uid="{CF545270-F6B6-4A19-BA9C-D6D4F3C32A66}"/>
    <cellStyle name="Normal 5 6 2 3 5 3 3" xfId="52038" xr:uid="{358D6AEE-F7B2-4726-9723-5288EE041225}"/>
    <cellStyle name="Normal 5 6 2 3 5 4" xfId="16618" xr:uid="{991C83BA-8B5E-45C8-8413-5892605F45C3}"/>
    <cellStyle name="Normal 5 6 2 3 5 4 2" xfId="41248" xr:uid="{BF1AED5D-E03A-4CFF-A159-1048C4061D3C}"/>
    <cellStyle name="Normal 5 6 2 3 5 5" xfId="30308" xr:uid="{0D3534F6-7916-41CF-BED1-A4B5BA843031}"/>
    <cellStyle name="Normal 5 6 2 3 5 6" xfId="45192" xr:uid="{AA0078BE-0A8C-4858-843F-69178B578629}"/>
    <cellStyle name="Normal 5 6 2 3 5 7" xfId="9772" xr:uid="{16314F82-156E-4054-A05E-5DA990636D87}"/>
    <cellStyle name="Normal 5 6 2 3 6" xfId="2974" xr:uid="{F8DFF7CD-726A-42A1-A7D1-C09F3AD9B0CB}"/>
    <cellStyle name="Normal 5 6 2 3 6 2" xfId="25172" xr:uid="{8CFD7A08-76D5-437F-AF79-AF175187FADD}"/>
    <cellStyle name="Normal 5 6 2 3 6 2 2" xfId="38864" xr:uid="{20365E1D-A68C-4893-9F85-5A5C3B7D4E11}"/>
    <cellStyle name="Normal 5 6 2 3 6 2 3" xfId="53748" xr:uid="{CA66D104-31DF-48DD-AEF4-1087A412F031}"/>
    <cellStyle name="Normal 5 6 2 3 6 3" xfId="18328" xr:uid="{8FB22E8B-3FE2-47FF-9A2B-6B219A8D9921}"/>
    <cellStyle name="Normal 5 6 2 3 6 3 2" xfId="41249" xr:uid="{FC67F0DC-F565-4983-9DE4-6A2030109FA8}"/>
    <cellStyle name="Normal 5 6 2 3 6 4" xfId="32018" xr:uid="{E6FFF14F-1787-46E5-8572-DB9F79762859}"/>
    <cellStyle name="Normal 5 6 2 3 6 5" xfId="46902" xr:uid="{4F3CF743-AF81-4894-907D-0463FBB6F68D}"/>
    <cellStyle name="Normal 5 6 2 3 6 6" xfId="11482" xr:uid="{064BBEE2-97BC-4B8A-BF41-AF3B88B0B0D7}"/>
    <cellStyle name="Normal 5 6 2 3 7" xfId="21750" xr:uid="{296D4004-61F4-4C18-967C-4B20EC1112DF}"/>
    <cellStyle name="Normal 5 6 2 3 7 2" xfId="35442" xr:uid="{FDCB6F3A-5A80-4DB2-BB63-AF53F5FBCAED}"/>
    <cellStyle name="Normal 5 6 2 3 7 3" xfId="50326" xr:uid="{D8A537AD-8264-4D7F-A7A7-1063AA48A196}"/>
    <cellStyle name="Normal 5 6 2 3 8" xfId="14906" xr:uid="{220A26FE-5594-4B01-BA7B-710741F21992}"/>
    <cellStyle name="Normal 5 6 2 3 8 2" xfId="40856" xr:uid="{5D763BAA-4223-4066-A060-25AA6C618C3E}"/>
    <cellStyle name="Normal 5 6 2 3 9" xfId="28596" xr:uid="{1657533B-3482-4542-AD1F-4CFCF895DE6D}"/>
    <cellStyle name="Normal 5 6 2 4" xfId="584" xr:uid="{B2663FC1-0357-42FB-A976-3801684B7584}"/>
    <cellStyle name="Normal 5 6 2 4 2" xfId="585" xr:uid="{72DAB5FF-45E9-413B-B84B-72EEA426483C}"/>
    <cellStyle name="Normal 5 6 2 4 2 2" xfId="2975" xr:uid="{ABB8470E-6EA1-476F-BCB5-2D4F17DDA395}"/>
    <cellStyle name="Normal 5 6 2 4 2 2 2" xfId="13200" xr:uid="{2FA7B62F-571D-4023-90BA-C9638749056C}"/>
    <cellStyle name="Normal 5 6 2 4 2 2 2 2" xfId="26890" xr:uid="{00E7472F-D1D0-465C-82B6-F03B2834C2E2}"/>
    <cellStyle name="Normal 5 6 2 4 2 2 2 2 2" xfId="40582" xr:uid="{9F5575B8-319A-4109-80D5-D53B1AE18809}"/>
    <cellStyle name="Normal 5 6 2 4 2 2 2 2 3" xfId="55466" xr:uid="{A2CCC603-7CDA-4AAE-A2B5-AF8E6EF09FBE}"/>
    <cellStyle name="Normal 5 6 2 4 2 2 2 3" xfId="20046" xr:uid="{68BFE1CD-F622-49FE-8826-6BAE9E56F303}"/>
    <cellStyle name="Normal 5 6 2 4 2 2 2 4" xfId="33736" xr:uid="{6EE270C0-FA02-4957-A1C2-8C44E92EA81F}"/>
    <cellStyle name="Normal 5 6 2 4 2 2 2 5" xfId="48620" xr:uid="{071038CC-41D1-4EE3-A895-BF62B1B042C7}"/>
    <cellStyle name="Normal 5 6 2 4 2 2 3" xfId="23468" xr:uid="{EDFF1944-D062-44AC-BAD7-729FDF6C3F6A}"/>
    <cellStyle name="Normal 5 6 2 4 2 2 3 2" xfId="37160" xr:uid="{E4AF91F6-6CD5-45A9-982A-30A52A90C8C3}"/>
    <cellStyle name="Normal 5 6 2 4 2 2 3 3" xfId="52044" xr:uid="{31EEFC1F-CCA5-44C9-8886-C0ACD8F8EE4B}"/>
    <cellStyle name="Normal 5 6 2 4 2 2 4" xfId="16624" xr:uid="{4890A34A-E7B0-4ADC-85D3-8EC37EA2BD72}"/>
    <cellStyle name="Normal 5 6 2 4 2 2 4 2" xfId="41250" xr:uid="{2A192E8B-0B1F-4AC3-B21A-7791801AF5A8}"/>
    <cellStyle name="Normal 5 6 2 4 2 2 5" xfId="30314" xr:uid="{11C8034E-1CD8-49F7-9046-554579D9AE57}"/>
    <cellStyle name="Normal 5 6 2 4 2 2 6" xfId="45198" xr:uid="{367053AF-5373-48AE-A5BA-F3A62A073B12}"/>
    <cellStyle name="Normal 5 6 2 4 2 2 7" xfId="9778" xr:uid="{7276FA74-DA42-4DDC-AC42-972BB26E7C69}"/>
    <cellStyle name="Normal 5 6 2 4 2 3" xfId="2976" xr:uid="{12DDEC11-236C-4AE4-9AFC-078DAB906F5C}"/>
    <cellStyle name="Normal 5 6 2 4 2 3 2" xfId="25178" xr:uid="{4A380493-3A95-452C-833B-5DE4B6208C3E}"/>
    <cellStyle name="Normal 5 6 2 4 2 3 2 2" xfId="38870" xr:uid="{028D534D-29B7-4D42-8DB8-E17280FDD212}"/>
    <cellStyle name="Normal 5 6 2 4 2 3 2 3" xfId="53754" xr:uid="{01AEF9D4-2542-45AC-BE12-D9B646D655C7}"/>
    <cellStyle name="Normal 5 6 2 4 2 3 3" xfId="18334" xr:uid="{B8163A88-4F6C-432B-AEFB-F719C3518EE1}"/>
    <cellStyle name="Normal 5 6 2 4 2 3 3 2" xfId="41251" xr:uid="{E45D9203-9EC5-4DC2-BCBB-14620E056922}"/>
    <cellStyle name="Normal 5 6 2 4 2 3 4" xfId="32024" xr:uid="{9CDDD574-3F7A-4E45-86C9-2AF59B6B98C9}"/>
    <cellStyle name="Normal 5 6 2 4 2 3 5" xfId="46908" xr:uid="{17149886-F4EA-4C8E-8AD4-B6D9B0A4B246}"/>
    <cellStyle name="Normal 5 6 2 4 2 3 6" xfId="11488" xr:uid="{A2E81D03-03BC-43A0-872E-BE23F4082E90}"/>
    <cellStyle name="Normal 5 6 2 4 2 4" xfId="2977" xr:uid="{559DCDE6-C1B7-4449-8FBA-C1242BFEC0F6}"/>
    <cellStyle name="Normal 5 6 2 4 2 4 2" xfId="41252" xr:uid="{984A0FE0-4189-4E3F-8B26-83492959B801}"/>
    <cellStyle name="Normal 5 6 2 4 2 4 3" xfId="35448" xr:uid="{1AB83C06-71EE-4505-8DBD-DA8A9604AAFF}"/>
    <cellStyle name="Normal 5 6 2 4 2 4 4" xfId="50332" xr:uid="{E7FA1BD5-6857-4F32-B062-C2F8917100FF}"/>
    <cellStyle name="Normal 5 6 2 4 2 4 5" xfId="21756" xr:uid="{2C035632-DA53-4992-BD91-29533340A895}"/>
    <cellStyle name="Normal 5 6 2 4 2 5" xfId="14912" xr:uid="{18540557-0A7D-477C-819B-021DE38E1202}"/>
    <cellStyle name="Normal 5 6 2 4 2 5 2" xfId="40861" xr:uid="{41937F64-D7DC-4519-AE71-220DF1EDDE00}"/>
    <cellStyle name="Normal 5 6 2 4 2 6" xfId="28602" xr:uid="{256CCDE1-10F4-44AB-B877-19971FFA9ECC}"/>
    <cellStyle name="Normal 5 6 2 4 2 7" xfId="43486" xr:uid="{579AC568-BA04-4356-A8BA-68056BC1C589}"/>
    <cellStyle name="Normal 5 6 2 4 2 8" xfId="8066" xr:uid="{B80B506A-EAAC-4390-B29A-466054AB1EC5}"/>
    <cellStyle name="Normal 5 6 2 4 3" xfId="2978" xr:uid="{B9B3341B-EAB4-410A-8F61-504606E8082B}"/>
    <cellStyle name="Normal 5 6 2 4 3 2" xfId="13199" xr:uid="{BE8FAED0-213E-4729-9788-1850663611CB}"/>
    <cellStyle name="Normal 5 6 2 4 3 2 2" xfId="26889" xr:uid="{722F2A27-3DC0-4C5A-8F5F-3C9CE31ED77B}"/>
    <cellStyle name="Normal 5 6 2 4 3 2 2 2" xfId="40581" xr:uid="{329D81B5-473E-4DC2-B726-DE1C915191B2}"/>
    <cellStyle name="Normal 5 6 2 4 3 2 2 3" xfId="55465" xr:uid="{4ACD2287-8EF0-40B7-86DD-313156CB9ED9}"/>
    <cellStyle name="Normal 5 6 2 4 3 2 3" xfId="20045" xr:uid="{BEFE8E24-A8BD-435E-A438-6C8E40F5961D}"/>
    <cellStyle name="Normal 5 6 2 4 3 2 4" xfId="33735" xr:uid="{E0834E14-3DF5-4734-8E35-4816BF6A50C0}"/>
    <cellStyle name="Normal 5 6 2 4 3 2 5" xfId="48619" xr:uid="{16A0AB52-F870-4F1B-ACBD-F920FD46F819}"/>
    <cellStyle name="Normal 5 6 2 4 3 3" xfId="23467" xr:uid="{56DB2A88-CC1A-4FF7-AB76-E83D3A1AD218}"/>
    <cellStyle name="Normal 5 6 2 4 3 3 2" xfId="37159" xr:uid="{0B84A139-699D-477B-BC89-19674C8D8EBB}"/>
    <cellStyle name="Normal 5 6 2 4 3 3 3" xfId="52043" xr:uid="{48B60DB1-0A98-4F8F-ACE3-2CC644255AE8}"/>
    <cellStyle name="Normal 5 6 2 4 3 4" xfId="16623" xr:uid="{B01B23C3-DE41-48CC-BC35-8219E3B8EFAB}"/>
    <cellStyle name="Normal 5 6 2 4 3 4 2" xfId="41253" xr:uid="{C18BC318-00BB-46B4-BA27-7059632170B1}"/>
    <cellStyle name="Normal 5 6 2 4 3 5" xfId="30313" xr:uid="{1EE66437-DD80-4FF5-8669-C0E967967070}"/>
    <cellStyle name="Normal 5 6 2 4 3 6" xfId="45197" xr:uid="{5D932B4B-868B-42F7-8DB1-AAD820C1C317}"/>
    <cellStyle name="Normal 5 6 2 4 3 7" xfId="9777" xr:uid="{40689C62-0C5F-4450-B60B-8A7923205FC5}"/>
    <cellStyle name="Normal 5 6 2 4 4" xfId="2979" xr:uid="{B04955ED-D05F-4E50-A19E-B1DBA9D4EB52}"/>
    <cellStyle name="Normal 5 6 2 4 4 2" xfId="25177" xr:uid="{EDC7D219-A282-4E2D-8FE4-8F9FBF7C23AD}"/>
    <cellStyle name="Normal 5 6 2 4 4 2 2" xfId="38869" xr:uid="{B10A0693-3916-4DA4-BBD4-AEFF8155AA96}"/>
    <cellStyle name="Normal 5 6 2 4 4 2 3" xfId="53753" xr:uid="{0B90D59E-F769-49E1-997B-7B198532C43C}"/>
    <cellStyle name="Normal 5 6 2 4 4 3" xfId="18333" xr:uid="{CCBEF254-17DA-4810-9C30-20D21E924E34}"/>
    <cellStyle name="Normal 5 6 2 4 4 3 2" xfId="41254" xr:uid="{D9AB5D36-D8EB-40FF-8F73-DF21E37514A2}"/>
    <cellStyle name="Normal 5 6 2 4 4 4" xfId="32023" xr:uid="{DB2D253C-303B-497E-A10E-9E3A26FA3C67}"/>
    <cellStyle name="Normal 5 6 2 4 4 5" xfId="46907" xr:uid="{C3AFB720-FDC5-4A6A-A484-ECB61AE63C23}"/>
    <cellStyle name="Normal 5 6 2 4 4 6" xfId="11487" xr:uid="{718788A4-511A-4542-A24F-32400606B364}"/>
    <cellStyle name="Normal 5 6 2 4 5" xfId="2980" xr:uid="{82CD7D27-0A3B-4AAD-BD6B-46B564B6ACC1}"/>
    <cellStyle name="Normal 5 6 2 4 5 2" xfId="41255" xr:uid="{AB3298BA-A041-414D-A12F-25A6283F8F7B}"/>
    <cellStyle name="Normal 5 6 2 4 5 3" xfId="35447" xr:uid="{D13F3242-DDEA-45C1-8ED7-31EFE178554F}"/>
    <cellStyle name="Normal 5 6 2 4 5 4" xfId="50331" xr:uid="{02F482D4-9771-4A30-B99B-D0123DE124B2}"/>
    <cellStyle name="Normal 5 6 2 4 5 5" xfId="21755" xr:uid="{EA36B8CE-6E8F-47CE-B2EB-942E7BCD3BB4}"/>
    <cellStyle name="Normal 5 6 2 4 6" xfId="14911" xr:uid="{25BBC445-270F-4EBB-AA93-2B156A3C522C}"/>
    <cellStyle name="Normal 5 6 2 4 6 2" xfId="40860" xr:uid="{43CDA204-8543-434A-9664-DB1B62C7CFC0}"/>
    <cellStyle name="Normal 5 6 2 4 7" xfId="28601" xr:uid="{571F2A2A-7003-4152-ACDA-954346F3A38A}"/>
    <cellStyle name="Normal 5 6 2 4 8" xfId="43485" xr:uid="{2C11A0A1-4F10-43E9-9B16-0F473155D94B}"/>
    <cellStyle name="Normal 5 6 2 4 9" xfId="8065" xr:uid="{9F871CFF-C2CE-422F-99D6-3B2F3AC05C35}"/>
    <cellStyle name="Normal 5 6 2 5" xfId="586" xr:uid="{CF42E448-3E1F-4E07-B44D-0715A6C5B4AC}"/>
    <cellStyle name="Normal 5 6 2 5 2" xfId="2981" xr:uid="{95D35794-15CB-47FA-9B20-8BB89987C32D}"/>
    <cellStyle name="Normal 5 6 2 5 2 2" xfId="13201" xr:uid="{6EC2308B-40B6-4DA9-BD94-6E1B4A69304C}"/>
    <cellStyle name="Normal 5 6 2 5 2 2 2" xfId="26891" xr:uid="{67A65539-D684-4B9A-B030-EADB05187E23}"/>
    <cellStyle name="Normal 5 6 2 5 2 2 2 2" xfId="40583" xr:uid="{4743B435-5CA2-498E-8E74-6E25CFD6CB6A}"/>
    <cellStyle name="Normal 5 6 2 5 2 2 2 3" xfId="55467" xr:uid="{FE8814D0-3667-4DBF-917D-5514F78CADF6}"/>
    <cellStyle name="Normal 5 6 2 5 2 2 3" xfId="20047" xr:uid="{AA9FEE0E-AEB6-41C8-AD41-9527B8756599}"/>
    <cellStyle name="Normal 5 6 2 5 2 2 4" xfId="33737" xr:uid="{9574E480-A2C9-43B7-B31C-643668F33D8E}"/>
    <cellStyle name="Normal 5 6 2 5 2 2 5" xfId="48621" xr:uid="{35D38998-3E0B-41C3-84D2-C16D62E0E5CA}"/>
    <cellStyle name="Normal 5 6 2 5 2 3" xfId="23469" xr:uid="{8F4B9C79-26CD-41EF-A40A-899BBE7449D8}"/>
    <cellStyle name="Normal 5 6 2 5 2 3 2" xfId="37161" xr:uid="{45E44277-72BD-4E9E-88D0-B1557A4EA49E}"/>
    <cellStyle name="Normal 5 6 2 5 2 3 3" xfId="52045" xr:uid="{44683320-0F03-4EA3-B477-DF3B11A8F2A9}"/>
    <cellStyle name="Normal 5 6 2 5 2 4" xfId="16625" xr:uid="{60B9FF59-2C9C-476C-8923-8BFF60DD1DB9}"/>
    <cellStyle name="Normal 5 6 2 5 2 4 2" xfId="41256" xr:uid="{45078B63-1CDA-4E45-B7CC-2A3F1B96B560}"/>
    <cellStyle name="Normal 5 6 2 5 2 5" xfId="30315" xr:uid="{71FD45E1-1696-4F71-AD6B-0042AED4A23C}"/>
    <cellStyle name="Normal 5 6 2 5 2 6" xfId="45199" xr:uid="{0FE59F6C-B72F-4C27-A4EE-9CCCAD978A31}"/>
    <cellStyle name="Normal 5 6 2 5 2 7" xfId="9779" xr:uid="{A22585E6-28CC-4BC4-8B56-9575E615EE46}"/>
    <cellStyle name="Normal 5 6 2 5 3" xfId="2982" xr:uid="{AE033704-6365-40D3-8CD6-3BEE3AABF617}"/>
    <cellStyle name="Normal 5 6 2 5 3 2" xfId="25179" xr:uid="{D7E99F60-FEBA-46D0-9CC3-FFBFB05B4F18}"/>
    <cellStyle name="Normal 5 6 2 5 3 2 2" xfId="38871" xr:uid="{E396D7C3-F82A-4389-82AF-2120F5DA2A3B}"/>
    <cellStyle name="Normal 5 6 2 5 3 2 3" xfId="53755" xr:uid="{8F19F733-AB2D-46E7-B23A-B91766DC90F8}"/>
    <cellStyle name="Normal 5 6 2 5 3 3" xfId="18335" xr:uid="{967E1FCE-F334-413E-A63B-BE8238192A00}"/>
    <cellStyle name="Normal 5 6 2 5 3 3 2" xfId="41257" xr:uid="{6970129F-CC20-4A7D-8943-B477694AFFE4}"/>
    <cellStyle name="Normal 5 6 2 5 3 4" xfId="32025" xr:uid="{40B3F881-560D-4426-87D6-C2CDFA57C07F}"/>
    <cellStyle name="Normal 5 6 2 5 3 5" xfId="46909" xr:uid="{412C6282-D0E8-4159-A397-0D88F084C3F2}"/>
    <cellStyle name="Normal 5 6 2 5 3 6" xfId="11489" xr:uid="{23894833-51E8-4F9F-85DF-665636D8B85D}"/>
    <cellStyle name="Normal 5 6 2 5 4" xfId="2983" xr:uid="{9F85903B-A7AB-4199-BF00-9A14D68341A5}"/>
    <cellStyle name="Normal 5 6 2 5 4 2" xfId="41258" xr:uid="{2719C3B3-E828-45DB-92F4-686D55B90FC9}"/>
    <cellStyle name="Normal 5 6 2 5 4 3" xfId="35449" xr:uid="{DA3E7A18-0DFB-4B23-B3A0-A2CF19544FF0}"/>
    <cellStyle name="Normal 5 6 2 5 4 4" xfId="50333" xr:uid="{F90E746F-1D3F-44CF-9F28-F898A31CE22D}"/>
    <cellStyle name="Normal 5 6 2 5 4 5" xfId="21757" xr:uid="{BDEE533A-F17A-4AA8-B5A3-4A54C4CEA8B5}"/>
    <cellStyle name="Normal 5 6 2 5 5" xfId="14913" xr:uid="{336F0CDE-0C74-4ABF-ADB2-6288839A4514}"/>
    <cellStyle name="Normal 5 6 2 5 5 2" xfId="40862" xr:uid="{011A7B5E-630B-43A5-BD04-0346BE5B90AB}"/>
    <cellStyle name="Normal 5 6 2 5 6" xfId="28603" xr:uid="{3004B778-7CA9-4B3E-9085-B2292D64EC48}"/>
    <cellStyle name="Normal 5 6 2 5 7" xfId="43487" xr:uid="{7F36E1C7-779B-44AA-84F5-0DE741C18AEC}"/>
    <cellStyle name="Normal 5 6 2 5 8" xfId="8067" xr:uid="{7F813C6F-8661-4D64-B0FE-E6EBE602E38F}"/>
    <cellStyle name="Normal 5 6 2 6" xfId="2984" xr:uid="{ED364861-AE4C-433B-97BF-3AB50FB9153C}"/>
    <cellStyle name="Normal 5 6 2 6 2" xfId="2985" xr:uid="{D87F90F4-7065-4048-9725-5DE47F2BDBB2}"/>
    <cellStyle name="Normal 5 6 2 6 2 2" xfId="13202" xr:uid="{6C7EBCE2-629F-4D5F-866D-C52AF01A0487}"/>
    <cellStyle name="Normal 5 6 2 6 2 2 2" xfId="26892" xr:uid="{E4358240-6E4B-4938-B1B1-50F92FEF289C}"/>
    <cellStyle name="Normal 5 6 2 6 2 2 2 2" xfId="40584" xr:uid="{0C86F304-9794-4A21-8CDC-EE93BA026B55}"/>
    <cellStyle name="Normal 5 6 2 6 2 2 2 3" xfId="55468" xr:uid="{106E4222-3355-4F4D-AAF5-C0CADF9D8131}"/>
    <cellStyle name="Normal 5 6 2 6 2 2 3" xfId="20048" xr:uid="{96895118-3CAC-4022-8509-D6E81BF79440}"/>
    <cellStyle name="Normal 5 6 2 6 2 2 4" xfId="33738" xr:uid="{0ADC8D93-CB22-48CD-94B7-AD8D2E0095D1}"/>
    <cellStyle name="Normal 5 6 2 6 2 2 5" xfId="48622" xr:uid="{E9D12759-1FE4-4F09-8720-4F5D98344D1B}"/>
    <cellStyle name="Normal 5 6 2 6 2 3" xfId="23470" xr:uid="{4ADFD674-F9F6-4EC8-BEBB-938666A663D4}"/>
    <cellStyle name="Normal 5 6 2 6 2 3 2" xfId="37162" xr:uid="{F41DCA46-80D4-46D5-959D-6B2D74D9682B}"/>
    <cellStyle name="Normal 5 6 2 6 2 3 3" xfId="52046" xr:uid="{2DEF2634-6086-46C2-9CC1-DAAB970FE1D9}"/>
    <cellStyle name="Normal 5 6 2 6 2 4" xfId="16626" xr:uid="{61FC2E54-436B-430B-8B5A-B7A93EF63B92}"/>
    <cellStyle name="Normal 5 6 2 6 2 4 2" xfId="41260" xr:uid="{934CABCB-55D9-4580-AB56-F0625013FBCB}"/>
    <cellStyle name="Normal 5 6 2 6 2 5" xfId="30316" xr:uid="{BFED2957-A10A-4F48-86F0-3C6C4276753B}"/>
    <cellStyle name="Normal 5 6 2 6 2 6" xfId="45200" xr:uid="{86C2669C-7239-4FA8-810E-A190299414C8}"/>
    <cellStyle name="Normal 5 6 2 6 2 7" xfId="9780" xr:uid="{1A8B7500-9E5C-461D-BFDA-2EAA7F1A3DC7}"/>
    <cellStyle name="Normal 5 6 2 6 3" xfId="2986" xr:uid="{87134391-C376-4849-BCFC-EE892F5826F8}"/>
    <cellStyle name="Normal 5 6 2 6 3 2" xfId="25180" xr:uid="{992ADC74-3DF9-43B7-83FA-4234ACF1F94E}"/>
    <cellStyle name="Normal 5 6 2 6 3 2 2" xfId="38872" xr:uid="{0418C81E-CD4A-4C3D-9E1D-6D2FBDDD6809}"/>
    <cellStyle name="Normal 5 6 2 6 3 2 3" xfId="53756" xr:uid="{1171D39F-042A-4073-93F6-F469739194E4}"/>
    <cellStyle name="Normal 5 6 2 6 3 3" xfId="18336" xr:uid="{28A68F17-1E44-4BF3-954B-B1D98F2BD86C}"/>
    <cellStyle name="Normal 5 6 2 6 3 3 2" xfId="41261" xr:uid="{CEEF34A6-FC13-4B58-8BE5-470958597ED2}"/>
    <cellStyle name="Normal 5 6 2 6 3 4" xfId="32026" xr:uid="{7B92379A-12CD-47EE-B02D-5274D77CB462}"/>
    <cellStyle name="Normal 5 6 2 6 3 5" xfId="46910" xr:uid="{C23F8DD4-3802-4CB9-9E99-A7D907FAAB19}"/>
    <cellStyle name="Normal 5 6 2 6 3 6" xfId="11490" xr:uid="{925E2300-1927-49DD-AC23-237DC30FF972}"/>
    <cellStyle name="Normal 5 6 2 6 4" xfId="2987" xr:uid="{0995EDE4-8224-4367-84FA-16D061F94694}"/>
    <cellStyle name="Normal 5 6 2 6 4 2" xfId="41262" xr:uid="{3B0D830C-F774-4F63-82F2-832FB2518203}"/>
    <cellStyle name="Normal 5 6 2 6 4 3" xfId="35450" xr:uid="{3AD9B5D4-4409-441D-974C-BE889F1D5505}"/>
    <cellStyle name="Normal 5 6 2 6 4 4" xfId="50334" xr:uid="{555C9527-A29F-467B-BC46-4244EC201E10}"/>
    <cellStyle name="Normal 5 6 2 6 4 5" xfId="21758" xr:uid="{7C9D23A3-32DD-44AB-ABA4-5DC51250080A}"/>
    <cellStyle name="Normal 5 6 2 6 5" xfId="14914" xr:uid="{48D650B4-F2FA-4856-B7AF-D2CCFA2C01A7}"/>
    <cellStyle name="Normal 5 6 2 6 5 2" xfId="41259" xr:uid="{696FCF2B-541E-43C4-A2C8-F423E5DCDCC4}"/>
    <cellStyle name="Normal 5 6 2 6 6" xfId="28604" xr:uid="{71A4B5BE-2FA7-47FD-B3F8-C82DD825A596}"/>
    <cellStyle name="Normal 5 6 2 6 7" xfId="43488" xr:uid="{FAB2B2C2-BBB2-400C-906F-52FB37C7F40F}"/>
    <cellStyle name="Normal 5 6 2 6 8" xfId="8068" xr:uid="{95AF4036-C925-4164-9A7D-2D3134436328}"/>
    <cellStyle name="Normal 5 6 2 7" xfId="2988" xr:uid="{83C9ADD7-03E8-4D7C-A796-352A4BA5AEFB}"/>
    <cellStyle name="Normal 5 6 2 7 2" xfId="13188" xr:uid="{E1B7FCBD-6B59-4B69-A120-0FA1A9A67058}"/>
    <cellStyle name="Normal 5 6 2 7 2 2" xfId="26878" xr:uid="{3D6F394D-B0E1-41BB-BB95-36F5F2D9FEFD}"/>
    <cellStyle name="Normal 5 6 2 7 2 2 2" xfId="40570" xr:uid="{810CC527-9929-42AA-A096-475C23A46321}"/>
    <cellStyle name="Normal 5 6 2 7 2 2 3" xfId="55454" xr:uid="{F1076DDC-7ED4-4B89-96BD-34D5B4E3E0F3}"/>
    <cellStyle name="Normal 5 6 2 7 2 3" xfId="20034" xr:uid="{CAD43AC5-94E0-4AD9-8084-93A494D171D4}"/>
    <cellStyle name="Normal 5 6 2 7 2 4" xfId="33724" xr:uid="{55A72A93-18AA-4723-845A-6E7C06D979E2}"/>
    <cellStyle name="Normal 5 6 2 7 2 5" xfId="48608" xr:uid="{3E8002FF-311A-4C7F-9CD5-DD3CE34104CA}"/>
    <cellStyle name="Normal 5 6 2 7 3" xfId="23456" xr:uid="{797E994A-4711-40B7-AF8E-C692BAEAB50D}"/>
    <cellStyle name="Normal 5 6 2 7 3 2" xfId="37148" xr:uid="{004880A6-CFC8-41EC-959E-986CFDB81EBC}"/>
    <cellStyle name="Normal 5 6 2 7 3 3" xfId="52032" xr:uid="{CDEC96F1-D532-46D4-80B8-D402B14B22F8}"/>
    <cellStyle name="Normal 5 6 2 7 4" xfId="16612" xr:uid="{DD314C5D-8CD2-4803-93D7-9F49C549A7F1}"/>
    <cellStyle name="Normal 5 6 2 7 4 2" xfId="41263" xr:uid="{9981E2F8-EFFB-4A84-A589-1EC3245FC721}"/>
    <cellStyle name="Normal 5 6 2 7 5" xfId="30302" xr:uid="{C3D28D10-D633-47F7-A9DB-9DF7281E1B94}"/>
    <cellStyle name="Normal 5 6 2 7 6" xfId="45186" xr:uid="{798A6419-8F53-4621-88C8-3BAC7BDEFCAC}"/>
    <cellStyle name="Normal 5 6 2 7 7" xfId="9766" xr:uid="{E378ECD8-33FC-4913-B02D-98752E9806DB}"/>
    <cellStyle name="Normal 5 6 2 8" xfId="2989" xr:uid="{0FFAB622-2DF6-4780-BEF5-324E07659BD5}"/>
    <cellStyle name="Normal 5 6 2 8 2" xfId="25166" xr:uid="{A7BC9BE2-F25B-4215-B198-B9C15BF92DA3}"/>
    <cellStyle name="Normal 5 6 2 8 2 2" xfId="38858" xr:uid="{F8234877-1314-45DE-9E76-1D2BEABEE763}"/>
    <cellStyle name="Normal 5 6 2 8 2 3" xfId="53742" xr:uid="{F30E5AE7-98CA-4221-9F47-D32DDA0D36FE}"/>
    <cellStyle name="Normal 5 6 2 8 3" xfId="18322" xr:uid="{10BA7D9E-8EBB-49FD-9DFE-F17F304BE532}"/>
    <cellStyle name="Normal 5 6 2 8 3 2" xfId="41264" xr:uid="{8B4B0EFF-F9FF-41A8-B670-1826E560B688}"/>
    <cellStyle name="Normal 5 6 2 8 4" xfId="32012" xr:uid="{3E955D14-87EB-4F4B-8D02-76C9D6E47A69}"/>
    <cellStyle name="Normal 5 6 2 8 5" xfId="46896" xr:uid="{77DA1C76-7B7B-450F-8E47-D84A384BE515}"/>
    <cellStyle name="Normal 5 6 2 8 6" xfId="11476" xr:uid="{633C831B-A868-4523-AB84-1215500ED0F8}"/>
    <cellStyle name="Normal 5 6 2 9" xfId="2990" xr:uid="{4B139A65-1172-474D-8C7D-A6456B873E76}"/>
    <cellStyle name="Normal 5 6 2 9 2" xfId="41265" xr:uid="{03F1430C-A890-467E-885E-09034622660C}"/>
    <cellStyle name="Normal 5 6 2 9 3" xfId="35436" xr:uid="{F7EB382F-E50A-45AF-98F1-E37BCC8F18FF}"/>
    <cellStyle name="Normal 5 6 2 9 4" xfId="50320" xr:uid="{381B7B7D-7B0A-41BF-9688-53B4509614B6}"/>
    <cellStyle name="Normal 5 6 2 9 5" xfId="21744" xr:uid="{2AF4195A-CB39-4381-9E7D-D9D33B6DC30D}"/>
    <cellStyle name="Normal 5 6 3" xfId="315" xr:uid="{D5004391-F1FF-4AF4-A09A-75DE516325E2}"/>
    <cellStyle name="Normal 5 6 3 10" xfId="28605" xr:uid="{42B4FFA4-C851-42E8-937D-25227A7854AE}"/>
    <cellStyle name="Normal 5 6 3 11" xfId="43489" xr:uid="{2A03577C-FB1A-44B9-BAA4-52A18635332E}"/>
    <cellStyle name="Normal 5 6 3 12" xfId="8069" xr:uid="{4C995204-F1D4-417C-90EE-8FDD2EB360FE}"/>
    <cellStyle name="Normal 5 6 3 2" xfId="587" xr:uid="{A3C8B692-A56C-45ED-A319-2E68DAFF3385}"/>
    <cellStyle name="Normal 5 6 3 2 10" xfId="8070" xr:uid="{F8C9950E-819C-4D4C-8E61-17BE78170650}"/>
    <cellStyle name="Normal 5 6 3 2 2" xfId="588" xr:uid="{112E460C-A558-4702-9CEE-50CFB9A03769}"/>
    <cellStyle name="Normal 5 6 3 2 2 2" xfId="1401" xr:uid="{C6B1E09A-F391-4BBE-97D7-3B3874049BF1}"/>
    <cellStyle name="Normal 5 6 3 2 2 2 2" xfId="1402" xr:uid="{FC78B57C-089C-4BE7-80F6-15360F015B09}"/>
    <cellStyle name="Normal 5 6 3 2 2 2 2 2" xfId="26895" xr:uid="{60861CBE-8974-4769-BFD0-C02CE7F4BD3E}"/>
    <cellStyle name="Normal 5 6 3 2 2 2 2 2 2" xfId="40587" xr:uid="{529F47CE-721D-45F0-8902-E30BE51D7DBA}"/>
    <cellStyle name="Normal 5 6 3 2 2 2 2 2 3" xfId="55471" xr:uid="{2C7F4CD8-0A22-4A60-A827-CC4D51AEB3C3}"/>
    <cellStyle name="Normal 5 6 3 2 2 2 2 3" xfId="20051" xr:uid="{60CBA5D9-F293-4E64-85CA-B8FEB3654F07}"/>
    <cellStyle name="Normal 5 6 3 2 2 2 2 3 2" xfId="41094" xr:uid="{79147DB0-CCF0-40DD-940B-62C4EB4F34F1}"/>
    <cellStyle name="Normal 5 6 3 2 2 2 2 4" xfId="33741" xr:uid="{3569AB67-212F-4F84-B517-07005CE9BBDA}"/>
    <cellStyle name="Normal 5 6 3 2 2 2 2 5" xfId="48625" xr:uid="{D22C3CA2-D458-4652-8DB1-8B826C38E353}"/>
    <cellStyle name="Normal 5 6 3 2 2 2 2 6" xfId="13205" xr:uid="{5D33E6D0-DD96-4C1D-820C-FCD149CD8BF7}"/>
    <cellStyle name="Normal 5 6 3 2 2 2 3" xfId="23473" xr:uid="{13A642F3-5407-42DD-A990-4220141E7F50}"/>
    <cellStyle name="Normal 5 6 3 2 2 2 3 2" xfId="37165" xr:uid="{5F695B68-D495-4EF0-92BA-4824606F96FE}"/>
    <cellStyle name="Normal 5 6 3 2 2 2 3 3" xfId="52049" xr:uid="{00989AA7-588D-4875-BA25-CCA309FC8DA9}"/>
    <cellStyle name="Normal 5 6 3 2 2 2 4" xfId="16629" xr:uid="{D28A1723-67DE-4AB7-B22C-27787EBF241C}"/>
    <cellStyle name="Normal 5 6 3 2 2 2 4 2" xfId="41093" xr:uid="{DC669882-8C3B-4F10-B4CF-F81F1AE34904}"/>
    <cellStyle name="Normal 5 6 3 2 2 2 5" xfId="30319" xr:uid="{AD6E1AE4-29BF-4B88-9CEF-56121DE5EF91}"/>
    <cellStyle name="Normal 5 6 3 2 2 2 6" xfId="45203" xr:uid="{52EDB936-F341-4473-871B-FB0535C55C63}"/>
    <cellStyle name="Normal 5 6 3 2 2 2 7" xfId="9783" xr:uid="{C518F010-37C6-4136-9549-876868C29463}"/>
    <cellStyle name="Normal 5 6 3 2 2 3" xfId="1403" xr:uid="{E88F81D6-4B02-4C81-BA2D-1BAB4DDA4056}"/>
    <cellStyle name="Normal 5 6 3 2 2 3 2" xfId="25183" xr:uid="{21BECD74-5170-45D2-B51A-A3F23239FF96}"/>
    <cellStyle name="Normal 5 6 3 2 2 3 2 2" xfId="38875" xr:uid="{FB2ED606-EDEA-48B8-B51A-B16845439D7E}"/>
    <cellStyle name="Normal 5 6 3 2 2 3 2 3" xfId="53759" xr:uid="{36B70D01-06A5-4138-B1A3-28FA2A435ADE}"/>
    <cellStyle name="Normal 5 6 3 2 2 3 3" xfId="18339" xr:uid="{A0C86C1A-33F5-4C62-A9C7-0B7924D795C8}"/>
    <cellStyle name="Normal 5 6 3 2 2 3 3 2" xfId="41095" xr:uid="{5F470A99-9AB4-440A-B2C6-D51B74C496AE}"/>
    <cellStyle name="Normal 5 6 3 2 2 3 4" xfId="32029" xr:uid="{D44813E7-C665-4534-B439-8C56089EDA8B}"/>
    <cellStyle name="Normal 5 6 3 2 2 3 5" xfId="46913" xr:uid="{9DFCDBE9-14FF-46DC-9F06-132EBFB9D8ED}"/>
    <cellStyle name="Normal 5 6 3 2 2 3 6" xfId="11493" xr:uid="{4DCFA784-5C9F-44FF-B812-AB73A52FA04C}"/>
    <cellStyle name="Normal 5 6 3 2 2 4" xfId="2991" xr:uid="{29F9754E-3ACB-45E1-85AE-2EB8E627AF22}"/>
    <cellStyle name="Normal 5 6 3 2 2 4 2" xfId="41266" xr:uid="{2128571F-73E1-498D-BDF6-EED5A3F95BF8}"/>
    <cellStyle name="Normal 5 6 3 2 2 4 3" xfId="35453" xr:uid="{6ACBCFDD-6A34-4386-B0DE-9622FAE29957}"/>
    <cellStyle name="Normal 5 6 3 2 2 4 4" xfId="50337" xr:uid="{1615EED6-1605-4BC9-8F56-68A9E431185A}"/>
    <cellStyle name="Normal 5 6 3 2 2 4 5" xfId="21761" xr:uid="{6BBA2A02-53C3-4693-9D51-42E378BF546F}"/>
    <cellStyle name="Normal 5 6 3 2 2 5" xfId="14917" xr:uid="{47DDD7BD-F3A3-47E9-A92B-DC6D19F34CBC}"/>
    <cellStyle name="Normal 5 6 3 2 2 5 2" xfId="40864" xr:uid="{77695F76-1B4A-4F47-A0B5-22D901175F36}"/>
    <cellStyle name="Normal 5 6 3 2 2 6" xfId="28607" xr:uid="{76EC0264-264A-465A-B8C7-0D19044FE5F7}"/>
    <cellStyle name="Normal 5 6 3 2 2 7" xfId="43491" xr:uid="{6465B294-9E7A-496E-B6EE-1A04B64C4F20}"/>
    <cellStyle name="Normal 5 6 3 2 2 8" xfId="8071" xr:uid="{C0E14E03-609A-4AED-B69C-277065948D24}"/>
    <cellStyle name="Normal 5 6 3 2 3" xfId="1404" xr:uid="{426015D1-5CB5-405F-BAC0-99A50497F242}"/>
    <cellStyle name="Normal 5 6 3 2 3 2" xfId="1405" xr:uid="{403DE7C7-B9AA-4178-BDE2-9346E8782CD0}"/>
    <cellStyle name="Normal 5 6 3 2 3 2 2" xfId="26894" xr:uid="{80BCE9D5-2B2A-4D2E-B0D5-8D8E579482FA}"/>
    <cellStyle name="Normal 5 6 3 2 3 2 2 2" xfId="40586" xr:uid="{2F8F94D7-842B-4A6F-9FFD-8EFE802BC97A}"/>
    <cellStyle name="Normal 5 6 3 2 3 2 2 3" xfId="55470" xr:uid="{2D5F9F6B-B4B7-420A-B44F-DC6DE0688675}"/>
    <cellStyle name="Normal 5 6 3 2 3 2 3" xfId="20050" xr:uid="{2D060FFD-CB3E-446B-AA1E-AE5A03274787}"/>
    <cellStyle name="Normal 5 6 3 2 3 2 3 2" xfId="41097" xr:uid="{80FA2846-CB10-4387-A639-2A6D80604414}"/>
    <cellStyle name="Normal 5 6 3 2 3 2 4" xfId="33740" xr:uid="{784F0D06-5685-4A87-A9CC-105CAF09046A}"/>
    <cellStyle name="Normal 5 6 3 2 3 2 5" xfId="48624" xr:uid="{4474A845-111A-4AA4-877F-C83290A99A37}"/>
    <cellStyle name="Normal 5 6 3 2 3 2 6" xfId="13204" xr:uid="{A5A3A878-2B87-4AE1-9928-2BC724AFFBBA}"/>
    <cellStyle name="Normal 5 6 3 2 3 3" xfId="2992" xr:uid="{617E197B-5082-4FE2-B2B6-B2621AC18B35}"/>
    <cellStyle name="Normal 5 6 3 2 3 3 2" xfId="41267" xr:uid="{9E80D375-0A0F-4A3F-ADEA-B1B32752A315}"/>
    <cellStyle name="Normal 5 6 3 2 3 3 3" xfId="37164" xr:uid="{C9A6BE21-5988-45E5-8383-9E074EC9BE6E}"/>
    <cellStyle name="Normal 5 6 3 2 3 3 4" xfId="52048" xr:uid="{D848B65E-1C19-4710-A070-07EE3EC1B271}"/>
    <cellStyle name="Normal 5 6 3 2 3 3 5" xfId="23472" xr:uid="{C66C4A4D-04E7-43BA-85F7-2A28DEC565BB}"/>
    <cellStyle name="Normal 5 6 3 2 3 4" xfId="2993" xr:uid="{BCED7CD8-CAB4-45D8-B330-F12CB6DC6CB5}"/>
    <cellStyle name="Normal 5 6 3 2 3 4 2" xfId="41268" xr:uid="{E8ED4E43-F11A-43D3-A48A-F5BFCC9EB766}"/>
    <cellStyle name="Normal 5 6 3 2 3 4 3" xfId="16628" xr:uid="{B44816CC-7092-4D98-A2D9-60A952F3007C}"/>
    <cellStyle name="Normal 5 6 3 2 3 5" xfId="41096" xr:uid="{DB5394F2-11C5-4D3D-907A-937695DBD624}"/>
    <cellStyle name="Normal 5 6 3 2 3 6" xfId="30318" xr:uid="{7ACFF915-F3DB-4555-B11A-9930A52DEC1A}"/>
    <cellStyle name="Normal 5 6 3 2 3 7" xfId="45202" xr:uid="{817B46ED-0424-4746-BB74-C1288F616080}"/>
    <cellStyle name="Normal 5 6 3 2 3 8" xfId="9782" xr:uid="{10FE8BDB-7AB8-41B4-BEDC-D672ADF73E74}"/>
    <cellStyle name="Normal 5 6 3 2 4" xfId="1406" xr:uid="{7987A51B-31E2-40D3-9E7E-45E2BD60EB67}"/>
    <cellStyle name="Normal 5 6 3 2 4 2" xfId="25182" xr:uid="{34777E05-1C40-491C-BFDB-99BA6C463645}"/>
    <cellStyle name="Normal 5 6 3 2 4 2 2" xfId="38874" xr:uid="{4ED79446-39B6-48CE-82E2-B79F1D5B7BB1}"/>
    <cellStyle name="Normal 5 6 3 2 4 2 3" xfId="53758" xr:uid="{21605A57-4187-4CCF-80E2-2EEB8C8F2E13}"/>
    <cellStyle name="Normal 5 6 3 2 4 3" xfId="18338" xr:uid="{9193E55C-C2F2-4141-BD19-5521C97D7F03}"/>
    <cellStyle name="Normal 5 6 3 2 4 3 2" xfId="41098" xr:uid="{58A976F1-6C01-4680-9F44-52FCEBFFD721}"/>
    <cellStyle name="Normal 5 6 3 2 4 4" xfId="32028" xr:uid="{2C4C8731-EB7A-4272-9FE8-9DEBEEC4C7A1}"/>
    <cellStyle name="Normal 5 6 3 2 4 5" xfId="46912" xr:uid="{DE5674D4-26D7-4580-AD9C-EA4B1E8C5704}"/>
    <cellStyle name="Normal 5 6 3 2 4 6" xfId="11492" xr:uid="{220E29E1-11A7-406C-8EA2-95091F52F85F}"/>
    <cellStyle name="Normal 5 6 3 2 5" xfId="2994" xr:uid="{F0B37FB9-6F2F-4322-9AB2-609F45ABA597}"/>
    <cellStyle name="Normal 5 6 3 2 5 2" xfId="41269" xr:uid="{2704B5C3-BC3F-4B84-96FF-09EA6B8B85A1}"/>
    <cellStyle name="Normal 5 6 3 2 5 3" xfId="35452" xr:uid="{708732F5-02B5-48AE-A039-768D312808EF}"/>
    <cellStyle name="Normal 5 6 3 2 5 4" xfId="50336" xr:uid="{D1637F49-AB8D-4B85-B271-B839F6289E2B}"/>
    <cellStyle name="Normal 5 6 3 2 5 5" xfId="21760" xr:uid="{15B32CFE-B3B3-49F4-8497-CE376A8F8D03}"/>
    <cellStyle name="Normal 5 6 3 2 6" xfId="2995" xr:uid="{910AD914-6999-4048-98DD-E33A59805FDE}"/>
    <cellStyle name="Normal 5 6 3 2 6 2" xfId="41270" xr:uid="{0BE69B99-8F6F-49C6-BF64-926A3FC4FBA1}"/>
    <cellStyle name="Normal 5 6 3 2 6 3" xfId="14916" xr:uid="{86C13FD3-9273-4C11-9A86-46464F7D30C3}"/>
    <cellStyle name="Normal 5 6 3 2 7" xfId="40863" xr:uid="{60B8755F-E750-40C5-8691-827E5B4C4F77}"/>
    <cellStyle name="Normal 5 6 3 2 8" xfId="28606" xr:uid="{70B184D8-1378-474D-8CC7-603A08243B3C}"/>
    <cellStyle name="Normal 5 6 3 2 9" xfId="43490" xr:uid="{30D2072E-2995-43A1-AD76-79CD3909938F}"/>
    <cellStyle name="Normal 5 6 3 3" xfId="589" xr:uid="{08A5C522-230C-4ADE-B089-7365FB9338B7}"/>
    <cellStyle name="Normal 5 6 3 3 2" xfId="1407" xr:uid="{3BB8DEF0-DB75-42F4-8FBF-C78BD068431B}"/>
    <cellStyle name="Normal 5 6 3 3 2 2" xfId="1408" xr:uid="{9E829BA2-9B7E-41A8-B523-1D935F18123B}"/>
    <cellStyle name="Normal 5 6 3 3 2 2 2" xfId="26896" xr:uid="{513E7734-089E-45ED-AC8F-7D438332A17E}"/>
    <cellStyle name="Normal 5 6 3 3 2 2 2 2" xfId="40588" xr:uid="{1682FC8D-F81B-4592-A8BF-9ACFFDAA1F77}"/>
    <cellStyle name="Normal 5 6 3 3 2 2 2 3" xfId="55472" xr:uid="{EF316C50-2461-4E20-A4E6-B28B57507D5F}"/>
    <cellStyle name="Normal 5 6 3 3 2 2 3" xfId="20052" xr:uid="{12C639D5-5F24-4B48-9A95-D107CE011E68}"/>
    <cellStyle name="Normal 5 6 3 3 2 2 3 2" xfId="41100" xr:uid="{B9F19795-E49F-4176-B99F-9BADB22E72F5}"/>
    <cellStyle name="Normal 5 6 3 3 2 2 4" xfId="33742" xr:uid="{3695047A-DC31-4E09-BFC5-43A836DD2B83}"/>
    <cellStyle name="Normal 5 6 3 3 2 2 5" xfId="48626" xr:uid="{36EA45B0-647A-4AEE-B17F-DA5FEE4394FE}"/>
    <cellStyle name="Normal 5 6 3 3 2 2 6" xfId="13206" xr:uid="{15717B40-F2DC-4A74-8DF3-CC9C5AD8E995}"/>
    <cellStyle name="Normal 5 6 3 3 2 3" xfId="2996" xr:uid="{18AA0C41-702A-4D44-9ED0-032D7C9ABDCA}"/>
    <cellStyle name="Normal 5 6 3 3 2 3 2" xfId="41271" xr:uid="{45630A3E-ECFA-4F72-BD5B-BC37C2881815}"/>
    <cellStyle name="Normal 5 6 3 3 2 3 3" xfId="37166" xr:uid="{FB5C3633-A1C3-439F-BEE2-304B4E899183}"/>
    <cellStyle name="Normal 5 6 3 3 2 3 4" xfId="52050" xr:uid="{7E6DC8F7-1109-4C65-98D2-64E2E2AA241A}"/>
    <cellStyle name="Normal 5 6 3 3 2 3 5" xfId="23474" xr:uid="{88B960B5-F3A0-4485-920B-EEC30E30A8E4}"/>
    <cellStyle name="Normal 5 6 3 3 2 4" xfId="2997" xr:uid="{34E5D2B9-01F6-4FF4-A422-42A2E5CF1029}"/>
    <cellStyle name="Normal 5 6 3 3 2 4 2" xfId="41272" xr:uid="{7E8E9575-9A08-4CE8-99E3-56A459259B09}"/>
    <cellStyle name="Normal 5 6 3 3 2 4 3" xfId="16630" xr:uid="{20389115-E89A-43B0-B238-02E72F1B5203}"/>
    <cellStyle name="Normal 5 6 3 3 2 5" xfId="41099" xr:uid="{FA51A137-8154-433F-BE4C-191A33E73386}"/>
    <cellStyle name="Normal 5 6 3 3 2 6" xfId="30320" xr:uid="{2BDB9F1C-9245-491B-8058-F0587AE55DA1}"/>
    <cellStyle name="Normal 5 6 3 3 2 7" xfId="45204" xr:uid="{DE31DD02-0F30-476C-85A0-1CF2C89B20E3}"/>
    <cellStyle name="Normal 5 6 3 3 2 8" xfId="9784" xr:uid="{FB019CD4-A08E-4D37-A8A2-F29B90861180}"/>
    <cellStyle name="Normal 5 6 3 3 3" xfId="1409" xr:uid="{0996BC88-487B-4912-B93C-AF001C1C6995}"/>
    <cellStyle name="Normal 5 6 3 3 3 2" xfId="25184" xr:uid="{1FE1A507-7968-4818-A267-5013E7B1C589}"/>
    <cellStyle name="Normal 5 6 3 3 3 2 2" xfId="38876" xr:uid="{AF9BCBA7-D830-43E9-A3BC-92F95773B64A}"/>
    <cellStyle name="Normal 5 6 3 3 3 2 3" xfId="53760" xr:uid="{DD50722B-71CA-4FEC-9289-43F611B66A9A}"/>
    <cellStyle name="Normal 5 6 3 3 3 3" xfId="18340" xr:uid="{3029D454-3FF2-4385-A557-CB93BEB91B9D}"/>
    <cellStyle name="Normal 5 6 3 3 3 3 2" xfId="41101" xr:uid="{1C0F43B5-1DA6-4CBC-9979-161BC330C0C8}"/>
    <cellStyle name="Normal 5 6 3 3 3 4" xfId="32030" xr:uid="{69566D05-3F4B-4B0C-859B-8D0D98AB15B9}"/>
    <cellStyle name="Normal 5 6 3 3 3 5" xfId="46914" xr:uid="{8159B433-6A99-4097-9F5B-74082ACB43BA}"/>
    <cellStyle name="Normal 5 6 3 3 3 6" xfId="11494" xr:uid="{DB1E3A66-180D-4C10-9823-81D2A334A119}"/>
    <cellStyle name="Normal 5 6 3 3 4" xfId="2998" xr:uid="{E7498114-75E2-42A2-8E90-19686FA28BE1}"/>
    <cellStyle name="Normal 5 6 3 3 4 2" xfId="41273" xr:uid="{DF9A7E7D-C9CA-49F6-BE48-3B7D1128277A}"/>
    <cellStyle name="Normal 5 6 3 3 4 3" xfId="35454" xr:uid="{49C0FF37-B551-4AF2-9E8D-18E9428BAF0C}"/>
    <cellStyle name="Normal 5 6 3 3 4 4" xfId="50338" xr:uid="{9F9D7EDC-F1B1-4C07-8E17-8ED68EAAF6C0}"/>
    <cellStyle name="Normal 5 6 3 3 4 5" xfId="21762" xr:uid="{22ADED4B-435F-4614-8A2E-6E8AE9CC60B2}"/>
    <cellStyle name="Normal 5 6 3 3 5" xfId="2999" xr:uid="{44220AB2-51FD-48B7-9209-B973FE905237}"/>
    <cellStyle name="Normal 5 6 3 3 5 2" xfId="41274" xr:uid="{0C7E841C-019B-42E5-AE8B-3938F68760C4}"/>
    <cellStyle name="Normal 5 6 3 3 5 3" xfId="14918" xr:uid="{9CA36B18-9537-4A78-8281-7EA06C2F579F}"/>
    <cellStyle name="Normal 5 6 3 3 6" xfId="40865" xr:uid="{57B83839-9B3E-41D2-A526-24F2087A66B2}"/>
    <cellStyle name="Normal 5 6 3 3 7" xfId="28608" xr:uid="{14196A5F-6944-4343-B6D2-07C03F1AA687}"/>
    <cellStyle name="Normal 5 6 3 3 8" xfId="43492" xr:uid="{57C4C8E4-BB9F-45F9-8BAC-D4AC73037D6D}"/>
    <cellStyle name="Normal 5 6 3 3 9" xfId="8072" xr:uid="{EB0B45CA-AB81-40DB-B1EE-6ED4EDFC8454}"/>
    <cellStyle name="Normal 5 6 3 4" xfId="1410" xr:uid="{D1E5E0C2-DA74-4F94-91F9-A7FE57BFD87F}"/>
    <cellStyle name="Normal 5 6 3 4 2" xfId="1411" xr:uid="{DD902888-D13C-4D7F-BBAF-5A3790216335}"/>
    <cellStyle name="Normal 5 6 3 4 2 2" xfId="13207" xr:uid="{F3116EF6-BC9A-4EDD-B996-28E6CEC9CEC3}"/>
    <cellStyle name="Normal 5 6 3 4 2 2 2" xfId="26897" xr:uid="{C4CDBB76-0FE0-4FDC-BDBA-7D9F0AF00EB6}"/>
    <cellStyle name="Normal 5 6 3 4 2 2 2 2" xfId="40589" xr:uid="{5D56F81C-3FBF-4863-9071-5939765E1122}"/>
    <cellStyle name="Normal 5 6 3 4 2 2 2 3" xfId="55473" xr:uid="{9655072C-E126-4484-A61F-F66A735D2163}"/>
    <cellStyle name="Normal 5 6 3 4 2 2 3" xfId="20053" xr:uid="{0AC7E692-570D-4CE5-82E1-FD1FC1B3D060}"/>
    <cellStyle name="Normal 5 6 3 4 2 2 4" xfId="33743" xr:uid="{13D20672-BCA5-44CA-BE33-CE774EC18FEC}"/>
    <cellStyle name="Normal 5 6 3 4 2 2 5" xfId="48627" xr:uid="{FAD72D59-32E4-4994-9C3E-46F1426F4EF8}"/>
    <cellStyle name="Normal 5 6 3 4 2 3" xfId="23475" xr:uid="{27B112C4-A2A2-4AC2-BEDC-050AEDFA7D22}"/>
    <cellStyle name="Normal 5 6 3 4 2 3 2" xfId="37167" xr:uid="{4810A564-1C67-4524-ABAD-440D542BA1A4}"/>
    <cellStyle name="Normal 5 6 3 4 2 3 3" xfId="52051" xr:uid="{24635E09-5637-4613-AA84-8324A68BB6A0}"/>
    <cellStyle name="Normal 5 6 3 4 2 4" xfId="16631" xr:uid="{F3F8BD05-12E4-407C-811F-407ACEC02A8F}"/>
    <cellStyle name="Normal 5 6 3 4 2 4 2" xfId="41103" xr:uid="{5A7FBBA2-7F86-41D5-B431-D77479FEE401}"/>
    <cellStyle name="Normal 5 6 3 4 2 5" xfId="30321" xr:uid="{0B7881F4-98D4-4FDE-A340-D143B6EADB0E}"/>
    <cellStyle name="Normal 5 6 3 4 2 6" xfId="45205" xr:uid="{2FBFBAD6-55F7-4EF3-999C-49AF13632BE3}"/>
    <cellStyle name="Normal 5 6 3 4 2 7" xfId="9785" xr:uid="{C6097FD1-E22C-4E15-B4EE-9A39A6279C13}"/>
    <cellStyle name="Normal 5 6 3 4 3" xfId="3000" xr:uid="{D6B210A3-C1E3-4656-927C-09E75BC18D7F}"/>
    <cellStyle name="Normal 5 6 3 4 3 2" xfId="25185" xr:uid="{7C213549-FB97-4940-AF21-5EA37347AAD7}"/>
    <cellStyle name="Normal 5 6 3 4 3 2 2" xfId="38877" xr:uid="{1DCEE3D6-7D89-4A2F-88C2-A5A4B11DE251}"/>
    <cellStyle name="Normal 5 6 3 4 3 2 3" xfId="53761" xr:uid="{6B310918-C237-4B55-9EF7-1D15878F0ED7}"/>
    <cellStyle name="Normal 5 6 3 4 3 3" xfId="18341" xr:uid="{19EECD33-77D9-49CC-AEBE-30F4986688B1}"/>
    <cellStyle name="Normal 5 6 3 4 3 3 2" xfId="41275" xr:uid="{1C0606FF-BD20-49A6-9B15-339D5BDA8324}"/>
    <cellStyle name="Normal 5 6 3 4 3 4" xfId="32031" xr:uid="{40E84DDA-E075-4415-892D-5318838F8738}"/>
    <cellStyle name="Normal 5 6 3 4 3 5" xfId="46915" xr:uid="{A5A37B41-4B1F-435F-BBF1-953D4DC5DEE6}"/>
    <cellStyle name="Normal 5 6 3 4 3 6" xfId="11495" xr:uid="{3D419D19-536B-4C52-A4D8-A2FFE22B476A}"/>
    <cellStyle name="Normal 5 6 3 4 4" xfId="3001" xr:uid="{064A3027-945E-49AC-BE3D-1416034B3B96}"/>
    <cellStyle name="Normal 5 6 3 4 4 2" xfId="41276" xr:uid="{3566F482-0EE7-45BA-B690-8B7EF4E366BC}"/>
    <cellStyle name="Normal 5 6 3 4 4 3" xfId="35455" xr:uid="{53572D17-7262-464C-BEED-ECCEEF4D731D}"/>
    <cellStyle name="Normal 5 6 3 4 4 4" xfId="50339" xr:uid="{227F466B-DFA7-4A8E-B61C-235E4E377B9C}"/>
    <cellStyle name="Normal 5 6 3 4 4 5" xfId="21763" xr:uid="{E4A921AB-543A-454C-8BB9-810C4D766D04}"/>
    <cellStyle name="Normal 5 6 3 4 5" xfId="14919" xr:uid="{5F1B0284-0B09-4931-93A5-95F11BC360C0}"/>
    <cellStyle name="Normal 5 6 3 4 5 2" xfId="41102" xr:uid="{DD037ED2-1D8C-42B5-8A15-BC4D9EF85E56}"/>
    <cellStyle name="Normal 5 6 3 4 6" xfId="28609" xr:uid="{8145F173-1267-432D-860A-F841FA623D7D}"/>
    <cellStyle name="Normal 5 6 3 4 7" xfId="43493" xr:uid="{095A4749-BE2A-41EC-A744-D7CCC7FB5EB5}"/>
    <cellStyle name="Normal 5 6 3 4 8" xfId="8073" xr:uid="{2FD403CD-E94C-4CF9-ADE9-681103E12A11}"/>
    <cellStyle name="Normal 5 6 3 5" xfId="1412" xr:uid="{4E49605D-2319-4A3A-A18B-F7788EE56032}"/>
    <cellStyle name="Normal 5 6 3 5 2" xfId="3002" xr:uid="{A3A0B072-0528-4041-AC76-46F2777844E2}"/>
    <cellStyle name="Normal 5 6 3 5 2 2" xfId="26893" xr:uid="{964E9B8F-B656-4946-BCEC-A8DDA49EE080}"/>
    <cellStyle name="Normal 5 6 3 5 2 2 2" xfId="40585" xr:uid="{F6EEDB5C-D2C9-4DC4-96EA-616CFBB0926C}"/>
    <cellStyle name="Normal 5 6 3 5 2 2 3" xfId="55469" xr:uid="{3E4EC1D8-5B9C-40AC-801C-2DB4E1AF0D0F}"/>
    <cellStyle name="Normal 5 6 3 5 2 3" xfId="20049" xr:uid="{6A870888-492D-48D0-B0D6-52873F4D7999}"/>
    <cellStyle name="Normal 5 6 3 5 2 3 2" xfId="41277" xr:uid="{475703D9-A626-47A5-B01A-9B11230C0B8A}"/>
    <cellStyle name="Normal 5 6 3 5 2 4" xfId="33739" xr:uid="{CBEDEFBB-F439-491E-A22E-19D74D358C36}"/>
    <cellStyle name="Normal 5 6 3 5 2 5" xfId="48623" xr:uid="{2A016436-3017-463E-AA24-E465822F7BD0}"/>
    <cellStyle name="Normal 5 6 3 5 2 6" xfId="13203" xr:uid="{BEE3CADC-E1E0-43F8-B785-CEAD8A38A352}"/>
    <cellStyle name="Normal 5 6 3 5 3" xfId="3003" xr:uid="{9BC0E34C-99B0-49AC-929E-D229E58190F3}"/>
    <cellStyle name="Normal 5 6 3 5 3 2" xfId="41278" xr:uid="{98A9C9A8-6A7D-4545-AA92-6F639EA9A524}"/>
    <cellStyle name="Normal 5 6 3 5 3 3" xfId="37163" xr:uid="{3F523AA4-7F67-43B8-A293-2F6B5C988C52}"/>
    <cellStyle name="Normal 5 6 3 5 3 4" xfId="52047" xr:uid="{E382804A-0ED4-485C-A4E0-079016002E22}"/>
    <cellStyle name="Normal 5 6 3 5 3 5" xfId="23471" xr:uid="{773F3EB8-A88D-44CF-B3BF-551E8D8F9E2C}"/>
    <cellStyle name="Normal 5 6 3 5 4" xfId="3004" xr:uid="{9DF36F61-F4D2-4EB3-AB7D-37D4A832A4B4}"/>
    <cellStyle name="Normal 5 6 3 5 4 2" xfId="41279" xr:uid="{28F523B5-D18B-4D69-9568-7B649CC1A4F3}"/>
    <cellStyle name="Normal 5 6 3 5 4 3" xfId="16627" xr:uid="{057DF6E3-5484-45A9-9638-2BD33AC38C61}"/>
    <cellStyle name="Normal 5 6 3 5 5" xfId="41104" xr:uid="{5B337D90-CE54-4EFF-B908-8E1FB99F35A1}"/>
    <cellStyle name="Normal 5 6 3 5 6" xfId="30317" xr:uid="{ECABE831-A990-420E-B14F-6A74A93596D5}"/>
    <cellStyle name="Normal 5 6 3 5 7" xfId="45201" xr:uid="{AA47BB6E-9640-4FB0-B59E-697502EF1F45}"/>
    <cellStyle name="Normal 5 6 3 5 8" xfId="9781" xr:uid="{77407994-7D2C-48A7-AD6F-F4F10C0318AA}"/>
    <cellStyle name="Normal 5 6 3 6" xfId="3005" xr:uid="{C4684815-5FEC-4A7D-812C-DDE8C3431922}"/>
    <cellStyle name="Normal 5 6 3 6 2" xfId="25181" xr:uid="{E315F3FB-96A0-4EE1-A786-F488F2913550}"/>
    <cellStyle name="Normal 5 6 3 6 2 2" xfId="38873" xr:uid="{6C629067-B84D-4247-BCEB-A548C8893E3B}"/>
    <cellStyle name="Normal 5 6 3 6 2 3" xfId="53757" xr:uid="{25832128-2196-4D17-8D5F-D9D3B9ACEAD1}"/>
    <cellStyle name="Normal 5 6 3 6 3" xfId="18337" xr:uid="{986E6942-CF54-4856-A5DA-6BFF725C5B78}"/>
    <cellStyle name="Normal 5 6 3 6 3 2" xfId="41280" xr:uid="{73716B92-C9EA-48A6-AE09-FC01BD721C82}"/>
    <cellStyle name="Normal 5 6 3 6 4" xfId="32027" xr:uid="{7B98E0B6-17D4-4C98-AC4A-FB1D5B20BC88}"/>
    <cellStyle name="Normal 5 6 3 6 5" xfId="46911" xr:uid="{BC3F2575-426C-4E94-926B-D24A76A2EBF5}"/>
    <cellStyle name="Normal 5 6 3 6 6" xfId="11491" xr:uid="{6BC0A7BE-45CA-4215-B549-8D1DBCDCAF91}"/>
    <cellStyle name="Normal 5 6 3 7" xfId="3006" xr:uid="{5D4CF117-B364-4D72-95BC-6B4A6FFF7D13}"/>
    <cellStyle name="Normal 5 6 3 7 2" xfId="41281" xr:uid="{B55F6B27-2AC1-4BE3-BB12-D60E81DDC19E}"/>
    <cellStyle name="Normal 5 6 3 7 3" xfId="35451" xr:uid="{11B09F30-AC97-4FB7-BA16-753E538CF155}"/>
    <cellStyle name="Normal 5 6 3 7 4" xfId="50335" xr:uid="{5598BFA4-A1C7-4BF0-8A01-828DE574144C}"/>
    <cellStyle name="Normal 5 6 3 7 5" xfId="21759" xr:uid="{C484FF3C-0217-4670-973F-9C3F7294E310}"/>
    <cellStyle name="Normal 5 6 3 8" xfId="3007" xr:uid="{30D93AFC-17F2-429F-B584-4A42EDB731A2}"/>
    <cellStyle name="Normal 5 6 3 8 2" xfId="41282" xr:uid="{1A45865C-5D28-4882-85AC-7A3D45F57CE2}"/>
    <cellStyle name="Normal 5 6 3 8 3" xfId="14915" xr:uid="{4996329D-A8B9-412A-9475-CBF80BA04F33}"/>
    <cellStyle name="Normal 5 6 3 9" xfId="40796" xr:uid="{6E4D0291-2F46-46F9-BA9C-4EEFFF349677}"/>
    <cellStyle name="Normal 5 6 4" xfId="316" xr:uid="{4EBA1F2A-A966-487D-9C52-A6C5AB470413}"/>
    <cellStyle name="Normal 5 6 4 10" xfId="43494" xr:uid="{0252800F-35EB-4C84-A41C-E30E84A6E15A}"/>
    <cellStyle name="Normal 5 6 4 11" xfId="8074" xr:uid="{A54FA5BA-3CF6-4DC4-B5A8-B80700063DA5}"/>
    <cellStyle name="Normal 5 6 4 2" xfId="590" xr:uid="{13D44E98-8A04-4F63-A4BA-3281CCEB4549}"/>
    <cellStyle name="Normal 5 6 4 2 2" xfId="591" xr:uid="{BFEA5C34-F581-450B-8973-D9334FD5325F}"/>
    <cellStyle name="Normal 5 6 4 2 2 2" xfId="1413" xr:uid="{CE1A38EB-D25A-4061-8A53-609F92521F1B}"/>
    <cellStyle name="Normal 5 6 4 2 2 2 2" xfId="13210" xr:uid="{936B3997-45D2-46ED-A8C3-CFCCEC19E3B0}"/>
    <cellStyle name="Normal 5 6 4 2 2 2 2 2" xfId="26900" xr:uid="{DF249800-0394-4E37-B03A-915C1DA485E2}"/>
    <cellStyle name="Normal 5 6 4 2 2 2 2 2 2" xfId="40592" xr:uid="{82010276-BBE5-4A5F-8CDB-85476C2C0CED}"/>
    <cellStyle name="Normal 5 6 4 2 2 2 2 2 3" xfId="55476" xr:uid="{101AF9B3-C653-4EAF-85DB-350004CC0358}"/>
    <cellStyle name="Normal 5 6 4 2 2 2 2 3" xfId="20056" xr:uid="{B66F8D80-9868-412B-84CF-A553F1A525C8}"/>
    <cellStyle name="Normal 5 6 4 2 2 2 2 4" xfId="33746" xr:uid="{E265A8E9-7740-41CF-8935-265736577C52}"/>
    <cellStyle name="Normal 5 6 4 2 2 2 2 5" xfId="48630" xr:uid="{23BDE621-1617-45AB-A2BD-8FB4D70EA3B1}"/>
    <cellStyle name="Normal 5 6 4 2 2 2 3" xfId="23478" xr:uid="{6ED380B4-E07C-41E5-B42E-9AA68E371DC8}"/>
    <cellStyle name="Normal 5 6 4 2 2 2 3 2" xfId="37170" xr:uid="{D6940509-63D8-4733-91A1-0A5A66BD7C88}"/>
    <cellStyle name="Normal 5 6 4 2 2 2 3 3" xfId="52054" xr:uid="{1B83CC6F-D273-4D5C-B3CE-0212BE7B9EC8}"/>
    <cellStyle name="Normal 5 6 4 2 2 2 4" xfId="16634" xr:uid="{4C0DABF8-E8AD-4B8D-9797-B47497990A61}"/>
    <cellStyle name="Normal 5 6 4 2 2 2 4 2" xfId="41105" xr:uid="{F31C45FC-90E2-429E-B3F8-CE69604F6E46}"/>
    <cellStyle name="Normal 5 6 4 2 2 2 5" xfId="30324" xr:uid="{1F3A2954-A22F-45FD-9917-16B42D0345F0}"/>
    <cellStyle name="Normal 5 6 4 2 2 2 6" xfId="45208" xr:uid="{692F09E6-3CFC-4A32-B342-842CB791537F}"/>
    <cellStyle name="Normal 5 6 4 2 2 2 7" xfId="9788" xr:uid="{D2098FBC-E4F2-4674-B239-6A5AE15583F2}"/>
    <cellStyle name="Normal 5 6 4 2 2 3" xfId="3008" xr:uid="{FDB40B9E-A7DC-43F6-B958-5F5C7FE7FC10}"/>
    <cellStyle name="Normal 5 6 4 2 2 3 2" xfId="25188" xr:uid="{15895066-0423-4F51-BDD1-FC7C84A0F1DF}"/>
    <cellStyle name="Normal 5 6 4 2 2 3 2 2" xfId="38880" xr:uid="{60556679-B98E-4494-8D7E-3E920A398950}"/>
    <cellStyle name="Normal 5 6 4 2 2 3 2 3" xfId="53764" xr:uid="{26D3B1BB-4C08-4D15-8BB1-1A50A601264B}"/>
    <cellStyle name="Normal 5 6 4 2 2 3 3" xfId="18344" xr:uid="{D7F346F7-3CD8-420C-B14C-79F6807795AD}"/>
    <cellStyle name="Normal 5 6 4 2 2 3 3 2" xfId="41283" xr:uid="{FDD635DA-3CEE-4BE6-A4AB-DB1D78477617}"/>
    <cellStyle name="Normal 5 6 4 2 2 3 4" xfId="32034" xr:uid="{461E74D1-0EB7-4455-B6DB-D0131B413E9E}"/>
    <cellStyle name="Normal 5 6 4 2 2 3 5" xfId="46918" xr:uid="{865853A8-544B-4304-80F8-3C554CD67356}"/>
    <cellStyle name="Normal 5 6 4 2 2 3 6" xfId="11498" xr:uid="{A68E2A61-DCAE-40D1-8AAF-839129746E30}"/>
    <cellStyle name="Normal 5 6 4 2 2 4" xfId="3009" xr:uid="{2A39FAE9-1B00-49F4-8D01-A670BD512897}"/>
    <cellStyle name="Normal 5 6 4 2 2 4 2" xfId="41284" xr:uid="{68F530A2-9F7A-4F14-9D3A-415A778F770E}"/>
    <cellStyle name="Normal 5 6 4 2 2 4 3" xfId="35458" xr:uid="{0DB2871A-C6A7-4DB8-AF55-C137B09CD238}"/>
    <cellStyle name="Normal 5 6 4 2 2 4 4" xfId="50342" xr:uid="{24CF7A72-0146-4CE8-8B00-FC2754809D5C}"/>
    <cellStyle name="Normal 5 6 4 2 2 4 5" xfId="21766" xr:uid="{95D6B7D1-8C0F-4E42-8730-75CCB4DD5C01}"/>
    <cellStyle name="Normal 5 6 4 2 2 5" xfId="14922" xr:uid="{A09F7BD2-6ECA-49B8-92B7-32FF0FC3A821}"/>
    <cellStyle name="Normal 5 6 4 2 2 5 2" xfId="40867" xr:uid="{19296131-0763-46DA-9E35-3431DFF764C8}"/>
    <cellStyle name="Normal 5 6 4 2 2 6" xfId="28612" xr:uid="{AEFD360A-C9BD-4982-930A-72685BAC8281}"/>
    <cellStyle name="Normal 5 6 4 2 2 7" xfId="43496" xr:uid="{93153982-E8BE-4122-A0D8-EDB450EA1793}"/>
    <cellStyle name="Normal 5 6 4 2 2 8" xfId="8076" xr:uid="{94A87463-715B-4B0C-BEAC-2E83EE16B582}"/>
    <cellStyle name="Normal 5 6 4 2 3" xfId="1414" xr:uid="{330305D1-562B-401D-B745-11FCBF04556B}"/>
    <cellStyle name="Normal 5 6 4 2 3 2" xfId="13209" xr:uid="{EDD8A601-A9D8-4B27-BB8A-43D9C0CF0A91}"/>
    <cellStyle name="Normal 5 6 4 2 3 2 2" xfId="26899" xr:uid="{C456AD74-C7CE-41E0-B3CE-F3E720ACB57D}"/>
    <cellStyle name="Normal 5 6 4 2 3 2 2 2" xfId="40591" xr:uid="{D2F6503F-B4A2-47D7-B9C9-DAD34D2C6187}"/>
    <cellStyle name="Normal 5 6 4 2 3 2 2 3" xfId="55475" xr:uid="{36E5F9EE-2BE7-413D-95D9-25DCA4F66FA8}"/>
    <cellStyle name="Normal 5 6 4 2 3 2 3" xfId="20055" xr:uid="{08F59D8A-5BD9-4883-AB1D-8B62C5B44C50}"/>
    <cellStyle name="Normal 5 6 4 2 3 2 4" xfId="33745" xr:uid="{DCEF6CE8-8B29-40B3-A358-067F113E35C4}"/>
    <cellStyle name="Normal 5 6 4 2 3 2 5" xfId="48629" xr:uid="{7D58C202-6CE2-4F0F-9064-40058AE2467D}"/>
    <cellStyle name="Normal 5 6 4 2 3 3" xfId="23477" xr:uid="{8BA433F5-5B64-4DFD-B216-8D8F0AE0867B}"/>
    <cellStyle name="Normal 5 6 4 2 3 3 2" xfId="37169" xr:uid="{3CF14E98-813B-408E-8D22-CDE3C856E15E}"/>
    <cellStyle name="Normal 5 6 4 2 3 3 3" xfId="52053" xr:uid="{BE95E42F-1818-4AAA-95E8-4FC426467D18}"/>
    <cellStyle name="Normal 5 6 4 2 3 4" xfId="16633" xr:uid="{12B1E39A-25C2-4A5F-A729-2DB309AD51B1}"/>
    <cellStyle name="Normal 5 6 4 2 3 4 2" xfId="41106" xr:uid="{37A3A8C2-762A-4338-AC68-682F281421FC}"/>
    <cellStyle name="Normal 5 6 4 2 3 5" xfId="30323" xr:uid="{3B98EA39-1E82-48E9-8A8E-135F0B16FAA7}"/>
    <cellStyle name="Normal 5 6 4 2 3 6" xfId="45207" xr:uid="{7AAE9709-440E-4961-B883-BF204F4D1416}"/>
    <cellStyle name="Normal 5 6 4 2 3 7" xfId="9787" xr:uid="{695505E2-695B-48B3-966B-456062240B99}"/>
    <cellStyle name="Normal 5 6 4 2 4" xfId="3010" xr:uid="{38C3340D-2383-4BF0-B9BD-0B2BF8C847CB}"/>
    <cellStyle name="Normal 5 6 4 2 4 2" xfId="25187" xr:uid="{6284A373-A783-4DDB-8947-BF4C33732BBF}"/>
    <cellStyle name="Normal 5 6 4 2 4 2 2" xfId="38879" xr:uid="{8D42F9C9-5F60-4EB7-8777-65CAA0A69E40}"/>
    <cellStyle name="Normal 5 6 4 2 4 2 3" xfId="53763" xr:uid="{6FD6E53F-A509-4D54-9367-8F3E2563745A}"/>
    <cellStyle name="Normal 5 6 4 2 4 3" xfId="18343" xr:uid="{1FA60851-F9FE-4BAA-90FC-E89DD0F696AE}"/>
    <cellStyle name="Normal 5 6 4 2 4 3 2" xfId="41285" xr:uid="{BAF8AB2F-BC78-4E6D-8961-11C32C6F98BD}"/>
    <cellStyle name="Normal 5 6 4 2 4 4" xfId="32033" xr:uid="{A13D4634-9D45-4D93-BBFD-440932C74A93}"/>
    <cellStyle name="Normal 5 6 4 2 4 5" xfId="46917" xr:uid="{5879E0BE-C480-401C-B82E-09353FC32B92}"/>
    <cellStyle name="Normal 5 6 4 2 4 6" xfId="11497" xr:uid="{0121BC14-09EB-4741-9DE9-638A25C5CDEF}"/>
    <cellStyle name="Normal 5 6 4 2 5" xfId="3011" xr:uid="{4CC26191-25A9-4A4A-AB60-F8DE8B853B83}"/>
    <cellStyle name="Normal 5 6 4 2 5 2" xfId="41286" xr:uid="{16E1895C-5BC4-4357-8E83-0CBC917E54ED}"/>
    <cellStyle name="Normal 5 6 4 2 5 3" xfId="35457" xr:uid="{66B53BBB-F385-44CE-BABB-B099E14262B5}"/>
    <cellStyle name="Normal 5 6 4 2 5 4" xfId="50341" xr:uid="{96D2EC6E-1496-49B9-A0A4-0961232B7047}"/>
    <cellStyle name="Normal 5 6 4 2 5 5" xfId="21765" xr:uid="{57C5944D-3A73-4A17-8E32-1D66C71BB2E0}"/>
    <cellStyle name="Normal 5 6 4 2 6" xfId="14921" xr:uid="{CD87FA65-4523-414F-92DA-336D644D2CE1}"/>
    <cellStyle name="Normal 5 6 4 2 6 2" xfId="40866" xr:uid="{7E1CCADB-1F74-4B22-BBC2-633F3D151BE4}"/>
    <cellStyle name="Normal 5 6 4 2 7" xfId="28611" xr:uid="{05CF3EC9-09D3-4DEA-B32B-3052D0337A78}"/>
    <cellStyle name="Normal 5 6 4 2 8" xfId="43495" xr:uid="{10C60451-BD71-4C67-BC26-23FF5F742504}"/>
    <cellStyle name="Normal 5 6 4 2 9" xfId="8075" xr:uid="{0FBCAB9D-4D58-449A-9AFF-64A730B3C10D}"/>
    <cellStyle name="Normal 5 6 4 3" xfId="592" xr:uid="{390896D6-BAA1-4A0C-9182-0F2DE3122A1B}"/>
    <cellStyle name="Normal 5 6 4 3 2" xfId="1415" xr:uid="{9C06F91D-877A-48C3-B5D1-E63AEB5281E2}"/>
    <cellStyle name="Normal 5 6 4 3 2 2" xfId="13211" xr:uid="{973914FA-1862-4F9A-8C95-56D997D63F71}"/>
    <cellStyle name="Normal 5 6 4 3 2 2 2" xfId="26901" xr:uid="{D8F7B086-602D-47FD-9E8E-F7CC05F84FA1}"/>
    <cellStyle name="Normal 5 6 4 3 2 2 2 2" xfId="40593" xr:uid="{B35B9A91-E1AE-4E28-AA20-A339FABD8167}"/>
    <cellStyle name="Normal 5 6 4 3 2 2 2 3" xfId="55477" xr:uid="{050D455E-0635-40C2-88B3-B13100583A42}"/>
    <cellStyle name="Normal 5 6 4 3 2 2 3" xfId="20057" xr:uid="{5991D463-BF98-4392-BC30-A069FA024B31}"/>
    <cellStyle name="Normal 5 6 4 3 2 2 4" xfId="33747" xr:uid="{0037316B-062A-417C-B13A-B2611BF06563}"/>
    <cellStyle name="Normal 5 6 4 3 2 2 5" xfId="48631" xr:uid="{E29B3401-D5E5-4A3D-B33D-319FBBC9EDE7}"/>
    <cellStyle name="Normal 5 6 4 3 2 3" xfId="23479" xr:uid="{2288DB3C-9347-44B1-9481-C120B48A2B46}"/>
    <cellStyle name="Normal 5 6 4 3 2 3 2" xfId="37171" xr:uid="{62057B0E-6E5F-4341-B132-78F475E67196}"/>
    <cellStyle name="Normal 5 6 4 3 2 3 3" xfId="52055" xr:uid="{C8C8B11F-E617-4006-AD1A-275BF9952377}"/>
    <cellStyle name="Normal 5 6 4 3 2 4" xfId="16635" xr:uid="{C4DF7191-C528-4048-9434-7F17EE059E35}"/>
    <cellStyle name="Normal 5 6 4 3 2 4 2" xfId="41107" xr:uid="{D7D9D0B2-E843-4A77-93A1-810F0E6B8C1E}"/>
    <cellStyle name="Normal 5 6 4 3 2 5" xfId="30325" xr:uid="{BA770DE9-DF87-4C8A-AF9B-77BBF2C6A162}"/>
    <cellStyle name="Normal 5 6 4 3 2 6" xfId="45209" xr:uid="{49CCC84D-826D-44F2-86E9-C7BEAD7E9114}"/>
    <cellStyle name="Normal 5 6 4 3 2 7" xfId="9789" xr:uid="{5E1D8AD8-B6B2-4BFB-8E83-88E99B8A7A0C}"/>
    <cellStyle name="Normal 5 6 4 3 3" xfId="3012" xr:uid="{3E2F4111-E27D-4695-AACA-978BDFD97509}"/>
    <cellStyle name="Normal 5 6 4 3 3 2" xfId="25189" xr:uid="{54800B82-B2EB-4549-970F-A433226893C2}"/>
    <cellStyle name="Normal 5 6 4 3 3 2 2" xfId="38881" xr:uid="{2232AB91-95C7-4E97-807C-EBCB4ECE5909}"/>
    <cellStyle name="Normal 5 6 4 3 3 2 3" xfId="53765" xr:uid="{A60C0089-B991-4327-83EC-8E3D3F17234A}"/>
    <cellStyle name="Normal 5 6 4 3 3 3" xfId="18345" xr:uid="{B3FD79DB-37DA-4A81-B5CF-5170F817B135}"/>
    <cellStyle name="Normal 5 6 4 3 3 3 2" xfId="41287" xr:uid="{88509C9B-D75D-446F-991A-740DAFCA9A62}"/>
    <cellStyle name="Normal 5 6 4 3 3 4" xfId="32035" xr:uid="{B43F7F5E-E6F9-4D54-87AB-21FC74F8FE9A}"/>
    <cellStyle name="Normal 5 6 4 3 3 5" xfId="46919" xr:uid="{F1F1A3F1-65AB-48A2-B779-F15701783CFF}"/>
    <cellStyle name="Normal 5 6 4 3 3 6" xfId="11499" xr:uid="{689FD20E-827A-490B-9433-D7138A077162}"/>
    <cellStyle name="Normal 5 6 4 3 4" xfId="3013" xr:uid="{5F2C5165-2DCD-47C2-8D40-AE432DF972CB}"/>
    <cellStyle name="Normal 5 6 4 3 4 2" xfId="41288" xr:uid="{1C23622A-6F13-452E-9634-F645DFDA8C9D}"/>
    <cellStyle name="Normal 5 6 4 3 4 3" xfId="35459" xr:uid="{01CC8AEB-29DE-40BB-8F6C-80E48EB4D94B}"/>
    <cellStyle name="Normal 5 6 4 3 4 4" xfId="50343" xr:uid="{7742E7BE-EA5F-4026-93E3-8DB124DAD54F}"/>
    <cellStyle name="Normal 5 6 4 3 4 5" xfId="21767" xr:uid="{D56441EC-C05C-4F00-B194-BF8EE458D358}"/>
    <cellStyle name="Normal 5 6 4 3 5" xfId="14923" xr:uid="{B3F4EF5D-2E55-4BD4-96C0-382369CC8948}"/>
    <cellStyle name="Normal 5 6 4 3 5 2" xfId="40868" xr:uid="{834B6E60-33D9-44F6-AF0A-ABFE9C42B7BB}"/>
    <cellStyle name="Normal 5 6 4 3 6" xfId="28613" xr:uid="{A84AD487-B211-4FDD-BB7F-A884FAF48F40}"/>
    <cellStyle name="Normal 5 6 4 3 7" xfId="43497" xr:uid="{627D007F-B5AE-4DED-A107-C0DAF6100261}"/>
    <cellStyle name="Normal 5 6 4 3 8" xfId="8077" xr:uid="{3FC61536-CCF1-4198-B1B5-3B388F8F131C}"/>
    <cellStyle name="Normal 5 6 4 4" xfId="1416" xr:uid="{CEA752C4-2B8F-4E61-ABCF-0BE4E42ED830}"/>
    <cellStyle name="Normal 5 6 4 4 2" xfId="3014" xr:uid="{3352E87E-E7F1-47EA-BAD1-FCA5FCDA5471}"/>
    <cellStyle name="Normal 5 6 4 4 2 2" xfId="13212" xr:uid="{6F198C1C-DBEC-4410-8A50-093443DD828C}"/>
    <cellStyle name="Normal 5 6 4 4 2 2 2" xfId="26902" xr:uid="{EB93F050-9A8F-4391-BF6B-27AE600265AC}"/>
    <cellStyle name="Normal 5 6 4 4 2 2 2 2" xfId="40594" xr:uid="{63B14D32-5B8B-49FA-BA12-894CCE81A0ED}"/>
    <cellStyle name="Normal 5 6 4 4 2 2 2 3" xfId="55478" xr:uid="{BB5583DA-3068-4702-A076-D63250DF4FB3}"/>
    <cellStyle name="Normal 5 6 4 4 2 2 3" xfId="20058" xr:uid="{4C23E6DE-9B19-416A-8D7E-A3E15D3DA6BC}"/>
    <cellStyle name="Normal 5 6 4 4 2 2 4" xfId="33748" xr:uid="{1E7741A6-776E-4714-8F63-EBD5DEDE8BA9}"/>
    <cellStyle name="Normal 5 6 4 4 2 2 5" xfId="48632" xr:uid="{A488F5C9-B999-4346-AFD8-91173D3EEDCB}"/>
    <cellStyle name="Normal 5 6 4 4 2 3" xfId="23480" xr:uid="{8D24D704-C067-43D1-82C6-13A0EDBB2251}"/>
    <cellStyle name="Normal 5 6 4 4 2 3 2" xfId="37172" xr:uid="{92B00A87-9E31-426C-BEF9-57C231324799}"/>
    <cellStyle name="Normal 5 6 4 4 2 3 3" xfId="52056" xr:uid="{E14A8F03-05C5-4E47-9968-1EA6116D69FA}"/>
    <cellStyle name="Normal 5 6 4 4 2 4" xfId="16636" xr:uid="{E7BF62F7-7937-4D4F-94FA-309AD493E297}"/>
    <cellStyle name="Normal 5 6 4 4 2 4 2" xfId="41289" xr:uid="{54A2CDEF-0623-4720-979E-F3B3F07D0D77}"/>
    <cellStyle name="Normal 5 6 4 4 2 5" xfId="30326" xr:uid="{E6F6845C-7CF4-4DCB-B011-CD97ED5EE47A}"/>
    <cellStyle name="Normal 5 6 4 4 2 6" xfId="45210" xr:uid="{7B16609A-29AA-4EBE-9924-AF6ADE95A031}"/>
    <cellStyle name="Normal 5 6 4 4 2 7" xfId="9790" xr:uid="{265C5476-2F8D-465D-98F1-A690B498392D}"/>
    <cellStyle name="Normal 5 6 4 4 3" xfId="3015" xr:uid="{E6152FF5-8B8A-4B54-B222-A778272AC1DE}"/>
    <cellStyle name="Normal 5 6 4 4 3 2" xfId="25190" xr:uid="{663CAFE5-526E-43BE-9C33-E4CB61D5B3A9}"/>
    <cellStyle name="Normal 5 6 4 4 3 2 2" xfId="38882" xr:uid="{3B29D3D1-BFEF-48C4-8510-E2C9AC74688C}"/>
    <cellStyle name="Normal 5 6 4 4 3 2 3" xfId="53766" xr:uid="{D7812FB9-86E3-4284-AE6C-9A37E0FF5507}"/>
    <cellStyle name="Normal 5 6 4 4 3 3" xfId="18346" xr:uid="{9605D817-43D2-474A-A580-59ECF7E6BC7D}"/>
    <cellStyle name="Normal 5 6 4 4 3 3 2" xfId="41290" xr:uid="{F904F722-DA2A-4262-B538-5DE28F8DF8FB}"/>
    <cellStyle name="Normal 5 6 4 4 3 4" xfId="32036" xr:uid="{03BA384B-0A3D-4A9D-A923-42611461056F}"/>
    <cellStyle name="Normal 5 6 4 4 3 5" xfId="46920" xr:uid="{31EA7F80-89C5-461C-BDDD-66A76BBAB4FA}"/>
    <cellStyle name="Normal 5 6 4 4 3 6" xfId="11500" xr:uid="{627C296E-E9AB-4147-AFBC-2D02CFF1C6EA}"/>
    <cellStyle name="Normal 5 6 4 4 4" xfId="3016" xr:uid="{3EF2E020-0E92-4A5E-88E1-907EA738313B}"/>
    <cellStyle name="Normal 5 6 4 4 4 2" xfId="41291" xr:uid="{4A023CD8-E276-4442-9A34-DA0080824B19}"/>
    <cellStyle name="Normal 5 6 4 4 4 3" xfId="35460" xr:uid="{AE00A876-7B6E-4B23-992E-05C4F6C4C400}"/>
    <cellStyle name="Normal 5 6 4 4 4 4" xfId="50344" xr:uid="{CD71A89B-FCE3-48DD-A483-7625DF5062AC}"/>
    <cellStyle name="Normal 5 6 4 4 4 5" xfId="21768" xr:uid="{A6BC891F-42C5-4ABC-BC4D-22DAE4B40CF4}"/>
    <cellStyle name="Normal 5 6 4 4 5" xfId="14924" xr:uid="{ECEA154A-AD42-436E-9D46-4F775A666213}"/>
    <cellStyle name="Normal 5 6 4 4 5 2" xfId="41108" xr:uid="{B729A8A7-D40E-4CC3-9610-0D93DDD2715C}"/>
    <cellStyle name="Normal 5 6 4 4 6" xfId="28614" xr:uid="{00200F78-CCE6-4CF1-A244-8D4B30075F55}"/>
    <cellStyle name="Normal 5 6 4 4 7" xfId="43498" xr:uid="{060A3CA3-6DBF-4B02-8EF5-A30C5CE7B71C}"/>
    <cellStyle name="Normal 5 6 4 4 8" xfId="8078" xr:uid="{1C4D8577-668D-48B8-A0BC-B010D17D6AD5}"/>
    <cellStyle name="Normal 5 6 4 5" xfId="3017" xr:uid="{3E4C310B-BF60-47C5-BBF3-A5EC575608CC}"/>
    <cellStyle name="Normal 5 6 4 5 2" xfId="13208" xr:uid="{937893DD-5477-48F2-8FCA-4760312F4421}"/>
    <cellStyle name="Normal 5 6 4 5 2 2" xfId="26898" xr:uid="{CC7752F7-B719-47F6-993C-7E9B2C1C7D77}"/>
    <cellStyle name="Normal 5 6 4 5 2 2 2" xfId="40590" xr:uid="{809F0671-CB17-4C1E-9F90-B24970075C09}"/>
    <cellStyle name="Normal 5 6 4 5 2 2 3" xfId="55474" xr:uid="{F22BBF92-54BB-4A2F-865D-CCF9CB0B76A9}"/>
    <cellStyle name="Normal 5 6 4 5 2 3" xfId="20054" xr:uid="{9A8D94DE-F192-4426-8DC7-6050583D251B}"/>
    <cellStyle name="Normal 5 6 4 5 2 4" xfId="33744" xr:uid="{79248089-6B4F-426B-BDF3-1884663BA7B1}"/>
    <cellStyle name="Normal 5 6 4 5 2 5" xfId="48628" xr:uid="{094A7D12-90D6-4346-B994-DB1771E56819}"/>
    <cellStyle name="Normal 5 6 4 5 3" xfId="23476" xr:uid="{56FC7058-09C8-4C29-98EB-F97C27E13D03}"/>
    <cellStyle name="Normal 5 6 4 5 3 2" xfId="37168" xr:uid="{C3946FE0-5E31-4BFB-A95B-677F54C36426}"/>
    <cellStyle name="Normal 5 6 4 5 3 3" xfId="52052" xr:uid="{FDE7EA67-75D5-4909-BCDB-7B303B788F13}"/>
    <cellStyle name="Normal 5 6 4 5 4" xfId="16632" xr:uid="{F6B53C5A-2DFF-4D3B-AB41-27C62CED8452}"/>
    <cellStyle name="Normal 5 6 4 5 4 2" xfId="41292" xr:uid="{AD6B6D0F-239E-45EA-9BE4-A76BBD08C40C}"/>
    <cellStyle name="Normal 5 6 4 5 5" xfId="30322" xr:uid="{2F8736F9-5164-473F-ABA4-2865A8AA0AB0}"/>
    <cellStyle name="Normal 5 6 4 5 6" xfId="45206" xr:uid="{DBAFE7A2-64A1-47DA-9B00-2AFB19F2457E}"/>
    <cellStyle name="Normal 5 6 4 5 7" xfId="9786" xr:uid="{D2459D1E-EF53-4DEE-9C30-7360E7898606}"/>
    <cellStyle name="Normal 5 6 4 6" xfId="3018" xr:uid="{D40EA90E-3D66-41B8-B58B-662215C14D4B}"/>
    <cellStyle name="Normal 5 6 4 6 2" xfId="25186" xr:uid="{AE549375-984A-4A45-8C2B-08CDBE5EED29}"/>
    <cellStyle name="Normal 5 6 4 6 2 2" xfId="38878" xr:uid="{B1339501-7CBE-4ED2-95AD-C7AF5300C598}"/>
    <cellStyle name="Normal 5 6 4 6 2 3" xfId="53762" xr:uid="{7981D41C-526F-48AF-9F99-4BF912B9544C}"/>
    <cellStyle name="Normal 5 6 4 6 3" xfId="18342" xr:uid="{D32B382A-4C9D-44DC-84AA-2D2368ECF6FF}"/>
    <cellStyle name="Normal 5 6 4 6 3 2" xfId="41293" xr:uid="{6BE04857-A24F-4C7E-9FFB-440B1D0D26DB}"/>
    <cellStyle name="Normal 5 6 4 6 4" xfId="32032" xr:uid="{F12CE606-5283-4798-B9AD-E9266EED68A8}"/>
    <cellStyle name="Normal 5 6 4 6 5" xfId="46916" xr:uid="{B04B100D-A96E-4BF4-AD66-C5BC9D320EA7}"/>
    <cellStyle name="Normal 5 6 4 6 6" xfId="11496" xr:uid="{C1F33C3D-8E7D-4A18-915B-5E1651F72E03}"/>
    <cellStyle name="Normal 5 6 4 7" xfId="3019" xr:uid="{5584C4A2-B3F6-4133-9A2C-E1B407299046}"/>
    <cellStyle name="Normal 5 6 4 7 2" xfId="41294" xr:uid="{F9799428-B0D8-49B6-88DC-9268957283D6}"/>
    <cellStyle name="Normal 5 6 4 7 3" xfId="35456" xr:uid="{01A9B6F9-2107-4A01-B215-99D22D868FA5}"/>
    <cellStyle name="Normal 5 6 4 7 4" xfId="50340" xr:uid="{DEE3EAB3-811A-4E46-BEF4-15E402AF7174}"/>
    <cellStyle name="Normal 5 6 4 7 5" xfId="21764" xr:uid="{C23E3CD5-58A5-46EB-A970-071669B56FBD}"/>
    <cellStyle name="Normal 5 6 4 8" xfId="14920" xr:uid="{E500F77F-EC39-4805-8C70-E5BF65259C74}"/>
    <cellStyle name="Normal 5 6 4 8 2" xfId="40797" xr:uid="{713E5D48-77C2-41F3-8EED-217683E1A14B}"/>
    <cellStyle name="Normal 5 6 4 9" xfId="28610" xr:uid="{77B76503-2E57-4E07-AD0F-5C49F4BC96F9}"/>
    <cellStyle name="Normal 5 6 5" xfId="317" xr:uid="{DF96C6E7-6CAB-4A91-A378-0681615EB0D2}"/>
    <cellStyle name="Normal 5 6 5 10" xfId="8079" xr:uid="{147C9479-59A3-466C-8B3A-66C08C7117CA}"/>
    <cellStyle name="Normal 5 6 5 2" xfId="593" xr:uid="{7377E023-1578-4251-A6E1-072B6EC11BD4}"/>
    <cellStyle name="Normal 5 6 5 2 2" xfId="1417" xr:uid="{1E07F186-6926-4813-A63A-DC7A4730225B}"/>
    <cellStyle name="Normal 5 6 5 2 2 2" xfId="13214" xr:uid="{8630E069-21AB-48BA-8D14-8355048C2B96}"/>
    <cellStyle name="Normal 5 6 5 2 2 2 2" xfId="26904" xr:uid="{CFA4A6F7-834D-4B17-967B-6C092BE5DE3F}"/>
    <cellStyle name="Normal 5 6 5 2 2 2 2 2" xfId="40596" xr:uid="{E13B291F-AFB9-4539-8B9B-E0914D94CE2F}"/>
    <cellStyle name="Normal 5 6 5 2 2 2 2 3" xfId="55480" xr:uid="{22EE730C-3415-4AEE-9E21-CE3CB1DF3654}"/>
    <cellStyle name="Normal 5 6 5 2 2 2 3" xfId="20060" xr:uid="{08CDCD18-0A2D-4448-91FC-C78012F440F6}"/>
    <cellStyle name="Normal 5 6 5 2 2 2 4" xfId="33750" xr:uid="{23D04800-C7E5-4CE0-ADB4-DB96BDD4A338}"/>
    <cellStyle name="Normal 5 6 5 2 2 2 5" xfId="48634" xr:uid="{D39360E1-DA73-4D00-8E1A-99E9EAF9AEBB}"/>
    <cellStyle name="Normal 5 6 5 2 2 3" xfId="23482" xr:uid="{03A28F9F-B105-4276-8848-85C436379702}"/>
    <cellStyle name="Normal 5 6 5 2 2 3 2" xfId="37174" xr:uid="{2AC7B5C3-77F8-4568-A9D0-87A04876EA3E}"/>
    <cellStyle name="Normal 5 6 5 2 2 3 3" xfId="52058" xr:uid="{22C7346A-BEA4-44FB-9E20-4F6D1185E58E}"/>
    <cellStyle name="Normal 5 6 5 2 2 4" xfId="16638" xr:uid="{842A7F2F-A2FC-4838-A93C-BFF79CD91737}"/>
    <cellStyle name="Normal 5 6 5 2 2 4 2" xfId="41109" xr:uid="{1AEBE594-377D-40D6-BEF3-9D6A4F0385CF}"/>
    <cellStyle name="Normal 5 6 5 2 2 5" xfId="30328" xr:uid="{EC5C716A-ACE4-441A-8E7E-F3C855E5EBC8}"/>
    <cellStyle name="Normal 5 6 5 2 2 6" xfId="45212" xr:uid="{93938995-FB3B-41BF-A2E4-32707FE6251F}"/>
    <cellStyle name="Normal 5 6 5 2 2 7" xfId="9792" xr:uid="{7BE5EAA6-C452-4896-8BE6-D2AF795973DA}"/>
    <cellStyle name="Normal 5 6 5 2 3" xfId="3020" xr:uid="{1EB2364B-F58D-46DD-9DAC-DF38F89BE34B}"/>
    <cellStyle name="Normal 5 6 5 2 3 2" xfId="25192" xr:uid="{15C7D211-22E1-4972-A4FB-B96C310AF92F}"/>
    <cellStyle name="Normal 5 6 5 2 3 2 2" xfId="38884" xr:uid="{72EDA16C-10B3-480A-817C-C2B7364D0561}"/>
    <cellStyle name="Normal 5 6 5 2 3 2 3" xfId="53768" xr:uid="{D2E02B6A-696A-446D-9A50-4562C6016295}"/>
    <cellStyle name="Normal 5 6 5 2 3 3" xfId="18348" xr:uid="{593AFF1B-DD8B-45F8-9803-01298B210E0C}"/>
    <cellStyle name="Normal 5 6 5 2 3 3 2" xfId="41295" xr:uid="{205AF33A-0085-4A84-913D-3E3055B0020F}"/>
    <cellStyle name="Normal 5 6 5 2 3 4" xfId="32038" xr:uid="{2E7594AC-ABD8-41EC-B4AD-35EDD909AFF0}"/>
    <cellStyle name="Normal 5 6 5 2 3 5" xfId="46922" xr:uid="{02CF52E5-E0BB-476F-8EFB-13FEF795AD05}"/>
    <cellStyle name="Normal 5 6 5 2 3 6" xfId="11502" xr:uid="{C674EF46-A8E3-4B0B-9F11-620A6B009082}"/>
    <cellStyle name="Normal 5 6 5 2 4" xfId="3021" xr:uid="{5AEBB6E9-F94A-4A17-BB20-9FDB60090C08}"/>
    <cellStyle name="Normal 5 6 5 2 4 2" xfId="41296" xr:uid="{C0385FED-F235-4BF7-B04D-7F4E92C40296}"/>
    <cellStyle name="Normal 5 6 5 2 4 3" xfId="35462" xr:uid="{C7192303-767B-496E-AC70-750AE36FFA74}"/>
    <cellStyle name="Normal 5 6 5 2 4 4" xfId="50346" xr:uid="{76BECBE8-9C3B-42F1-8931-18DC90F903BC}"/>
    <cellStyle name="Normal 5 6 5 2 4 5" xfId="21770" xr:uid="{12398824-2739-4BDE-92D4-DCFAC4DCA30A}"/>
    <cellStyle name="Normal 5 6 5 2 5" xfId="14926" xr:uid="{2E5953A3-C5D5-44D5-997F-DB73486F57E0}"/>
    <cellStyle name="Normal 5 6 5 2 5 2" xfId="40869" xr:uid="{C649CEBC-24B5-478C-BD03-5FB02794F57B}"/>
    <cellStyle name="Normal 5 6 5 2 6" xfId="28616" xr:uid="{98FD325B-2E79-4DC1-BF96-3D5C21E62825}"/>
    <cellStyle name="Normal 5 6 5 2 7" xfId="43500" xr:uid="{52C6CCFA-F40C-479C-9CD4-8D52983386F8}"/>
    <cellStyle name="Normal 5 6 5 2 8" xfId="8080" xr:uid="{19276687-1AB3-4019-94A3-32D51DCACFB4}"/>
    <cellStyle name="Normal 5 6 5 3" xfId="1418" xr:uid="{1D0964BD-F309-499B-9D15-956B2146547E}"/>
    <cellStyle name="Normal 5 6 5 3 2" xfId="3022" xr:uid="{AC540B87-C70D-4F0D-B47B-2FD14C880860}"/>
    <cellStyle name="Normal 5 6 5 3 2 2" xfId="26903" xr:uid="{975FE21E-CBAD-4915-AB6E-F4B4DCAEBE23}"/>
    <cellStyle name="Normal 5 6 5 3 2 2 2" xfId="40595" xr:uid="{BC2F1C67-8EB2-4090-A0CA-81D8FD722370}"/>
    <cellStyle name="Normal 5 6 5 3 2 2 3" xfId="55479" xr:uid="{FF72C1E4-394E-46E4-8700-9BDA8B2BC2D8}"/>
    <cellStyle name="Normal 5 6 5 3 2 3" xfId="20059" xr:uid="{7AC38CF7-EC86-452C-98A2-17E4BD596896}"/>
    <cellStyle name="Normal 5 6 5 3 2 3 2" xfId="41297" xr:uid="{2185AD91-7BC1-4034-847D-32A74515EB8B}"/>
    <cellStyle name="Normal 5 6 5 3 2 4" xfId="33749" xr:uid="{E6E700E7-3936-476F-8D1E-A71C365D533E}"/>
    <cellStyle name="Normal 5 6 5 3 2 5" xfId="48633" xr:uid="{CF7FBB61-554A-406E-AC91-97DB0EBD6521}"/>
    <cellStyle name="Normal 5 6 5 3 2 6" xfId="13213" xr:uid="{6BF36796-889C-42B3-B6CB-0A16A8B49F31}"/>
    <cellStyle name="Normal 5 6 5 3 3" xfId="3023" xr:uid="{64AA3A55-2B7D-4CCC-996B-290E71E995F5}"/>
    <cellStyle name="Normal 5 6 5 3 3 2" xfId="41298" xr:uid="{27004A00-EE16-49AE-B5D8-DFFC528B243B}"/>
    <cellStyle name="Normal 5 6 5 3 3 3" xfId="37173" xr:uid="{BCCA0CA5-B253-4731-BDA9-7C797B256696}"/>
    <cellStyle name="Normal 5 6 5 3 3 4" xfId="52057" xr:uid="{B0FC96DC-90FF-4DA7-8F3C-5D6B29F216FD}"/>
    <cellStyle name="Normal 5 6 5 3 3 5" xfId="23481" xr:uid="{E933C866-CE41-4835-8844-E7E8D0527FE3}"/>
    <cellStyle name="Normal 5 6 5 3 4" xfId="3024" xr:uid="{3FDB4B0A-64DE-4AAA-8D65-DE4C5325A828}"/>
    <cellStyle name="Normal 5 6 5 3 4 2" xfId="41299" xr:uid="{CA918812-0AE0-480E-95A9-7978F936736D}"/>
    <cellStyle name="Normal 5 6 5 3 4 3" xfId="16637" xr:uid="{A7089D4B-5DD6-454E-9692-EAD917A6CB28}"/>
    <cellStyle name="Normal 5 6 5 3 5" xfId="41110" xr:uid="{6438B04E-74CD-4450-9D4D-1992DCF0CF94}"/>
    <cellStyle name="Normal 5 6 5 3 6" xfId="30327" xr:uid="{6BB22268-ABF0-4372-9C47-84DDF32FDCC5}"/>
    <cellStyle name="Normal 5 6 5 3 7" xfId="45211" xr:uid="{688E4B96-A818-4EFD-9BFA-FA8331848FE3}"/>
    <cellStyle name="Normal 5 6 5 3 8" xfId="9791" xr:uid="{B2D6FB2A-B683-4AB3-BEC6-792D179A24E8}"/>
    <cellStyle name="Normal 5 6 5 4" xfId="3025" xr:uid="{CC663C47-9B28-45E1-9F0B-12D00C4E3696}"/>
    <cellStyle name="Normal 5 6 5 4 2" xfId="25191" xr:uid="{1ADE2DED-717B-4B1A-BCB5-39A2283C942C}"/>
    <cellStyle name="Normal 5 6 5 4 2 2" xfId="38883" xr:uid="{9A225C12-D327-4C60-8852-AB0F776C81CD}"/>
    <cellStyle name="Normal 5 6 5 4 2 3" xfId="53767" xr:uid="{18E002BA-1995-40DC-9C2F-7837CBFE724C}"/>
    <cellStyle name="Normal 5 6 5 4 3" xfId="18347" xr:uid="{A71189B8-4CE7-4C32-8906-FBF75D67962C}"/>
    <cellStyle name="Normal 5 6 5 4 3 2" xfId="41300" xr:uid="{7020634B-0EBD-4301-A38F-C12B7F7E9212}"/>
    <cellStyle name="Normal 5 6 5 4 4" xfId="32037" xr:uid="{8B38CFFE-44EC-4AFB-AECB-02827E2F5A45}"/>
    <cellStyle name="Normal 5 6 5 4 5" xfId="46921" xr:uid="{E4451EFC-8BF4-4849-87E7-FA378C236CEC}"/>
    <cellStyle name="Normal 5 6 5 4 6" xfId="11501" xr:uid="{FE0979AB-CF50-4BD6-9707-40F639D4FD37}"/>
    <cellStyle name="Normal 5 6 5 5" xfId="3026" xr:uid="{704E5DB3-57D2-4BC7-83CA-EE12D6AEDAB0}"/>
    <cellStyle name="Normal 5 6 5 5 2" xfId="41301" xr:uid="{8AB31712-EAE9-4BFB-B0D8-B4E663218D7C}"/>
    <cellStyle name="Normal 5 6 5 5 3" xfId="35461" xr:uid="{A954E64E-7329-471D-9410-C378221C51E7}"/>
    <cellStyle name="Normal 5 6 5 5 4" xfId="50345" xr:uid="{084E0553-171D-49CB-92A9-9C130E2D9177}"/>
    <cellStyle name="Normal 5 6 5 5 5" xfId="21769" xr:uid="{08C176E3-40F0-4636-BF4D-38377F394157}"/>
    <cellStyle name="Normal 5 6 5 6" xfId="3027" xr:uid="{6C53DBC0-E98B-44A4-BF9D-64C90D305D41}"/>
    <cellStyle name="Normal 5 6 5 6 2" xfId="41302" xr:uid="{7274C278-75DB-45D1-B47E-44355FE5FD77}"/>
    <cellStyle name="Normal 5 6 5 6 3" xfId="14925" xr:uid="{3B967BBF-C262-48DD-901B-32E795DA416D}"/>
    <cellStyle name="Normal 5 6 5 7" xfId="40798" xr:uid="{BCF80F1B-700B-42D2-80BA-7E63A18557F5}"/>
    <cellStyle name="Normal 5 6 5 8" xfId="28615" xr:uid="{6713EC3E-D0FA-45E2-87BE-CBB3A72BA71A}"/>
    <cellStyle name="Normal 5 6 5 9" xfId="43499" xr:uid="{DAF8E708-DEFD-4BD3-B984-D41A3A062E51}"/>
    <cellStyle name="Normal 5 6 6" xfId="594" xr:uid="{B4D2800C-93A8-4D4C-83E3-26F7111862D9}"/>
    <cellStyle name="Normal 5 6 6 2" xfId="1419" xr:uid="{00F5B9D9-F829-46D7-8D0F-1602D2B7B3F1}"/>
    <cellStyle name="Normal 5 6 6 2 2" xfId="3028" xr:uid="{9DED65BF-631C-4EED-AE1D-D965A371A038}"/>
    <cellStyle name="Normal 5 6 6 2 2 2" xfId="26905" xr:uid="{3B48EA12-1FB9-423A-B6F4-349FE7603930}"/>
    <cellStyle name="Normal 5 6 6 2 2 2 2" xfId="40597" xr:uid="{2DD0ABA1-961E-4938-95D5-A5F40E41F460}"/>
    <cellStyle name="Normal 5 6 6 2 2 2 3" xfId="55481" xr:uid="{992122D7-D781-416F-97E7-3AED2DE9B144}"/>
    <cellStyle name="Normal 5 6 6 2 2 3" xfId="20061" xr:uid="{CF4A5DCF-A23B-4EC4-BACC-356BE71B693D}"/>
    <cellStyle name="Normal 5 6 6 2 2 3 2" xfId="41303" xr:uid="{DEF15D56-2E61-44FD-B737-FC6EE4C4B70F}"/>
    <cellStyle name="Normal 5 6 6 2 2 4" xfId="33751" xr:uid="{5286245F-5BF2-4725-A448-3C98E77CE6AE}"/>
    <cellStyle name="Normal 5 6 6 2 2 5" xfId="48635" xr:uid="{4FCA2B5A-AEB0-4110-9051-FAA7EE5150A9}"/>
    <cellStyle name="Normal 5 6 6 2 2 6" xfId="13215" xr:uid="{B0EEDC06-49BC-4A06-87F1-8AB1DAD2450B}"/>
    <cellStyle name="Normal 5 6 6 2 3" xfId="3029" xr:uid="{2CCD1B63-DF70-418E-B2D4-B0F3F4214AD5}"/>
    <cellStyle name="Normal 5 6 6 2 3 2" xfId="41304" xr:uid="{BB81B24C-E47C-4F60-BDB6-C917D53D3E5F}"/>
    <cellStyle name="Normal 5 6 6 2 3 3" xfId="37175" xr:uid="{9AED32BD-5C67-402F-9A08-0D6946D53319}"/>
    <cellStyle name="Normal 5 6 6 2 3 4" xfId="52059" xr:uid="{CB9FC8F9-09EA-49E6-86CD-34FFAC71EB5B}"/>
    <cellStyle name="Normal 5 6 6 2 3 5" xfId="23483" xr:uid="{275CAAEC-FEB2-4AB2-8FB3-5A5D303E8B67}"/>
    <cellStyle name="Normal 5 6 6 2 4" xfId="3030" xr:uid="{6B50032A-B969-4863-9A67-A42128C4294A}"/>
    <cellStyle name="Normal 5 6 6 2 4 2" xfId="41305" xr:uid="{36B30381-9452-4BBF-AA7B-0EF7973277E8}"/>
    <cellStyle name="Normal 5 6 6 2 4 3" xfId="16639" xr:uid="{C7274099-5A13-4F77-9005-8F2896CBFB64}"/>
    <cellStyle name="Normal 5 6 6 2 5" xfId="41111" xr:uid="{518991AA-C537-4B94-AA18-0FF84F3AB904}"/>
    <cellStyle name="Normal 5 6 6 2 6" xfId="30329" xr:uid="{5FAEFE87-815B-48C0-8319-ADAA8D3EB681}"/>
    <cellStyle name="Normal 5 6 6 2 7" xfId="45213" xr:uid="{9CDDDB36-4F6B-450F-BFB9-FA6DE5BCA7BD}"/>
    <cellStyle name="Normal 5 6 6 2 8" xfId="9793" xr:uid="{739040E1-BA14-4E16-AB71-7358FC05350B}"/>
    <cellStyle name="Normal 5 6 6 3" xfId="3031" xr:uid="{A32ACC89-0849-4925-9FA6-6E5B70AE60A3}"/>
    <cellStyle name="Normal 5 6 6 3 2" xfId="25193" xr:uid="{55F2632A-F7CC-4686-99D8-0E8793D3B587}"/>
    <cellStyle name="Normal 5 6 6 3 2 2" xfId="38885" xr:uid="{BED0BC1A-61C1-4CFA-9729-FE4634E0FE7E}"/>
    <cellStyle name="Normal 5 6 6 3 2 3" xfId="53769" xr:uid="{DA32C596-869F-4EE1-973E-62B72ED0272C}"/>
    <cellStyle name="Normal 5 6 6 3 3" xfId="18349" xr:uid="{CE1E2DF2-FA85-4745-B1D7-97E0511A8153}"/>
    <cellStyle name="Normal 5 6 6 3 3 2" xfId="41306" xr:uid="{7A1B5948-68C0-4BC8-8E3D-0A5B4444A58E}"/>
    <cellStyle name="Normal 5 6 6 3 4" xfId="32039" xr:uid="{2D953BA3-2AEF-4962-8D5B-0045880B98AF}"/>
    <cellStyle name="Normal 5 6 6 3 5" xfId="46923" xr:uid="{291CEC91-E080-4DF8-B840-CA2887FA8C75}"/>
    <cellStyle name="Normal 5 6 6 3 6" xfId="11503" xr:uid="{E8C40886-74C1-4290-911E-0DB1E102C227}"/>
    <cellStyle name="Normal 5 6 6 4" xfId="3032" xr:uid="{32F2E3B7-86F9-431A-9C76-D843C0EE17AA}"/>
    <cellStyle name="Normal 5 6 6 4 2" xfId="41307" xr:uid="{61947C31-F014-49B0-94DF-59E53E1AB186}"/>
    <cellStyle name="Normal 5 6 6 4 3" xfId="35463" xr:uid="{B8874E54-9300-4C8B-A12C-214269A8D1F8}"/>
    <cellStyle name="Normal 5 6 6 4 4" xfId="50347" xr:uid="{ABF0386F-EF5F-4A72-8330-92485E403577}"/>
    <cellStyle name="Normal 5 6 6 4 5" xfId="21771" xr:uid="{8B23EC7C-7166-42FA-A050-293BAD8DE2FF}"/>
    <cellStyle name="Normal 5 6 6 5" xfId="3033" xr:uid="{784A0D1F-47CD-40AC-90F3-8889C2018541}"/>
    <cellStyle name="Normal 5 6 6 5 2" xfId="41308" xr:uid="{354A438A-C50E-4FCB-AE26-6935B8E43832}"/>
    <cellStyle name="Normal 5 6 6 5 3" xfId="14927" xr:uid="{A99C3B7C-8348-4458-AEB0-1EE1B50F5E63}"/>
    <cellStyle name="Normal 5 6 6 6" xfId="40870" xr:uid="{3F07E9DE-EAA7-4245-A9E0-53A30FBB7AD2}"/>
    <cellStyle name="Normal 5 6 6 7" xfId="28617" xr:uid="{7BBE5404-1E56-43E3-84F7-F38D0D17264E}"/>
    <cellStyle name="Normal 5 6 6 8" xfId="43501" xr:uid="{B2A59848-DCB5-4825-81F7-4DF5DBF8DA03}"/>
    <cellStyle name="Normal 5 6 6 9" xfId="8081" xr:uid="{9A258140-86F7-46FB-B8BD-A9A3D703EC65}"/>
    <cellStyle name="Normal 5 6 7" xfId="1420" xr:uid="{5ED955C9-7732-4EF1-BD6B-6ED7736B5C22}"/>
    <cellStyle name="Normal 5 6 7 2" xfId="3034" xr:uid="{B4BB3AB9-05B5-4500-9A6F-C374005E6E66}"/>
    <cellStyle name="Normal 5 6 7 2 2" xfId="13216" xr:uid="{ADCCAC49-A9A0-4630-867E-FBE4574BEE89}"/>
    <cellStyle name="Normal 5 6 7 2 2 2" xfId="26906" xr:uid="{848C9295-96D7-4248-AC5E-A58DD1A91C17}"/>
    <cellStyle name="Normal 5 6 7 2 2 2 2" xfId="40598" xr:uid="{18AC5877-E000-42BE-A1D0-D6A214E08813}"/>
    <cellStyle name="Normal 5 6 7 2 2 2 3" xfId="55482" xr:uid="{2647E501-E12D-48F1-B8AA-5A079BEA6DEB}"/>
    <cellStyle name="Normal 5 6 7 2 2 3" xfId="20062" xr:uid="{D463757C-B778-403F-B175-72F584730DF9}"/>
    <cellStyle name="Normal 5 6 7 2 2 4" xfId="33752" xr:uid="{AACF30E2-377E-47E5-91B4-39D124E75E43}"/>
    <cellStyle name="Normal 5 6 7 2 2 5" xfId="48636" xr:uid="{38E44639-BDF3-440D-B1D7-2682B29F1230}"/>
    <cellStyle name="Normal 5 6 7 2 3" xfId="23484" xr:uid="{0E5BF27B-F40B-49DE-B604-1DECE3D75075}"/>
    <cellStyle name="Normal 5 6 7 2 3 2" xfId="37176" xr:uid="{7F48532B-F37F-4EBB-9361-87C939D8D048}"/>
    <cellStyle name="Normal 5 6 7 2 3 3" xfId="52060" xr:uid="{FED692E8-33B3-4D08-8445-FD5ABA2ECD73}"/>
    <cellStyle name="Normal 5 6 7 2 4" xfId="16640" xr:uid="{44DD7847-F784-4EA0-A90A-46EAD960A348}"/>
    <cellStyle name="Normal 5 6 7 2 4 2" xfId="41309" xr:uid="{75A5D0B1-55FF-4704-A2F4-3148A9A29082}"/>
    <cellStyle name="Normal 5 6 7 2 5" xfId="30330" xr:uid="{70B45328-1BC5-4757-B5A2-7FD213DC18DF}"/>
    <cellStyle name="Normal 5 6 7 2 6" xfId="45214" xr:uid="{A2CE9F92-32B2-45C3-B3AC-03B015D2D512}"/>
    <cellStyle name="Normal 5 6 7 2 7" xfId="9794" xr:uid="{4D9A5D1C-5D66-4E29-A5A9-11F4359AE72F}"/>
    <cellStyle name="Normal 5 6 7 3" xfId="3035" xr:uid="{C6787B74-DE6F-472F-A60A-1EE875E9B219}"/>
    <cellStyle name="Normal 5 6 7 3 2" xfId="25194" xr:uid="{58BFE7C7-F12D-4579-BC17-33F4726A0389}"/>
    <cellStyle name="Normal 5 6 7 3 2 2" xfId="38886" xr:uid="{3C4C3A6B-E138-44F4-8F48-43C5DD09EECE}"/>
    <cellStyle name="Normal 5 6 7 3 2 3" xfId="53770" xr:uid="{9FE653A9-37DD-4573-A938-F6072A5B9A15}"/>
    <cellStyle name="Normal 5 6 7 3 3" xfId="18350" xr:uid="{0D9BF8E1-F683-47E4-868F-3FB623EAD78D}"/>
    <cellStyle name="Normal 5 6 7 3 3 2" xfId="41310" xr:uid="{8DF60EA8-8F7E-42E5-AC7E-E172E4C5EEF2}"/>
    <cellStyle name="Normal 5 6 7 3 4" xfId="32040" xr:uid="{5FD22FA4-AEB8-42CD-B314-A494ABEC3E9A}"/>
    <cellStyle name="Normal 5 6 7 3 5" xfId="46924" xr:uid="{C7DC1155-DE96-434E-841D-2BBCE9C53742}"/>
    <cellStyle name="Normal 5 6 7 3 6" xfId="11504" xr:uid="{B28E27D1-4633-4804-92F2-AEAA3E74A511}"/>
    <cellStyle name="Normal 5 6 7 4" xfId="3036" xr:uid="{E12A7375-840C-43EB-88A7-EF4F704B2AF5}"/>
    <cellStyle name="Normal 5 6 7 4 2" xfId="41311" xr:uid="{F4B27F81-B5B0-4F16-85DC-59E3C0E09F65}"/>
    <cellStyle name="Normal 5 6 7 4 3" xfId="35464" xr:uid="{C5200F57-EB0B-420C-A2A1-8E3F68D25843}"/>
    <cellStyle name="Normal 5 6 7 4 4" xfId="50348" xr:uid="{FCE4311B-B955-406E-945D-7B70D43FCDF4}"/>
    <cellStyle name="Normal 5 6 7 4 5" xfId="21772" xr:uid="{C857F75B-1E9B-4702-861B-DF50AC14D51C}"/>
    <cellStyle name="Normal 5 6 7 5" xfId="14928" xr:uid="{5EA4E7CA-D92A-47D5-8B9B-6D346D1E37F1}"/>
    <cellStyle name="Normal 5 6 7 5 2" xfId="41112" xr:uid="{65ED4C3E-73F7-4785-9041-6678CDE54A44}"/>
    <cellStyle name="Normal 5 6 7 6" xfId="28618" xr:uid="{C3D298E7-CBC4-413A-85C2-18A634062E09}"/>
    <cellStyle name="Normal 5 6 7 7" xfId="43502" xr:uid="{3E73473E-5703-4037-8338-4D238844C873}"/>
    <cellStyle name="Normal 5 6 7 8" xfId="8082" xr:uid="{765A17EB-E3B1-459B-88E7-6C4544F3907E}"/>
    <cellStyle name="Normal 5 6 8" xfId="3037" xr:uid="{9B3A1DC6-FC96-4691-AA01-FFCCC703691E}"/>
    <cellStyle name="Normal 5 6 8 2" xfId="3038" xr:uid="{0E4F7BEA-2D39-4141-8614-D1C5EDF7A9C5}"/>
    <cellStyle name="Normal 5 6 8 2 2" xfId="26877" xr:uid="{BDA3277A-1324-4C71-9A43-637EF3D0621C}"/>
    <cellStyle name="Normal 5 6 8 2 2 2" xfId="40569" xr:uid="{B9A56E2C-52BE-4695-AA39-417F0A469CB4}"/>
    <cellStyle name="Normal 5 6 8 2 2 3" xfId="55453" xr:uid="{2C6E6E9B-4F6E-4866-A8B0-A589220BB195}"/>
    <cellStyle name="Normal 5 6 8 2 3" xfId="20033" xr:uid="{058F681C-EFC9-459A-8D14-53A0289B4A02}"/>
    <cellStyle name="Normal 5 6 8 2 3 2" xfId="41313" xr:uid="{C3BC26B2-653F-452E-8ABB-34BD1A1B54E5}"/>
    <cellStyle name="Normal 5 6 8 2 4" xfId="33723" xr:uid="{51D5B55D-7368-49B8-892F-EBB1B640674D}"/>
    <cellStyle name="Normal 5 6 8 2 5" xfId="48607" xr:uid="{98C9952F-8C6E-45EB-9E0A-1040A1E627AA}"/>
    <cellStyle name="Normal 5 6 8 2 6" xfId="13187" xr:uid="{6A8F8075-2B59-41BE-AF02-835EA5338717}"/>
    <cellStyle name="Normal 5 6 8 3" xfId="3039" xr:uid="{79F77611-5C8E-40A0-8931-257F7A3F405E}"/>
    <cellStyle name="Normal 5 6 8 3 2" xfId="41314" xr:uid="{09DEB1C3-C4DC-42DC-86EE-603723428A69}"/>
    <cellStyle name="Normal 5 6 8 3 3" xfId="37147" xr:uid="{9F73C09F-3652-444C-9B68-AA9CE1ED3C60}"/>
    <cellStyle name="Normal 5 6 8 3 4" xfId="52031" xr:uid="{A5C868AE-F30B-473B-8522-684F4756E60B}"/>
    <cellStyle name="Normal 5 6 8 3 5" xfId="23455" xr:uid="{9327254E-2990-486B-9950-7B94478876C6}"/>
    <cellStyle name="Normal 5 6 8 4" xfId="3040" xr:uid="{A795BF34-EB4B-4E18-B053-E92CCCC3D77F}"/>
    <cellStyle name="Normal 5 6 8 4 2" xfId="41315" xr:uid="{66BAD7F2-DBAF-4D6A-9A00-B10C7DDAE836}"/>
    <cellStyle name="Normal 5 6 8 4 3" xfId="16611" xr:uid="{6608E7B5-A2AF-46E8-AD17-B88506D7B870}"/>
    <cellStyle name="Normal 5 6 8 5" xfId="41312" xr:uid="{0799E576-F004-4AB2-B544-ACF4A376A1F7}"/>
    <cellStyle name="Normal 5 6 8 6" xfId="30301" xr:uid="{7B90C82F-11B6-4964-AC90-F9803E777C11}"/>
    <cellStyle name="Normal 5 6 8 7" xfId="45185" xr:uid="{8C2B28EE-52EC-4DDD-A106-5EB233924A98}"/>
    <cellStyle name="Normal 5 6 8 8" xfId="9765" xr:uid="{B56B83F0-1CBA-44BE-AC58-EE9CE278DE28}"/>
    <cellStyle name="Normal 5 6 9" xfId="3041" xr:uid="{99E1FEBC-8B81-4C11-9CD2-7F76D013067A}"/>
    <cellStyle name="Normal 5 6 9 2" xfId="25165" xr:uid="{E4291FB1-C501-47D4-9DCF-8F06CEE43B95}"/>
    <cellStyle name="Normal 5 6 9 2 2" xfId="38857" xr:uid="{73D52DA7-7600-413C-B338-FF631624549E}"/>
    <cellStyle name="Normal 5 6 9 2 3" xfId="53741" xr:uid="{A34FB123-09C1-42F3-8780-2B6FDDCFF2D8}"/>
    <cellStyle name="Normal 5 6 9 3" xfId="18321" xr:uid="{D6F3D702-4011-4FBC-8D4E-974CFFDB1C82}"/>
    <cellStyle name="Normal 5 6 9 3 2" xfId="41316" xr:uid="{4CFF438A-FB24-4DBD-8F82-73E040CDCE40}"/>
    <cellStyle name="Normal 5 6 9 4" xfId="32011" xr:uid="{3BDFA6C5-8C13-4C23-A380-356C4AA4A38E}"/>
    <cellStyle name="Normal 5 6 9 5" xfId="46895" xr:uid="{B30768D8-39F3-4C30-96C7-0A3941729E59}"/>
    <cellStyle name="Normal 5 6 9 6" xfId="11475" xr:uid="{1C7D9408-84E8-4806-9501-104F213A7BD4}"/>
    <cellStyle name="Normal 5 7" xfId="110" xr:uid="{F04DEB3D-CC8A-4A90-86D4-5B1C1235D24F}"/>
    <cellStyle name="Normal 5 7 10" xfId="40775" xr:uid="{FFD3DF41-D1DE-499A-B0F3-DD6477E47580}"/>
    <cellStyle name="Normal 5 7 11" xfId="28770" xr:uid="{E812C1BA-91DC-49C2-AAF1-FD5255F441AC}"/>
    <cellStyle name="Normal 5 7 12" xfId="43654" xr:uid="{80DFFB54-11FE-40F5-8760-E061CFBBFA92}"/>
    <cellStyle name="Normal 5 7 13" xfId="8234" xr:uid="{2864D522-1767-47E4-83EE-D8784F645656}"/>
    <cellStyle name="Normal 5 7 2" xfId="111" xr:uid="{2A346C6B-7A5D-40B8-8A5F-0C0E0904132D}"/>
    <cellStyle name="Normal 5 7 2 10" xfId="32192" xr:uid="{5049E5FC-BBCD-450D-9F85-19BD73FAA3C5}"/>
    <cellStyle name="Normal 5 7 2 11" xfId="47076" xr:uid="{E0917E93-5473-40CD-88FC-BE9996362B3B}"/>
    <cellStyle name="Normal 5 7 2 12" xfId="11656" xr:uid="{A1BB17CA-2C54-4EA6-A13F-F80F309A2EBC}"/>
    <cellStyle name="Normal 5 7 2 2" xfId="318" xr:uid="{D5EC3F40-8651-469A-BFFF-D629E5091A12}"/>
    <cellStyle name="Normal 5 7 2 2 10" xfId="25346" xr:uid="{D96D59C1-D0C6-4272-8E8C-279722FAC5F0}"/>
    <cellStyle name="Normal 5 7 2 2 2" xfId="595" xr:uid="{40C132DE-B692-4ECE-B8B1-44C9A180D685}"/>
    <cellStyle name="Normal 5 7 2 2 2 2" xfId="1421" xr:uid="{29D869FF-AB30-4323-8A60-6116CD992DC9}"/>
    <cellStyle name="Normal 5 7 2 2 2 3" xfId="3042" xr:uid="{00DB793A-A19B-463E-87A8-354C4A276C99}"/>
    <cellStyle name="Normal 5 7 2 2 2 4" xfId="3043" xr:uid="{44CC6DD9-6C6C-43C1-8186-31C28F6374C6}"/>
    <cellStyle name="Normal 5 7 2 2 3" xfId="1422" xr:uid="{FD5C104B-815F-4543-823B-9BDFC27E0A6E}"/>
    <cellStyle name="Normal 5 7 2 2 3 2" xfId="3044" xr:uid="{369A950A-EA2C-4A90-84DD-21E7D16F0C27}"/>
    <cellStyle name="Normal 5 7 2 2 3 3" xfId="3045" xr:uid="{89615C77-73F8-4A1A-AEEE-F1A57F67CE53}"/>
    <cellStyle name="Normal 5 7 2 2 3 4" xfId="3046" xr:uid="{09DFB05C-AD36-4EFC-8BC9-030C73BEEC06}"/>
    <cellStyle name="Normal 5 7 2 2 4" xfId="3047" xr:uid="{2B7A6FA9-3ABE-47F8-A40B-96C7EEEEA461}"/>
    <cellStyle name="Normal 5 7 2 2 5" xfId="3048" xr:uid="{A904D35D-74A7-45E9-B906-EFBA0710F991}"/>
    <cellStyle name="Normal 5 7 2 2 6" xfId="3049" xr:uid="{A9CCABB7-6CDC-47CC-9B42-E0EBB5546B81}"/>
    <cellStyle name="Normal 5 7 2 2 7" xfId="40799" xr:uid="{F59DC34C-35A0-4421-8AC3-8D9E866AEAEB}"/>
    <cellStyle name="Normal 5 7 2 2 8" xfId="39038" xr:uid="{7014D866-CFAA-400F-8218-C6A3ECCEF51D}"/>
    <cellStyle name="Normal 5 7 2 2 9" xfId="53922" xr:uid="{E08F3A5B-E263-407F-8B5D-F50C0331563B}"/>
    <cellStyle name="Normal 5 7 2 3" xfId="596" xr:uid="{E09D221E-CFFD-45BD-9F58-5E5C222A4C79}"/>
    <cellStyle name="Normal 5 7 2 3 2" xfId="1423" xr:uid="{F9DEC22D-7CEF-4659-B004-4447DF63C0C0}"/>
    <cellStyle name="Normal 5 7 2 3 2 2" xfId="3050" xr:uid="{7E69E1E3-31D1-42BB-8D6E-D306F8EEDC4F}"/>
    <cellStyle name="Normal 5 7 2 3 2 3" xfId="3051" xr:uid="{FC013FA5-92C0-4328-BC75-AEC3D6064E1A}"/>
    <cellStyle name="Normal 5 7 2 3 2 4" xfId="3052" xr:uid="{D7268989-D97D-4E67-BA70-E56FB8E7AF60}"/>
    <cellStyle name="Normal 5 7 2 3 3" xfId="3053" xr:uid="{2DD0D13E-B51B-4DA6-A182-369C3C03B10A}"/>
    <cellStyle name="Normal 5 7 2 3 4" xfId="3054" xr:uid="{01987DEE-1DEA-4276-BF90-C9891E32E880}"/>
    <cellStyle name="Normal 5 7 2 3 5" xfId="3055" xr:uid="{62C0B9B4-4946-4E6C-A96D-B8C849B284D2}"/>
    <cellStyle name="Normal 5 7 2 3 6" xfId="40871" xr:uid="{26B5C3FA-EB2D-4746-A54E-7EF852D197C7}"/>
    <cellStyle name="Normal 5 7 2 3 7" xfId="18502" xr:uid="{ACC3E34E-3982-48C5-885F-879D431A91A7}"/>
    <cellStyle name="Normal 5 7 2 4" xfId="1424" xr:uid="{E79A1BE6-C5D4-433D-9700-4073F564F51A}"/>
    <cellStyle name="Normal 5 7 2 4 2" xfId="3056" xr:uid="{4FB75289-9F0E-4197-8E54-07AB5EF9E728}"/>
    <cellStyle name="Normal 5 7 2 4 3" xfId="3057" xr:uid="{99532879-4714-4F46-89F2-A2EA2064FA53}"/>
    <cellStyle name="Normal 5 7 2 4 4" xfId="3058" xr:uid="{1048796A-C37A-4554-94D1-702A66744D1B}"/>
    <cellStyle name="Normal 5 7 2 5" xfId="3059" xr:uid="{085166E7-07AF-432B-A76E-23D8BC6347B9}"/>
    <cellStyle name="Normal 5 7 2 5 2" xfId="3060" xr:uid="{A0B78BBE-EBB5-4012-98D6-38286039FB9E}"/>
    <cellStyle name="Normal 5 7 2 5 3" xfId="3061" xr:uid="{A7EE6EC5-7215-41FA-9812-C31DF3D60D76}"/>
    <cellStyle name="Normal 5 7 2 5 4" xfId="3062" xr:uid="{A120F3E8-8BED-44C6-9A2E-84A0BB488153}"/>
    <cellStyle name="Normal 5 7 2 6" xfId="3063" xr:uid="{3A593432-633C-4A23-94A1-F0CAD92CF3F3}"/>
    <cellStyle name="Normal 5 7 2 7" xfId="3064" xr:uid="{8DEE3252-9E78-4E6D-811F-B30C35296BFC}"/>
    <cellStyle name="Normal 5 7 2 8" xfId="3065" xr:uid="{6A4D2F09-466F-462C-82C8-EA880BE63EA7}"/>
    <cellStyle name="Normal 5 7 2 9" xfId="40776" xr:uid="{B3FEB06E-98FC-4BF7-9045-307AD0057819}"/>
    <cellStyle name="Normal 5 7 3" xfId="319" xr:uid="{30BC34FB-2520-4EF6-8AF1-834A5BAA0836}"/>
    <cellStyle name="Normal 5 7 3 10" xfId="21924" xr:uid="{F9857985-B71F-4263-91C2-D86869DF37EF}"/>
    <cellStyle name="Normal 5 7 3 2" xfId="597" xr:uid="{306F80FB-CC3E-4F5C-A76F-97AE7F310F89}"/>
    <cellStyle name="Normal 5 7 3 2 2" xfId="598" xr:uid="{9871789F-3989-44F2-867E-D158617B0FD8}"/>
    <cellStyle name="Normal 5 7 3 2 3" xfId="3066" xr:uid="{EA67FCE5-E967-4C8F-AF7D-DD9FC36017D3}"/>
    <cellStyle name="Normal 5 7 3 2 4" xfId="3067" xr:uid="{3FF5FC52-F0D2-4562-A0DF-182817D10C73}"/>
    <cellStyle name="Normal 5 7 3 3" xfId="599" xr:uid="{4780328A-B6E2-4148-8D70-B1B57E4DEAED}"/>
    <cellStyle name="Normal 5 7 3 3 2" xfId="3068" xr:uid="{7CCC454E-62FE-4C3A-8602-703BCABEE40E}"/>
    <cellStyle name="Normal 5 7 3 3 3" xfId="3069" xr:uid="{014EFE6F-9581-46CB-86B0-5F9B893190F7}"/>
    <cellStyle name="Normal 5 7 3 3 4" xfId="3070" xr:uid="{5EAC9512-7877-4DC6-AC38-E92AD387DDC9}"/>
    <cellStyle name="Normal 5 7 3 4" xfId="3071" xr:uid="{3B482A9F-B880-4ABC-A1EC-C98923CA9CE7}"/>
    <cellStyle name="Normal 5 7 3 5" xfId="3072" xr:uid="{BB41DA62-F130-4403-820D-7245BB43F71B}"/>
    <cellStyle name="Normal 5 7 3 6" xfId="3073" xr:uid="{204F9775-B84F-4922-8389-B636128BBFA6}"/>
    <cellStyle name="Normal 5 7 3 7" xfId="40800" xr:uid="{B0746446-2E83-4E82-908A-95E6F0AA3A0F}"/>
    <cellStyle name="Normal 5 7 3 8" xfId="35616" xr:uid="{7FE2BEBD-5F58-4FF4-8A20-714073BECB37}"/>
    <cellStyle name="Normal 5 7 3 9" xfId="50500" xr:uid="{5131EF24-1692-4AF2-AF48-7208F016B461}"/>
    <cellStyle name="Normal 5 7 4" xfId="320" xr:uid="{FB6E8151-7E88-4481-AF34-C1EA58F5D1B3}"/>
    <cellStyle name="Normal 5 7 4 2" xfId="600" xr:uid="{DED51C94-AD24-4EE9-BB48-CCCEEEC2C911}"/>
    <cellStyle name="Normal 5 7 4 2 2" xfId="3074" xr:uid="{68DD6D66-F277-4D25-9CB2-5320A4841CD0}"/>
    <cellStyle name="Normal 5 7 4 2 3" xfId="3075" xr:uid="{1612015F-58C2-40B7-A489-66C617379DFE}"/>
    <cellStyle name="Normal 5 7 4 2 4" xfId="3076" xr:uid="{BE6B110A-6789-487E-A4BF-CFBF43156924}"/>
    <cellStyle name="Normal 5 7 4 3" xfId="3077" xr:uid="{46A8DCFB-20AC-416D-AC89-89E9DFB4D789}"/>
    <cellStyle name="Normal 5 7 4 4" xfId="3078" xr:uid="{5531A6C3-C50F-4800-96BF-52645FA6B750}"/>
    <cellStyle name="Normal 5 7 4 5" xfId="3079" xr:uid="{57C79867-1A6E-4B63-9751-EE01952718D6}"/>
    <cellStyle name="Normal 5 7 4 6" xfId="40801" xr:uid="{DE09427D-9DC0-404E-9744-4E8442E332C0}"/>
    <cellStyle name="Normal 5 7 4 7" xfId="15080" xr:uid="{16207A4B-8306-4012-A5AD-73B75BA98925}"/>
    <cellStyle name="Normal 5 7 5" xfId="601" xr:uid="{E72209FD-A734-4949-8E8D-68F1C7831554}"/>
    <cellStyle name="Normal 5 7 5 2" xfId="3080" xr:uid="{33D1D34F-268B-42FD-82CD-E96C0C4564B7}"/>
    <cellStyle name="Normal 5 7 5 3" xfId="3081" xr:uid="{827B72DA-1330-4CFB-B499-5C06E9F7F25F}"/>
    <cellStyle name="Normal 5 7 5 4" xfId="3082" xr:uid="{F6FAE718-F587-49BE-BCF8-B07A8B3093AD}"/>
    <cellStyle name="Normal 5 7 6" xfId="3083" xr:uid="{68D938DF-1F00-4E1F-895F-001A094DBD0E}"/>
    <cellStyle name="Normal 5 7 6 2" xfId="3084" xr:uid="{5890389B-F65E-4B74-991B-D58F9E1BA8CB}"/>
    <cellStyle name="Normal 5 7 6 3" xfId="3085" xr:uid="{9E4EE069-515C-4A26-8DF6-22DB6D20C5B4}"/>
    <cellStyle name="Normal 5 7 6 4" xfId="3086" xr:uid="{59B0FC59-A2A8-4F37-8F2C-26533B816802}"/>
    <cellStyle name="Normal 5 7 7" xfId="3087" xr:uid="{A03E2311-9990-4AA4-A0E5-8BCE30F87573}"/>
    <cellStyle name="Normal 5 7 8" xfId="3088" xr:uid="{E304CD59-993E-4422-A241-5FF5A46A7BFF}"/>
    <cellStyle name="Normal 5 7 9" xfId="3089" xr:uid="{BC6E39AB-22E0-4675-A929-EFEA3A487EA3}"/>
    <cellStyle name="Normal 5 8" xfId="112" xr:uid="{DD038588-B003-4EE1-BD36-59B57E12E54E}"/>
    <cellStyle name="Normal 5 8 2" xfId="321" xr:uid="{44BA2AEC-C91E-43DB-AE14-E166CF8D24D7}"/>
    <cellStyle name="Normal 5 8 2 2" xfId="602" xr:uid="{CDBBA575-8380-453C-881A-820353D60B94}"/>
    <cellStyle name="Normal 5 8 2 2 2" xfId="1425" xr:uid="{29CF38C5-2A4D-487C-9806-E4CEE503A7EC}"/>
    <cellStyle name="Normal 5 8 2 2 2 2" xfId="1426" xr:uid="{F01C9937-720D-4F7F-B0F5-DAA4D3674F0E}"/>
    <cellStyle name="Normal 5 8 2 2 3" xfId="1427" xr:uid="{5BF75CA1-4C19-42B0-8FC9-BCA7CE55805B}"/>
    <cellStyle name="Normal 5 8 2 2 4" xfId="3090" xr:uid="{400F9AF1-F5AA-4478-A2CD-E4B9C63C0E04}"/>
    <cellStyle name="Normal 5 8 2 3" xfId="1428" xr:uid="{57AC5F23-92B0-41CF-BA62-195DF73F8DAB}"/>
    <cellStyle name="Normal 5 8 2 3 2" xfId="1429" xr:uid="{39E3D819-24BF-4FF9-9DBC-811A5D3111E5}"/>
    <cellStyle name="Normal 5 8 2 3 3" xfId="3091" xr:uid="{D182FECD-EB7B-4890-A00D-4F280B14ECF0}"/>
    <cellStyle name="Normal 5 8 2 3 4" xfId="3092" xr:uid="{91514448-CED6-46FC-BFB6-980E8F6F3FBB}"/>
    <cellStyle name="Normal 5 8 2 4" xfId="1430" xr:uid="{035A10F6-1094-41ED-B003-3286315780C6}"/>
    <cellStyle name="Normal 5 8 2 5" xfId="3093" xr:uid="{62EB6DCE-BE37-439C-B120-BA251E7DBC59}"/>
    <cellStyle name="Normal 5 8 2 6" xfId="3094" xr:uid="{1C533ED5-4549-4E54-88EA-C669EABB7D92}"/>
    <cellStyle name="Normal 5 8 3" xfId="603" xr:uid="{021C62A9-85A1-4230-AFB6-62543EFF821C}"/>
    <cellStyle name="Normal 5 8 3 2" xfId="1431" xr:uid="{2B29279A-8648-4D8A-9266-3FDD68FBF468}"/>
    <cellStyle name="Normal 5 8 3 2 2" xfId="1432" xr:uid="{12C81D45-FEEC-44DE-AC69-17004A9893EA}"/>
    <cellStyle name="Normal 5 8 3 2 3" xfId="3095" xr:uid="{E082120E-CD52-4E87-ACF1-A7BF1C7F0C6D}"/>
    <cellStyle name="Normal 5 8 3 2 4" xfId="3096" xr:uid="{A358AA9F-3EEB-4E43-BEB7-D3426D2419D6}"/>
    <cellStyle name="Normal 5 8 3 3" xfId="1433" xr:uid="{41C37CF4-F277-483A-8BA0-5CC04105DD98}"/>
    <cellStyle name="Normal 5 8 3 4" xfId="3097" xr:uid="{62239184-8672-44A2-9C0F-A2F863E964D3}"/>
    <cellStyle name="Normal 5 8 3 5" xfId="3098" xr:uid="{B0D96FD0-BAFD-4EB6-BC73-9ACE19B3148D}"/>
    <cellStyle name="Normal 5 8 4" xfId="1434" xr:uid="{1E54797E-B268-4769-ABDB-5E852221FB5E}"/>
    <cellStyle name="Normal 5 8 4 2" xfId="1435" xr:uid="{B938C79A-344E-405F-8428-9B4622203F4E}"/>
    <cellStyle name="Normal 5 8 4 3" xfId="3099" xr:uid="{74BAF37C-7D93-4AAA-81CC-BEE0FEB62033}"/>
    <cellStyle name="Normal 5 8 4 4" xfId="3100" xr:uid="{03748992-1E2A-4AAE-891F-736DD5B62533}"/>
    <cellStyle name="Normal 5 8 5" xfId="1436" xr:uid="{E0B2378E-C5A9-4EFD-B991-979E47D57C7A}"/>
    <cellStyle name="Normal 5 8 5 2" xfId="3101" xr:uid="{987CC3CE-9809-4C04-8753-3F6E5EB8EAB0}"/>
    <cellStyle name="Normal 5 8 5 3" xfId="3102" xr:uid="{0A5BEF7E-C3E0-4B35-BB0A-21E343945B99}"/>
    <cellStyle name="Normal 5 8 5 4" xfId="3103" xr:uid="{DBCB35D2-E260-4293-9FE9-79C7CDA5C8F7}"/>
    <cellStyle name="Normal 5 8 6" xfId="3104" xr:uid="{96F37CB1-9200-44F5-98B0-E20014633124}"/>
    <cellStyle name="Normal 5 8 7" xfId="3105" xr:uid="{1C083304-3DDB-4E75-933B-BA58CAEB4D43}"/>
    <cellStyle name="Normal 5 8 8" xfId="3106" xr:uid="{32360870-144F-4409-8E03-0AA5470F5F35}"/>
    <cellStyle name="Normal 5 9" xfId="322" xr:uid="{A7F1D540-4A29-47E9-A2AC-77A42496175D}"/>
    <cellStyle name="Normal 5 9 2" xfId="604" xr:uid="{2BBBFFB4-279B-417B-8B96-AC398E61D825}"/>
    <cellStyle name="Normal 5 9 2 2" xfId="605" xr:uid="{7ED53D4E-BA4F-4BF9-BFD5-279AF160E811}"/>
    <cellStyle name="Normal 5 9 2 2 2" xfId="1437" xr:uid="{773C157D-6EBE-4CF0-94B9-BE4F5B9B52D8}"/>
    <cellStyle name="Normal 5 9 2 2 3" xfId="3107" xr:uid="{1526389A-1B6A-4634-80A7-945A2DCCD184}"/>
    <cellStyle name="Normal 5 9 2 2 4" xfId="3108" xr:uid="{415D8376-C7D0-48ED-BA88-15D23528E7A6}"/>
    <cellStyle name="Normal 5 9 2 3" xfId="1438" xr:uid="{23220D63-D958-4514-9EE7-D43F04FBBDE4}"/>
    <cellStyle name="Normal 5 9 2 4" xfId="3109" xr:uid="{55C61E7F-67B0-4635-8A70-6E04D52B1F93}"/>
    <cellStyle name="Normal 5 9 2 5" xfId="3110" xr:uid="{8CFBDF9F-0DE1-40B7-85C2-59AC6CF0BDD3}"/>
    <cellStyle name="Normal 5 9 3" xfId="606" xr:uid="{2F8F8540-2DEE-4684-A163-7C65ED2A25AB}"/>
    <cellStyle name="Normal 5 9 3 2" xfId="1439" xr:uid="{54C3C233-4AFA-48AE-BC41-C0DA01484864}"/>
    <cellStyle name="Normal 5 9 3 3" xfId="3111" xr:uid="{CC0851B9-BEB0-4806-8F38-C91D89CD1E3F}"/>
    <cellStyle name="Normal 5 9 3 4" xfId="3112" xr:uid="{673D43C7-2EFF-439D-BA22-56AC201E04FB}"/>
    <cellStyle name="Normal 5 9 4" xfId="1440" xr:uid="{3F6F44C7-997F-4D6F-AA8C-B8746D8F7C1F}"/>
    <cellStyle name="Normal 5 9 4 2" xfId="3113" xr:uid="{81A3F616-68F9-4AC3-9F11-4D1FE73FA279}"/>
    <cellStyle name="Normal 5 9 4 3" xfId="3114" xr:uid="{33C0CE8C-50A1-4813-9093-376A4F77EC39}"/>
    <cellStyle name="Normal 5 9 4 4" xfId="3115" xr:uid="{AE1F3EDE-FCE0-4E0B-91BF-EE2358671DC6}"/>
    <cellStyle name="Normal 5 9 5" xfId="3116" xr:uid="{B13BFD6D-9B84-45C1-A59B-509A47CBB992}"/>
    <cellStyle name="Normal 5 9 6" xfId="3117" xr:uid="{C40DC5AE-0C9B-4956-B354-DE3061F82AE9}"/>
    <cellStyle name="Normal 5 9 7" xfId="3118" xr:uid="{E7DB3DEE-D184-46F4-8386-B5C5869811FF}"/>
    <cellStyle name="Normal 6" xfId="113" xr:uid="{8289E374-F3A3-4120-8CCB-9EAFD2878EF2}"/>
    <cellStyle name="Normal 6 10" xfId="323" xr:uid="{EE545955-99AD-4785-B850-62E32A83A8B2}"/>
    <cellStyle name="Normal 6 10 2" xfId="1441" xr:uid="{77B34398-9AAB-4A32-93F4-615BE7F52906}"/>
    <cellStyle name="Normal 6 10 2 2" xfId="3119" xr:uid="{85E34FCD-7B7D-4ABD-8174-4EFB5617D8FA}"/>
    <cellStyle name="Normal 6 10 2 2 2" xfId="4591" xr:uid="{F4079240-B552-45FC-B529-316182EF53B7}"/>
    <cellStyle name="Normal 6 10 2 3" xfId="3120" xr:uid="{C243D8AA-9CE5-46D1-911E-14F7FCC0C5F0}"/>
    <cellStyle name="Normal 6 10 2 4" xfId="3121" xr:uid="{644E18F7-5DCB-4FB1-B274-1B82FE3C7A75}"/>
    <cellStyle name="Normal 6 10 3" xfId="3122" xr:uid="{78CFC87A-066F-4777-A7D4-1B15AA6C0422}"/>
    <cellStyle name="Normal 6 10 4" xfId="3123" xr:uid="{5785EC58-2821-4162-8B4E-816826B86517}"/>
    <cellStyle name="Normal 6 10 5" xfId="3124" xr:uid="{BDF56B4D-5CE2-4C7A-BEC3-BB768118FEB4}"/>
    <cellStyle name="Normal 6 11" xfId="1442" xr:uid="{E2E5C5CF-E5DA-4D0D-AE07-E40E632D7765}"/>
    <cellStyle name="Normal 6 11 2" xfId="3125" xr:uid="{4108B220-B319-434D-BE57-31D351D26C62}"/>
    <cellStyle name="Normal 6 11 3" xfId="3126" xr:uid="{795D5D86-E097-4F11-9A04-2B8C09DB4E4D}"/>
    <cellStyle name="Normal 6 11 4" xfId="3127" xr:uid="{CDD5AB13-C51A-4C1A-B406-2AFB39B40D30}"/>
    <cellStyle name="Normal 6 12" xfId="906" xr:uid="{D75F7D44-C1E0-4384-B1F5-306740A29E00}"/>
    <cellStyle name="Normal 6 12 2" xfId="3128" xr:uid="{FBA2DA6A-64D0-46B4-B1F8-977BDA917063}"/>
    <cellStyle name="Normal 6 12 3" xfId="3129" xr:uid="{F830A54A-9436-4DDA-AF33-AA5E1D7A8A81}"/>
    <cellStyle name="Normal 6 12 4" xfId="3130" xr:uid="{C0DC34F4-7F7F-4C5C-9CA6-156F3216201C}"/>
    <cellStyle name="Normal 6 13" xfId="903" xr:uid="{00A58CFF-4012-4B5C-A77F-7506A9DAD554}"/>
    <cellStyle name="Normal 6 13 2" xfId="3132" xr:uid="{9548D0B4-B379-4814-A3CE-32FA036287DC}"/>
    <cellStyle name="Normal 6 13 3" xfId="4319" xr:uid="{56E82229-E068-4BC1-B919-007EA566153D}"/>
    <cellStyle name="Normal 6 13 4" xfId="3131" xr:uid="{AC974C87-6175-4C2D-A577-6525C602FC15}"/>
    <cellStyle name="Normal 6 13 5" xfId="5322" xr:uid="{C576AEB6-DC37-463B-8A21-878F51B0AF85}"/>
    <cellStyle name="Normal 6 14" xfId="3133" xr:uid="{806D70A6-9156-4D81-8CC7-D0FED242DAFA}"/>
    <cellStyle name="Normal 6 15" xfId="3134" xr:uid="{EAF5F8BB-1C2B-418B-90B6-D88FA8FD816A}"/>
    <cellStyle name="Normal 6 16" xfId="3135" xr:uid="{0CCE9E7D-5521-43A5-80C5-CE751B134179}"/>
    <cellStyle name="Normal 6 2" xfId="114" xr:uid="{0CD1559F-A32B-4D6B-A78D-61B8B71B5B33}"/>
    <cellStyle name="Normal 6 2 2" xfId="324" xr:uid="{17944954-3374-42EE-BAE6-AABADD1F9A43}"/>
    <cellStyle name="Normal 6 2 2 2" xfId="4674" xr:uid="{46B440D3-E48C-4C73-A89D-D6281C5EA32F}"/>
    <cellStyle name="Normal 6 2 3" xfId="4563" xr:uid="{A01DAF88-5D73-4D93-A394-EE7678DAAD9E}"/>
    <cellStyle name="Normal 6 3" xfId="115" xr:uid="{01B0537E-B2A7-4BC5-B956-6CC73D448380}"/>
    <cellStyle name="Normal 6 3 10" xfId="3136" xr:uid="{ED628766-8E11-4F26-AE4C-09235BFECB45}"/>
    <cellStyle name="Normal 6 3 11" xfId="3137" xr:uid="{50064B35-0FC5-40F2-85F3-CEA91A453108}"/>
    <cellStyle name="Normal 6 3 2" xfId="116" xr:uid="{4E62CEA5-8BAF-44E1-A131-A45717CA0414}"/>
    <cellStyle name="Normal 6 3 2 2" xfId="117" xr:uid="{06420C67-0539-4A42-9636-D35FB97957A7}"/>
    <cellStyle name="Normal 6 3 2 2 2" xfId="325" xr:uid="{1458E442-9697-4A5B-9D18-CAE29FEA0A98}"/>
    <cellStyle name="Normal 6 3 2 2 2 2" xfId="607" xr:uid="{B871A263-E589-4B45-9979-5B005FEBBDAA}"/>
    <cellStyle name="Normal 6 3 2 2 2 2 2" xfId="608" xr:uid="{9DA8E1AE-EC23-4128-B3B3-D060AA6D184B}"/>
    <cellStyle name="Normal 6 3 2 2 2 2 2 2" xfId="1443" xr:uid="{0AAB0807-7F08-40C6-AF25-4A9F7BB009F9}"/>
    <cellStyle name="Normal 6 3 2 2 2 2 2 2 2" xfId="1444" xr:uid="{DAD6E70B-1CEA-4BC5-8333-F8AEFDA3DE42}"/>
    <cellStyle name="Normal 6 3 2 2 2 2 2 3" xfId="1445" xr:uid="{239E8524-30FA-4B40-85AA-036E313D4B3A}"/>
    <cellStyle name="Normal 6 3 2 2 2 2 3" xfId="1446" xr:uid="{986C1F79-8E04-4B8D-B005-DB16806DF5B3}"/>
    <cellStyle name="Normal 6 3 2 2 2 2 3 2" xfId="1447" xr:uid="{C36E9ECB-5176-4E1C-BFA2-60BF07FCD360}"/>
    <cellStyle name="Normal 6 3 2 2 2 2 4" xfId="1448" xr:uid="{0D63712C-4235-4402-A7C3-F2FC943F0339}"/>
    <cellStyle name="Normal 6 3 2 2 2 3" xfId="609" xr:uid="{87AA0690-5D5C-4085-8977-0BED4EA3B7A0}"/>
    <cellStyle name="Normal 6 3 2 2 2 3 2" xfId="1449" xr:uid="{8788A922-E0CB-413F-ACB8-B81A6216D413}"/>
    <cellStyle name="Normal 6 3 2 2 2 3 2 2" xfId="1450" xr:uid="{CE5F742A-DF72-47DC-A31F-00346F7038BE}"/>
    <cellStyle name="Normal 6 3 2 2 2 3 3" xfId="1451" xr:uid="{5F90CF88-B0EF-4C65-B5F6-D82B2BDCE83E}"/>
    <cellStyle name="Normal 6 3 2 2 2 3 4" xfId="3138" xr:uid="{BBE18576-FF22-4839-9FC6-F8CEA4EBA94C}"/>
    <cellStyle name="Normal 6 3 2 2 2 4" xfId="1452" xr:uid="{C7827AC4-8910-4D93-B42B-28C105EA44A3}"/>
    <cellStyle name="Normal 6 3 2 2 2 4 2" xfId="1453" xr:uid="{FAEEC0C5-DA36-42EA-BB4A-56263A7B240A}"/>
    <cellStyle name="Normal 6 3 2 2 2 5" xfId="1454" xr:uid="{F10293FC-E986-4ADF-9F7F-50DA9CAD60E7}"/>
    <cellStyle name="Normal 6 3 2 2 2 6" xfId="3139" xr:uid="{5715B6D9-F1F1-4863-9228-54FFA4ECD99C}"/>
    <cellStyle name="Normal 6 3 2 2 3" xfId="326" xr:uid="{9FBC0E8F-BD3C-4B04-A914-829821C1C2FC}"/>
    <cellStyle name="Normal 6 3 2 2 3 2" xfId="610" xr:uid="{B864FDB5-B12A-4099-88BF-348BC72CED57}"/>
    <cellStyle name="Normal 6 3 2 2 3 2 2" xfId="611" xr:uid="{89548558-26E1-4B25-8B91-90A22791E803}"/>
    <cellStyle name="Normal 6 3 2 2 3 2 2 2" xfId="1455" xr:uid="{018F20C2-DF52-4362-8890-04C6C88D534B}"/>
    <cellStyle name="Normal 6 3 2 2 3 2 2 2 2" xfId="1456" xr:uid="{B101D025-E0BB-419D-8600-ED07B32F1D1D}"/>
    <cellStyle name="Normal 6 3 2 2 3 2 2 3" xfId="1457" xr:uid="{32B93B5A-9181-437E-A17C-C6D0E441A2C8}"/>
    <cellStyle name="Normal 6 3 2 2 3 2 3" xfId="1458" xr:uid="{CBA7C281-D956-4D9A-A954-1D472AED3432}"/>
    <cellStyle name="Normal 6 3 2 2 3 2 3 2" xfId="1459" xr:uid="{0AE0C13A-E495-414A-BC26-ADB879CE8D59}"/>
    <cellStyle name="Normal 6 3 2 2 3 2 4" xfId="1460" xr:uid="{A21F8587-C36A-4B4C-ADE5-B5E560AB59B6}"/>
    <cellStyle name="Normal 6 3 2 2 3 3" xfId="612" xr:uid="{61741CBB-6593-47D4-8465-B178CA8C2979}"/>
    <cellStyle name="Normal 6 3 2 2 3 3 2" xfId="1461" xr:uid="{51F03729-472B-4734-BE75-DB9677124D35}"/>
    <cellStyle name="Normal 6 3 2 2 3 3 2 2" xfId="1462" xr:uid="{B00F44C6-953D-44BB-B21A-88DC456B761D}"/>
    <cellStyle name="Normal 6 3 2 2 3 3 3" xfId="1463" xr:uid="{8C2351B8-3A02-4968-BC1E-9FA7C5187615}"/>
    <cellStyle name="Normal 6 3 2 2 3 4" xfId="1464" xr:uid="{6C554B9E-9146-4869-AE5D-DCF26EF8DCAB}"/>
    <cellStyle name="Normal 6 3 2 2 3 4 2" xfId="1465" xr:uid="{4A9550EE-FFE0-4F68-B7F2-09514BB195F9}"/>
    <cellStyle name="Normal 6 3 2 2 3 5" xfId="1466" xr:uid="{7461F45C-4030-47E2-ABF4-291548F43495}"/>
    <cellStyle name="Normal 6 3 2 2 4" xfId="613" xr:uid="{321267EE-E9EA-4085-8BA2-35B513696CCD}"/>
    <cellStyle name="Normal 6 3 2 2 4 2" xfId="614" xr:uid="{C3686C39-551E-4F6B-BA6F-35C0EDCFFD22}"/>
    <cellStyle name="Normal 6 3 2 2 4 2 2" xfId="1467" xr:uid="{F0238D96-4ED2-48FE-9D08-0251BAFA216F}"/>
    <cellStyle name="Normal 6 3 2 2 4 2 2 2" xfId="1468" xr:uid="{F44ECFF6-0115-47E8-9009-1C1D2C1D9C51}"/>
    <cellStyle name="Normal 6 3 2 2 4 2 3" xfId="1469" xr:uid="{E2D75E28-72CF-4F53-8768-AA6A1AF1AF4E}"/>
    <cellStyle name="Normal 6 3 2 2 4 3" xfId="1470" xr:uid="{6F336265-7124-4E3A-BF14-2ABE6A7AE7D1}"/>
    <cellStyle name="Normal 6 3 2 2 4 3 2" xfId="1471" xr:uid="{044AC648-E853-46A6-A0FE-7DDEDE3E961E}"/>
    <cellStyle name="Normal 6 3 2 2 4 4" xfId="1472" xr:uid="{6A076A3A-F476-44C5-8BAF-F238F6915206}"/>
    <cellStyle name="Normal 6 3 2 2 5" xfId="615" xr:uid="{F4977A7B-7F6D-4830-AA92-2D8244D10C01}"/>
    <cellStyle name="Normal 6 3 2 2 5 2" xfId="1473" xr:uid="{A485769C-5965-418F-826B-96C48EC6A5AB}"/>
    <cellStyle name="Normal 6 3 2 2 5 2 2" xfId="1474" xr:uid="{9A9119FD-010A-42D7-8084-BF4EC1FE2765}"/>
    <cellStyle name="Normal 6 3 2 2 5 3" xfId="1475" xr:uid="{5A831C39-753F-43B1-B5E0-6FC5EA163E39}"/>
    <cellStyle name="Normal 6 3 2 2 5 4" xfId="3140" xr:uid="{093E0068-5516-402F-917D-3EC8EF848CCF}"/>
    <cellStyle name="Normal 6 3 2 2 6" xfId="1476" xr:uid="{19D4CB3C-40D3-4EFD-B896-E845D21E15ED}"/>
    <cellStyle name="Normal 6 3 2 2 6 2" xfId="1477" xr:uid="{429DB836-F41D-4C0D-BB49-5FAAF277F4AC}"/>
    <cellStyle name="Normal 6 3 2 2 7" xfId="1478" xr:uid="{D1BBBC01-D8FF-44C8-B58D-DFD470FA9BD9}"/>
    <cellStyle name="Normal 6 3 2 2 8" xfId="3141" xr:uid="{97DEB139-7280-4FDC-9BE2-EA46602BFEBB}"/>
    <cellStyle name="Normal 6 3 2 3" xfId="327" xr:uid="{21058D2A-2C9D-4A0B-88D3-E6149D164FFF}"/>
    <cellStyle name="Normal 6 3 2 3 2" xfId="616" xr:uid="{7E0ABAA4-C425-421F-B509-AF426BA34D64}"/>
    <cellStyle name="Normal 6 3 2 3 2 2" xfId="617" xr:uid="{3F8FF858-3A20-4D14-AB8B-12F0FCB427E1}"/>
    <cellStyle name="Normal 6 3 2 3 2 2 2" xfId="1479" xr:uid="{1B4E443F-E4C2-45DB-8ADA-D46D895E516D}"/>
    <cellStyle name="Normal 6 3 2 3 2 2 2 2" xfId="1480" xr:uid="{1ABC5990-66F4-45D7-9DE7-2205BB23A1DC}"/>
    <cellStyle name="Normal 6 3 2 3 2 2 3" xfId="1481" xr:uid="{C226D521-A390-4F13-AFC0-86DDBCC6D37B}"/>
    <cellStyle name="Normal 6 3 2 3 2 3" xfId="1482" xr:uid="{FB6A9B0A-EA04-4E68-BBDE-07A3E6D02763}"/>
    <cellStyle name="Normal 6 3 2 3 2 3 2" xfId="1483" xr:uid="{7ED07DB9-3EF6-4025-A0FC-AD41126E0A1C}"/>
    <cellStyle name="Normal 6 3 2 3 2 4" xfId="1484" xr:uid="{D8DB78BA-0C88-43A0-AD71-6B9D50FE9D88}"/>
    <cellStyle name="Normal 6 3 2 3 3" xfId="618" xr:uid="{D6426FA7-40C1-422E-9AC6-65669F2D7C42}"/>
    <cellStyle name="Normal 6 3 2 3 3 2" xfId="1485" xr:uid="{C5466341-391C-48A8-B9C3-F1583E8DF66B}"/>
    <cellStyle name="Normal 6 3 2 3 3 2 2" xfId="1486" xr:uid="{E45DE88A-FA2F-4987-9C77-BD9F02100ACE}"/>
    <cellStyle name="Normal 6 3 2 3 3 3" xfId="1487" xr:uid="{B080DA8F-4ADF-437D-8C76-4E3EE0119698}"/>
    <cellStyle name="Normal 6 3 2 3 3 4" xfId="3142" xr:uid="{F34B1C9F-2246-4EB4-9E9F-1B4E147AB956}"/>
    <cellStyle name="Normal 6 3 2 3 4" xfId="1488" xr:uid="{6E6BE2C9-2ADA-4808-9320-582C9EEACA22}"/>
    <cellStyle name="Normal 6 3 2 3 4 2" xfId="1489" xr:uid="{F993BD62-61AF-472A-BB5F-D0413CF5D1F4}"/>
    <cellStyle name="Normal 6 3 2 3 5" xfId="1490" xr:uid="{AFB616C5-186C-4F00-AABE-BEF8853B9A34}"/>
    <cellStyle name="Normal 6 3 2 3 6" xfId="3143" xr:uid="{D4EFC16B-D632-43A0-9DAA-8A51EDEE77E5}"/>
    <cellStyle name="Normal 6 3 2 4" xfId="328" xr:uid="{66D8FAE4-F35C-49EB-83A0-4D1DC7BF5CC6}"/>
    <cellStyle name="Normal 6 3 2 4 2" xfId="619" xr:uid="{139BE685-21D3-499D-9B64-BAC723652FC7}"/>
    <cellStyle name="Normal 6 3 2 4 2 2" xfId="620" xr:uid="{1E428D19-58E3-40F9-835E-04020B10235C}"/>
    <cellStyle name="Normal 6 3 2 4 2 2 2" xfId="1491" xr:uid="{88C1DDE7-A190-4C85-8016-FE1431B449F2}"/>
    <cellStyle name="Normal 6 3 2 4 2 2 2 2" xfId="1492" xr:uid="{C0A7F5CA-5467-4E76-AADE-CD3C6B519C6F}"/>
    <cellStyle name="Normal 6 3 2 4 2 2 3" xfId="1493" xr:uid="{EECF62E4-03D7-4973-A001-C8D189CF2C9F}"/>
    <cellStyle name="Normal 6 3 2 4 2 3" xfId="1494" xr:uid="{451413D9-8877-43E8-83F4-20A0DDDB9DA3}"/>
    <cellStyle name="Normal 6 3 2 4 2 3 2" xfId="1495" xr:uid="{2CA237D7-67B8-43D9-A9D0-6B19889FE937}"/>
    <cellStyle name="Normal 6 3 2 4 2 4" xfId="1496" xr:uid="{716C68E4-10B4-4A73-BF3C-6A4AA49E47CF}"/>
    <cellStyle name="Normal 6 3 2 4 3" xfId="621" xr:uid="{9849C926-C674-4653-8161-28A93554A536}"/>
    <cellStyle name="Normal 6 3 2 4 3 2" xfId="1497" xr:uid="{46EE96F3-D258-45E1-9411-120137FA9E52}"/>
    <cellStyle name="Normal 6 3 2 4 3 2 2" xfId="1498" xr:uid="{98190C82-D324-4E22-9DBB-2FEF0655DA0D}"/>
    <cellStyle name="Normal 6 3 2 4 3 3" xfId="1499" xr:uid="{C55D0001-0F84-458A-97AF-337C961C6F93}"/>
    <cellStyle name="Normal 6 3 2 4 4" xfId="1500" xr:uid="{63C9FF98-9B06-4544-9E19-A847F087BE3D}"/>
    <cellStyle name="Normal 6 3 2 4 4 2" xfId="1501" xr:uid="{BBED87DB-229F-4AE4-990C-6E37B0D37544}"/>
    <cellStyle name="Normal 6 3 2 4 5" xfId="1502" xr:uid="{5A1F694E-00F4-40F0-86D8-49BDA989966C}"/>
    <cellStyle name="Normal 6 3 2 5" xfId="329" xr:uid="{4528A1C7-26D5-45C0-9E85-6A4720511B37}"/>
    <cellStyle name="Normal 6 3 2 5 2" xfId="622" xr:uid="{A7FAC218-3B04-4993-BD54-BE729191CC30}"/>
    <cellStyle name="Normal 6 3 2 5 2 2" xfId="1503" xr:uid="{EAC0F198-FE33-4C8B-B6D3-65331C267DFE}"/>
    <cellStyle name="Normal 6 3 2 5 2 2 2" xfId="1504" xr:uid="{8C1269BA-AAEC-41FB-9AB8-0C7D4F5B2D47}"/>
    <cellStyle name="Normal 6 3 2 5 2 3" xfId="1505" xr:uid="{B12A337C-04DF-4DC0-8EB3-44F58A3F41BB}"/>
    <cellStyle name="Normal 6 3 2 5 3" xfId="1506" xr:uid="{F99F34F2-C554-4401-9D73-E0F096A8F4B6}"/>
    <cellStyle name="Normal 6 3 2 5 3 2" xfId="1507" xr:uid="{D42CA84E-4C91-48D2-8370-8612E5AE14AC}"/>
    <cellStyle name="Normal 6 3 2 5 4" xfId="1508" xr:uid="{31D7F287-A2CC-48EC-91BE-CE9135A05B80}"/>
    <cellStyle name="Normal 6 3 2 6" xfId="623" xr:uid="{564BF3E5-ABA5-41E4-B95C-465A149D5650}"/>
    <cellStyle name="Normal 6 3 2 6 2" xfId="1509" xr:uid="{2DEF835E-DB2C-43FD-92CE-A303CB58D504}"/>
    <cellStyle name="Normal 6 3 2 6 2 2" xfId="1510" xr:uid="{FD6103E1-E089-4053-9746-7BC850CAEB00}"/>
    <cellStyle name="Normal 6 3 2 6 3" xfId="1511" xr:uid="{7C14B671-6415-4B0F-B97C-A8BB19F151C6}"/>
    <cellStyle name="Normal 6 3 2 6 4" xfId="3144" xr:uid="{6ACC54EB-5827-40B4-B5A2-77B98720ED07}"/>
    <cellStyle name="Normal 6 3 2 7" xfId="1512" xr:uid="{0343DE33-2D19-4CDC-ADD1-7A92A0AEB80E}"/>
    <cellStyle name="Normal 6 3 2 7 2" xfId="1513" xr:uid="{04586ECF-9F91-44E5-B527-B21D70320304}"/>
    <cellStyle name="Normal 6 3 2 8" xfId="1514" xr:uid="{ACB6DC50-3D40-4D99-A7C7-B373AA073907}"/>
    <cellStyle name="Normal 6 3 2 9" xfId="3145" xr:uid="{F8BC6313-557F-47F4-9B43-8833E824A1F3}"/>
    <cellStyle name="Normal 6 3 3" xfId="118" xr:uid="{B47C7FFB-D965-4BF6-98B2-80D199438D99}"/>
    <cellStyle name="Normal 6 3 3 2" xfId="119" xr:uid="{459B7DD8-2609-484F-8E48-DDB4D9472442}"/>
    <cellStyle name="Normal 6 3 3 2 2" xfId="624" xr:uid="{653B8ED1-C162-4A0D-ADDB-69897DE7DD72}"/>
    <cellStyle name="Normal 6 3 3 2 2 2" xfId="625" xr:uid="{4F27FCB5-6374-4598-B73D-9B1FFC524AF1}"/>
    <cellStyle name="Normal 6 3 3 2 2 2 2" xfId="1515" xr:uid="{0A89F191-F7DA-4F89-B5ED-0F27FCA61389}"/>
    <cellStyle name="Normal 6 3 3 2 2 2 2 2" xfId="1516" xr:uid="{454E851F-7DFE-4BFD-B5D4-6ED5096EF6DA}"/>
    <cellStyle name="Normal 6 3 3 2 2 2 3" xfId="1517" xr:uid="{6DC57382-F080-427A-A62C-24BCB14A1698}"/>
    <cellStyle name="Normal 6 3 3 2 2 3" xfId="1518" xr:uid="{B2845EAA-E611-42F7-8723-40E080D559AC}"/>
    <cellStyle name="Normal 6 3 3 2 2 3 2" xfId="1519" xr:uid="{909FCFEE-97FC-415A-AD37-D9AD0EFCC0CB}"/>
    <cellStyle name="Normal 6 3 3 2 2 4" xfId="1520" xr:uid="{AEB0BD6A-681F-4153-8C11-B422E91294E2}"/>
    <cellStyle name="Normal 6 3 3 2 3" xfId="626" xr:uid="{49992398-D725-4CD9-8260-50A5367622A5}"/>
    <cellStyle name="Normal 6 3 3 2 3 2" xfId="1521" xr:uid="{6F06B79E-5904-4A4D-9CBD-610D915D8335}"/>
    <cellStyle name="Normal 6 3 3 2 3 2 2" xfId="1522" xr:uid="{74B20F22-436A-46AD-B33F-CF461847E990}"/>
    <cellStyle name="Normal 6 3 3 2 3 3" xfId="1523" xr:uid="{3BCA6261-26D7-45A3-8623-32136775BB31}"/>
    <cellStyle name="Normal 6 3 3 2 3 4" xfId="3146" xr:uid="{5662FC72-9E05-4C3B-B6A4-0391CD6BC177}"/>
    <cellStyle name="Normal 6 3 3 2 4" xfId="1524" xr:uid="{255BDD8E-EA24-4FBA-85D4-B92785811106}"/>
    <cellStyle name="Normal 6 3 3 2 4 2" xfId="1525" xr:uid="{B8CBDBCB-6473-4768-B5E9-CC1A39BD3AAF}"/>
    <cellStyle name="Normal 6 3 3 2 5" xfId="1526" xr:uid="{190BEB7D-37EE-480E-9688-888E47403297}"/>
    <cellStyle name="Normal 6 3 3 2 6" xfId="3147" xr:uid="{B7F96A94-140A-4D1F-AF16-24DF4EA4A175}"/>
    <cellStyle name="Normal 6 3 3 3" xfId="330" xr:uid="{916E56D2-3AF9-4343-8043-334213FE3082}"/>
    <cellStyle name="Normal 6 3 3 3 2" xfId="627" xr:uid="{BF266C49-0BB9-4A0A-9BF5-D4304BEB2200}"/>
    <cellStyle name="Normal 6 3 3 3 2 2" xfId="628" xr:uid="{D1E66B6B-A648-4D46-9A49-723266CB3C89}"/>
    <cellStyle name="Normal 6 3 3 3 2 2 2" xfId="1527" xr:uid="{09F18412-ED3D-4E73-80E5-3E45252E686F}"/>
    <cellStyle name="Normal 6 3 3 3 2 2 2 2" xfId="1528" xr:uid="{46231E56-1303-4237-9F8F-FA42D55B199C}"/>
    <cellStyle name="Normal 6 3 3 3 2 2 3" xfId="1529" xr:uid="{32C66273-4220-4B18-BEA2-DD8C62C3CD1E}"/>
    <cellStyle name="Normal 6 3 3 3 2 3" xfId="1530" xr:uid="{1FD2DC06-A543-4B79-8511-86AF67C28275}"/>
    <cellStyle name="Normal 6 3 3 3 2 3 2" xfId="1531" xr:uid="{A7B80132-F586-4E3A-BA97-4E2A03C587D4}"/>
    <cellStyle name="Normal 6 3 3 3 2 4" xfId="1532" xr:uid="{97674413-9E06-4C50-9FD6-F5EFA6E16BC6}"/>
    <cellStyle name="Normal 6 3 3 3 3" xfId="629" xr:uid="{A2B66BC1-EAA5-43A9-8E6E-C4E615ADD0BA}"/>
    <cellStyle name="Normal 6 3 3 3 3 2" xfId="1533" xr:uid="{7D0250CC-D10A-4BFC-83E6-CD4F2F090C74}"/>
    <cellStyle name="Normal 6 3 3 3 3 2 2" xfId="1534" xr:uid="{221B6AF6-9B7D-482C-B70F-9C8D5DCC5AC7}"/>
    <cellStyle name="Normal 6 3 3 3 3 3" xfId="1535" xr:uid="{2348646B-758F-44B1-9817-499FEE622B62}"/>
    <cellStyle name="Normal 6 3 3 3 4" xfId="1536" xr:uid="{EE51217C-8637-4914-8946-2006B0E77B65}"/>
    <cellStyle name="Normal 6 3 3 3 4 2" xfId="1537" xr:uid="{5D26E702-D741-4365-B080-4D92EB470C21}"/>
    <cellStyle name="Normal 6 3 3 3 5" xfId="1538" xr:uid="{BB84D460-F5F6-42E8-A5CD-B3954D05A01D}"/>
    <cellStyle name="Normal 6 3 3 4" xfId="331" xr:uid="{EFDD6917-B3C5-404F-BD7F-008C176A6027}"/>
    <cellStyle name="Normal 6 3 3 4 2" xfId="630" xr:uid="{A2D48D94-6286-4450-8EEC-349531F53223}"/>
    <cellStyle name="Normal 6 3 3 4 2 2" xfId="1539" xr:uid="{D81B421C-DD29-4B90-9ECC-3F198B30A337}"/>
    <cellStyle name="Normal 6 3 3 4 2 2 2" xfId="1540" xr:uid="{2C416127-F326-4A5D-8F09-6EA750A8C0BE}"/>
    <cellStyle name="Normal 6 3 3 4 2 3" xfId="1541" xr:uid="{A597BB5C-870C-4921-B03D-BD6ECBF351E4}"/>
    <cellStyle name="Normal 6 3 3 4 3" xfId="1542" xr:uid="{85C90683-B3E5-4FB6-82B6-60FB05D60241}"/>
    <cellStyle name="Normal 6 3 3 4 3 2" xfId="1543" xr:uid="{5BABEA69-0FED-4732-B454-C20EA0FE28BF}"/>
    <cellStyle name="Normal 6 3 3 4 4" xfId="1544" xr:uid="{6A59C170-E941-45F2-9828-136156B9AD6F}"/>
    <cellStyle name="Normal 6 3 3 5" xfId="631" xr:uid="{10D2C3D2-D59E-4E50-9FC9-418E288E2681}"/>
    <cellStyle name="Normal 6 3 3 5 2" xfId="1545" xr:uid="{B09DA421-1300-495C-A30B-2F6CD78EA615}"/>
    <cellStyle name="Normal 6 3 3 5 2 2" xfId="1546" xr:uid="{F0D1F964-F350-4733-A38E-C396AFE57EA5}"/>
    <cellStyle name="Normal 6 3 3 5 3" xfId="1547" xr:uid="{1FDB40A5-2A98-40CA-8EF5-D9DF668BDB40}"/>
    <cellStyle name="Normal 6 3 3 5 4" xfId="3148" xr:uid="{76BC8BDE-234E-454E-9ABA-97982621A3BD}"/>
    <cellStyle name="Normal 6 3 3 6" xfId="1548" xr:uid="{A04B0275-71B8-486F-8EA3-6D811231C066}"/>
    <cellStyle name="Normal 6 3 3 6 2" xfId="1549" xr:uid="{299ADF6A-0404-4C78-BBE1-DD8E5B4CF362}"/>
    <cellStyle name="Normal 6 3 3 7" xfId="1550" xr:uid="{037963EF-03AB-4E59-8EE0-5547BF9609CE}"/>
    <cellStyle name="Normal 6 3 3 8" xfId="3149" xr:uid="{C3924C25-10FB-40CD-8CF9-51BF3B3BC75E}"/>
    <cellStyle name="Normal 6 3 4" xfId="120" xr:uid="{8FC865AB-8336-419F-903C-F76934C7D116}"/>
    <cellStyle name="Normal 6 3 4 2" xfId="451" xr:uid="{08064633-C992-4C51-B1D0-CCB76C4F4446}"/>
    <cellStyle name="Normal 6 3 4 2 2" xfId="632" xr:uid="{9E85D3AF-6CB4-4D23-9EE3-75D976AA249F}"/>
    <cellStyle name="Normal 6 3 4 2 2 2" xfId="1551" xr:uid="{D340FF2C-3394-4368-BD27-1C2FC87DEB4E}"/>
    <cellStyle name="Normal 6 3 4 2 2 2 2" xfId="1552" xr:uid="{D8AB524E-F3B6-455C-BF45-5B4846883DC7}"/>
    <cellStyle name="Normal 6 3 4 2 2 3" xfId="1553" xr:uid="{EC841A2B-BB6D-4C4B-9463-7D1C9AA79430}"/>
    <cellStyle name="Normal 6 3 4 2 2 4" xfId="3150" xr:uid="{3B2ECF68-970C-41EE-95D7-E2DF749C1F7D}"/>
    <cellStyle name="Normal 6 3 4 2 3" xfId="1554" xr:uid="{05411175-1C24-444A-BA51-F9DC6353F6E7}"/>
    <cellStyle name="Normal 6 3 4 2 3 2" xfId="1555" xr:uid="{6C1A5181-7E3C-4989-9C12-AEFC41027E8D}"/>
    <cellStyle name="Normal 6 3 4 2 4" xfId="1556" xr:uid="{8E134817-9FF7-4EF0-80D4-3DBFD6EE8B96}"/>
    <cellStyle name="Normal 6 3 4 2 5" xfId="3151" xr:uid="{8DD70EBA-3201-4D5D-8964-0EACF1BF899A}"/>
    <cellStyle name="Normal 6 3 4 3" xfId="633" xr:uid="{2F6EE39E-8F3E-4918-A442-10AEDD2177B5}"/>
    <cellStyle name="Normal 6 3 4 3 2" xfId="1557" xr:uid="{72EB964E-DF98-452C-8930-3A21B8E80F7D}"/>
    <cellStyle name="Normal 6 3 4 3 2 2" xfId="1558" xr:uid="{900C0FEE-E605-4B45-ACF3-CE5F94ECC96A}"/>
    <cellStyle name="Normal 6 3 4 3 3" xfId="1559" xr:uid="{66AD74B2-38BA-47E3-964D-67D5F0E0FBA1}"/>
    <cellStyle name="Normal 6 3 4 3 4" xfId="3152" xr:uid="{D2A71619-64BD-4B6E-90EC-5ABA88B8C8E6}"/>
    <cellStyle name="Normal 6 3 4 4" xfId="1560" xr:uid="{8933582D-2570-4C5A-8684-CAE91E498FD4}"/>
    <cellStyle name="Normal 6 3 4 4 2" xfId="1561" xr:uid="{C2E135D6-2F0B-4ABD-BB49-4F08D0919EF0}"/>
    <cellStyle name="Normal 6 3 4 4 3" xfId="3153" xr:uid="{9BF077F2-4544-4C78-B48D-01D7858B93E3}"/>
    <cellStyle name="Normal 6 3 4 4 4" xfId="3154" xr:uid="{94150FEC-55A9-4400-830C-2EEA14E17755}"/>
    <cellStyle name="Normal 6 3 4 5" xfId="1562" xr:uid="{40385E90-4401-48CC-8480-266B7A803B2F}"/>
    <cellStyle name="Normal 6 3 4 6" xfId="3155" xr:uid="{1C85368F-3089-4526-AAEA-7BD5AE402E7A}"/>
    <cellStyle name="Normal 6 3 4 7" xfId="3156" xr:uid="{A0514B47-D82D-467F-934D-3723FF59E8C4}"/>
    <cellStyle name="Normal 6 3 5" xfId="332" xr:uid="{A354A086-0B81-4B83-BECF-5203743E0883}"/>
    <cellStyle name="Normal 6 3 5 2" xfId="634" xr:uid="{E06EEEE0-4E55-4063-AF04-36E5E8588DD8}"/>
    <cellStyle name="Normal 6 3 5 2 2" xfId="635" xr:uid="{A329D095-006F-4111-A8D2-A408EE1F007A}"/>
    <cellStyle name="Normal 6 3 5 2 2 2" xfId="1563" xr:uid="{AF671383-A4A4-4607-AFFD-ABCED7D9ECF5}"/>
    <cellStyle name="Normal 6 3 5 2 2 2 2" xfId="1564" xr:uid="{F1250A5B-5D80-414F-9CF3-FBFB83340856}"/>
    <cellStyle name="Normal 6 3 5 2 2 3" xfId="1565" xr:uid="{58021C7D-6932-46CF-9792-C955EF93D2A8}"/>
    <cellStyle name="Normal 6 3 5 2 3" xfId="1566" xr:uid="{9E765BB5-B81B-43CF-94F4-1AA812991DED}"/>
    <cellStyle name="Normal 6 3 5 2 3 2" xfId="1567" xr:uid="{89D3B8C3-ED7C-44BE-9FF1-1D08DAB9ECE2}"/>
    <cellStyle name="Normal 6 3 5 2 4" xfId="1568" xr:uid="{B664BB4A-446D-4938-9D65-B1D29418C950}"/>
    <cellStyle name="Normal 6 3 5 3" xfId="636" xr:uid="{9F0BB800-6AEF-42A3-9994-F98E4BF68796}"/>
    <cellStyle name="Normal 6 3 5 3 2" xfId="1569" xr:uid="{D03E9803-25AD-437D-8F83-81FED754340F}"/>
    <cellStyle name="Normal 6 3 5 3 2 2" xfId="1570" xr:uid="{406F2702-3C47-42DB-ABD6-9DE8B781CF7D}"/>
    <cellStyle name="Normal 6 3 5 3 3" xfId="1571" xr:uid="{E93A8DA8-57C4-490D-AA5C-B15FB62DCC4A}"/>
    <cellStyle name="Normal 6 3 5 3 4" xfId="3157" xr:uid="{F27280B0-5BF2-4979-8148-81C70EFD1FFD}"/>
    <cellStyle name="Normal 6 3 5 4" xfId="1572" xr:uid="{77A7FC6F-BB72-48C4-8978-2B7881CC4AD7}"/>
    <cellStyle name="Normal 6 3 5 4 2" xfId="1573" xr:uid="{6C27A39D-1445-499F-89A0-8F276F5D0A97}"/>
    <cellStyle name="Normal 6 3 5 5" xfId="1574" xr:uid="{7DCA61AC-3A4F-423B-85D0-F25F83719D9A}"/>
    <cellStyle name="Normal 6 3 5 6" xfId="3158" xr:uid="{9CDFFBF9-7DC0-4BA7-9F54-FFFFDDD5FAD4}"/>
    <cellStyle name="Normal 6 3 6" xfId="333" xr:uid="{BD43ED0F-2240-4BA0-8B1C-FF4722F78457}"/>
    <cellStyle name="Normal 6 3 6 2" xfId="637" xr:uid="{F9EC3491-334D-41EE-B57F-F213D7CFAEE0}"/>
    <cellStyle name="Normal 6 3 6 2 2" xfId="1575" xr:uid="{C2D95AEC-4347-4D51-A7F5-C368868D9013}"/>
    <cellStyle name="Normal 6 3 6 2 2 2" xfId="1576" xr:uid="{6ADBD716-E53E-4E34-A5DF-42AA752C7C43}"/>
    <cellStyle name="Normal 6 3 6 2 3" xfId="1577" xr:uid="{91B2F7B3-0074-435E-A9E7-48DDCC348DDD}"/>
    <cellStyle name="Normal 6 3 6 2 4" xfId="3159" xr:uid="{BA26F498-C4DC-435B-A3DD-C45613D00548}"/>
    <cellStyle name="Normal 6 3 6 3" xfId="1578" xr:uid="{E496631B-E147-4252-A1A2-8939409E442D}"/>
    <cellStyle name="Normal 6 3 6 3 2" xfId="1579" xr:uid="{FC1787D4-007A-4D30-8B76-8B0B2CF40F82}"/>
    <cellStyle name="Normal 6 3 6 4" xfId="1580" xr:uid="{F42F56A0-63FF-48D3-82E1-156148E0DBF1}"/>
    <cellStyle name="Normal 6 3 6 5" xfId="3160" xr:uid="{3270DEAF-324E-47BC-A2F2-3F7C73D95EDC}"/>
    <cellStyle name="Normal 6 3 7" xfId="638" xr:uid="{A02AC8DA-AB5A-4D97-AED4-FF3DAEF20794}"/>
    <cellStyle name="Normal 6 3 7 2" xfId="1581" xr:uid="{E561E9C0-19AB-4330-B1C3-CBE4F8CCCCE5}"/>
    <cellStyle name="Normal 6 3 7 2 2" xfId="1582" xr:uid="{04F42994-A490-4658-944F-99B08E58DF29}"/>
    <cellStyle name="Normal 6 3 7 3" xfId="1583" xr:uid="{7B51FCF0-DA0D-43F5-A39D-778D6C8241DF}"/>
    <cellStyle name="Normal 6 3 7 4" xfId="3161" xr:uid="{BBD3FD47-8ECF-4398-B081-D4BF7E03DB1D}"/>
    <cellStyle name="Normal 6 3 8" xfId="1584" xr:uid="{B618CBC0-55C2-4C1A-A669-DABFBB5DE929}"/>
    <cellStyle name="Normal 6 3 8 2" xfId="1585" xr:uid="{45A45F2E-08FB-41DF-865D-032C756D639D}"/>
    <cellStyle name="Normal 6 3 8 3" xfId="3162" xr:uid="{8C267B45-5F7A-4A07-9A14-98C76A746A09}"/>
    <cellStyle name="Normal 6 3 8 4" xfId="3163" xr:uid="{DAA30FDC-A9A4-4CAA-A3F2-73C4C24013D7}"/>
    <cellStyle name="Normal 6 3 9" xfId="1586" xr:uid="{D1696831-33FE-4D46-BA00-5282013567A6}"/>
    <cellStyle name="Normal 6 3 9 2" xfId="4721" xr:uid="{A0EE54B4-86A2-4CA1-82C2-6AD01EFC73BF}"/>
    <cellStyle name="Normal 6 4" xfId="121" xr:uid="{C28183F9-0527-41E1-8209-DD174E8C7BF2}"/>
    <cellStyle name="Normal 6 4 10" xfId="3164" xr:uid="{012CB734-ED51-49DB-BFC7-86D3E8D7A3AB}"/>
    <cellStyle name="Normal 6 4 11" xfId="3165" xr:uid="{D073CED2-7F29-4EB6-A0DF-855FCBC10CE0}"/>
    <cellStyle name="Normal 6 4 2" xfId="122" xr:uid="{77FAB651-C25F-448F-9833-19180089CA4D}"/>
    <cellStyle name="Normal 6 4 2 2" xfId="123" xr:uid="{344CFDB9-D782-4BF8-B399-C722B27F37B9}"/>
    <cellStyle name="Normal 6 4 2 2 2" xfId="334" xr:uid="{284F8ED4-768F-4307-911A-1E6DFE37546B}"/>
    <cellStyle name="Normal 6 4 2 2 2 2" xfId="639" xr:uid="{7E7EEDF6-47D1-4269-ACFD-342722651F62}"/>
    <cellStyle name="Normal 6 4 2 2 2 2 2" xfId="1587" xr:uid="{8F0609DE-4D30-42F7-BF38-1F69896B5CBC}"/>
    <cellStyle name="Normal 6 4 2 2 2 2 2 2" xfId="1588" xr:uid="{6BD284EC-E00E-46E1-8D6E-A5995BAA1B99}"/>
    <cellStyle name="Normal 6 4 2 2 2 2 3" xfId="1589" xr:uid="{E46DF074-006E-4EED-8262-1BD75D74F00D}"/>
    <cellStyle name="Normal 6 4 2 2 2 2 4" xfId="3166" xr:uid="{16D2F4DA-8F1C-4B43-92B9-B307E0443503}"/>
    <cellStyle name="Normal 6 4 2 2 2 3" xfId="1590" xr:uid="{82E516C7-8E4F-447E-91C4-8F2BCD370C8E}"/>
    <cellStyle name="Normal 6 4 2 2 2 3 2" xfId="1591" xr:uid="{9CC7CC04-FA62-4C46-ACA3-2731C393FD04}"/>
    <cellStyle name="Normal 6 4 2 2 2 3 3" xfId="3167" xr:uid="{4E5D670E-1156-4D84-9F8A-B777653C20F2}"/>
    <cellStyle name="Normal 6 4 2 2 2 3 4" xfId="3168" xr:uid="{D3E54606-102F-4380-909B-798B12066156}"/>
    <cellStyle name="Normal 6 4 2 2 2 4" xfId="1592" xr:uid="{DBC6C167-4FD5-44E7-89D3-4397BC77AF63}"/>
    <cellStyle name="Normal 6 4 2 2 2 5" xfId="3169" xr:uid="{BE80BDA4-7301-4ADF-AC3B-0B7E7A5C5CEB}"/>
    <cellStyle name="Normal 6 4 2 2 2 6" xfId="3170" xr:uid="{80DBC26E-F839-4EDF-91CE-8EF272E5C74C}"/>
    <cellStyle name="Normal 6 4 2 2 3" xfId="640" xr:uid="{D0ED70C9-332B-4996-98FA-6A6BA60818C0}"/>
    <cellStyle name="Normal 6 4 2 2 3 2" xfId="1593" xr:uid="{3EEA68DE-E228-43E6-A75E-B9DA59C422D6}"/>
    <cellStyle name="Normal 6 4 2 2 3 2 2" xfId="1594" xr:uid="{5EC5DDB6-B332-4935-A778-B01148198051}"/>
    <cellStyle name="Normal 6 4 2 2 3 2 3" xfId="3171" xr:uid="{9E44583D-58DB-4D75-8E2B-1CFF5454433D}"/>
    <cellStyle name="Normal 6 4 2 2 3 2 4" xfId="3172" xr:uid="{F34B3519-9DF3-4E5E-8EB0-AF3839F10DA3}"/>
    <cellStyle name="Normal 6 4 2 2 3 3" xfId="1595" xr:uid="{1D813C04-6A82-4606-B333-67975882723A}"/>
    <cellStyle name="Normal 6 4 2 2 3 4" xfId="3173" xr:uid="{084CA780-FB75-45D9-8947-CABFF6AC4C0A}"/>
    <cellStyle name="Normal 6 4 2 2 3 5" xfId="3174" xr:uid="{23341BAB-BC46-4A1F-987F-333464526E04}"/>
    <cellStyle name="Normal 6 4 2 2 4" xfId="1596" xr:uid="{DF841228-BEA2-44AE-B6E8-3BB94FF19866}"/>
    <cellStyle name="Normal 6 4 2 2 4 2" xfId="1597" xr:uid="{7DC09941-57C8-40F7-935B-9F05D5A05EF3}"/>
    <cellStyle name="Normal 6 4 2 2 4 3" xfId="3175" xr:uid="{2ED055F2-C9C0-4721-8D07-72171258A8DA}"/>
    <cellStyle name="Normal 6 4 2 2 4 4" xfId="3176" xr:uid="{F1A623EC-EC0F-43D2-B09E-47C124FEE78E}"/>
    <cellStyle name="Normal 6 4 2 2 5" xfId="1598" xr:uid="{8D7DC594-C4DD-446A-AF83-94CCD47CAB51}"/>
    <cellStyle name="Normal 6 4 2 2 5 2" xfId="3177" xr:uid="{EFB938B7-80BC-48F0-8038-6775343308BB}"/>
    <cellStyle name="Normal 6 4 2 2 5 3" xfId="3178" xr:uid="{7418F1D7-E8B2-4C7B-95EB-FD3C9C0047BF}"/>
    <cellStyle name="Normal 6 4 2 2 5 4" xfId="3179" xr:uid="{48FD4815-D882-49A4-8BD4-9A3CB731914D}"/>
    <cellStyle name="Normal 6 4 2 2 6" xfId="3180" xr:uid="{A07480BF-A93D-4786-94E7-F1EB9721828D}"/>
    <cellStyle name="Normal 6 4 2 2 7" xfId="3181" xr:uid="{BC700AD9-8091-44D6-96A4-4B1C18D43A7C}"/>
    <cellStyle name="Normal 6 4 2 2 8" xfId="3182" xr:uid="{B0901B92-D4E6-48C0-9332-D6E59F1EF3C0}"/>
    <cellStyle name="Normal 6 4 2 3" xfId="335" xr:uid="{C9208648-8BEC-4DC7-B273-A6DEBE897327}"/>
    <cellStyle name="Normal 6 4 2 3 2" xfId="641" xr:uid="{AA25A4CB-6A27-445A-9B9A-E7595C944C24}"/>
    <cellStyle name="Normal 6 4 2 3 2 2" xfId="642" xr:uid="{26C92413-9DDD-4108-9870-C5FE37EB48C7}"/>
    <cellStyle name="Normal 6 4 2 3 2 2 2" xfId="1599" xr:uid="{0325267F-1547-4873-BF00-82BB02B19E3A}"/>
    <cellStyle name="Normal 6 4 2 3 2 2 2 2" xfId="1600" xr:uid="{1E9B4D5C-190C-405E-BAD1-E36CB408F2C4}"/>
    <cellStyle name="Normal 6 4 2 3 2 2 3" xfId="1601" xr:uid="{5278228A-6F3F-4DAC-8AA9-4C2F3F71FE77}"/>
    <cellStyle name="Normal 6 4 2 3 2 3" xfId="1602" xr:uid="{B99932C8-1B0F-4900-82DE-820ED03315FA}"/>
    <cellStyle name="Normal 6 4 2 3 2 3 2" xfId="1603" xr:uid="{7A53B825-DD33-42A5-B505-D1A54E269275}"/>
    <cellStyle name="Normal 6 4 2 3 2 4" xfId="1604" xr:uid="{C2748EBE-D242-456F-A4FA-5EEDD97FF683}"/>
    <cellStyle name="Normal 6 4 2 3 3" xfId="643" xr:uid="{395475E6-7E44-41F5-ACBF-B12694BCFEDE}"/>
    <cellStyle name="Normal 6 4 2 3 3 2" xfId="1605" xr:uid="{4C0BD128-B5B3-4BC0-89A6-DAC83032E300}"/>
    <cellStyle name="Normal 6 4 2 3 3 2 2" xfId="1606" xr:uid="{17DBCE18-0609-46CD-89BB-1B0B8F7C30F6}"/>
    <cellStyle name="Normal 6 4 2 3 3 3" xfId="1607" xr:uid="{978C0F45-A62B-48E9-9B61-65E665A1C1A1}"/>
    <cellStyle name="Normal 6 4 2 3 3 4" xfId="3183" xr:uid="{9F76A689-544F-484D-9178-87C5045514E4}"/>
    <cellStyle name="Normal 6 4 2 3 4" xfId="1608" xr:uid="{0A46520E-2546-4F87-8039-A286F9BDC351}"/>
    <cellStyle name="Normal 6 4 2 3 4 2" xfId="1609" xr:uid="{C922D737-F564-4BCD-AE35-628E625210C8}"/>
    <cellStyle name="Normal 6 4 2 3 5" xfId="1610" xr:uid="{991654FE-79E6-40D3-9A79-D64010ED72C8}"/>
    <cellStyle name="Normal 6 4 2 3 6" xfId="3184" xr:uid="{6AF80333-BF74-4B98-A118-D9078E9AC748}"/>
    <cellStyle name="Normal 6 4 2 4" xfId="336" xr:uid="{2C790127-EE35-40B1-A7CB-96AF1D366F0C}"/>
    <cellStyle name="Normal 6 4 2 4 2" xfId="644" xr:uid="{A497A34E-E158-49E2-983F-8A3DDAF6B258}"/>
    <cellStyle name="Normal 6 4 2 4 2 2" xfId="1611" xr:uid="{7A819D91-F1DE-463C-B2A2-6412C66FC827}"/>
    <cellStyle name="Normal 6 4 2 4 2 2 2" xfId="1612" xr:uid="{EE351E4E-D30C-40D4-9851-5D69BAAB20D2}"/>
    <cellStyle name="Normal 6 4 2 4 2 3" xfId="1613" xr:uid="{76CF6604-2702-472F-99A8-C26854F6935D}"/>
    <cellStyle name="Normal 6 4 2 4 2 4" xfId="3185" xr:uid="{0453BA71-AA9C-4F25-AF5C-99EE0CAFA530}"/>
    <cellStyle name="Normal 6 4 2 4 3" xfId="1614" xr:uid="{74FCCD5E-37F8-4DE0-B113-279A112A97EE}"/>
    <cellStyle name="Normal 6 4 2 4 3 2" xfId="1615" xr:uid="{B5D8EE78-6B12-486E-B3A6-F924BD7B0B09}"/>
    <cellStyle name="Normal 6 4 2 4 4" xfId="1616" xr:uid="{93C3EFA9-5A05-4D78-A576-96C0BBDA6309}"/>
    <cellStyle name="Normal 6 4 2 4 5" xfId="3186" xr:uid="{D9A41EE3-0199-47F5-8C46-4A0530F6B8DB}"/>
    <cellStyle name="Normal 6 4 2 5" xfId="337" xr:uid="{B6CF44C2-4D5A-4579-A52B-6748067A9ECB}"/>
    <cellStyle name="Normal 6 4 2 5 2" xfId="1617" xr:uid="{95846C33-3E7D-4677-93FC-8D898787E9E1}"/>
    <cellStyle name="Normal 6 4 2 5 2 2" xfId="1618" xr:uid="{A3AF1FE1-5513-4616-877C-4BF3DA79ED98}"/>
    <cellStyle name="Normal 6 4 2 5 3" xfId="1619" xr:uid="{57EF44D9-6FAF-4888-AB83-3E7711C5A3C9}"/>
    <cellStyle name="Normal 6 4 2 5 4" xfId="3187" xr:uid="{21FEBEEA-778B-4383-A890-70FC20AF7D0A}"/>
    <cellStyle name="Normal 6 4 2 6" xfId="1620" xr:uid="{14680B86-18BE-41D7-9A2E-C59C260B852A}"/>
    <cellStyle name="Normal 6 4 2 6 2" xfId="1621" xr:uid="{9F38C1D3-2327-4B95-B537-53AD39929E2A}"/>
    <cellStyle name="Normal 6 4 2 6 3" xfId="3188" xr:uid="{91779D7C-D289-4FC2-955D-A5A02781B745}"/>
    <cellStyle name="Normal 6 4 2 6 4" xfId="3189" xr:uid="{14661887-B193-487B-9E6C-6BC5FF127B89}"/>
    <cellStyle name="Normal 6 4 2 7" xfId="1622" xr:uid="{E7FC45BA-A352-4B38-8087-7C8035FEDD5C}"/>
    <cellStyle name="Normal 6 4 2 8" xfId="3190" xr:uid="{0A5573E3-6068-4978-B08B-F118A3735EF6}"/>
    <cellStyle name="Normal 6 4 2 9" xfId="3191" xr:uid="{10D700ED-6728-4DB0-9F99-48C66FA0234B}"/>
    <cellStyle name="Normal 6 4 3" xfId="124" xr:uid="{62C367FB-E71B-4A4B-9C60-9587DD353321}"/>
    <cellStyle name="Normal 6 4 3 2" xfId="125" xr:uid="{01007B2D-72BA-4DA6-A91E-756EEFE759D8}"/>
    <cellStyle name="Normal 6 4 3 2 2" xfId="645" xr:uid="{19029CD6-8201-47BB-A44E-9F7890A60D68}"/>
    <cellStyle name="Normal 6 4 3 2 2 2" xfId="1623" xr:uid="{589E8FAD-EA59-4214-9E8B-98FA877413DD}"/>
    <cellStyle name="Normal 6 4 3 2 2 2 2" xfId="1624" xr:uid="{9FCF14DD-3732-411E-B033-AF34400BFBBC}"/>
    <cellStyle name="Normal 6 4 3 2 2 2 2 2" xfId="4479" xr:uid="{0AFAC09E-FB3F-4B49-8199-4EE6FD8DD5B1}"/>
    <cellStyle name="Normal 6 4 3 2 2 2 3" xfId="4480" xr:uid="{CB6ABAFF-232F-4E3B-B569-C6AD81ABA189}"/>
    <cellStyle name="Normal 6 4 3 2 2 3" xfId="1625" xr:uid="{EB3655AF-F69D-448C-A9BC-5592F8A5074E}"/>
    <cellStyle name="Normal 6 4 3 2 2 3 2" xfId="4481" xr:uid="{FB69D0BB-815B-4108-9EDC-39EC4464BC2C}"/>
    <cellStyle name="Normal 6 4 3 2 2 4" xfId="3192" xr:uid="{3F6FECFC-2B2D-4B53-98C9-8BA99377F75B}"/>
    <cellStyle name="Normal 6 4 3 2 3" xfId="1626" xr:uid="{2BD484CE-11C8-4A55-A7CE-9E4231D913A9}"/>
    <cellStyle name="Normal 6 4 3 2 3 2" xfId="1627" xr:uid="{721CB6FD-A283-423A-ADC2-78AB4D823F3E}"/>
    <cellStyle name="Normal 6 4 3 2 3 2 2" xfId="4482" xr:uid="{F48E6132-D156-4515-A6D4-A24B137146F4}"/>
    <cellStyle name="Normal 6 4 3 2 3 3" xfId="3193" xr:uid="{27CCF975-B342-4FD0-9B4F-D25A5C807141}"/>
    <cellStyle name="Normal 6 4 3 2 3 4" xfId="3194" xr:uid="{C8BFDF58-76CD-4B5E-A64E-32E45429EFFC}"/>
    <cellStyle name="Normal 6 4 3 2 4" xfId="1628" xr:uid="{DB7D6DE6-6053-4AFA-9E6B-3B2DB22DEE68}"/>
    <cellStyle name="Normal 6 4 3 2 4 2" xfId="4483" xr:uid="{3D939667-F36A-4452-B39E-781BDEA24AF3}"/>
    <cellStyle name="Normal 6 4 3 2 5" xfId="3195" xr:uid="{8A339FCC-4429-4C8D-A25D-85F68A36C28E}"/>
    <cellStyle name="Normal 6 4 3 2 6" xfId="3196" xr:uid="{C2DD6C00-637F-42B2-BA69-A3F54A8A271A}"/>
    <cellStyle name="Normal 6 4 3 3" xfId="338" xr:uid="{D625EC18-D935-4B24-B1D2-104113BAB656}"/>
    <cellStyle name="Normal 6 4 3 3 2" xfId="1629" xr:uid="{7B11C310-B75C-4FEC-A47B-DD302FA93019}"/>
    <cellStyle name="Normal 6 4 3 3 2 2" xfId="1630" xr:uid="{9C125F4E-161A-48B9-82DA-72E01289496D}"/>
    <cellStyle name="Normal 6 4 3 3 2 2 2" xfId="4484" xr:uid="{2DE832C6-554A-494E-BBE6-1F1F9BBD3E70}"/>
    <cellStyle name="Normal 6 4 3 3 2 3" xfId="3197" xr:uid="{D279B604-3F1B-4635-A4F0-0C197A672B33}"/>
    <cellStyle name="Normal 6 4 3 3 2 4" xfId="3198" xr:uid="{4A4B0AC8-72E1-43E0-9433-3BF04B3509F1}"/>
    <cellStyle name="Normal 6 4 3 3 3" xfId="1631" xr:uid="{B867E2FD-7651-415C-92E0-2714D29DB98C}"/>
    <cellStyle name="Normal 6 4 3 3 3 2" xfId="4485" xr:uid="{35E32E61-15B1-4A68-8D8F-CEAB4FCD4688}"/>
    <cellStyle name="Normal 6 4 3 3 4" xfId="3199" xr:uid="{71B72028-9D4E-4B7F-B688-C66BB46AB4D8}"/>
    <cellStyle name="Normal 6 4 3 3 5" xfId="3200" xr:uid="{022715EE-0F81-447A-997E-382C2F5451A7}"/>
    <cellStyle name="Normal 6 4 3 4" xfId="1632" xr:uid="{FD075036-3AB1-4BF7-B760-6EF785637DB7}"/>
    <cellStyle name="Normal 6 4 3 4 2" xfId="1633" xr:uid="{3942D2AE-BBCE-4EC3-A88F-240199FBDA42}"/>
    <cellStyle name="Normal 6 4 3 4 2 2" xfId="4486" xr:uid="{17A341E7-C61E-422D-8600-168ABEE7C953}"/>
    <cellStyle name="Normal 6 4 3 4 3" xfId="3201" xr:uid="{2A684E27-41EA-4F95-9939-C38028CE779A}"/>
    <cellStyle name="Normal 6 4 3 4 4" xfId="3202" xr:uid="{D18A0367-0160-48D0-8BBB-8B166B64423F}"/>
    <cellStyle name="Normal 6 4 3 5" xfId="1634" xr:uid="{BF28C856-6AF9-4509-B310-12089DA48828}"/>
    <cellStyle name="Normal 6 4 3 5 2" xfId="3203" xr:uid="{6387DAF7-005C-49F8-ADCB-79915CA4154F}"/>
    <cellStyle name="Normal 6 4 3 5 3" xfId="3204" xr:uid="{CE29A9B5-5CBF-4C2A-A173-D5F16D2489F4}"/>
    <cellStyle name="Normal 6 4 3 5 4" xfId="3205" xr:uid="{95BA5C0E-95A1-418D-AA4E-B1BA6FCC3612}"/>
    <cellStyle name="Normal 6 4 3 6" xfId="3206" xr:uid="{71883BFD-BF1D-4246-91F5-0EA9375BCC02}"/>
    <cellStyle name="Normal 6 4 3 7" xfId="3207" xr:uid="{EDCA35A0-7489-4FD8-A014-3DD8DEFE6568}"/>
    <cellStyle name="Normal 6 4 3 8" xfId="3208" xr:uid="{BBA1D463-0E31-483B-A18C-68A195E83C39}"/>
    <cellStyle name="Normal 6 4 4" xfId="126" xr:uid="{02B676D1-CD90-482D-86FE-56184B05D9C4}"/>
    <cellStyle name="Normal 6 4 4 2" xfId="646" xr:uid="{AF6103F8-3DD5-4261-94C9-553F18013641}"/>
    <cellStyle name="Normal 6 4 4 2 2" xfId="647" xr:uid="{789D7EB0-D2D5-4BC7-8C65-FB7C5919F0B2}"/>
    <cellStyle name="Normal 6 4 4 2 2 2" xfId="1635" xr:uid="{1B707C3D-3189-40AC-87B7-A4549283139D}"/>
    <cellStyle name="Normal 6 4 4 2 2 2 2" xfId="1636" xr:uid="{C9A35E12-DF72-4303-96EC-0E23FD153486}"/>
    <cellStyle name="Normal 6 4 4 2 2 3" xfId="1637" xr:uid="{DE1E7E95-DB70-4CF7-BFF2-7B90D87FB8CD}"/>
    <cellStyle name="Normal 6 4 4 2 2 4" xfId="3209" xr:uid="{78C12052-C651-466E-9B38-5EB041783E0A}"/>
    <cellStyle name="Normal 6 4 4 2 3" xfId="1638" xr:uid="{70CC766B-954B-4659-9C94-17C787B6E04E}"/>
    <cellStyle name="Normal 6 4 4 2 3 2" xfId="1639" xr:uid="{2DC47F43-3F47-4F90-8309-7FA32B200AD0}"/>
    <cellStyle name="Normal 6 4 4 2 4" xfId="1640" xr:uid="{9F3E83BF-3FB7-44B5-8EEF-F0D6353169A6}"/>
    <cellStyle name="Normal 6 4 4 2 5" xfId="3210" xr:uid="{2EFAFDFB-85E1-4AF1-95FC-AE1E2BEE1EEF}"/>
    <cellStyle name="Normal 6 4 4 3" xfId="648" xr:uid="{682F8D23-A281-4830-AE71-E0C4D75D0471}"/>
    <cellStyle name="Normal 6 4 4 3 2" xfId="1641" xr:uid="{DD1E220E-22AD-495E-A136-F191430C5126}"/>
    <cellStyle name="Normal 6 4 4 3 2 2" xfId="1642" xr:uid="{65B84B6D-BA3F-4730-A5DB-414637500387}"/>
    <cellStyle name="Normal 6 4 4 3 3" xfId="1643" xr:uid="{BB9F6619-9796-4238-98C4-EE2A5962E70E}"/>
    <cellStyle name="Normal 6 4 4 3 4" xfId="3211" xr:uid="{9B97137D-13C2-4267-9B7E-00197706AC36}"/>
    <cellStyle name="Normal 6 4 4 4" xfId="1644" xr:uid="{27472C68-6F86-4936-A388-C7267F391456}"/>
    <cellStyle name="Normal 6 4 4 4 2" xfId="1645" xr:uid="{56986C5C-7137-46E6-8C8C-35F14D06F254}"/>
    <cellStyle name="Normal 6 4 4 4 3" xfId="3212" xr:uid="{59D030C7-3D42-4441-BA5C-2AB3B21D1CE8}"/>
    <cellStyle name="Normal 6 4 4 4 4" xfId="3213" xr:uid="{C5B5C10F-B282-4E51-851C-0FC55AB77BEE}"/>
    <cellStyle name="Normal 6 4 4 5" xfId="1646" xr:uid="{C75875DB-6831-4960-BDC7-F78B03B695CA}"/>
    <cellStyle name="Normal 6 4 4 6" xfId="3214" xr:uid="{B6078009-421A-4D5B-BA44-2D089D96AAFF}"/>
    <cellStyle name="Normal 6 4 4 7" xfId="3215" xr:uid="{554197B4-92C1-49BC-A357-6752C37AC32F}"/>
    <cellStyle name="Normal 6 4 5" xfId="339" xr:uid="{B24B32FE-7D3C-45BD-B18C-1989A1E7F904}"/>
    <cellStyle name="Normal 6 4 5 2" xfId="649" xr:uid="{BD145909-6134-4A81-B606-A452FD5F8465}"/>
    <cellStyle name="Normal 6 4 5 2 2" xfId="1647" xr:uid="{25C41472-ED26-492F-BBCD-BBEFF1591498}"/>
    <cellStyle name="Normal 6 4 5 2 2 2" xfId="1648" xr:uid="{32AC305B-6BD7-4294-949A-43BFD1160C13}"/>
    <cellStyle name="Normal 6 4 5 2 3" xfId="1649" xr:uid="{1CCD0C75-27D4-4EEE-BE1A-214CA90FBF84}"/>
    <cellStyle name="Normal 6 4 5 2 4" xfId="3216" xr:uid="{4A8E1BA7-C585-4B65-9AE6-368C57C3FCB7}"/>
    <cellStyle name="Normal 6 4 5 3" xfId="1650" xr:uid="{7496FBC8-548A-472B-A5A2-57DE6651D799}"/>
    <cellStyle name="Normal 6 4 5 3 2" xfId="1651" xr:uid="{0E04BC6B-5A4F-475E-BAF5-E4BE723CA1F8}"/>
    <cellStyle name="Normal 6 4 5 3 3" xfId="3217" xr:uid="{96F1FB1F-D30A-4F05-A933-C51FDB73B83C}"/>
    <cellStyle name="Normal 6 4 5 3 4" xfId="3218" xr:uid="{C6B36D73-DE1E-42C5-B722-DB88617B1D6B}"/>
    <cellStyle name="Normal 6 4 5 4" xfId="1652" xr:uid="{BF602B53-D07A-4851-905D-89B8EC3E27E1}"/>
    <cellStyle name="Normal 6 4 5 5" xfId="3219" xr:uid="{F3ECD368-F8E0-4F51-91EF-EB2AE3B215F4}"/>
    <cellStyle name="Normal 6 4 5 6" xfId="3220" xr:uid="{BA9734B3-99D9-4C23-87A0-B7197DAA3200}"/>
    <cellStyle name="Normal 6 4 6" xfId="340" xr:uid="{A31B52AE-672F-4020-B370-41C8BB17A483}"/>
    <cellStyle name="Normal 6 4 6 2" xfId="1653" xr:uid="{46DE01ED-950D-438E-9776-C4FD5AF807FF}"/>
    <cellStyle name="Normal 6 4 6 2 2" xfId="1654" xr:uid="{D4CB951D-C54A-4111-8DDB-00E0E987D3A4}"/>
    <cellStyle name="Normal 6 4 6 2 3" xfId="3221" xr:uid="{0E311EA4-07B4-4A5A-A544-53FB34F08679}"/>
    <cellStyle name="Normal 6 4 6 2 4" xfId="3222" xr:uid="{DDB7FD95-F77D-4D36-A74F-604B8D28CEA0}"/>
    <cellStyle name="Normal 6 4 6 3" xfId="1655" xr:uid="{74DB28E2-9A83-4BCB-95B2-F8DC0378878E}"/>
    <cellStyle name="Normal 6 4 6 4" xfId="3223" xr:uid="{382BC49C-FE2A-4657-9C9F-BC92A57E1F66}"/>
    <cellStyle name="Normal 6 4 6 5" xfId="3224" xr:uid="{BDBC6C27-0928-4711-A5E7-2D43DF7D4A5C}"/>
    <cellStyle name="Normal 6 4 7" xfId="1656" xr:uid="{4A0AD700-F61E-4193-B8FF-A0BAF5A6AD3C}"/>
    <cellStyle name="Normal 6 4 7 2" xfId="1657" xr:uid="{FFE9AEB0-2269-4315-9205-57A3BE6CF417}"/>
    <cellStyle name="Normal 6 4 7 3" xfId="3225" xr:uid="{91592D5E-06BF-4524-AC88-05D2FB712EF6}"/>
    <cellStyle name="Normal 6 4 7 3 2" xfId="4410" xr:uid="{87609012-FB29-47D8-81B8-4BB6F4BECA41}"/>
    <cellStyle name="Normal 6 4 7 3 3" xfId="4688" xr:uid="{5A25EA14-E945-4CBA-A2F0-2319458F879D}"/>
    <cellStyle name="Normal 6 4 7 4" xfId="3226" xr:uid="{BE4B3C52-1C8C-4F0E-88A8-2FE37ECB2CC7}"/>
    <cellStyle name="Normal 6 4 8" xfId="1658" xr:uid="{6E57D6B2-72F8-4BF5-B111-38DF5DEEA0F4}"/>
    <cellStyle name="Normal 6 4 8 2" xfId="3227" xr:uid="{F04E08E8-5D92-4F5A-8E36-BFE7D83A63E4}"/>
    <cellStyle name="Normal 6 4 8 3" xfId="3228" xr:uid="{26D96868-DAAD-4972-B81C-C9F4F139368E}"/>
    <cellStyle name="Normal 6 4 8 4" xfId="3229" xr:uid="{B24031EC-850A-4ED9-BDDC-7AE5076FBC5B}"/>
    <cellStyle name="Normal 6 4 9" xfId="3230" xr:uid="{3546E39A-5DC5-49DC-9118-88E264F6F876}"/>
    <cellStyle name="Normal 6 5" xfId="127" xr:uid="{6D626425-B019-4192-8E0F-1D5DAD04E082}"/>
    <cellStyle name="Normal 6 5 10" xfId="3231" xr:uid="{BA96B18D-19D7-4CB1-A2FA-DC55EF04DF31}"/>
    <cellStyle name="Normal 6 5 11" xfId="3232" xr:uid="{2EBEAF58-6DAD-4936-B163-545D2B284DA6}"/>
    <cellStyle name="Normal 6 5 2" xfId="128" xr:uid="{54A8A4FC-765D-47BC-9B8C-BB2B1FD1B76F}"/>
    <cellStyle name="Normal 6 5 2 2" xfId="341" xr:uid="{6AF69343-6D9D-4116-BC1B-5D35DD924532}"/>
    <cellStyle name="Normal 6 5 2 2 2" xfId="650" xr:uid="{34C7D701-6ADB-49EE-AB9E-CCFA6A241C9F}"/>
    <cellStyle name="Normal 6 5 2 2 2 2" xfId="651" xr:uid="{25FD6C57-D7B9-4BCD-8B0A-66F0D3C5ADE2}"/>
    <cellStyle name="Normal 6 5 2 2 2 2 2" xfId="1659" xr:uid="{8086086A-9F02-46CB-9754-E256484CFDBD}"/>
    <cellStyle name="Normal 6 5 2 2 2 2 3" xfId="3233" xr:uid="{64951713-3F6F-42F0-A225-A9E90C5E171E}"/>
    <cellStyle name="Normal 6 5 2 2 2 2 4" xfId="3234" xr:uid="{0F6A9465-40D7-433E-B467-6316AF4B3345}"/>
    <cellStyle name="Normal 6 5 2 2 2 3" xfId="1660" xr:uid="{1745EE3B-7B1F-4C87-B1C0-22E8B7CFAACE}"/>
    <cellStyle name="Normal 6 5 2 2 2 3 2" xfId="3235" xr:uid="{E9D99458-D9CB-4EAE-85F5-44DB2A75BEC2}"/>
    <cellStyle name="Normal 6 5 2 2 2 3 3" xfId="3236" xr:uid="{0100B2DB-BCC6-4515-9784-D6D0E5B84588}"/>
    <cellStyle name="Normal 6 5 2 2 2 3 4" xfId="3237" xr:uid="{141602C4-888C-443B-9935-6B105D7B86E5}"/>
    <cellStyle name="Normal 6 5 2 2 2 4" xfId="3238" xr:uid="{5AA341D1-F36B-4726-B864-AE72A0A61861}"/>
    <cellStyle name="Normal 6 5 2 2 2 5" xfId="3239" xr:uid="{B951653F-8A2E-465F-A037-9C989EC1A648}"/>
    <cellStyle name="Normal 6 5 2 2 2 6" xfId="3240" xr:uid="{5B84A981-84B2-4BB0-BC27-F90270673150}"/>
    <cellStyle name="Normal 6 5 2 2 3" xfId="652" xr:uid="{1687B492-3178-487F-80DA-E9EF828F53A4}"/>
    <cellStyle name="Normal 6 5 2 2 3 2" xfId="1661" xr:uid="{D58D9EB6-E4FA-48ED-BBEF-0A82F83718AE}"/>
    <cellStyle name="Normal 6 5 2 2 3 2 2" xfId="3241" xr:uid="{8E65C52D-AFCE-4000-BB6B-8009344CDE56}"/>
    <cellStyle name="Normal 6 5 2 2 3 2 3" xfId="3242" xr:uid="{C60AFBF0-66E3-4E56-9D7B-8EB89B18EA9A}"/>
    <cellStyle name="Normal 6 5 2 2 3 2 4" xfId="3243" xr:uid="{4F550F89-64C4-4F62-9720-C50BFC8C55E9}"/>
    <cellStyle name="Normal 6 5 2 2 3 3" xfId="3244" xr:uid="{9A77A710-9AF3-41A6-9EC3-C9EE279ED7EE}"/>
    <cellStyle name="Normal 6 5 2 2 3 4" xfId="3245" xr:uid="{497C8F74-8260-4705-ACD8-70449849D529}"/>
    <cellStyle name="Normal 6 5 2 2 3 5" xfId="3246" xr:uid="{D563DA2A-A201-4111-9AD2-E5A9AEB14A67}"/>
    <cellStyle name="Normal 6 5 2 2 4" xfId="1662" xr:uid="{2D75363D-5EEA-4A49-893F-1D8AF5574E93}"/>
    <cellStyle name="Normal 6 5 2 2 4 2" xfId="3247" xr:uid="{69D94D7D-50D7-4E81-913F-43DD0A6C7570}"/>
    <cellStyle name="Normal 6 5 2 2 4 3" xfId="3248" xr:uid="{0212C17F-BF62-4984-BC47-49A82C203167}"/>
    <cellStyle name="Normal 6 5 2 2 4 4" xfId="3249" xr:uid="{C89E7741-00D8-439A-814B-9F0189E19EB2}"/>
    <cellStyle name="Normal 6 5 2 2 5" xfId="3250" xr:uid="{482F5D3F-140B-4945-9BD4-5B6F593465A7}"/>
    <cellStyle name="Normal 6 5 2 2 5 2" xfId="3251" xr:uid="{93E6A355-782C-4B7F-90B7-EB08FF41E4EE}"/>
    <cellStyle name="Normal 6 5 2 2 5 3" xfId="3252" xr:uid="{6BFA6CC9-911F-43EC-9499-6BF012E35D4B}"/>
    <cellStyle name="Normal 6 5 2 2 5 4" xfId="3253" xr:uid="{CC25A87B-D8C0-41D7-966E-BAAFDFB5DAF0}"/>
    <cellStyle name="Normal 6 5 2 2 6" xfId="3254" xr:uid="{B02CA4BC-0535-4C4A-84CB-AC50B0B8F341}"/>
    <cellStyle name="Normal 6 5 2 2 7" xfId="3255" xr:uid="{D7C4310D-0069-4299-B67B-5C3BFB969B1B}"/>
    <cellStyle name="Normal 6 5 2 2 8" xfId="3256" xr:uid="{4F580CDD-3BD2-446A-A9F2-20E284A2E05F}"/>
    <cellStyle name="Normal 6 5 2 3" xfId="653" xr:uid="{58A70134-A12B-4CD5-A9D3-E0B62E76DB7B}"/>
    <cellStyle name="Normal 6 5 2 3 2" xfId="654" xr:uid="{1653B4BC-1C28-40EE-9199-24750692546B}"/>
    <cellStyle name="Normal 6 5 2 3 2 2" xfId="655" xr:uid="{98C07D7C-03E3-4FBE-80E0-91DA7DFE22F5}"/>
    <cellStyle name="Normal 6 5 2 3 2 3" xfId="3257" xr:uid="{D3D97B50-318C-4D5A-8304-18EE92DC3608}"/>
    <cellStyle name="Normal 6 5 2 3 2 4" xfId="3258" xr:uid="{CD82E104-F9AC-4B45-A74D-A12855345607}"/>
    <cellStyle name="Normal 6 5 2 3 3" xfId="656" xr:uid="{E8B615E7-13F6-4777-9D2A-DD7D4187D65B}"/>
    <cellStyle name="Normal 6 5 2 3 3 2" xfId="3259" xr:uid="{2453AD50-0565-415D-9D99-47E39CA426A5}"/>
    <cellStyle name="Normal 6 5 2 3 3 3" xfId="3260" xr:uid="{382B8224-87E3-4D05-AA58-BAF4D756BFC0}"/>
    <cellStyle name="Normal 6 5 2 3 3 4" xfId="3261" xr:uid="{8240733D-337F-4AAD-89AC-E3E2057B9857}"/>
    <cellStyle name="Normal 6 5 2 3 4" xfId="3262" xr:uid="{EA32575F-4CE5-405C-AAF8-D69AE8FA83AE}"/>
    <cellStyle name="Normal 6 5 2 3 5" xfId="3263" xr:uid="{CE12EF3A-F219-4E8E-8A00-D0FADBD88344}"/>
    <cellStyle name="Normal 6 5 2 3 6" xfId="3264" xr:uid="{2D53E397-BC66-4C6A-8638-5F4B79E13478}"/>
    <cellStyle name="Normal 6 5 2 4" xfId="657" xr:uid="{CF406D14-C05C-42B2-B9A5-CA7E0EA09DB1}"/>
    <cellStyle name="Normal 6 5 2 4 2" xfId="658" xr:uid="{35EE5948-D610-4049-9CA0-DDA80041BBAC}"/>
    <cellStyle name="Normal 6 5 2 4 2 2" xfId="3265" xr:uid="{25117E89-0076-4D47-B11F-D358DE8D864C}"/>
    <cellStyle name="Normal 6 5 2 4 2 3" xfId="3266" xr:uid="{7B4A5047-EEB4-4CEA-8F80-5F4EE08ECB55}"/>
    <cellStyle name="Normal 6 5 2 4 2 4" xfId="3267" xr:uid="{BD45B9D3-138B-4FA0-89D9-CF26ACEBD814}"/>
    <cellStyle name="Normal 6 5 2 4 3" xfId="3268" xr:uid="{1443CBD9-F1BB-4F35-841E-454BC3B0D282}"/>
    <cellStyle name="Normal 6 5 2 4 4" xfId="3269" xr:uid="{D35AC2DF-EF2E-404E-822B-D6843A3C6DED}"/>
    <cellStyle name="Normal 6 5 2 4 5" xfId="3270" xr:uid="{B9C2021F-5625-4A2E-AC02-D882020802E2}"/>
    <cellStyle name="Normal 6 5 2 5" xfId="659" xr:uid="{25264FA7-B2EA-4C8E-AFF7-0CA5857A9168}"/>
    <cellStyle name="Normal 6 5 2 5 2" xfId="3271" xr:uid="{113710D4-4D4E-4879-9E10-42509ED5B2F8}"/>
    <cellStyle name="Normal 6 5 2 5 3" xfId="3272" xr:uid="{E5388A4D-4053-4BF2-88ED-BBBD79E29C35}"/>
    <cellStyle name="Normal 6 5 2 5 4" xfId="3273" xr:uid="{5D051ED4-6401-4D63-84AA-1E359F9ED325}"/>
    <cellStyle name="Normal 6 5 2 6" xfId="3274" xr:uid="{3A3925B4-ABCE-4D9A-80AE-5E5D87743A69}"/>
    <cellStyle name="Normal 6 5 2 6 2" xfId="3275" xr:uid="{51E73C31-5313-4B25-AA59-D728DB5A7FFC}"/>
    <cellStyle name="Normal 6 5 2 6 3" xfId="3276" xr:uid="{EA2FDD0C-A7A1-4A90-BDD7-0E7BE7AF359E}"/>
    <cellStyle name="Normal 6 5 2 6 4" xfId="3277" xr:uid="{71A45B42-337A-4ADD-929E-16D8BDC9B98D}"/>
    <cellStyle name="Normal 6 5 2 7" xfId="3278" xr:uid="{F0025E2E-1D0F-4A5B-9C65-CDD031E0D2DA}"/>
    <cellStyle name="Normal 6 5 2 8" xfId="3279" xr:uid="{79B36ECE-B3A6-436F-A777-69471FBA2678}"/>
    <cellStyle name="Normal 6 5 2 9" xfId="3280" xr:uid="{E993B656-D4CB-4DF1-B867-9DAF1F86DD95}"/>
    <cellStyle name="Normal 6 5 3" xfId="342" xr:uid="{459F1AA8-F765-4D68-BBA0-44AC30351346}"/>
    <cellStyle name="Normal 6 5 3 2" xfId="660" xr:uid="{039C4E8E-3C06-48E4-9C16-0B720644A050}"/>
    <cellStyle name="Normal 6 5 3 2 2" xfId="661" xr:uid="{0305D82A-3DE9-45CF-803B-8916C4CBBE9B}"/>
    <cellStyle name="Normal 6 5 3 2 2 2" xfId="1663" xr:uid="{963CA6D6-971A-4B19-B9FE-7B6C335BB325}"/>
    <cellStyle name="Normal 6 5 3 2 2 2 2" xfId="1664" xr:uid="{16903348-5ADE-4AB5-9191-47A234165E9F}"/>
    <cellStyle name="Normal 6 5 3 2 2 3" xfId="1665" xr:uid="{96C6D65A-6C08-483F-801A-A67450A877F7}"/>
    <cellStyle name="Normal 6 5 3 2 2 4" xfId="3281" xr:uid="{21F69FD6-01CB-4931-ADFD-5ACC99C7B3CE}"/>
    <cellStyle name="Normal 6 5 3 2 3" xfId="1666" xr:uid="{8CDD229B-6E86-459D-AFCA-B142ABBF40A4}"/>
    <cellStyle name="Normal 6 5 3 2 3 2" xfId="1667" xr:uid="{4FC2C7DD-D091-44BE-B026-DCD9839FFAFC}"/>
    <cellStyle name="Normal 6 5 3 2 3 3" xfId="3282" xr:uid="{C911C01E-AB72-4172-9B45-D32606EB96E9}"/>
    <cellStyle name="Normal 6 5 3 2 3 4" xfId="3283" xr:uid="{CAD651A6-D024-4120-A36F-F789CE88548C}"/>
    <cellStyle name="Normal 6 5 3 2 4" xfId="1668" xr:uid="{B832EE08-F3F9-49D6-8515-C486F0C22980}"/>
    <cellStyle name="Normal 6 5 3 2 5" xfId="3284" xr:uid="{66DF67F7-3FDB-4654-B7F5-7DB6FD4A7FE0}"/>
    <cellStyle name="Normal 6 5 3 2 6" xfId="3285" xr:uid="{813EE0F4-FC6A-44F1-98FF-12ADAF4D773E}"/>
    <cellStyle name="Normal 6 5 3 3" xfId="662" xr:uid="{A46A37C1-6E98-4504-8FA1-2FF699BA9E87}"/>
    <cellStyle name="Normal 6 5 3 3 2" xfId="1669" xr:uid="{1AD729B8-F80F-497A-A5E4-4B37CA3D947D}"/>
    <cellStyle name="Normal 6 5 3 3 2 2" xfId="1670" xr:uid="{4C07EDCC-10BD-4368-9B4C-CEAB78C8652F}"/>
    <cellStyle name="Normal 6 5 3 3 2 3" xfId="3286" xr:uid="{93E225C0-15E9-4382-B201-9E2C4DC61E2D}"/>
    <cellStyle name="Normal 6 5 3 3 2 4" xfId="3287" xr:uid="{5A0CD3AA-3A6B-4651-9E59-49BE251ED25E}"/>
    <cellStyle name="Normal 6 5 3 3 3" xfId="1671" xr:uid="{C4E15FCB-D15E-4653-9B52-25EC3C088A72}"/>
    <cellStyle name="Normal 6 5 3 3 4" xfId="3288" xr:uid="{577EF366-BF40-4FC9-B97B-9E867AB95BB8}"/>
    <cellStyle name="Normal 6 5 3 3 5" xfId="3289" xr:uid="{91E1B634-EFFC-45F6-9B93-993559EE1929}"/>
    <cellStyle name="Normal 6 5 3 4" xfId="1672" xr:uid="{1982C633-2B36-4E4A-BDFF-F4F3657DD1F3}"/>
    <cellStyle name="Normal 6 5 3 4 2" xfId="1673" xr:uid="{4A0ACBD8-283B-4993-979A-40074188D75B}"/>
    <cellStyle name="Normal 6 5 3 4 3" xfId="3290" xr:uid="{1C76B067-6231-4D87-B87B-08BBEC1B8E82}"/>
    <cellStyle name="Normal 6 5 3 4 4" xfId="3291" xr:uid="{BF6CFFDA-4D7C-43F8-83EB-2DF21340CFC4}"/>
    <cellStyle name="Normal 6 5 3 5" xfId="1674" xr:uid="{E2D2E712-914B-4D45-9398-C72274CF52C8}"/>
    <cellStyle name="Normal 6 5 3 5 2" xfId="3292" xr:uid="{88CE46DA-510C-4188-970B-7C688218E7B0}"/>
    <cellStyle name="Normal 6 5 3 5 3" xfId="3293" xr:uid="{452909C2-1DAA-4D68-AD2E-1EE517567A4B}"/>
    <cellStyle name="Normal 6 5 3 5 4" xfId="3294" xr:uid="{9A04FB66-EB6D-49F3-B28B-BD42B9FF502C}"/>
    <cellStyle name="Normal 6 5 3 6" xfId="3295" xr:uid="{EE207AE5-F674-4948-894C-57CB66F4F585}"/>
    <cellStyle name="Normal 6 5 3 7" xfId="3296" xr:uid="{339B9971-A5CB-4472-BF97-277747463678}"/>
    <cellStyle name="Normal 6 5 3 8" xfId="3297" xr:uid="{55A55143-1291-4043-9FD4-46AA7B39F547}"/>
    <cellStyle name="Normal 6 5 4" xfId="343" xr:uid="{80749E92-A154-46C5-91CA-6F4EAD0781C9}"/>
    <cellStyle name="Normal 6 5 4 2" xfId="663" xr:uid="{FAB6C974-E490-415E-AFDF-435CEA14DC84}"/>
    <cellStyle name="Normal 6 5 4 2 2" xfId="664" xr:uid="{6B680CCC-E9B0-457F-8E59-C61AD61BFD41}"/>
    <cellStyle name="Normal 6 5 4 2 2 2" xfId="1675" xr:uid="{342FF411-5E4C-41CB-AA12-E149635FC991}"/>
    <cellStyle name="Normal 6 5 4 2 2 3" xfId="3298" xr:uid="{1F38721D-3BFD-4854-9393-CF1C23A6646E}"/>
    <cellStyle name="Normal 6 5 4 2 2 4" xfId="3299" xr:uid="{67D0E536-4054-4546-971F-60938B7F5B16}"/>
    <cellStyle name="Normal 6 5 4 2 3" xfId="1676" xr:uid="{444614C7-4AF3-40F3-9488-0A953B1ADAF1}"/>
    <cellStyle name="Normal 6 5 4 2 4" xfId="3300" xr:uid="{E653768D-55EA-4B25-9A1A-7EA099C9D300}"/>
    <cellStyle name="Normal 6 5 4 2 5" xfId="3301" xr:uid="{868F708F-C247-41D0-B318-DF9CFBC1EDF5}"/>
    <cellStyle name="Normal 6 5 4 3" xfId="665" xr:uid="{704D69E7-EDEA-4585-A8F1-CA11D88DB285}"/>
    <cellStyle name="Normal 6 5 4 3 2" xfId="1677" xr:uid="{D39139DB-D729-4217-8C11-566753E2B6E4}"/>
    <cellStyle name="Normal 6 5 4 3 3" xfId="3302" xr:uid="{A1B3FCE7-E44C-439A-ACF2-B2B23DEC9A4A}"/>
    <cellStyle name="Normal 6 5 4 3 4" xfId="3303" xr:uid="{07DF96F3-1E42-4E7F-847B-B68CD41882A1}"/>
    <cellStyle name="Normal 6 5 4 4" xfId="1678" xr:uid="{6A2C77A1-BF84-409C-9DDD-FF6332E08906}"/>
    <cellStyle name="Normal 6 5 4 4 2" xfId="3304" xr:uid="{3E137EF6-F7D2-4DE5-BA6D-B8FD7D4EBBD3}"/>
    <cellStyle name="Normal 6 5 4 4 3" xfId="3305" xr:uid="{957DCD8D-1CFF-485F-9A3D-A03F278620A6}"/>
    <cellStyle name="Normal 6 5 4 4 4" xfId="3306" xr:uid="{A9BDC6A1-1236-4EA3-8C44-928D68FE7318}"/>
    <cellStyle name="Normal 6 5 4 5" xfId="3307" xr:uid="{DEC97865-B229-4F09-A9A0-AE56D987071C}"/>
    <cellStyle name="Normal 6 5 4 6" xfId="3308" xr:uid="{612AA21C-4E41-4938-9041-471649C826DF}"/>
    <cellStyle name="Normal 6 5 4 7" xfId="3309" xr:uid="{CE8CEA42-D557-4955-8AA9-81A36D9A7AAE}"/>
    <cellStyle name="Normal 6 5 5" xfId="344" xr:uid="{182F8589-3ADC-4073-BA16-70075ADBF88E}"/>
    <cellStyle name="Normal 6 5 5 2" xfId="666" xr:uid="{003FC714-3B96-47D8-8DD5-210BB2A31EDD}"/>
    <cellStyle name="Normal 6 5 5 2 2" xfId="1679" xr:uid="{44F7732C-D874-4403-BAE5-50822FB066A0}"/>
    <cellStyle name="Normal 6 5 5 2 3" xfId="3310" xr:uid="{B17F9286-E26E-40CB-AFFE-A7B503471EE1}"/>
    <cellStyle name="Normal 6 5 5 2 4" xfId="3311" xr:uid="{ECBE0021-1E88-45F6-9CB6-92B1768A3552}"/>
    <cellStyle name="Normal 6 5 5 3" xfId="1680" xr:uid="{1A9122DB-CACD-4990-B021-8BD7488D32DA}"/>
    <cellStyle name="Normal 6 5 5 3 2" xfId="3312" xr:uid="{2E686F1E-2E46-404F-BB23-90258CEA966E}"/>
    <cellStyle name="Normal 6 5 5 3 3" xfId="3313" xr:uid="{54A40797-255C-4CCB-A995-1999277331E9}"/>
    <cellStyle name="Normal 6 5 5 3 4" xfId="3314" xr:uid="{1C54345E-766A-4EFC-9F80-0FB2D5C424FB}"/>
    <cellStyle name="Normal 6 5 5 4" xfId="3315" xr:uid="{1E8AB62B-648D-4EBB-94A0-EC03313FB525}"/>
    <cellStyle name="Normal 6 5 5 5" xfId="3316" xr:uid="{939CA6AE-BF65-4270-A784-A15624DC87A0}"/>
    <cellStyle name="Normal 6 5 5 6" xfId="3317" xr:uid="{E4FF60A1-2498-4854-AE11-3293BB449AB3}"/>
    <cellStyle name="Normal 6 5 6" xfId="667" xr:uid="{92DE8988-1835-4E60-B68B-0B7ED30E0BD2}"/>
    <cellStyle name="Normal 6 5 6 2" xfId="1681" xr:uid="{97642DFF-B5B1-4281-9DC6-18186D7AEA1D}"/>
    <cellStyle name="Normal 6 5 6 2 2" xfId="3318" xr:uid="{D166637C-A60C-4FD2-8297-3B54FF3B82FE}"/>
    <cellStyle name="Normal 6 5 6 2 3" xfId="3319" xr:uid="{DC05F0F4-3EF4-4D97-A33A-9DDF20FB2C33}"/>
    <cellStyle name="Normal 6 5 6 2 4" xfId="3320" xr:uid="{AF8B43E5-D6E0-4975-9EDF-79748B5B3E73}"/>
    <cellStyle name="Normal 6 5 6 3" xfId="3321" xr:uid="{CB58B5D3-5827-4F46-86F3-03020503015B}"/>
    <cellStyle name="Normal 6 5 6 4" xfId="3322" xr:uid="{D39A385F-BF74-4ED3-B321-869A74414F5A}"/>
    <cellStyle name="Normal 6 5 6 5" xfId="3323" xr:uid="{4C99F617-DE92-4FC6-9180-EE42C1F708E7}"/>
    <cellStyle name="Normal 6 5 7" xfId="1682" xr:uid="{09BCE14E-8BEA-40EC-A572-1954830CD49A}"/>
    <cellStyle name="Normal 6 5 7 2" xfId="3324" xr:uid="{AB9D4287-24D8-40C6-A74A-9484E7E8FF6B}"/>
    <cellStyle name="Normal 6 5 7 3" xfId="3325" xr:uid="{636EE088-34FF-4411-A4B5-15977F7CE832}"/>
    <cellStyle name="Normal 6 5 7 4" xfId="3326" xr:uid="{D23DCDAF-F773-47F9-B20F-39B12B81A2D0}"/>
    <cellStyle name="Normal 6 5 8" xfId="3327" xr:uid="{CA574720-724D-4C86-828B-9777792109E2}"/>
    <cellStyle name="Normal 6 5 8 2" xfId="3328" xr:uid="{56FA042C-1D1C-4CB3-B386-14E9B65065ED}"/>
    <cellStyle name="Normal 6 5 8 3" xfId="3329" xr:uid="{59C5439B-2404-4578-8E69-D0FEF9405ABE}"/>
    <cellStyle name="Normal 6 5 8 4" xfId="3330" xr:uid="{CAB0D498-4D8D-488A-8E0B-3359A6AD250F}"/>
    <cellStyle name="Normal 6 5 9" xfId="3331" xr:uid="{7EB80238-BAB7-4F49-A692-C063D8337CD4}"/>
    <cellStyle name="Normal 6 6" xfId="129" xr:uid="{8A21EB58-9881-43FE-B747-7A513E6BB2AB}"/>
    <cellStyle name="Normal 6 6 2" xfId="130" xr:uid="{94A228E7-F312-4AFD-A362-E0AEFFE7C6D1}"/>
    <cellStyle name="Normal 6 6 2 2" xfId="345" xr:uid="{E264E95B-1CEB-47B7-ACBD-75C592F454F5}"/>
    <cellStyle name="Normal 6 6 2 2 2" xfId="668" xr:uid="{9C56FB15-B32C-4CE6-96F1-5C9D9187D222}"/>
    <cellStyle name="Normal 6 6 2 2 2 2" xfId="1683" xr:uid="{EC758FE9-FD88-4019-A6CA-FD3F807C4C39}"/>
    <cellStyle name="Normal 6 6 2 2 2 3" xfId="3332" xr:uid="{8FD5397C-0037-4356-8D2C-FBDF1BCD90FC}"/>
    <cellStyle name="Normal 6 6 2 2 2 4" xfId="3333" xr:uid="{5FDB1C3E-5FBE-4621-8B9E-F7CF028F5343}"/>
    <cellStyle name="Normal 6 6 2 2 3" xfId="1684" xr:uid="{6CF3A3A0-412D-44EC-93BC-900AEC4FB02B}"/>
    <cellStyle name="Normal 6 6 2 2 3 2" xfId="3334" xr:uid="{590C53E2-E893-4F04-BD8E-0AAC654267F8}"/>
    <cellStyle name="Normal 6 6 2 2 3 3" xfId="3335" xr:uid="{505785DC-DB3B-49D6-929B-90CAD1FEFA9F}"/>
    <cellStyle name="Normal 6 6 2 2 3 4" xfId="3336" xr:uid="{22DCA07A-B6B0-472F-B59A-AC2BB37F2302}"/>
    <cellStyle name="Normal 6 6 2 2 4" xfId="3337" xr:uid="{4EB48641-1CEA-49C4-B7C2-4B4868DF4E40}"/>
    <cellStyle name="Normal 6 6 2 2 5" xfId="3338" xr:uid="{FCEC29EC-0DDB-4AB0-A9C8-9854684BA237}"/>
    <cellStyle name="Normal 6 6 2 2 6" xfId="3339" xr:uid="{A3811AAC-D5B9-41AA-B506-95E7F839BEAE}"/>
    <cellStyle name="Normal 6 6 2 3" xfId="669" xr:uid="{4C8355C6-5D5D-4CAE-BDC2-1AA8BC76D0E0}"/>
    <cellStyle name="Normal 6 6 2 3 2" xfId="1685" xr:uid="{8BD054C8-61EA-42A7-A9F5-31AE2B658C88}"/>
    <cellStyle name="Normal 6 6 2 3 2 2" xfId="3340" xr:uid="{2901A698-395B-4971-96CC-062B7AFBC03B}"/>
    <cellStyle name="Normal 6 6 2 3 2 3" xfId="3341" xr:uid="{6FB752FF-0401-4F1F-AB51-FA85FB4C14B6}"/>
    <cellStyle name="Normal 6 6 2 3 2 4" xfId="3342" xr:uid="{1AD4CB10-7CBE-4C78-B338-3414319589C3}"/>
    <cellStyle name="Normal 6 6 2 3 3" xfId="3343" xr:uid="{A6B868FD-88A1-4652-90A9-22186A0B3E84}"/>
    <cellStyle name="Normal 6 6 2 3 4" xfId="3344" xr:uid="{E45009AC-E474-495C-B9C5-16251BBC65C9}"/>
    <cellStyle name="Normal 6 6 2 3 5" xfId="3345" xr:uid="{D5B1A332-9DE9-4069-A4E2-B88F44530380}"/>
    <cellStyle name="Normal 6 6 2 4" xfId="1686" xr:uid="{01B367D9-15BB-4605-9261-9BEF2F1A7426}"/>
    <cellStyle name="Normal 6 6 2 4 2" xfId="3346" xr:uid="{3D5EB66D-68BA-47A2-9DB2-C03F5C77B444}"/>
    <cellStyle name="Normal 6 6 2 4 3" xfId="3347" xr:uid="{A63291D8-6259-4020-906E-2271CCDC546F}"/>
    <cellStyle name="Normal 6 6 2 4 4" xfId="3348" xr:uid="{75322081-6DA0-4BF7-AA9C-F7D5E9E33006}"/>
    <cellStyle name="Normal 6 6 2 5" xfId="3349" xr:uid="{3C6A62C7-D28B-4E42-847E-BC5244B1DF96}"/>
    <cellStyle name="Normal 6 6 2 5 2" xfId="3350" xr:uid="{C711586B-9BD0-4E6D-917D-4D2BC6D4F1EF}"/>
    <cellStyle name="Normal 6 6 2 5 3" xfId="3351" xr:uid="{877AD0B9-3D14-40D7-B443-CC573AEFF69A}"/>
    <cellStyle name="Normal 6 6 2 5 4" xfId="3352" xr:uid="{C79C0013-B763-467A-853B-3E32EE128150}"/>
    <cellStyle name="Normal 6 6 2 6" xfId="3353" xr:uid="{CEC09BA9-681E-44DC-9938-E4B733D9E4ED}"/>
    <cellStyle name="Normal 6 6 2 7" xfId="3354" xr:uid="{7BA001DA-9D91-4ED4-949F-B8FF370E23A0}"/>
    <cellStyle name="Normal 6 6 2 8" xfId="3355" xr:uid="{7AE3B00F-0A93-4338-B76D-8376C4C4E280}"/>
    <cellStyle name="Normal 6 6 3" xfId="346" xr:uid="{EE72067A-8552-496C-88B0-327AB8497D1C}"/>
    <cellStyle name="Normal 6 6 3 2" xfId="670" xr:uid="{5AA1B7AE-9C90-4C14-91E2-0F75B675A451}"/>
    <cellStyle name="Normal 6 6 3 2 2" xfId="671" xr:uid="{D37C9E85-E78E-4825-9CC3-582C2ECB23E5}"/>
    <cellStyle name="Normal 6 6 3 2 3" xfId="3356" xr:uid="{D8222A71-CC83-4A88-BE50-B341A9709B29}"/>
    <cellStyle name="Normal 6 6 3 2 4" xfId="3357" xr:uid="{1F087558-C671-47AE-A4F3-DB6E0C0614A2}"/>
    <cellStyle name="Normal 6 6 3 3" xfId="672" xr:uid="{917271A2-EBA4-47CE-8B74-CA00AC68188D}"/>
    <cellStyle name="Normal 6 6 3 3 2" xfId="3358" xr:uid="{06FBD4E5-365B-4833-A100-F7DF7F242671}"/>
    <cellStyle name="Normal 6 6 3 3 3" xfId="3359" xr:uid="{930E8F9B-CA27-4D28-8368-BB5852C1ADC5}"/>
    <cellStyle name="Normal 6 6 3 3 4" xfId="3360" xr:uid="{236CDCF6-BD69-41D0-846C-BF5D4EA0FBAE}"/>
    <cellStyle name="Normal 6 6 3 4" xfId="3361" xr:uid="{F89F8299-8E62-459D-BF0E-5BE4202B20C5}"/>
    <cellStyle name="Normal 6 6 3 5" xfId="3362" xr:uid="{ACFE86AF-60EC-4970-B051-80C8C59D08A4}"/>
    <cellStyle name="Normal 6 6 3 6" xfId="3363" xr:uid="{DD7EA7CA-0073-463A-8844-6CFE7AC1DF72}"/>
    <cellStyle name="Normal 6 6 4" xfId="347" xr:uid="{1C3787C0-4415-4FE7-A6C2-86503573F9E2}"/>
    <cellStyle name="Normal 6 6 4 2" xfId="673" xr:uid="{A9D43FC9-5C2A-49F0-BEFC-F0A66AF52735}"/>
    <cellStyle name="Normal 6 6 4 2 2" xfId="3364" xr:uid="{30B31BF2-6C5C-4E58-BCC0-363DABA0FB99}"/>
    <cellStyle name="Normal 6 6 4 2 3" xfId="3365" xr:uid="{9F80BD28-E129-44AF-9151-2CDE5BE292B5}"/>
    <cellStyle name="Normal 6 6 4 2 4" xfId="3366" xr:uid="{BC1054DD-208F-4E35-96E1-0A1D09407B46}"/>
    <cellStyle name="Normal 6 6 4 3" xfId="3367" xr:uid="{4E2D7D2F-0336-49DA-A590-6CA958C56B7E}"/>
    <cellStyle name="Normal 6 6 4 4" xfId="3368" xr:uid="{A4CEAC14-F20E-4798-AE37-1B2C34D359FD}"/>
    <cellStyle name="Normal 6 6 4 5" xfId="3369" xr:uid="{84C54E3E-81C5-430B-BA36-24FA0B7C41C6}"/>
    <cellStyle name="Normal 6 6 5" xfId="674" xr:uid="{597AF5FE-1C69-40F4-B8A4-4B4622C2CAA0}"/>
    <cellStyle name="Normal 6 6 5 2" xfId="3370" xr:uid="{393C21BD-0FB7-4809-B1D5-4F300225486B}"/>
    <cellStyle name="Normal 6 6 5 3" xfId="3371" xr:uid="{1193AA1E-E6B7-49AB-8A5D-0E2755C96EFD}"/>
    <cellStyle name="Normal 6 6 5 4" xfId="3372" xr:uid="{C9C6F239-77AF-479E-8672-CA16931DA8E2}"/>
    <cellStyle name="Normal 6 6 6" xfId="3373" xr:uid="{0217F3B1-9F61-4BD4-96C5-4D25FF66F975}"/>
    <cellStyle name="Normal 6 6 6 2" xfId="3374" xr:uid="{7A37D177-7A99-48E3-9D9F-D25AB5C965B1}"/>
    <cellStyle name="Normal 6 6 6 3" xfId="3375" xr:uid="{1B364459-46AC-4CAE-B847-9FAE1A0CF8BB}"/>
    <cellStyle name="Normal 6 6 6 4" xfId="3376" xr:uid="{34DC7F1B-8D0D-455D-AD21-4CDFA55C30C0}"/>
    <cellStyle name="Normal 6 6 7" xfId="3377" xr:uid="{62A7A663-9301-4CB2-8B90-D10E4B60055A}"/>
    <cellStyle name="Normal 6 6 8" xfId="3378" xr:uid="{A3155F5C-E3E4-4397-A48C-493ED7C4A8ED}"/>
    <cellStyle name="Normal 6 6 9" xfId="3379" xr:uid="{583411F3-3A98-4CBA-A255-AC9D5F32F3CF}"/>
    <cellStyle name="Normal 6 7" xfId="131" xr:uid="{FD4F3334-2146-4A12-8F58-A62C6207259D}"/>
    <cellStyle name="Normal 6 7 2" xfId="348" xr:uid="{68066FD3-DCA9-4E5D-82DF-7B21D0482883}"/>
    <cellStyle name="Normal 6 7 2 2" xfId="675" xr:uid="{0D77CA96-FC09-4816-9164-269DD5DADED2}"/>
    <cellStyle name="Normal 6 7 2 2 2" xfId="1687" xr:uid="{7A10CF3B-4010-40F2-A768-27845FFA9796}"/>
    <cellStyle name="Normal 6 7 2 2 2 2" xfId="1688" xr:uid="{190CEA02-4C68-4E9E-A9A5-2A6F7BC95231}"/>
    <cellStyle name="Normal 6 7 2 2 3" xfId="1689" xr:uid="{B0B6F08C-A664-4153-8327-47498815DE22}"/>
    <cellStyle name="Normal 6 7 2 2 4" xfId="3380" xr:uid="{CD82178B-F0A4-4B98-9129-6C86366CE26F}"/>
    <cellStyle name="Normal 6 7 2 3" xfId="1690" xr:uid="{0237F35F-1F0E-456D-B76E-A98D160CD37A}"/>
    <cellStyle name="Normal 6 7 2 3 2" xfId="1691" xr:uid="{1442C1D2-96B6-4800-A1B9-FB47EE8FAFE1}"/>
    <cellStyle name="Normal 6 7 2 3 3" xfId="3381" xr:uid="{D06137BB-9461-4F51-ADB5-FCDBA417CC7C}"/>
    <cellStyle name="Normal 6 7 2 3 4" xfId="3382" xr:uid="{60368FB3-41FD-4C32-819A-CA9259DF62FA}"/>
    <cellStyle name="Normal 6 7 2 4" xfId="1692" xr:uid="{D5767D2C-E94E-4B0A-84EE-471FAEC7C82A}"/>
    <cellStyle name="Normal 6 7 2 5" xfId="3383" xr:uid="{20D21F25-DE16-49DA-BAEF-6D91A2AB3C73}"/>
    <cellStyle name="Normal 6 7 2 6" xfId="3384" xr:uid="{88714500-A545-4CF6-B560-04E729C4AA4B}"/>
    <cellStyle name="Normal 6 7 3" xfId="676" xr:uid="{5BD6E014-AB5B-463E-9E2B-7D752F952D7C}"/>
    <cellStyle name="Normal 6 7 3 2" xfId="1693" xr:uid="{6DCEEDB8-9C2A-409C-9902-9C9E303D3426}"/>
    <cellStyle name="Normal 6 7 3 2 2" xfId="1694" xr:uid="{7CB40E16-3994-4DB4-8DD8-AD8E34AF0B16}"/>
    <cellStyle name="Normal 6 7 3 2 3" xfId="3385" xr:uid="{32D64C96-F9C1-4B56-9C7F-22EA6D4BDA80}"/>
    <cellStyle name="Normal 6 7 3 2 4" xfId="3386" xr:uid="{6BB537D4-15F7-4FC9-915A-94B98016B15C}"/>
    <cellStyle name="Normal 6 7 3 3" xfId="1695" xr:uid="{39A2F655-C4CB-4398-93AA-751BD0D921BB}"/>
    <cellStyle name="Normal 6 7 3 4" xfId="3387" xr:uid="{2BEC1258-FD77-4210-A149-5DA1036CFBB6}"/>
    <cellStyle name="Normal 6 7 3 5" xfId="3388" xr:uid="{B9B61E09-C396-4A99-8E5C-9F5EEB248069}"/>
    <cellStyle name="Normal 6 7 4" xfId="1696" xr:uid="{4769CA43-A0F2-4ED8-B1B1-97794D68E5CF}"/>
    <cellStyle name="Normal 6 7 4 2" xfId="1697" xr:uid="{AF913E20-C946-4409-97F8-850CA23A8156}"/>
    <cellStyle name="Normal 6 7 4 3" xfId="3389" xr:uid="{BA0D1F28-87E8-453D-9F27-2ECEE44B3917}"/>
    <cellStyle name="Normal 6 7 4 4" xfId="3390" xr:uid="{83F5984F-581B-4F2D-B7A0-6301B2F139BC}"/>
    <cellStyle name="Normal 6 7 5" xfId="1698" xr:uid="{6BE15D2D-670D-4EF0-9369-E366DA6D3BBB}"/>
    <cellStyle name="Normal 6 7 5 2" xfId="3391" xr:uid="{10938F48-8101-42D7-83FC-91C3BB4A846F}"/>
    <cellStyle name="Normal 6 7 5 3" xfId="3392" xr:uid="{869802D6-56ED-4196-8B7E-1CADD20DAD76}"/>
    <cellStyle name="Normal 6 7 5 4" xfId="3393" xr:uid="{46565166-C625-4D2A-9C10-A8BA69F2259B}"/>
    <cellStyle name="Normal 6 7 6" xfId="3394" xr:uid="{511BA274-CD93-4102-8709-2CD48FBEA19D}"/>
    <cellStyle name="Normal 6 7 7" xfId="3395" xr:uid="{DCAAB254-CEC6-41A9-8D47-08C1274B093A}"/>
    <cellStyle name="Normal 6 7 8" xfId="3396" xr:uid="{B651E731-C4D0-4219-A51D-9EF977D29210}"/>
    <cellStyle name="Normal 6 8" xfId="349" xr:uid="{8A479B7C-D81B-4F6D-860C-E9E8BB196E0A}"/>
    <cellStyle name="Normal 6 8 2" xfId="677" xr:uid="{662F21D3-5FC6-4B6D-936F-2D65A35D1029}"/>
    <cellStyle name="Normal 6 8 2 2" xfId="678" xr:uid="{F4B2B3F9-35C4-4848-9CAC-A6D3694A9D9C}"/>
    <cellStyle name="Normal 6 8 2 2 2" xfId="1699" xr:uid="{0F022E6B-047E-4A84-AB08-290CD4B567F1}"/>
    <cellStyle name="Normal 6 8 2 2 3" xfId="3397" xr:uid="{8A64EF15-86AF-45AB-BD26-B60129F1BEB3}"/>
    <cellStyle name="Normal 6 8 2 2 4" xfId="3398" xr:uid="{CBD863AC-D6F4-46FF-B299-E5ECD540CC53}"/>
    <cellStyle name="Normal 6 8 2 3" xfId="1700" xr:uid="{4FD7267F-EC4C-46DC-B807-EF571559C2E7}"/>
    <cellStyle name="Normal 6 8 2 4" xfId="3399" xr:uid="{2478845E-C168-4D1F-B831-3A514BADB594}"/>
    <cellStyle name="Normal 6 8 2 5" xfId="3400" xr:uid="{716A3C3B-2FB8-4883-B828-0476A47DEEF6}"/>
    <cellStyle name="Normal 6 8 3" xfId="679" xr:uid="{251AD251-EB1A-4F86-B030-2B8BE98D0F74}"/>
    <cellStyle name="Normal 6 8 3 2" xfId="1701" xr:uid="{358C8ED2-DE5F-4565-B272-66CF78EFEB65}"/>
    <cellStyle name="Normal 6 8 3 3" xfId="3401" xr:uid="{D5203775-3A88-4274-8782-094AA69B5614}"/>
    <cellStyle name="Normal 6 8 3 4" xfId="3402" xr:uid="{306B583D-4E20-4F1A-A621-9E9FD8614449}"/>
    <cellStyle name="Normal 6 8 4" xfId="1702" xr:uid="{41D93E57-1BF4-40B0-AC23-E6780A1D8637}"/>
    <cellStyle name="Normal 6 8 4 2" xfId="3403" xr:uid="{F00151FF-AAAC-4421-BF12-0A01B61D0DF2}"/>
    <cellStyle name="Normal 6 8 4 3" xfId="3404" xr:uid="{9F47E843-1335-41EB-BFE8-C1C44920BA43}"/>
    <cellStyle name="Normal 6 8 4 4" xfId="3405" xr:uid="{8B238963-49BB-4739-BCFD-90094BE8B9D9}"/>
    <cellStyle name="Normal 6 8 5" xfId="3406" xr:uid="{F603BD03-08A6-4460-9BE9-E32D2CE63E7E}"/>
    <cellStyle name="Normal 6 8 6" xfId="3407" xr:uid="{95FBB36C-DFA3-4F7C-9673-446F220C4DA5}"/>
    <cellStyle name="Normal 6 8 7" xfId="3408" xr:uid="{3CF42F0E-CCD9-4C24-8073-5D0049232C67}"/>
    <cellStyle name="Normal 6 9" xfId="350" xr:uid="{9F110A95-DFD4-49D9-A4EF-C3F4F3CB2836}"/>
    <cellStyle name="Normal 6 9 2" xfId="680" xr:uid="{E6DA8E42-F162-4DD7-ACCB-B75B0872EA8E}"/>
    <cellStyle name="Normal 6 9 2 2" xfId="1703" xr:uid="{C1CC552F-B16D-4988-B2CB-4D6C78C1AE9A}"/>
    <cellStyle name="Normal 6 9 2 3" xfId="3409" xr:uid="{3FD19092-2A56-4624-BC92-BD20865AE6CC}"/>
    <cellStyle name="Normal 6 9 2 4" xfId="3410" xr:uid="{A25122EF-73BA-473E-94FD-E16A5F4D5EF1}"/>
    <cellStyle name="Normal 6 9 3" xfId="1704" xr:uid="{E083AF64-DCE2-49C8-91AD-17BE1E03242D}"/>
    <cellStyle name="Normal 6 9 3 2" xfId="3411" xr:uid="{B5264B2F-896D-49AF-B943-2C5B063690FF}"/>
    <cellStyle name="Normal 6 9 3 3" xfId="3412" xr:uid="{B325EFF8-A0AD-4EAA-A452-BB1D9B3AA4BD}"/>
    <cellStyle name="Normal 6 9 3 4" xfId="3413" xr:uid="{A5534A80-3F0A-44DE-A7C5-4EFF2844D631}"/>
    <cellStyle name="Normal 6 9 4" xfId="3414" xr:uid="{7122E253-7D0C-4361-8D13-CFB8FA004AEA}"/>
    <cellStyle name="Normal 6 9 5" xfId="3415" xr:uid="{4F433530-194D-4892-8C0B-FA92E17251C2}"/>
    <cellStyle name="Normal 6 9 6" xfId="3416" xr:uid="{D7638747-F8C6-42B3-87D3-5A60A16A3A9D}"/>
    <cellStyle name="Normal 7" xfId="132" xr:uid="{BDCABE37-4CED-4ECE-82DA-56D6FFC2C435}"/>
    <cellStyle name="Normal 7 10" xfId="1705" xr:uid="{50FBFC4B-AC27-48AB-A85F-3112FF018065}"/>
    <cellStyle name="Normal 7 10 2" xfId="3417" xr:uid="{6716EC9B-606F-4FED-8483-BCB45F36C8DC}"/>
    <cellStyle name="Normal 7 10 3" xfId="3418" xr:uid="{EC517957-04C8-40A3-842A-C3DF6F0EBCCF}"/>
    <cellStyle name="Normal 7 10 4" xfId="3419" xr:uid="{D917C881-3256-4399-A4B1-1D347233F996}"/>
    <cellStyle name="Normal 7 11" xfId="3420" xr:uid="{16CBAB97-F80A-42DB-9DD3-3904F6D001E3}"/>
    <cellStyle name="Normal 7 11 2" xfId="3421" xr:uid="{2975C660-C4A2-4635-9A1C-32F68A3986A2}"/>
    <cellStyle name="Normal 7 11 3" xfId="3422" xr:uid="{651B0C6D-DE9B-4595-BD19-96FCB3BC86A9}"/>
    <cellStyle name="Normal 7 11 4" xfId="3423" xr:uid="{AB124183-807F-43E3-A4B5-C87A26D24506}"/>
    <cellStyle name="Normal 7 12" xfId="3424" xr:uid="{E14A54A1-3EB7-4557-84DC-D73177841E10}"/>
    <cellStyle name="Normal 7 12 2" xfId="3425" xr:uid="{3443622D-F5C1-4777-901C-D6A5CA5E8A7A}"/>
    <cellStyle name="Normal 7 13" xfId="3426" xr:uid="{714C33D5-A96C-435A-AA2D-85E55BB505EA}"/>
    <cellStyle name="Normal 7 14" xfId="3427" xr:uid="{B25C1395-85CF-433E-9C69-096E3BC0A722}"/>
    <cellStyle name="Normal 7 15" xfId="3428" xr:uid="{2A2DB21F-DBE6-46CF-8F8B-88F725D01483}"/>
    <cellStyle name="Normal 7 2" xfId="133" xr:uid="{C658814D-EC76-4439-B17E-B49D2BD45AF9}"/>
    <cellStyle name="Normal 7 2 10" xfId="3429" xr:uid="{78F4C057-13FC-4C2D-8E9C-457BEF72F520}"/>
    <cellStyle name="Normal 7 2 11" xfId="3430" xr:uid="{EB4221AA-6E53-403E-894F-7C2858B307F4}"/>
    <cellStyle name="Normal 7 2 2" xfId="134" xr:uid="{2CD8ED92-18EA-40BE-A5F9-480E63A6DB4F}"/>
    <cellStyle name="Normal 7 2 2 2" xfId="135" xr:uid="{0CC78242-1346-46B1-A66D-32CBEE9B025A}"/>
    <cellStyle name="Normal 7 2 2 2 2" xfId="351" xr:uid="{E999280B-698E-4C1C-9BD5-BC816D5171C0}"/>
    <cellStyle name="Normal 7 2 2 2 2 2" xfId="681" xr:uid="{20E74178-5CB9-4893-9D2B-7561549BED91}"/>
    <cellStyle name="Normal 7 2 2 2 2 2 2" xfId="682" xr:uid="{B8A883DF-14EE-48D5-B80E-0E9F16D5BE36}"/>
    <cellStyle name="Normal 7 2 2 2 2 2 2 2" xfId="1706" xr:uid="{2E3B502A-DC36-4FED-9947-98D7DDF3ABA8}"/>
    <cellStyle name="Normal 7 2 2 2 2 2 2 2 2" xfId="1707" xr:uid="{C645704B-1A5F-48DC-BA7B-7A1CD285D1D2}"/>
    <cellStyle name="Normal 7 2 2 2 2 2 2 3" xfId="1708" xr:uid="{D3E4E8FD-7EC1-4FA6-953E-DC5CAA2FD4A0}"/>
    <cellStyle name="Normal 7 2 2 2 2 2 3" xfId="1709" xr:uid="{55459FE2-5985-4257-B959-8D8BECD0665E}"/>
    <cellStyle name="Normal 7 2 2 2 2 2 3 2" xfId="1710" xr:uid="{A1749B83-9A45-423B-9645-93C14C6EA64F}"/>
    <cellStyle name="Normal 7 2 2 2 2 2 4" xfId="1711" xr:uid="{4067ACEF-0838-43A6-B542-7F926CABE8F1}"/>
    <cellStyle name="Normal 7 2 2 2 2 3" xfId="683" xr:uid="{635DBF8C-20E1-43F8-80CF-153AB30261FD}"/>
    <cellStyle name="Normal 7 2 2 2 2 3 2" xfId="1712" xr:uid="{BEBB97E9-B621-4D55-806A-C5263FD3F1B4}"/>
    <cellStyle name="Normal 7 2 2 2 2 3 2 2" xfId="1713" xr:uid="{B301C3DF-2A21-4AEC-9CDC-EC971979F994}"/>
    <cellStyle name="Normal 7 2 2 2 2 3 3" xfId="1714" xr:uid="{CE63BB44-5330-494E-A3EB-AE7377B1B309}"/>
    <cellStyle name="Normal 7 2 2 2 2 3 4" xfId="3431" xr:uid="{5B00F4BD-3D9D-4CB8-A89B-6DB7605D510B}"/>
    <cellStyle name="Normal 7 2 2 2 2 4" xfId="1715" xr:uid="{157BBB1F-5F45-42A7-A390-6972AB6385E0}"/>
    <cellStyle name="Normal 7 2 2 2 2 4 2" xfId="1716" xr:uid="{A88A283C-4252-46A1-9315-5107AED7027B}"/>
    <cellStyle name="Normal 7 2 2 2 2 5" xfId="1717" xr:uid="{8468753F-D5A1-49F4-A25A-85708FE9E938}"/>
    <cellStyle name="Normal 7 2 2 2 2 6" xfId="3432" xr:uid="{9E6C21A4-2740-4840-8BA6-41AB6F790FF9}"/>
    <cellStyle name="Normal 7 2 2 2 3" xfId="352" xr:uid="{D2C37784-FDFC-4D9C-BDBE-A7C1AF5D3469}"/>
    <cellStyle name="Normal 7 2 2 2 3 2" xfId="684" xr:uid="{D2C6E43D-0B35-4CBE-836A-77C24C9E80C7}"/>
    <cellStyle name="Normal 7 2 2 2 3 2 2" xfId="685" xr:uid="{C5F0AB15-BED8-4903-9E97-00D5B0E22977}"/>
    <cellStyle name="Normal 7 2 2 2 3 2 2 2" xfId="1718" xr:uid="{01EA5CB3-48C9-4382-97AA-94991F034699}"/>
    <cellStyle name="Normal 7 2 2 2 3 2 2 2 2" xfId="1719" xr:uid="{21B95A8E-6997-4F24-81E4-C59890BF0B8B}"/>
    <cellStyle name="Normal 7 2 2 2 3 2 2 3" xfId="1720" xr:uid="{369F11D9-B9E8-4DF5-BF28-1896D40597E8}"/>
    <cellStyle name="Normal 7 2 2 2 3 2 3" xfId="1721" xr:uid="{A074CE8E-E330-433B-93FF-EA7590FB1E47}"/>
    <cellStyle name="Normal 7 2 2 2 3 2 3 2" xfId="1722" xr:uid="{608FD6BC-158D-4C92-89FF-45C6D78B1CC6}"/>
    <cellStyle name="Normal 7 2 2 2 3 2 4" xfId="1723" xr:uid="{BE07F977-DC1A-4DF7-9528-A81C37D58AA5}"/>
    <cellStyle name="Normal 7 2 2 2 3 3" xfId="686" xr:uid="{FB9EEA49-5DA1-417B-ADAF-A6C370AD5274}"/>
    <cellStyle name="Normal 7 2 2 2 3 3 2" xfId="1724" xr:uid="{D7ACC51F-F19A-439B-891E-5CEE0C42BA66}"/>
    <cellStyle name="Normal 7 2 2 2 3 3 2 2" xfId="1725" xr:uid="{7F94D3DB-E5A1-4361-A32D-3BA6BD04727F}"/>
    <cellStyle name="Normal 7 2 2 2 3 3 3" xfId="1726" xr:uid="{D8EEF7F8-922A-4825-9BB5-2904953F89C1}"/>
    <cellStyle name="Normal 7 2 2 2 3 4" xfId="1727" xr:uid="{402C6A87-3134-4C8C-A809-497E33548A7E}"/>
    <cellStyle name="Normal 7 2 2 2 3 4 2" xfId="1728" xr:uid="{04E90FCC-2B6A-40CE-9EF8-D7D8695AE231}"/>
    <cellStyle name="Normal 7 2 2 2 3 5" xfId="1729" xr:uid="{CAB9A300-5A59-4BB1-9777-4048AAA4C238}"/>
    <cellStyle name="Normal 7 2 2 2 4" xfId="687" xr:uid="{2A7D184B-CA44-4251-9DC6-7593AA624207}"/>
    <cellStyle name="Normal 7 2 2 2 4 2" xfId="688" xr:uid="{9C8B5EDB-6F7E-41A6-9FF3-012635370DB5}"/>
    <cellStyle name="Normal 7 2 2 2 4 2 2" xfId="1730" xr:uid="{F27E2DE8-7775-47DD-A344-30E3C9F8C4A3}"/>
    <cellStyle name="Normal 7 2 2 2 4 2 2 2" xfId="1731" xr:uid="{145B56F1-3CF3-4D8E-817A-AE92A570CC00}"/>
    <cellStyle name="Normal 7 2 2 2 4 2 3" xfId="1732" xr:uid="{CE25431E-B76B-4AA4-AB32-D5A3C2AC2EE5}"/>
    <cellStyle name="Normal 7 2 2 2 4 3" xfId="1733" xr:uid="{BA925E20-95FE-4EDF-80A6-E5CB7BA8BC13}"/>
    <cellStyle name="Normal 7 2 2 2 4 3 2" xfId="1734" xr:uid="{2AE327F4-5D38-48D7-AC65-3939F8E53081}"/>
    <cellStyle name="Normal 7 2 2 2 4 4" xfId="1735" xr:uid="{2380CFEE-215C-49C3-9B76-56E1F0AA772A}"/>
    <cellStyle name="Normal 7 2 2 2 5" xfId="689" xr:uid="{5612DD29-7C39-467D-B4AD-C9E5354F65E7}"/>
    <cellStyle name="Normal 7 2 2 2 5 2" xfId="1736" xr:uid="{CBF27290-259D-4366-9478-DFD1759F7B01}"/>
    <cellStyle name="Normal 7 2 2 2 5 2 2" xfId="1737" xr:uid="{E13A77B6-3509-48E1-87D2-270312D6AD8B}"/>
    <cellStyle name="Normal 7 2 2 2 5 3" xfId="1738" xr:uid="{C9743EF8-B91A-438E-9F22-0A30594051F1}"/>
    <cellStyle name="Normal 7 2 2 2 5 4" xfId="3433" xr:uid="{E70FD23D-E6ED-4592-B2B2-5425453F28B4}"/>
    <cellStyle name="Normal 7 2 2 2 6" xfId="1739" xr:uid="{8EB425CB-2653-4386-AF78-89C7955F6080}"/>
    <cellStyle name="Normal 7 2 2 2 6 2" xfId="1740" xr:uid="{832A35A3-4E4A-4F5D-9F48-B964C7BD0CE1}"/>
    <cellStyle name="Normal 7 2 2 2 7" xfId="1741" xr:uid="{69D8A12B-A53C-44FF-8846-A9BCDC1295B0}"/>
    <cellStyle name="Normal 7 2 2 2 8" xfId="3434" xr:uid="{09C8FB08-FC4A-4812-9ECB-A0D67B087FA6}"/>
    <cellStyle name="Normal 7 2 2 3" xfId="353" xr:uid="{573BCDFF-7C8F-4D58-AAF7-4ECF28D927D3}"/>
    <cellStyle name="Normal 7 2 2 3 2" xfId="690" xr:uid="{E2741985-C5DE-4C49-A79C-47CADAFF2A2B}"/>
    <cellStyle name="Normal 7 2 2 3 2 2" xfId="691" xr:uid="{D1C98442-1BB1-41FC-BB01-6F182196CF9C}"/>
    <cellStyle name="Normal 7 2 2 3 2 2 2" xfId="1742" xr:uid="{E1E9FE61-785F-46F3-9347-81014CA133B0}"/>
    <cellStyle name="Normal 7 2 2 3 2 2 2 2" xfId="1743" xr:uid="{BE006C06-C427-45A3-A49C-D2D1BE9B8DD6}"/>
    <cellStyle name="Normal 7 2 2 3 2 2 3" xfId="1744" xr:uid="{583F63A6-D357-42D6-BBD8-BEB51F507734}"/>
    <cellStyle name="Normal 7 2 2 3 2 3" xfId="1745" xr:uid="{8F363667-1353-461B-A5C3-B2203C970FE7}"/>
    <cellStyle name="Normal 7 2 2 3 2 3 2" xfId="1746" xr:uid="{3C0CF507-E9E6-4A61-B1FA-FC7B94FE1309}"/>
    <cellStyle name="Normal 7 2 2 3 2 4" xfId="1747" xr:uid="{D02ED14F-908D-4A87-8AD9-2B2CE8717F81}"/>
    <cellStyle name="Normal 7 2 2 3 3" xfId="692" xr:uid="{DB5A2123-1B0D-487A-94B7-D1E01E5EF257}"/>
    <cellStyle name="Normal 7 2 2 3 3 2" xfId="1748" xr:uid="{1084181A-AA42-4FAF-AB50-C5EE14CEC22E}"/>
    <cellStyle name="Normal 7 2 2 3 3 2 2" xfId="1749" xr:uid="{1C05ECB1-6DDF-4753-B030-A3F8B7A33445}"/>
    <cellStyle name="Normal 7 2 2 3 3 3" xfId="1750" xr:uid="{3AFCBCE8-80F1-4EA3-8E1E-423F748FBD17}"/>
    <cellStyle name="Normal 7 2 2 3 3 4" xfId="3435" xr:uid="{5B4EFF26-CC23-45C0-A5F8-FDAFD0DD85CB}"/>
    <cellStyle name="Normal 7 2 2 3 4" xfId="1751" xr:uid="{D6B4127C-314A-4D74-949A-DA40372C5E92}"/>
    <cellStyle name="Normal 7 2 2 3 4 2" xfId="1752" xr:uid="{42CDBFE0-D25E-45D8-8AA1-DBC24A6E769F}"/>
    <cellStyle name="Normal 7 2 2 3 5" xfId="1753" xr:uid="{040B797C-A4E8-4EF5-9DD3-108DC848DD0B}"/>
    <cellStyle name="Normal 7 2 2 3 6" xfId="3436" xr:uid="{EDCC00CE-4D1A-4482-98A2-269EB082304F}"/>
    <cellStyle name="Normal 7 2 2 4" xfId="354" xr:uid="{6D4CA66B-14FA-4789-9DEA-B8CD5460F605}"/>
    <cellStyle name="Normal 7 2 2 4 2" xfId="693" xr:uid="{C9A923F1-2B58-472D-8A4A-34EDE5D090CA}"/>
    <cellStyle name="Normal 7 2 2 4 2 2" xfId="694" xr:uid="{907603F6-53A1-40E4-87F3-F7EADBAE8187}"/>
    <cellStyle name="Normal 7 2 2 4 2 2 2" xfId="1754" xr:uid="{19761D8B-82B6-45CD-AC3A-A9E0BA0A3600}"/>
    <cellStyle name="Normal 7 2 2 4 2 2 2 2" xfId="1755" xr:uid="{2C0368FC-883C-4788-AB9A-6696AB38C825}"/>
    <cellStyle name="Normal 7 2 2 4 2 2 3" xfId="1756" xr:uid="{14E5E20D-517D-4F9C-BA26-86079B8CA8E3}"/>
    <cellStyle name="Normal 7 2 2 4 2 3" xfId="1757" xr:uid="{5B539661-AEFB-44F1-84CC-A08AC0D854C2}"/>
    <cellStyle name="Normal 7 2 2 4 2 3 2" xfId="1758" xr:uid="{76372FE0-FCB3-43C3-BDDE-00139AB5A0E2}"/>
    <cellStyle name="Normal 7 2 2 4 2 4" xfId="1759" xr:uid="{5AC65F3B-6607-4CE4-86D1-49E6AB9443A8}"/>
    <cellStyle name="Normal 7 2 2 4 3" xfId="695" xr:uid="{BDC72846-EE79-4D3B-8F20-778AB202C816}"/>
    <cellStyle name="Normal 7 2 2 4 3 2" xfId="1760" xr:uid="{A8CC40CD-48D5-4FB3-A247-1110B8AB6B46}"/>
    <cellStyle name="Normal 7 2 2 4 3 2 2" xfId="1761" xr:uid="{628115EF-DF92-4E55-95AD-6EB221BC6066}"/>
    <cellStyle name="Normal 7 2 2 4 3 3" xfId="1762" xr:uid="{E3024A21-13F6-4EC4-B7DA-C2896A19628F}"/>
    <cellStyle name="Normal 7 2 2 4 4" xfId="1763" xr:uid="{9D251CC3-BEBB-48F6-B4E1-AEE7CD9413A9}"/>
    <cellStyle name="Normal 7 2 2 4 4 2" xfId="1764" xr:uid="{C12FDBFE-E317-4173-B444-7BB1BEBAA430}"/>
    <cellStyle name="Normal 7 2 2 4 5" xfId="1765" xr:uid="{78560895-CCF9-4FB9-AE66-B804D55042DB}"/>
    <cellStyle name="Normal 7 2 2 5" xfId="355" xr:uid="{741DD11A-9A7E-425B-B32E-A1745C22D2C0}"/>
    <cellStyle name="Normal 7 2 2 5 2" xfId="696" xr:uid="{937260F2-5025-44CB-9A12-0FFF55FD149D}"/>
    <cellStyle name="Normal 7 2 2 5 2 2" xfId="1766" xr:uid="{B74D16D3-1B1B-4DBB-9DDA-B96D174FE621}"/>
    <cellStyle name="Normal 7 2 2 5 2 2 2" xfId="1767" xr:uid="{ED18C4B3-8D7D-4D67-94D8-743A850287B1}"/>
    <cellStyle name="Normal 7 2 2 5 2 3" xfId="1768" xr:uid="{7B564246-E6E0-42F0-AC32-E3A7EF948954}"/>
    <cellStyle name="Normal 7 2 2 5 3" xfId="1769" xr:uid="{2E78EA13-1B52-4919-8C6D-D3F8B66012C9}"/>
    <cellStyle name="Normal 7 2 2 5 3 2" xfId="1770" xr:uid="{1F76EFD3-B608-41B9-9564-3B768E8941B3}"/>
    <cellStyle name="Normal 7 2 2 5 4" xfId="1771" xr:uid="{C5DB9699-6CB5-4A82-8CC3-5B689131692B}"/>
    <cellStyle name="Normal 7 2 2 6" xfId="697" xr:uid="{DCB5348F-42D9-4B57-BE1A-FDB5607EA984}"/>
    <cellStyle name="Normal 7 2 2 6 2" xfId="1772" xr:uid="{98752EF3-DF81-423A-8010-AE08F86472A7}"/>
    <cellStyle name="Normal 7 2 2 6 2 2" xfId="1773" xr:uid="{26E7C3EA-E50F-4EC8-A45D-C7F47A5D8839}"/>
    <cellStyle name="Normal 7 2 2 6 3" xfId="1774" xr:uid="{C292A083-DAD0-4CD9-9BA3-A1E61EF862D9}"/>
    <cellStyle name="Normal 7 2 2 6 4" xfId="3437" xr:uid="{759B6419-CCFB-4CF3-8E5B-8A87ADEF437F}"/>
    <cellStyle name="Normal 7 2 2 7" xfId="1775" xr:uid="{216EBC77-9FDE-460B-B0DD-0146E9796759}"/>
    <cellStyle name="Normal 7 2 2 7 2" xfId="1776" xr:uid="{30EDD7D8-8E34-4407-ABED-73A440439C64}"/>
    <cellStyle name="Normal 7 2 2 8" xfId="1777" xr:uid="{3C2461C7-F0BC-459D-A45A-9E08D3FC7939}"/>
    <cellStyle name="Normal 7 2 2 9" xfId="3438" xr:uid="{72F9B67E-92F9-448E-9B59-0732DF26AFC0}"/>
    <cellStyle name="Normal 7 2 3" xfId="136" xr:uid="{4CBEABE9-E963-4FB1-A530-D3639733A263}"/>
    <cellStyle name="Normal 7 2 3 2" xfId="137" xr:uid="{2D1CCB75-24A8-46FB-8911-FD9E91DAE29E}"/>
    <cellStyle name="Normal 7 2 3 2 2" xfId="698" xr:uid="{59C69E3B-BC17-4854-B3F4-86F7A8CE39E6}"/>
    <cellStyle name="Normal 7 2 3 2 2 2" xfId="699" xr:uid="{21062F51-CB25-4FF4-A480-1E8C9056C95B}"/>
    <cellStyle name="Normal 7 2 3 2 2 2 2" xfId="1778" xr:uid="{8D19D2B5-34DD-44DF-88C2-0325F5AD527B}"/>
    <cellStyle name="Normal 7 2 3 2 2 2 2 2" xfId="1779" xr:uid="{D8EA8F34-DC69-490C-B5F8-DCE61F24A777}"/>
    <cellStyle name="Normal 7 2 3 2 2 2 3" xfId="1780" xr:uid="{ED1B9286-A383-42D4-A56D-0FF2F213C01D}"/>
    <cellStyle name="Normal 7 2 3 2 2 3" xfId="1781" xr:uid="{93AE1639-CDAE-47C7-ABB7-2802168027FE}"/>
    <cellStyle name="Normal 7 2 3 2 2 3 2" xfId="1782" xr:uid="{13E02857-206F-4A21-AC8F-71F4DE995D22}"/>
    <cellStyle name="Normal 7 2 3 2 2 4" xfId="1783" xr:uid="{36A1FDCE-5110-4B46-97BB-DB755E256D31}"/>
    <cellStyle name="Normal 7 2 3 2 3" xfId="700" xr:uid="{632790AF-B538-426F-824C-D15004B9105A}"/>
    <cellStyle name="Normal 7 2 3 2 3 2" xfId="1784" xr:uid="{CEBDB5E0-8967-421C-A62A-E01A15E97FC5}"/>
    <cellStyle name="Normal 7 2 3 2 3 2 2" xfId="1785" xr:uid="{4463652F-0991-4A75-B533-2EB16DEE32D1}"/>
    <cellStyle name="Normal 7 2 3 2 3 3" xfId="1786" xr:uid="{D5AF33DE-2C32-40D4-8888-304014F43C42}"/>
    <cellStyle name="Normal 7 2 3 2 3 4" xfId="3439" xr:uid="{1C2A536F-84EE-40C3-A832-F56EEBD44E50}"/>
    <cellStyle name="Normal 7 2 3 2 4" xfId="1787" xr:uid="{1F8D301E-5967-42EE-8CBB-85AF02F276B7}"/>
    <cellStyle name="Normal 7 2 3 2 4 2" xfId="1788" xr:uid="{02DA4E31-2046-4231-8912-F8EC69626941}"/>
    <cellStyle name="Normal 7 2 3 2 5" xfId="1789" xr:uid="{D41CA34E-CBB3-4519-A704-D4B009793FD7}"/>
    <cellStyle name="Normal 7 2 3 2 6" xfId="3440" xr:uid="{5E0C4CC2-3A31-40DD-A144-504D4494A3A4}"/>
    <cellStyle name="Normal 7 2 3 3" xfId="356" xr:uid="{74759EB6-169C-4464-B5DA-404D6F6C3A58}"/>
    <cellStyle name="Normal 7 2 3 3 2" xfId="701" xr:uid="{0D1F9F10-D58B-4322-BA7D-336F56251D07}"/>
    <cellStyle name="Normal 7 2 3 3 2 2" xfId="702" xr:uid="{088FC3CE-1FAB-4750-B4C2-D6E5C53A88B1}"/>
    <cellStyle name="Normal 7 2 3 3 2 2 2" xfId="1790" xr:uid="{7FE3054C-2C18-4519-8F8D-6949587C10C7}"/>
    <cellStyle name="Normal 7 2 3 3 2 2 2 2" xfId="1791" xr:uid="{76C99F9E-80B7-4E11-B1BE-317E037ED5E1}"/>
    <cellStyle name="Normal 7 2 3 3 2 2 3" xfId="1792" xr:uid="{AC642BDD-22F3-46F0-B1D9-143E10A553AD}"/>
    <cellStyle name="Normal 7 2 3 3 2 3" xfId="1793" xr:uid="{8E3ECECB-0147-4691-B271-CE49FE47A0AD}"/>
    <cellStyle name="Normal 7 2 3 3 2 3 2" xfId="1794" xr:uid="{BBA830C3-0119-420E-88C4-4EBCB8B6E40B}"/>
    <cellStyle name="Normal 7 2 3 3 2 4" xfId="1795" xr:uid="{DAF4671A-C544-4145-8A96-E0B2B00D9879}"/>
    <cellStyle name="Normal 7 2 3 3 3" xfId="703" xr:uid="{686A0C52-E576-4995-B724-C48AA7920914}"/>
    <cellStyle name="Normal 7 2 3 3 3 2" xfId="1796" xr:uid="{57B60305-7A89-4AC8-9D4D-B9FFC56FC7CF}"/>
    <cellStyle name="Normal 7 2 3 3 3 2 2" xfId="1797" xr:uid="{F7F1DF2B-F844-4526-B59A-F55CC3A40BB7}"/>
    <cellStyle name="Normal 7 2 3 3 3 3" xfId="1798" xr:uid="{FACF33CB-9802-45BE-87DE-8A5C3DFE7102}"/>
    <cellStyle name="Normal 7 2 3 3 4" xfId="1799" xr:uid="{80AC9A15-E0B9-4D6F-8ABE-BCC78EFFF062}"/>
    <cellStyle name="Normal 7 2 3 3 4 2" xfId="1800" xr:uid="{0D61A660-8741-46C7-9EF1-D3F8CE7D52EB}"/>
    <cellStyle name="Normal 7 2 3 3 5" xfId="1801" xr:uid="{E538B500-2FDF-4ACC-883C-18BC3FE69B5E}"/>
    <cellStyle name="Normal 7 2 3 4" xfId="357" xr:uid="{7326E886-407B-4E7A-AD54-46ECF9201BED}"/>
    <cellStyle name="Normal 7 2 3 4 2" xfId="704" xr:uid="{307C414D-2110-4B34-B750-A794C978D725}"/>
    <cellStyle name="Normal 7 2 3 4 2 2" xfId="1802" xr:uid="{AC0846AF-B61F-48E7-AC1B-4D2CCB8C6C1B}"/>
    <cellStyle name="Normal 7 2 3 4 2 2 2" xfId="1803" xr:uid="{2F84FC99-4378-4BC0-9612-02E4126C4341}"/>
    <cellStyle name="Normal 7 2 3 4 2 3" xfId="1804" xr:uid="{C4F7ED01-6DFC-4041-B6A9-10DB36F33AF7}"/>
    <cellStyle name="Normal 7 2 3 4 3" xfId="1805" xr:uid="{B191D6C4-2BD7-4F13-88DB-1449E3A9803E}"/>
    <cellStyle name="Normal 7 2 3 4 3 2" xfId="1806" xr:uid="{5764BA74-D9B4-467F-9788-E2CBBC8A8467}"/>
    <cellStyle name="Normal 7 2 3 4 4" xfId="1807" xr:uid="{681BD08F-9DE3-44D7-B5DA-429A349C7590}"/>
    <cellStyle name="Normal 7 2 3 5" xfId="705" xr:uid="{F72C60A3-9587-41C7-AF9E-2D43A609B5E4}"/>
    <cellStyle name="Normal 7 2 3 5 2" xfId="1808" xr:uid="{39D23796-AA0E-4C42-B587-7242A7A2B0BA}"/>
    <cellStyle name="Normal 7 2 3 5 2 2" xfId="1809" xr:uid="{B566BE20-F8EA-46DD-96CF-8DFF3E17A2EB}"/>
    <cellStyle name="Normal 7 2 3 5 3" xfId="1810" xr:uid="{66596B47-23A8-48ED-9989-0ECEDC1AFD08}"/>
    <cellStyle name="Normal 7 2 3 5 4" xfId="3441" xr:uid="{452DFC52-3B58-40EE-A4D2-DE320488931C}"/>
    <cellStyle name="Normal 7 2 3 6" xfId="1811" xr:uid="{16398C57-ACBA-43D5-BDFC-C1B77AB33CEA}"/>
    <cellStyle name="Normal 7 2 3 6 2" xfId="1812" xr:uid="{9B2FA5D4-AEFE-4C5D-B5A6-353FCBB00F39}"/>
    <cellStyle name="Normal 7 2 3 7" xfId="1813" xr:uid="{3DAB3D3A-B5EB-45C6-894F-E2A44310AA5D}"/>
    <cellStyle name="Normal 7 2 3 8" xfId="3442" xr:uid="{C71533CD-5376-49EC-8613-78F76D17F33F}"/>
    <cellStyle name="Normal 7 2 4" xfId="138" xr:uid="{E8A117E5-F027-42F3-99DB-171790FC5E56}"/>
    <cellStyle name="Normal 7 2 4 2" xfId="452" xr:uid="{7FDC31BE-D0B0-4028-8B8A-3BF2998721E8}"/>
    <cellStyle name="Normal 7 2 4 2 2" xfId="706" xr:uid="{D0A07BEC-B0BC-417F-9F44-53D39D2505F5}"/>
    <cellStyle name="Normal 7 2 4 2 2 2" xfId="1814" xr:uid="{3CAA7BB2-423C-412E-B0F5-24B0D9FF0F55}"/>
    <cellStyle name="Normal 7 2 4 2 2 2 2" xfId="1815" xr:uid="{429395F2-5107-4088-ACD1-5BA0FE0B3F24}"/>
    <cellStyle name="Normal 7 2 4 2 2 3" xfId="1816" xr:uid="{EDC4E699-FA33-4EC6-842D-A7957CEEDD4A}"/>
    <cellStyle name="Normal 7 2 4 2 2 4" xfId="3443" xr:uid="{A8AA9B83-CD56-4094-A4BE-954461FF1E79}"/>
    <cellStyle name="Normal 7 2 4 2 3" xfId="1817" xr:uid="{94A99106-DC79-4AED-BA48-E62415F976EE}"/>
    <cellStyle name="Normal 7 2 4 2 3 2" xfId="1818" xr:uid="{6820AFDD-F128-4D76-9193-8759E9B5E95F}"/>
    <cellStyle name="Normal 7 2 4 2 4" xfId="1819" xr:uid="{D93C3A92-7486-49D0-9C03-8A1ADDB16495}"/>
    <cellStyle name="Normal 7 2 4 2 5" xfId="3444" xr:uid="{DECFB703-90A0-4F9D-A3AC-BF7D3152473F}"/>
    <cellStyle name="Normal 7 2 4 3" xfId="707" xr:uid="{DED13772-B35B-4DF8-B709-A519C2C40CD9}"/>
    <cellStyle name="Normal 7 2 4 3 2" xfId="1820" xr:uid="{230296AC-0828-49D3-8551-5FBBD8B2BA3B}"/>
    <cellStyle name="Normal 7 2 4 3 2 2" xfId="1821" xr:uid="{CB5C670F-6CD3-4150-8B80-BC9824F55ED3}"/>
    <cellStyle name="Normal 7 2 4 3 3" xfId="1822" xr:uid="{60B54022-AA03-4E24-9E4E-CADA8640FB00}"/>
    <cellStyle name="Normal 7 2 4 3 4" xfId="3445" xr:uid="{88CC7ECB-6608-47B3-B82F-7474838C5805}"/>
    <cellStyle name="Normal 7 2 4 4" xfId="1823" xr:uid="{B0108E0D-6A7A-450B-87E1-D247316F02AB}"/>
    <cellStyle name="Normal 7 2 4 4 2" xfId="1824" xr:uid="{C6DFE1FF-3696-4AE1-B635-A72C2FF6DA0D}"/>
    <cellStyle name="Normal 7 2 4 4 3" xfId="3446" xr:uid="{225ED6A3-CF16-4D8E-9476-E48F15607E4C}"/>
    <cellStyle name="Normal 7 2 4 4 4" xfId="3447" xr:uid="{1294E31B-0ACF-4802-8247-68BB3D7E27A6}"/>
    <cellStyle name="Normal 7 2 4 5" xfId="1825" xr:uid="{5CC454FC-6460-46CD-8C1A-6BEC431B5906}"/>
    <cellStyle name="Normal 7 2 4 6" xfId="3448" xr:uid="{441DE7ED-6344-4575-9CBE-4942719FD0DB}"/>
    <cellStyle name="Normal 7 2 4 7" xfId="3449" xr:uid="{9278BB18-B976-46DF-B020-A27C2D373995}"/>
    <cellStyle name="Normal 7 2 5" xfId="358" xr:uid="{FBB195D2-5F0A-4AE2-A65D-159053DD31F6}"/>
    <cellStyle name="Normal 7 2 5 2" xfId="708" xr:uid="{D26300E2-5D88-4B65-9081-EA9CDD50B0A8}"/>
    <cellStyle name="Normal 7 2 5 2 2" xfId="709" xr:uid="{134CE429-7F9E-4154-9D8A-749DF76E5EA0}"/>
    <cellStyle name="Normal 7 2 5 2 2 2" xfId="1826" xr:uid="{1B42D380-354B-4A01-B643-35909509434F}"/>
    <cellStyle name="Normal 7 2 5 2 2 2 2" xfId="1827" xr:uid="{BC3008BA-6AC8-4A3B-B606-9575EC547369}"/>
    <cellStyle name="Normal 7 2 5 2 2 3" xfId="1828" xr:uid="{38FE5340-7A65-4E2F-AF94-7AF01E2959E9}"/>
    <cellStyle name="Normal 7 2 5 2 3" xfId="1829" xr:uid="{931BE7EE-051F-47D0-8745-AE9B2C16335A}"/>
    <cellStyle name="Normal 7 2 5 2 3 2" xfId="1830" xr:uid="{E1BC9E34-C56E-4861-B69E-8543B9AA219C}"/>
    <cellStyle name="Normal 7 2 5 2 4" xfId="1831" xr:uid="{CEF387CE-75DF-41B1-A86A-01DA06761335}"/>
    <cellStyle name="Normal 7 2 5 3" xfId="710" xr:uid="{F1291A06-5835-4ED6-8723-560EBB7D6617}"/>
    <cellStyle name="Normal 7 2 5 3 2" xfId="1832" xr:uid="{426F0FE6-06C0-432C-B451-DC918F883E4A}"/>
    <cellStyle name="Normal 7 2 5 3 2 2" xfId="1833" xr:uid="{9C7902F4-FD3D-4EB0-9B3D-D0FFE607ED38}"/>
    <cellStyle name="Normal 7 2 5 3 3" xfId="1834" xr:uid="{6795577D-94EE-4FBB-903A-89804C92C50A}"/>
    <cellStyle name="Normal 7 2 5 3 4" xfId="3450" xr:uid="{0A782373-F224-4D75-8FB5-89DED2AC61CB}"/>
    <cellStyle name="Normal 7 2 5 4" xfId="1835" xr:uid="{6A912B00-CF44-4758-86A5-78B80E47963D}"/>
    <cellStyle name="Normal 7 2 5 4 2" xfId="1836" xr:uid="{41DCAB6B-0B50-42F5-8137-E65DFDF632CC}"/>
    <cellStyle name="Normal 7 2 5 5" xfId="1837" xr:uid="{FF29CFBF-4866-4783-B8CF-95969A635316}"/>
    <cellStyle name="Normal 7 2 5 6" xfId="3451" xr:uid="{ABF95737-AF4A-43C1-8F28-8F868054CE92}"/>
    <cellStyle name="Normal 7 2 6" xfId="359" xr:uid="{75FA956A-4425-48ED-A429-3ABB42835114}"/>
    <cellStyle name="Normal 7 2 6 2" xfId="711" xr:uid="{6F520A3C-0B03-4AC1-8CCA-ED9AEFAF389E}"/>
    <cellStyle name="Normal 7 2 6 2 2" xfId="1838" xr:uid="{EB52A449-30C4-46B8-B45C-1301A5FEFE9F}"/>
    <cellStyle name="Normal 7 2 6 2 2 2" xfId="1839" xr:uid="{439D652D-886D-4D23-ABE0-F811C2CEA0F6}"/>
    <cellStyle name="Normal 7 2 6 2 3" xfId="1840" xr:uid="{4CE90070-FD31-41DA-B71B-718CE8A9D2AD}"/>
    <cellStyle name="Normal 7 2 6 2 4" xfId="3452" xr:uid="{1CBFE901-D67E-4CC1-B890-1270ED9461BB}"/>
    <cellStyle name="Normal 7 2 6 3" xfId="1841" xr:uid="{C4BB7554-FC2B-4665-8C04-EFAB8D0F4D64}"/>
    <cellStyle name="Normal 7 2 6 3 2" xfId="1842" xr:uid="{1EE717B1-CC97-4B0E-AB20-64E913A3867B}"/>
    <cellStyle name="Normal 7 2 6 4" xfId="1843" xr:uid="{6E8292D9-CBC0-4EC7-AE45-1ACC0B09C874}"/>
    <cellStyle name="Normal 7 2 6 5" xfId="3453" xr:uid="{E7EC364B-3746-4677-BCC6-FA02E608F127}"/>
    <cellStyle name="Normal 7 2 7" xfId="712" xr:uid="{D79541D4-AE36-44F7-9AFA-60F732E47A8F}"/>
    <cellStyle name="Normal 7 2 7 2" xfId="1844" xr:uid="{A09AA002-411F-4204-A181-2B42B13DDE53}"/>
    <cellStyle name="Normal 7 2 7 2 2" xfId="1845" xr:uid="{7ABDEDA2-6D16-4191-A192-81112FFCE696}"/>
    <cellStyle name="Normal 7 2 7 2 3" xfId="4412" xr:uid="{6E7E1826-0AF4-4873-9789-EF8B92F0BE74}"/>
    <cellStyle name="Normal 7 2 7 3" xfId="1846" xr:uid="{965E0ADB-AF84-422A-AFF6-51C1D8F234FF}"/>
    <cellStyle name="Normal 7 2 7 4" xfId="3454" xr:uid="{E777EB65-F705-473E-BC2F-FEC758F41CBC}"/>
    <cellStyle name="Normal 7 2 7 4 2" xfId="4582" xr:uid="{6E2998B0-9302-42E4-9DD4-F52C18DB0A45}"/>
    <cellStyle name="Normal 7 2 7 4 3" xfId="4689" xr:uid="{18EE9AA9-A4D1-4795-A85D-0803B34A58FA}"/>
    <cellStyle name="Normal 7 2 7 4 4" xfId="4611" xr:uid="{BA5EEB1D-3173-4EED-A937-5F2525C024CE}"/>
    <cellStyle name="Normal 7 2 8" xfId="1847" xr:uid="{68226303-00BC-4732-B1DA-FCE7C59ED512}"/>
    <cellStyle name="Normal 7 2 8 2" xfId="1848" xr:uid="{B3345088-34DF-4AD3-8302-C9A6D65AD40E}"/>
    <cellStyle name="Normal 7 2 8 3" xfId="3455" xr:uid="{CEB3A6A9-99E4-4FED-A51C-B2DE93C06ECB}"/>
    <cellStyle name="Normal 7 2 8 4" xfId="3456" xr:uid="{9E0A4DF8-D5AF-49A6-9699-B4F12847060F}"/>
    <cellStyle name="Normal 7 2 9" xfId="1849" xr:uid="{68D59E97-27CC-4BD4-A439-DC2583154C14}"/>
    <cellStyle name="Normal 7 3" xfId="139" xr:uid="{0438ED41-F115-46A4-AE6E-7131B07A3046}"/>
    <cellStyle name="Normal 7 3 10" xfId="3457" xr:uid="{9C0FDDFB-7FCA-49BB-AFCC-5625F12EA284}"/>
    <cellStyle name="Normal 7 3 11" xfId="3458" xr:uid="{A12E5F07-254F-4437-BF64-9A28AF5C2556}"/>
    <cellStyle name="Normal 7 3 2" xfId="140" xr:uid="{DB6633BE-1B4F-473D-AC44-A8AC9ACB626E}"/>
    <cellStyle name="Normal 7 3 2 2" xfId="141" xr:uid="{BDB95370-FB8F-467A-BBC5-6D1CB4267D8C}"/>
    <cellStyle name="Normal 7 3 2 2 2" xfId="360" xr:uid="{4604E570-D3C4-4717-B9B3-04C71F16F899}"/>
    <cellStyle name="Normal 7 3 2 2 2 2" xfId="713" xr:uid="{00542513-AFCA-4F24-8752-05E954103845}"/>
    <cellStyle name="Normal 7 3 2 2 2 2 2" xfId="1850" xr:uid="{1DC44B01-756C-45A3-9BB8-C99D42E86C0A}"/>
    <cellStyle name="Normal 7 3 2 2 2 2 2 2" xfId="1851" xr:uid="{E3F42807-D9BC-45FC-9DC2-C1955E1A3BC2}"/>
    <cellStyle name="Normal 7 3 2 2 2 2 3" xfId="1852" xr:uid="{47C75496-EFA9-48F5-9964-06B59E6A5743}"/>
    <cellStyle name="Normal 7 3 2 2 2 2 4" xfId="3459" xr:uid="{C63CBA5F-98A7-4E03-AE28-CA238E97DA61}"/>
    <cellStyle name="Normal 7 3 2 2 2 3" xfId="1853" xr:uid="{EFDA9EE0-1969-4CD9-AD97-4FEB1512F617}"/>
    <cellStyle name="Normal 7 3 2 2 2 3 2" xfId="1854" xr:uid="{E793DC7C-9AAD-4B26-B753-A2A4F9D5EA83}"/>
    <cellStyle name="Normal 7 3 2 2 2 3 3" xfId="3460" xr:uid="{5E867F82-C908-4A11-B5A8-EAA34328F020}"/>
    <cellStyle name="Normal 7 3 2 2 2 3 4" xfId="3461" xr:uid="{4B5F42B5-ADB1-43F8-8888-3CF2E58F6C00}"/>
    <cellStyle name="Normal 7 3 2 2 2 4" xfId="1855" xr:uid="{4A837193-C9C5-4B39-B83C-CE9B6F54BC7A}"/>
    <cellStyle name="Normal 7 3 2 2 2 5" xfId="3462" xr:uid="{0BA96010-CE8D-4948-B889-AC267B65C76E}"/>
    <cellStyle name="Normal 7 3 2 2 2 6" xfId="3463" xr:uid="{DAC835F3-0547-4FE3-8861-4077ED28B4AB}"/>
    <cellStyle name="Normal 7 3 2 2 3" xfId="714" xr:uid="{F4443114-E976-4989-BC68-8BA6CB282D8B}"/>
    <cellStyle name="Normal 7 3 2 2 3 2" xfId="1856" xr:uid="{CD454DF2-2E58-4F26-A3F0-8967F70A4546}"/>
    <cellStyle name="Normal 7 3 2 2 3 2 2" xfId="1857" xr:uid="{374F6327-2BFF-455D-B516-662268B75637}"/>
    <cellStyle name="Normal 7 3 2 2 3 2 3" xfId="3464" xr:uid="{BCB6F795-9C2F-4288-89BF-0ADCEC35EB3F}"/>
    <cellStyle name="Normal 7 3 2 2 3 2 4" xfId="3465" xr:uid="{C111228B-6101-4D21-86EB-9184F53A62C7}"/>
    <cellStyle name="Normal 7 3 2 2 3 3" xfId="1858" xr:uid="{3CE7DB93-90C8-4B1B-9563-F3CFB9BE0DFC}"/>
    <cellStyle name="Normal 7 3 2 2 3 4" xfId="3466" xr:uid="{05D77538-FC24-4F67-BFE6-1EFEEB32E770}"/>
    <cellStyle name="Normal 7 3 2 2 3 5" xfId="3467" xr:uid="{B074B6C1-90F9-433A-90A3-534BD841BB1E}"/>
    <cellStyle name="Normal 7 3 2 2 4" xfId="1859" xr:uid="{46E0A043-A8F0-4984-9465-0D90AA35F84C}"/>
    <cellStyle name="Normal 7 3 2 2 4 2" xfId="1860" xr:uid="{7A8466C9-F91B-48D9-B7CE-6DDF990B34FC}"/>
    <cellStyle name="Normal 7 3 2 2 4 3" xfId="3468" xr:uid="{2587074F-51F2-47C0-8655-4F83EF244707}"/>
    <cellStyle name="Normal 7 3 2 2 4 4" xfId="3469" xr:uid="{5598D884-BAEE-4B83-8186-B134934FC71F}"/>
    <cellStyle name="Normal 7 3 2 2 5" xfId="1861" xr:uid="{DD11F8C1-8122-4B3F-958C-48CCE6C2217E}"/>
    <cellStyle name="Normal 7 3 2 2 5 2" xfId="3470" xr:uid="{D85E9947-A09C-4DFF-8D18-8865A79290D4}"/>
    <cellStyle name="Normal 7 3 2 2 5 3" xfId="3471" xr:uid="{5A6F6287-3603-4133-A804-C1811BF40816}"/>
    <cellStyle name="Normal 7 3 2 2 5 4" xfId="3472" xr:uid="{26717421-926B-4E67-A866-167A213AFB34}"/>
    <cellStyle name="Normal 7 3 2 2 6" xfId="3473" xr:uid="{4AE59D2B-084F-4720-BCC8-FDAE3CA6809B}"/>
    <cellStyle name="Normal 7 3 2 2 7" xfId="3474" xr:uid="{F489F438-4182-4D7F-AE00-011856F85FA5}"/>
    <cellStyle name="Normal 7 3 2 2 8" xfId="3475" xr:uid="{1DE335DD-3BD1-4FB8-9F3C-E5E5F52D69AC}"/>
    <cellStyle name="Normal 7 3 2 3" xfId="361" xr:uid="{DBE6AB21-ED75-4D32-9E05-E3632149E816}"/>
    <cellStyle name="Normal 7 3 2 3 2" xfId="715" xr:uid="{C27CDB61-4FA7-4E4C-B71C-DCFF50D84D43}"/>
    <cellStyle name="Normal 7 3 2 3 2 2" xfId="716" xr:uid="{436F6524-63A1-4538-9070-319B30A35A5A}"/>
    <cellStyle name="Normal 7 3 2 3 2 2 2" xfId="1862" xr:uid="{DA08295E-D174-4EF7-8D58-4682B28747B0}"/>
    <cellStyle name="Normal 7 3 2 3 2 2 2 2" xfId="1863" xr:uid="{564A1977-804D-4410-A4F6-E7D5DF19B2C5}"/>
    <cellStyle name="Normal 7 3 2 3 2 2 3" xfId="1864" xr:uid="{F5B0E8E5-55B9-4B59-9B2A-7E8D6E2B7670}"/>
    <cellStyle name="Normal 7 3 2 3 2 3" xfId="1865" xr:uid="{F5435F18-B802-4CB3-8CB2-320AE9A05191}"/>
    <cellStyle name="Normal 7 3 2 3 2 3 2" xfId="1866" xr:uid="{DBE92711-CC0E-4933-8E35-2BD47CAA8993}"/>
    <cellStyle name="Normal 7 3 2 3 2 4" xfId="1867" xr:uid="{956EC816-EC39-4E5C-938F-F1DF4D6FCFDF}"/>
    <cellStyle name="Normal 7 3 2 3 3" xfId="717" xr:uid="{8483F74B-C7F3-43B4-974B-36E9D2D54D3B}"/>
    <cellStyle name="Normal 7 3 2 3 3 2" xfId="1868" xr:uid="{63D87573-6D3E-4B01-8A22-A63DB3F48248}"/>
    <cellStyle name="Normal 7 3 2 3 3 2 2" xfId="1869" xr:uid="{0CB9FE79-8CB8-4B77-8088-0F1523E55598}"/>
    <cellStyle name="Normal 7 3 2 3 3 3" xfId="1870" xr:uid="{52931E6C-D320-4202-94A3-0DDA0C05EC8C}"/>
    <cellStyle name="Normal 7 3 2 3 3 4" xfId="3476" xr:uid="{5BD88102-710F-475F-952B-565EB35ED6FE}"/>
    <cellStyle name="Normal 7 3 2 3 4" xfId="1871" xr:uid="{7A093C7F-A197-4CF7-B383-A49F2DF1D51A}"/>
    <cellStyle name="Normal 7 3 2 3 4 2" xfId="1872" xr:uid="{FF29FB26-F3CF-448A-B889-DC58631E778D}"/>
    <cellStyle name="Normal 7 3 2 3 5" xfId="1873" xr:uid="{14A4EBFE-B78A-48AC-ADC5-A5CAC2785F91}"/>
    <cellStyle name="Normal 7 3 2 3 6" xfId="3477" xr:uid="{3FD08321-CA3B-40A2-B7A4-2A8D3171DF75}"/>
    <cellStyle name="Normal 7 3 2 4" xfId="362" xr:uid="{C222BC8C-2408-45DB-833B-49E34575FC0B}"/>
    <cellStyle name="Normal 7 3 2 4 2" xfId="718" xr:uid="{BDDFDF1E-86E7-40B7-90C2-DD7C5928D10E}"/>
    <cellStyle name="Normal 7 3 2 4 2 2" xfId="1874" xr:uid="{2FD3B726-0910-4155-B79F-1F9256D315BE}"/>
    <cellStyle name="Normal 7 3 2 4 2 2 2" xfId="1875" xr:uid="{8312844C-D8BA-433F-9B37-EC58094FE1A6}"/>
    <cellStyle name="Normal 7 3 2 4 2 3" xfId="1876" xr:uid="{47824D7A-75CC-4FCE-9FFC-06AE58D5D5FC}"/>
    <cellStyle name="Normal 7 3 2 4 2 4" xfId="3478" xr:uid="{E372B59B-036B-498F-9452-0A99F08E0DFC}"/>
    <cellStyle name="Normal 7 3 2 4 3" xfId="1877" xr:uid="{AEBE4119-8996-48E5-BC99-9E32428388E2}"/>
    <cellStyle name="Normal 7 3 2 4 3 2" xfId="1878" xr:uid="{C4D2BD69-5EB9-4D0D-B076-898E8AFC5505}"/>
    <cellStyle name="Normal 7 3 2 4 4" xfId="1879" xr:uid="{E6CA1726-545D-40A1-B6A9-BB8F0570F402}"/>
    <cellStyle name="Normal 7 3 2 4 5" xfId="3479" xr:uid="{9494BB37-E15A-4D36-9CA0-36C0E9153AB5}"/>
    <cellStyle name="Normal 7 3 2 5" xfId="363" xr:uid="{CF2FD820-5175-46AE-837A-74F64B8A712D}"/>
    <cellStyle name="Normal 7 3 2 5 2" xfId="1880" xr:uid="{213CA3E1-FE87-440B-94F9-F3C44143430A}"/>
    <cellStyle name="Normal 7 3 2 5 2 2" xfId="1881" xr:uid="{7532083C-3E0A-4D3C-901F-256C9B349C32}"/>
    <cellStyle name="Normal 7 3 2 5 3" xfId="1882" xr:uid="{CEB454FA-71C6-47A0-AAF9-6CD815001017}"/>
    <cellStyle name="Normal 7 3 2 5 4" xfId="3480" xr:uid="{600A8F24-B071-4932-873F-D1EFBDE23E87}"/>
    <cellStyle name="Normal 7 3 2 6" xfId="1883" xr:uid="{5B6D507F-048D-4D19-9B8A-4E1E0C0E98BB}"/>
    <cellStyle name="Normal 7 3 2 6 2" xfId="1884" xr:uid="{AE9D2F36-A5A0-4355-AFDD-07CFF332A223}"/>
    <cellStyle name="Normal 7 3 2 6 3" xfId="3481" xr:uid="{C9A59176-649D-465B-8C58-8BDE1C22FE91}"/>
    <cellStyle name="Normal 7 3 2 6 4" xfId="3482" xr:uid="{8EA27621-EEF2-405C-987A-749DEB773A73}"/>
    <cellStyle name="Normal 7 3 2 7" xfId="1885" xr:uid="{3ECF9539-E4AE-4EA3-90EE-3FA128BCB4CB}"/>
    <cellStyle name="Normal 7 3 2 8" xfId="3483" xr:uid="{5D0023EB-0C1A-436A-89D9-EF70C1172A2B}"/>
    <cellStyle name="Normal 7 3 2 9" xfId="3484" xr:uid="{5D82C830-E853-4B91-B8E7-3FD68424EEF9}"/>
    <cellStyle name="Normal 7 3 3" xfId="142" xr:uid="{05C5B2B6-C47C-4AB1-AA7D-6B70CE6A4FDF}"/>
    <cellStyle name="Normal 7 3 3 2" xfId="143" xr:uid="{01FEA74B-A5D2-454C-9848-FE687F87C427}"/>
    <cellStyle name="Normal 7 3 3 2 2" xfId="719" xr:uid="{BB413C7F-6F24-4004-B62A-52E1BC810C1F}"/>
    <cellStyle name="Normal 7 3 3 2 2 2" xfId="1886" xr:uid="{3D847BA6-0376-4CE5-B12F-5C6103A03A23}"/>
    <cellStyle name="Normal 7 3 3 2 2 2 2" xfId="1887" xr:uid="{BED9F1E8-0052-4937-83CC-15B33EC52E8F}"/>
    <cellStyle name="Normal 7 3 3 2 2 2 2 2" xfId="4487" xr:uid="{BD99398F-6060-4D8A-BDBC-C5B144ACBFDD}"/>
    <cellStyle name="Normal 7 3 3 2 2 2 3" xfId="4488" xr:uid="{FF5ECB17-A715-454A-A80B-8AB35DCF4EEA}"/>
    <cellStyle name="Normal 7 3 3 2 2 3" xfId="1888" xr:uid="{86DEA201-CDBA-45AB-8306-D43AE1AE68A5}"/>
    <cellStyle name="Normal 7 3 3 2 2 3 2" xfId="4489" xr:uid="{CC9826FE-3F28-4041-8C3E-9123D8DA4280}"/>
    <cellStyle name="Normal 7 3 3 2 2 4" xfId="3485" xr:uid="{8D612DEA-73FB-4F38-AA2B-16AE6068F1F5}"/>
    <cellStyle name="Normal 7 3 3 2 3" xfId="1889" xr:uid="{B66186DB-359D-43F3-A651-FF57361A3A6E}"/>
    <cellStyle name="Normal 7 3 3 2 3 2" xfId="1890" xr:uid="{F8E22F4B-F003-4CCB-B21A-EAAC55FC2075}"/>
    <cellStyle name="Normal 7 3 3 2 3 2 2" xfId="4490" xr:uid="{A58D047C-61FB-486A-B68E-5DB14A7E02EB}"/>
    <cellStyle name="Normal 7 3 3 2 3 3" xfId="3486" xr:uid="{148D7E4B-A6F8-423F-BBA6-98CC172D4772}"/>
    <cellStyle name="Normal 7 3 3 2 3 4" xfId="3487" xr:uid="{35D4B1C1-3682-4511-AE03-EB1B3F747095}"/>
    <cellStyle name="Normal 7 3 3 2 4" xfId="1891" xr:uid="{16C14181-A457-4460-8719-C117D9FC7FED}"/>
    <cellStyle name="Normal 7 3 3 2 4 2" xfId="4491" xr:uid="{2657263A-B9A9-44D1-90DF-D950E31F659D}"/>
    <cellStyle name="Normal 7 3 3 2 5" xfId="3488" xr:uid="{24B2D84D-1588-4353-9771-EE1288ED4D29}"/>
    <cellStyle name="Normal 7 3 3 2 6" xfId="3489" xr:uid="{AAAD8AF5-81F0-4211-94CB-D89BD267C6AA}"/>
    <cellStyle name="Normal 7 3 3 3" xfId="364" xr:uid="{F5EE0CB0-D940-4132-8821-1647685899DB}"/>
    <cellStyle name="Normal 7 3 3 3 2" xfId="1892" xr:uid="{586529C8-6167-4790-A7A7-0BB583A5AEA9}"/>
    <cellStyle name="Normal 7 3 3 3 2 2" xfId="1893" xr:uid="{D29B68FE-878B-4518-B9A6-31BC42449B4F}"/>
    <cellStyle name="Normal 7 3 3 3 2 2 2" xfId="4492" xr:uid="{50F7F7AC-3870-4FF4-B932-6B871A2CA89C}"/>
    <cellStyle name="Normal 7 3 3 3 2 3" xfId="3490" xr:uid="{4DDAFE4E-23ED-463E-9027-64746B3C741F}"/>
    <cellStyle name="Normal 7 3 3 3 2 4" xfId="3491" xr:uid="{C648A1BE-A7BC-4C0B-8AFB-E9564DD3023D}"/>
    <cellStyle name="Normal 7 3 3 3 3" xfId="1894" xr:uid="{C67115D5-8832-47BE-AB6C-D9F75B7113DF}"/>
    <cellStyle name="Normal 7 3 3 3 3 2" xfId="4493" xr:uid="{C30B3C6E-F745-405E-B680-AF9C7D487055}"/>
    <cellStyle name="Normal 7 3 3 3 4" xfId="3492" xr:uid="{97D33985-5F21-4F4C-B52A-758D54EE4688}"/>
    <cellStyle name="Normal 7 3 3 3 5" xfId="3493" xr:uid="{4782E9F8-0EBD-411D-96A0-FCCCE6F615D4}"/>
    <cellStyle name="Normal 7 3 3 4" xfId="1895" xr:uid="{0FCF1812-E695-43CB-967B-8F398E573F42}"/>
    <cellStyle name="Normal 7 3 3 4 2" xfId="1896" xr:uid="{6CAA6E2E-E96B-4813-B7A9-F7863181AB69}"/>
    <cellStyle name="Normal 7 3 3 4 2 2" xfId="4494" xr:uid="{CEFC8F51-D633-480F-9E4B-CBA58B55DFF0}"/>
    <cellStyle name="Normal 7 3 3 4 3" xfId="3494" xr:uid="{59EAF4B7-E407-4DB1-9DC5-262BFC286F76}"/>
    <cellStyle name="Normal 7 3 3 4 4" xfId="3495" xr:uid="{6DB3DC23-5349-4BBC-8F14-5A7B184A044A}"/>
    <cellStyle name="Normal 7 3 3 5" xfId="1897" xr:uid="{A509375F-5FEF-4E21-B751-87428F719AC2}"/>
    <cellStyle name="Normal 7 3 3 5 2" xfId="3496" xr:uid="{5C935C4E-45A4-4E08-A295-C8A814670EB7}"/>
    <cellStyle name="Normal 7 3 3 5 3" xfId="3497" xr:uid="{2C007B2A-CA5F-4188-8F90-4B99B76F980C}"/>
    <cellStyle name="Normal 7 3 3 5 4" xfId="3498" xr:uid="{E8762DFE-D7BA-429D-9ABD-9AD3527B2903}"/>
    <cellStyle name="Normal 7 3 3 6" xfId="3499" xr:uid="{9EAB971C-2553-4500-9FE6-0970C6F99AF8}"/>
    <cellStyle name="Normal 7 3 3 7" xfId="3500" xr:uid="{D5E76B4A-EEAF-4351-A2DB-54A1C875674D}"/>
    <cellStyle name="Normal 7 3 3 8" xfId="3501" xr:uid="{0AC6DD44-B314-4359-A736-832946175512}"/>
    <cellStyle name="Normal 7 3 4" xfId="144" xr:uid="{9F350E05-4101-4026-807C-7A1F4E64C83F}"/>
    <cellStyle name="Normal 7 3 4 2" xfId="720" xr:uid="{B5B4A24D-F0AB-4DC3-8F79-C75529D6E17E}"/>
    <cellStyle name="Normal 7 3 4 2 2" xfId="721" xr:uid="{24FC1FD9-89BC-4D92-88A8-7EB13604AD28}"/>
    <cellStyle name="Normal 7 3 4 2 2 2" xfId="1898" xr:uid="{2C535ABF-C1B0-4038-B52D-78A77594B8BF}"/>
    <cellStyle name="Normal 7 3 4 2 2 2 2" xfId="1899" xr:uid="{0B67741D-ABCE-4B5D-B671-6D12B4871A0C}"/>
    <cellStyle name="Normal 7 3 4 2 2 3" xfId="1900" xr:uid="{5028B014-C80C-4901-926C-B4D29FF0F2B7}"/>
    <cellStyle name="Normal 7 3 4 2 2 4" xfId="3502" xr:uid="{97FC5711-83B4-4F29-A7A7-0B8FE75C3179}"/>
    <cellStyle name="Normal 7 3 4 2 3" xfId="1901" xr:uid="{E8683E5D-B477-45C1-8E4B-0923D4E72DD7}"/>
    <cellStyle name="Normal 7 3 4 2 3 2" xfId="1902" xr:uid="{5F003EFB-736F-475F-93D0-FFF8718ACB80}"/>
    <cellStyle name="Normal 7 3 4 2 4" xfId="1903" xr:uid="{B6CBDCE9-B8EF-47E5-B28F-A89128940258}"/>
    <cellStyle name="Normal 7 3 4 2 5" xfId="3503" xr:uid="{EA5A7208-810E-4ECF-A42D-0CDADA702E2B}"/>
    <cellStyle name="Normal 7 3 4 3" xfId="722" xr:uid="{4C037C80-2391-4626-B06E-052639C729B2}"/>
    <cellStyle name="Normal 7 3 4 3 2" xfId="1904" xr:uid="{8FCFBD61-32AD-473E-A0D8-A5695EAB0C40}"/>
    <cellStyle name="Normal 7 3 4 3 2 2" xfId="1905" xr:uid="{6D5C1417-582E-4CA2-9563-6160FE16BB9C}"/>
    <cellStyle name="Normal 7 3 4 3 3" xfId="1906" xr:uid="{E2C23BF9-38E6-4FFF-8E55-7F6AEB9D035C}"/>
    <cellStyle name="Normal 7 3 4 3 4" xfId="3504" xr:uid="{FD7CBD7C-78A9-4971-9ED4-91ED0D52DEC8}"/>
    <cellStyle name="Normal 7 3 4 4" xfId="1907" xr:uid="{EEE732E7-A5CC-48D0-B61D-83A28901DFE5}"/>
    <cellStyle name="Normal 7 3 4 4 2" xfId="1908" xr:uid="{CBECC341-E43A-421C-831B-4FD05F771E55}"/>
    <cellStyle name="Normal 7 3 4 4 3" xfId="3505" xr:uid="{4D992F72-C13B-474E-9040-05185F1E59AB}"/>
    <cellStyle name="Normal 7 3 4 4 4" xfId="3506" xr:uid="{D8C0AF0F-89C9-4FA8-81F3-9F631437E4C3}"/>
    <cellStyle name="Normal 7 3 4 5" xfId="1909" xr:uid="{53D0F676-9EE3-4E1E-8626-AEB706C036D8}"/>
    <cellStyle name="Normal 7 3 4 6" xfId="3507" xr:uid="{0E7B1DD1-C022-409C-A968-1EFAF0F1A718}"/>
    <cellStyle name="Normal 7 3 4 7" xfId="3508" xr:uid="{D87B83E6-7A89-477B-BF0E-8BA2FEBE2949}"/>
    <cellStyle name="Normal 7 3 5" xfId="365" xr:uid="{4CBA0E07-1976-4784-A494-0468154F10F4}"/>
    <cellStyle name="Normal 7 3 5 2" xfId="723" xr:uid="{C7F84BBF-107B-4602-8BF4-8C518336367E}"/>
    <cellStyle name="Normal 7 3 5 2 2" xfId="1910" xr:uid="{802684CB-F74C-4DAC-B87D-25E4B83DC9C3}"/>
    <cellStyle name="Normal 7 3 5 2 2 2" xfId="1911" xr:uid="{8FA6F687-8353-4166-B160-17FBA5315053}"/>
    <cellStyle name="Normal 7 3 5 2 3" xfId="1912" xr:uid="{2F7C00F8-3C71-440C-82FA-20F0A20DC36B}"/>
    <cellStyle name="Normal 7 3 5 2 4" xfId="3509" xr:uid="{54D9DD2E-1FD5-4B44-801A-F6C4AC6AABF3}"/>
    <cellStyle name="Normal 7 3 5 3" xfId="1913" xr:uid="{DF63FC22-E51F-4EC3-9A10-76AA45A459BF}"/>
    <cellStyle name="Normal 7 3 5 3 2" xfId="1914" xr:uid="{0AE6BFE6-95D8-486A-83BB-7833A28C7EFA}"/>
    <cellStyle name="Normal 7 3 5 3 3" xfId="3510" xr:uid="{1B646A8C-8F7F-4E62-8B4F-D1EEF0C3FA23}"/>
    <cellStyle name="Normal 7 3 5 3 4" xfId="3511" xr:uid="{377DF192-2BF1-47A4-8311-95C31218B58D}"/>
    <cellStyle name="Normal 7 3 5 4" xfId="1915" xr:uid="{A9CDF688-180A-4BBC-8C0C-22B9D131F869}"/>
    <cellStyle name="Normal 7 3 5 5" xfId="3512" xr:uid="{D019B118-26AE-482C-A81C-BD9607A0301E}"/>
    <cellStyle name="Normal 7 3 5 6" xfId="3513" xr:uid="{6C17C97A-29FE-4ADA-AA4B-E9F1DA8D72F7}"/>
    <cellStyle name="Normal 7 3 6" xfId="366" xr:uid="{B72E09F9-7AC3-44D8-99F6-4C80E8F08A90}"/>
    <cellStyle name="Normal 7 3 6 2" xfId="1916" xr:uid="{EF4DA101-4C3C-4419-AA92-85B6B4AB3E19}"/>
    <cellStyle name="Normal 7 3 6 2 2" xfId="1917" xr:uid="{07813B58-3CD6-48FD-A9D0-F97D48D3FCA1}"/>
    <cellStyle name="Normal 7 3 6 2 3" xfId="3514" xr:uid="{68357232-D2DB-4C33-904B-73383A23F304}"/>
    <cellStyle name="Normal 7 3 6 2 4" xfId="3515" xr:uid="{44C102D4-F363-49CE-BB54-09ED0E267948}"/>
    <cellStyle name="Normal 7 3 6 3" xfId="1918" xr:uid="{60B88AFA-F5E4-439E-BB40-D241B104D716}"/>
    <cellStyle name="Normal 7 3 6 4" xfId="3516" xr:uid="{B715E124-5E6B-454C-A53C-66A90DDF011F}"/>
    <cellStyle name="Normal 7 3 6 5" xfId="3517" xr:uid="{AF02632F-A265-4CF5-AFB9-CB7E3070E464}"/>
    <cellStyle name="Normal 7 3 7" xfId="1919" xr:uid="{4F85F2C2-7E5E-4003-9556-E622870AB22A}"/>
    <cellStyle name="Normal 7 3 7 2" xfId="1920" xr:uid="{4A34934B-9136-45F4-8779-4C98F9DE2CFC}"/>
    <cellStyle name="Normal 7 3 7 3" xfId="3518" xr:uid="{43B96296-B457-4B4A-BE3E-18B171834878}"/>
    <cellStyle name="Normal 7 3 7 4" xfId="3519" xr:uid="{B48BF957-9783-440D-89D4-371144684B99}"/>
    <cellStyle name="Normal 7 3 8" xfId="1921" xr:uid="{DD216E98-8867-4814-BBCF-BADA8FE8FD98}"/>
    <cellStyle name="Normal 7 3 8 2" xfId="3520" xr:uid="{BCDB7AA6-B63E-4984-AAC2-114770F29E14}"/>
    <cellStyle name="Normal 7 3 8 3" xfId="3521" xr:uid="{DDEDE811-3E46-40A5-82F8-99AF783F1FB8}"/>
    <cellStyle name="Normal 7 3 8 4" xfId="3522" xr:uid="{02EF7082-CBCF-4599-AE3B-1845399D9A1D}"/>
    <cellStyle name="Normal 7 3 9" xfId="3523" xr:uid="{195CBB40-23D4-4DCA-92CB-05B23449F560}"/>
    <cellStyle name="Normal 7 4" xfId="145" xr:uid="{41320178-60E2-473D-85FB-079618385967}"/>
    <cellStyle name="Normal 7 4 10" xfId="3524" xr:uid="{73E1509E-5D4E-4060-882B-6EFBE65A5727}"/>
    <cellStyle name="Normal 7 4 11" xfId="3525" xr:uid="{6BFF81AA-A615-4C37-8A59-C4EE68580B78}"/>
    <cellStyle name="Normal 7 4 2" xfId="146" xr:uid="{CA29D05A-8B9A-4AA4-A023-43F46406CFF9}"/>
    <cellStyle name="Normal 7 4 2 2" xfId="367" xr:uid="{94987EC6-A58E-4A3D-90C0-3A62C93402DD}"/>
    <cellStyle name="Normal 7 4 2 2 2" xfId="724" xr:uid="{5122720E-5A8E-40DD-B812-B8DB99CFDD8E}"/>
    <cellStyle name="Normal 7 4 2 2 2 2" xfId="725" xr:uid="{9D466821-5CF0-45FE-815C-226EAA2A7F5A}"/>
    <cellStyle name="Normal 7 4 2 2 2 2 2" xfId="1922" xr:uid="{245C2146-792F-4C04-B58E-796F70C78757}"/>
    <cellStyle name="Normal 7 4 2 2 2 2 3" xfId="3526" xr:uid="{99A3E16C-3C3B-4005-86C7-7DCD1317E7DC}"/>
    <cellStyle name="Normal 7 4 2 2 2 2 4" xfId="3527" xr:uid="{91D499FF-6759-4327-BA23-76717A15203C}"/>
    <cellStyle name="Normal 7 4 2 2 2 3" xfId="1923" xr:uid="{3B586E60-D9FC-4193-86D5-4D7524240955}"/>
    <cellStyle name="Normal 7 4 2 2 2 3 2" xfId="3528" xr:uid="{22553BAE-33FE-4152-8856-4AC7134D6F40}"/>
    <cellStyle name="Normal 7 4 2 2 2 3 3" xfId="3529" xr:uid="{BC4ECAC3-0975-4627-B629-5815BB0608A7}"/>
    <cellStyle name="Normal 7 4 2 2 2 3 4" xfId="3530" xr:uid="{E6270AB3-9103-4694-9F56-B84066106E74}"/>
    <cellStyle name="Normal 7 4 2 2 2 4" xfId="3531" xr:uid="{F9254A45-FB26-43F8-ACEE-2A304E08DF51}"/>
    <cellStyle name="Normal 7 4 2 2 2 5" xfId="3532" xr:uid="{B186BE15-9238-47CC-8909-D3D04274FB4E}"/>
    <cellStyle name="Normal 7 4 2 2 2 6" xfId="3533" xr:uid="{EE29B6F3-996D-4B57-B0FE-F973F6EF844C}"/>
    <cellStyle name="Normal 7 4 2 2 3" xfId="726" xr:uid="{142C7BC6-ACC6-4641-9D96-6771D1D55EEA}"/>
    <cellStyle name="Normal 7 4 2 2 3 2" xfId="1924" xr:uid="{86CA5A34-0796-42C1-A391-79F067D3E58D}"/>
    <cellStyle name="Normal 7 4 2 2 3 2 2" xfId="3534" xr:uid="{F61C38AC-7050-4808-8E7E-6570F84537E3}"/>
    <cellStyle name="Normal 7 4 2 2 3 2 3" xfId="3535" xr:uid="{CF67EC00-4E66-4FF3-81E1-1C4796B8342D}"/>
    <cellStyle name="Normal 7 4 2 2 3 2 4" xfId="3536" xr:uid="{FC012DC8-24E7-4261-9650-5D1AACF46400}"/>
    <cellStyle name="Normal 7 4 2 2 3 3" xfId="3537" xr:uid="{CDB24D0A-EE22-45E7-908C-B9C48DF9D63E}"/>
    <cellStyle name="Normal 7 4 2 2 3 4" xfId="3538" xr:uid="{C27692A0-891E-4631-B8C7-143A4DF42B43}"/>
    <cellStyle name="Normal 7 4 2 2 3 5" xfId="3539" xr:uid="{31ADF60A-BC97-470B-BD62-D084AFAC4F66}"/>
    <cellStyle name="Normal 7 4 2 2 4" xfId="1925" xr:uid="{64DD10F6-8137-4AF5-9793-ED7E349E3B4F}"/>
    <cellStyle name="Normal 7 4 2 2 4 2" xfId="3540" xr:uid="{BBAD3A69-FCB3-4D83-AC72-3E4421E54E97}"/>
    <cellStyle name="Normal 7 4 2 2 4 3" xfId="3541" xr:uid="{7B65CCA1-2C60-47BE-82AB-895E66D229A8}"/>
    <cellStyle name="Normal 7 4 2 2 4 4" xfId="3542" xr:uid="{77F09033-9EC5-41D8-9B2E-D91E9C5CDD89}"/>
    <cellStyle name="Normal 7 4 2 2 5" xfId="3543" xr:uid="{A5EF2660-663F-499F-B988-E1F39BBD62D4}"/>
    <cellStyle name="Normal 7 4 2 2 5 2" xfId="3544" xr:uid="{14B832D5-7F5A-429A-BC9A-F529E092D2C5}"/>
    <cellStyle name="Normal 7 4 2 2 5 3" xfId="3545" xr:uid="{98E54CA2-A4CD-4C9C-9482-69E4D83B82FE}"/>
    <cellStyle name="Normal 7 4 2 2 5 4" xfId="3546" xr:uid="{8B599638-91EA-4D74-855A-07F812825AC5}"/>
    <cellStyle name="Normal 7 4 2 2 6" xfId="3547" xr:uid="{6FBBA37E-7292-4722-8622-97D0F2A8B94E}"/>
    <cellStyle name="Normal 7 4 2 2 7" xfId="3548" xr:uid="{0F2B78FE-2EE3-4D78-98BC-F2E6012B82AD}"/>
    <cellStyle name="Normal 7 4 2 2 8" xfId="3549" xr:uid="{AB6EEF3A-83E2-4323-A6DB-127DCEBA9775}"/>
    <cellStyle name="Normal 7 4 2 3" xfId="727" xr:uid="{AA7702A5-8596-4AAA-AF80-A60DF5CEF59D}"/>
    <cellStyle name="Normal 7 4 2 3 2" xfId="728" xr:uid="{BBC5FFE7-FA47-40B3-8F93-998481709E19}"/>
    <cellStyle name="Normal 7 4 2 3 2 2" xfId="729" xr:uid="{ABDDCD44-0C16-429E-999B-051D3C5C04BB}"/>
    <cellStyle name="Normal 7 4 2 3 2 3" xfId="3550" xr:uid="{CD87F9EB-09F9-4508-92A1-C11D54AF3B14}"/>
    <cellStyle name="Normal 7 4 2 3 2 4" xfId="3551" xr:uid="{A5CC82C2-B851-41D6-883D-B4C8897E6D1B}"/>
    <cellStyle name="Normal 7 4 2 3 3" xfId="730" xr:uid="{4A34F561-8341-4B0E-A70D-8F3F60CE1790}"/>
    <cellStyle name="Normal 7 4 2 3 3 2" xfId="3552" xr:uid="{1618F8FC-99BF-4B75-BC07-B9B3F30ECF65}"/>
    <cellStyle name="Normal 7 4 2 3 3 3" xfId="3553" xr:uid="{077104F9-4278-4259-8ADB-F2FEE57F0E1C}"/>
    <cellStyle name="Normal 7 4 2 3 3 4" xfId="3554" xr:uid="{ED23C345-70CC-445F-8750-706BAFC02E37}"/>
    <cellStyle name="Normal 7 4 2 3 4" xfId="3555" xr:uid="{FA878AF9-702B-438F-BB89-DF0850A1FA6E}"/>
    <cellStyle name="Normal 7 4 2 3 5" xfId="3556" xr:uid="{0C863297-1B29-4527-9328-BD323C2C1831}"/>
    <cellStyle name="Normal 7 4 2 3 6" xfId="3557" xr:uid="{73B2968F-5003-4AA6-A2F4-CE1AFC8B0AA5}"/>
    <cellStyle name="Normal 7 4 2 4" xfId="731" xr:uid="{8C4ABF52-0020-467A-9756-A306873D2D7D}"/>
    <cellStyle name="Normal 7 4 2 4 2" xfId="732" xr:uid="{45814457-0F5C-496E-B2BB-838A25ADA18F}"/>
    <cellStyle name="Normal 7 4 2 4 2 2" xfId="3558" xr:uid="{C9804095-630E-4C4C-AA5E-6B1F4289B45F}"/>
    <cellStyle name="Normal 7 4 2 4 2 3" xfId="3559" xr:uid="{07CB2E24-D9CA-403E-9D27-87DFDD847AA6}"/>
    <cellStyle name="Normal 7 4 2 4 2 4" xfId="3560" xr:uid="{E12E7148-1876-4E70-9439-73A266B65AE4}"/>
    <cellStyle name="Normal 7 4 2 4 3" xfId="3561" xr:uid="{5DF0373A-0AD9-432D-9B28-4665F86671B7}"/>
    <cellStyle name="Normal 7 4 2 4 4" xfId="3562" xr:uid="{46613B74-ED91-4341-BBCD-6E41850A2686}"/>
    <cellStyle name="Normal 7 4 2 4 5" xfId="3563" xr:uid="{FBE1C967-4CF2-486A-BED2-25B3AD944ACA}"/>
    <cellStyle name="Normal 7 4 2 5" xfId="733" xr:uid="{73E37BF4-C53B-4972-B0A9-CD18553223E7}"/>
    <cellStyle name="Normal 7 4 2 5 2" xfId="3564" xr:uid="{33E037E0-5594-4205-8149-ECA1DE0D546C}"/>
    <cellStyle name="Normal 7 4 2 5 3" xfId="3565" xr:uid="{479EDFA0-4F6F-49BB-B514-810C9A61D0FA}"/>
    <cellStyle name="Normal 7 4 2 5 4" xfId="3566" xr:uid="{194F73CC-AF56-46E5-9EF5-3A1CF90AE408}"/>
    <cellStyle name="Normal 7 4 2 6" xfId="3567" xr:uid="{479F8E06-65F0-4D90-9F07-272F8F643B36}"/>
    <cellStyle name="Normal 7 4 2 6 2" xfId="3568" xr:uid="{DF01891E-CA84-436A-A79F-A7B142362E6F}"/>
    <cellStyle name="Normal 7 4 2 6 3" xfId="3569" xr:uid="{AFC8A521-DD61-49E0-B2A6-DA66E0A233F0}"/>
    <cellStyle name="Normal 7 4 2 6 4" xfId="3570" xr:uid="{718BB490-E080-4EAB-A001-99AD46D793D7}"/>
    <cellStyle name="Normal 7 4 2 7" xfId="3571" xr:uid="{66F5BAE1-8FA7-43BA-A089-386F7421F0E1}"/>
    <cellStyle name="Normal 7 4 2 8" xfId="3572" xr:uid="{D711C6CA-EFF6-45F6-8436-37C83630BEA0}"/>
    <cellStyle name="Normal 7 4 2 9" xfId="3573" xr:uid="{2F72D959-6D8B-4A2A-8A9A-161AB42F7C91}"/>
    <cellStyle name="Normal 7 4 3" xfId="368" xr:uid="{FE28B3B5-90F5-488E-B964-F17D74D2D534}"/>
    <cellStyle name="Normal 7 4 3 2" xfId="734" xr:uid="{2AB808E9-2B6B-4D0A-8D83-5A4AA53B2403}"/>
    <cellStyle name="Normal 7 4 3 2 2" xfId="735" xr:uid="{FA96A3E9-DA77-4677-B90E-77EAB759F444}"/>
    <cellStyle name="Normal 7 4 3 2 2 2" xfId="1926" xr:uid="{28D4229E-FFE7-4BC3-8900-CEF543CC621C}"/>
    <cellStyle name="Normal 7 4 3 2 2 2 2" xfId="1927" xr:uid="{4EBC1E99-A3B9-4275-AC03-D87C061BBBDC}"/>
    <cellStyle name="Normal 7 4 3 2 2 3" xfId="1928" xr:uid="{B93FFC4C-406D-4250-B650-CE1FB66388AB}"/>
    <cellStyle name="Normal 7 4 3 2 2 4" xfId="3574" xr:uid="{C5E6F475-B1F9-4968-8FD1-EB3CA08DB631}"/>
    <cellStyle name="Normal 7 4 3 2 3" xfId="1929" xr:uid="{C2A5CD7D-BCD7-45A0-ADF9-9610AC250895}"/>
    <cellStyle name="Normal 7 4 3 2 3 2" xfId="1930" xr:uid="{B4BBFB23-588B-4CF8-AF76-237ECA7CB035}"/>
    <cellStyle name="Normal 7 4 3 2 3 3" xfId="3575" xr:uid="{0E16E419-21D4-4FD6-B7D4-3A72865B1A3E}"/>
    <cellStyle name="Normal 7 4 3 2 3 4" xfId="3576" xr:uid="{473678EF-3581-455C-BBEF-499AFC75CF06}"/>
    <cellStyle name="Normal 7 4 3 2 4" xfId="1931" xr:uid="{F178C7C3-ED43-4C52-95FC-8721EBE081FC}"/>
    <cellStyle name="Normal 7 4 3 2 5" xfId="3577" xr:uid="{95E92891-3E40-41AD-9E70-30715947FA65}"/>
    <cellStyle name="Normal 7 4 3 2 6" xfId="3578" xr:uid="{9D63AD64-35B8-4F83-B0C9-0D0720BE222B}"/>
    <cellStyle name="Normal 7 4 3 3" xfId="736" xr:uid="{18259505-122B-4D8F-B8C2-73BF40AF2847}"/>
    <cellStyle name="Normal 7 4 3 3 2" xfId="1932" xr:uid="{E5684BB9-D4C7-4C33-A660-E9AC428C8774}"/>
    <cellStyle name="Normal 7 4 3 3 2 2" xfId="1933" xr:uid="{4254D5C6-0713-4754-95DA-114243D7CF9A}"/>
    <cellStyle name="Normal 7 4 3 3 2 3" xfId="3579" xr:uid="{5F242BB3-0611-4368-B3E4-87D7037CE1AB}"/>
    <cellStyle name="Normal 7 4 3 3 2 4" xfId="3580" xr:uid="{503FE988-0ACF-4E4E-8456-2899E6CFB5BF}"/>
    <cellStyle name="Normal 7 4 3 3 3" xfId="1934" xr:uid="{6E76449D-5B96-4095-9487-87980D006C3A}"/>
    <cellStyle name="Normal 7 4 3 3 4" xfId="3581" xr:uid="{FF9D0594-21AB-4E08-8150-37B4CE3E32BC}"/>
    <cellStyle name="Normal 7 4 3 3 5" xfId="3582" xr:uid="{1201BC62-A0E3-4D82-9D5E-9519D0A204F7}"/>
    <cellStyle name="Normal 7 4 3 4" xfId="1935" xr:uid="{38B46F46-19FA-4578-86DE-B66D02A958F8}"/>
    <cellStyle name="Normal 7 4 3 4 2" xfId="1936" xr:uid="{74BFD8AC-18FE-4F8E-AD2E-F487189E444E}"/>
    <cellStyle name="Normal 7 4 3 4 3" xfId="3583" xr:uid="{046E08EE-3D39-4791-8C6C-056A6AD4736A}"/>
    <cellStyle name="Normal 7 4 3 4 4" xfId="3584" xr:uid="{15FAB18B-907A-4B67-BC9C-3BABD6D15B58}"/>
    <cellStyle name="Normal 7 4 3 5" xfId="1937" xr:uid="{D9463E40-B428-406B-A4C7-94F1EFA62328}"/>
    <cellStyle name="Normal 7 4 3 5 2" xfId="3585" xr:uid="{F5406DD2-E767-4456-9173-C142D4A93488}"/>
    <cellStyle name="Normal 7 4 3 5 3" xfId="3586" xr:uid="{26E9A232-04DC-41F9-8C76-8F2320B19019}"/>
    <cellStyle name="Normal 7 4 3 5 4" xfId="3587" xr:uid="{A302ABF3-997F-4E41-B11C-B570F5DA7EE2}"/>
    <cellStyle name="Normal 7 4 3 6" xfId="3588" xr:uid="{27913F5B-022C-4B8A-AEAD-C95A66D6B025}"/>
    <cellStyle name="Normal 7 4 3 7" xfId="3589" xr:uid="{E8630023-6226-4EAF-88CA-CCD9A52F3C01}"/>
    <cellStyle name="Normal 7 4 3 8" xfId="3590" xr:uid="{E5066299-13CC-4261-821E-ED26B4AA0F4B}"/>
    <cellStyle name="Normal 7 4 4" xfId="369" xr:uid="{C75A7B5F-EDFF-46FB-AC41-1B6CA1168F74}"/>
    <cellStyle name="Normal 7 4 4 2" xfId="737" xr:uid="{ED18DE86-3D3D-43DC-A5B5-CDD3D203465C}"/>
    <cellStyle name="Normal 7 4 4 2 2" xfId="738" xr:uid="{42E5F3EC-E0B7-4D74-9FB4-D0A081DFCEC9}"/>
    <cellStyle name="Normal 7 4 4 2 2 2" xfId="1938" xr:uid="{E6F196A9-32D5-4C7B-A254-B89FB94F9A99}"/>
    <cellStyle name="Normal 7 4 4 2 2 3" xfId="3591" xr:uid="{2E49DF7B-EE86-403D-8DEB-F0EBBCF13F6B}"/>
    <cellStyle name="Normal 7 4 4 2 2 4" xfId="3592" xr:uid="{7B221043-5C8C-4F81-BF83-2EA6B49DE742}"/>
    <cellStyle name="Normal 7 4 4 2 3" xfId="1939" xr:uid="{CB6A564C-705B-48F7-B625-B7A64BE2FD22}"/>
    <cellStyle name="Normal 7 4 4 2 4" xfId="3593" xr:uid="{ECF47746-1C7B-4D09-A413-97EFCC0D2DBD}"/>
    <cellStyle name="Normal 7 4 4 2 5" xfId="3594" xr:uid="{9432B877-DC3B-4442-845C-3301487B3CB0}"/>
    <cellStyle name="Normal 7 4 4 3" xfId="739" xr:uid="{DE2955C0-D4CD-4B70-A2BC-742C4020841E}"/>
    <cellStyle name="Normal 7 4 4 3 2" xfId="1940" xr:uid="{48BDB8C2-531E-466E-B47A-8AAF27348850}"/>
    <cellStyle name="Normal 7 4 4 3 3" xfId="3595" xr:uid="{872FE3BC-CA21-42A1-8874-C2DCF4E34583}"/>
    <cellStyle name="Normal 7 4 4 3 4" xfId="3596" xr:uid="{F23CD36C-FB5F-4059-ABBE-65D27DA4B792}"/>
    <cellStyle name="Normal 7 4 4 4" xfId="1941" xr:uid="{05877AFF-CAEA-45CC-BD04-3C3F4EB02B88}"/>
    <cellStyle name="Normal 7 4 4 4 2" xfId="3597" xr:uid="{A4AFF849-4FCC-4090-BD49-0428E724A5F4}"/>
    <cellStyle name="Normal 7 4 4 4 3" xfId="3598" xr:uid="{A555DA77-D635-4D4A-8BF8-17C1223DD1D5}"/>
    <cellStyle name="Normal 7 4 4 4 4" xfId="3599" xr:uid="{504B6B89-FE7F-4DBD-9400-2FB44478DC81}"/>
    <cellStyle name="Normal 7 4 4 5" xfId="3600" xr:uid="{CEBB9B8C-C2BB-4488-8803-269BD241D125}"/>
    <cellStyle name="Normal 7 4 4 6" xfId="3601" xr:uid="{70049068-A03F-4074-A0A9-C49FBE79B0F0}"/>
    <cellStyle name="Normal 7 4 4 7" xfId="3602" xr:uid="{8740820D-EE71-41C4-9409-46AEAF3838D5}"/>
    <cellStyle name="Normal 7 4 5" xfId="370" xr:uid="{F276861F-6258-424D-A0CF-197831B3263D}"/>
    <cellStyle name="Normal 7 4 5 2" xfId="740" xr:uid="{40E16A50-C2EA-4734-9311-34A013420A00}"/>
    <cellStyle name="Normal 7 4 5 2 2" xfId="1942" xr:uid="{8416FC48-0DA6-407B-8B6B-6DC6F672A656}"/>
    <cellStyle name="Normal 7 4 5 2 3" xfId="3603" xr:uid="{ECF5B2E4-6608-49C5-BF47-D80870435CF2}"/>
    <cellStyle name="Normal 7 4 5 2 4" xfId="3604" xr:uid="{6171F07A-74E1-40B1-B829-E86863E1C34B}"/>
    <cellStyle name="Normal 7 4 5 3" xfId="1943" xr:uid="{9FC02E82-6BAF-4F40-8E93-7CDB974EE501}"/>
    <cellStyle name="Normal 7 4 5 3 2" xfId="3605" xr:uid="{9CFA8414-50C6-42B3-BDC8-717BE3674A82}"/>
    <cellStyle name="Normal 7 4 5 3 3" xfId="3606" xr:uid="{8DE48EEC-C85C-417D-A655-0CEEB58A3D90}"/>
    <cellStyle name="Normal 7 4 5 3 4" xfId="3607" xr:uid="{0A31C175-6923-4A71-AE57-58B1368439D8}"/>
    <cellStyle name="Normal 7 4 5 4" xfId="3608" xr:uid="{AA3022C2-A354-44E7-B1EA-4171ABF0BA5C}"/>
    <cellStyle name="Normal 7 4 5 5" xfId="3609" xr:uid="{5AA7B646-56C9-4518-B3CB-400DD5F0BB47}"/>
    <cellStyle name="Normal 7 4 5 6" xfId="3610" xr:uid="{BD1690D1-902F-4550-9A55-6AB8F626AC1D}"/>
    <cellStyle name="Normal 7 4 6" xfId="741" xr:uid="{328B6CC5-BE0D-4AF7-95DB-5572E0111ECF}"/>
    <cellStyle name="Normal 7 4 6 2" xfId="1944" xr:uid="{2196DB80-8E33-46C5-AA75-85781F2906C4}"/>
    <cellStyle name="Normal 7 4 6 2 2" xfId="3611" xr:uid="{33039FDD-5BDF-48A1-A60B-2E80238A05D9}"/>
    <cellStyle name="Normal 7 4 6 2 3" xfId="3612" xr:uid="{D2D5B3A0-E9EC-4286-B454-33D785D2B4AF}"/>
    <cellStyle name="Normal 7 4 6 2 4" xfId="3613" xr:uid="{C989AF3B-D12B-4126-AC65-5E3E2A9507B3}"/>
    <cellStyle name="Normal 7 4 6 3" xfId="3614" xr:uid="{990CBDD2-248A-4FAA-B60B-2215FFF7316E}"/>
    <cellStyle name="Normal 7 4 6 4" xfId="3615" xr:uid="{43F8A8B7-D333-4F2F-B528-0EDAEF8B8162}"/>
    <cellStyle name="Normal 7 4 6 5" xfId="3616" xr:uid="{8DA15122-75B6-4E8F-B7A0-49ECA479FAC3}"/>
    <cellStyle name="Normal 7 4 7" xfId="1945" xr:uid="{8BCBC707-9F29-4794-A172-F02238E73B82}"/>
    <cellStyle name="Normal 7 4 7 2" xfId="3617" xr:uid="{F970F8BC-3B6B-4D8C-8193-5FC852AEEDAB}"/>
    <cellStyle name="Normal 7 4 7 3" xfId="3618" xr:uid="{C3C3EF44-AA04-416C-BFFC-0B5AEBE4F2D3}"/>
    <cellStyle name="Normal 7 4 7 4" xfId="3619" xr:uid="{6D83E3ED-6917-4B2F-A7AE-18041A404A51}"/>
    <cellStyle name="Normal 7 4 8" xfId="3620" xr:uid="{4A9F44DE-B258-4E45-99AD-F38E317875CD}"/>
    <cellStyle name="Normal 7 4 8 2" xfId="3621" xr:uid="{BF592636-74F2-462B-8CF3-8972AD6C7335}"/>
    <cellStyle name="Normal 7 4 8 3" xfId="3622" xr:uid="{21ABBD7E-D21D-45E1-A8DC-B689F9499C7B}"/>
    <cellStyle name="Normal 7 4 8 4" xfId="3623" xr:uid="{5C5BBFFD-AB9A-4454-BF40-6AA8004FB3F7}"/>
    <cellStyle name="Normal 7 4 9" xfId="3624" xr:uid="{0A95A49F-4C4D-4633-83C0-98FAB6D1AD43}"/>
    <cellStyle name="Normal 7 5" xfId="147" xr:uid="{EE326FD8-99E7-4EFF-9CA7-CAA9BA27DDF1}"/>
    <cellStyle name="Normal 7 5 2" xfId="148" xr:uid="{DFD6B863-A337-4FD2-BB98-136FD50651F4}"/>
    <cellStyle name="Normal 7 5 2 2" xfId="371" xr:uid="{F945DB7E-D4E8-4F30-85C9-549CE1E1BD28}"/>
    <cellStyle name="Normal 7 5 2 2 2" xfId="742" xr:uid="{D4F8ED4C-88F2-46C7-A4F1-A659B34377FA}"/>
    <cellStyle name="Normal 7 5 2 2 2 2" xfId="1946" xr:uid="{596F6910-5911-403E-BBEE-099F7B79DC3A}"/>
    <cellStyle name="Normal 7 5 2 2 2 3" xfId="3625" xr:uid="{F09327C3-DADD-4327-895E-6D006FA53CAC}"/>
    <cellStyle name="Normal 7 5 2 2 2 4" xfId="3626" xr:uid="{C506F736-AA36-4F5E-A569-D71B001F0385}"/>
    <cellStyle name="Normal 7 5 2 2 3" xfId="1947" xr:uid="{292767F4-A67C-43BC-92F4-8E43776A5D48}"/>
    <cellStyle name="Normal 7 5 2 2 3 2" xfId="3627" xr:uid="{EF0E359F-1078-4475-BFEC-ED8E77F13E57}"/>
    <cellStyle name="Normal 7 5 2 2 3 3" xfId="3628" xr:uid="{91B75ACE-1F46-4357-BAAB-4A44C31526D2}"/>
    <cellStyle name="Normal 7 5 2 2 3 4" xfId="3629" xr:uid="{5BE888FF-BBB5-40B0-A193-2DE16ACEFAC2}"/>
    <cellStyle name="Normal 7 5 2 2 4" xfId="3630" xr:uid="{3B83B6CA-ECCE-4AA5-BD0B-AD1F8F2C0AE4}"/>
    <cellStyle name="Normal 7 5 2 2 5" xfId="3631" xr:uid="{C0625682-3762-4076-9866-2CDB8386D266}"/>
    <cellStyle name="Normal 7 5 2 2 6" xfId="3632" xr:uid="{0D1A5140-9A33-4CA5-A2ED-6210024EB149}"/>
    <cellStyle name="Normal 7 5 2 3" xfId="743" xr:uid="{AEFD881B-77EB-49BA-8D48-28CC1E301190}"/>
    <cellStyle name="Normal 7 5 2 3 2" xfId="1948" xr:uid="{B7E94754-B5E9-4BA1-9DB6-9DC00E0BC09B}"/>
    <cellStyle name="Normal 7 5 2 3 2 2" xfId="3633" xr:uid="{CDA50EEF-787B-421C-A327-EECFACBF27B7}"/>
    <cellStyle name="Normal 7 5 2 3 2 3" xfId="3634" xr:uid="{2CDAD0EE-C34E-44B2-AB33-8AB873307FDD}"/>
    <cellStyle name="Normal 7 5 2 3 2 4" xfId="3635" xr:uid="{1FA29002-6D68-4571-9590-C60D6A04E61D}"/>
    <cellStyle name="Normal 7 5 2 3 3" xfId="3636" xr:uid="{F8A2FB25-325D-417C-8580-057B0155ED24}"/>
    <cellStyle name="Normal 7 5 2 3 4" xfId="3637" xr:uid="{3B0600C3-5AE7-4FF2-BAF5-0072049FC152}"/>
    <cellStyle name="Normal 7 5 2 3 5" xfId="3638" xr:uid="{B5C00294-F25F-4E9B-9906-8A424B644149}"/>
    <cellStyle name="Normal 7 5 2 4" xfId="1949" xr:uid="{458FE611-E2B5-460B-92B1-76F17A30D158}"/>
    <cellStyle name="Normal 7 5 2 4 2" xfId="3639" xr:uid="{D6DA71DE-CD5E-4D7F-9087-7A8E7D3FD7BA}"/>
    <cellStyle name="Normal 7 5 2 4 3" xfId="3640" xr:uid="{A5233B1E-4756-4CA2-A67D-0DFB4B98E0BD}"/>
    <cellStyle name="Normal 7 5 2 4 4" xfId="3641" xr:uid="{9353D5F6-1B36-43BF-A133-8E9DDD482A45}"/>
    <cellStyle name="Normal 7 5 2 5" xfId="3642" xr:uid="{40164C2C-F8DC-4939-9E66-B05FEA702E63}"/>
    <cellStyle name="Normal 7 5 2 5 2" xfId="3643" xr:uid="{93B391A9-DE96-4E05-B8F0-3A8B43F9083C}"/>
    <cellStyle name="Normal 7 5 2 5 3" xfId="3644" xr:uid="{240FD167-AB95-4E31-A92A-91D894B91AD3}"/>
    <cellStyle name="Normal 7 5 2 5 4" xfId="3645" xr:uid="{24FEE511-B06C-43EF-B7C5-FA2AE5297C2A}"/>
    <cellStyle name="Normal 7 5 2 6" xfId="3646" xr:uid="{C79C9EA6-6B82-4F6A-B8A9-4A342EBA9971}"/>
    <cellStyle name="Normal 7 5 2 7" xfId="3647" xr:uid="{254AC5C0-0334-4111-8B4E-C7DDCE59277A}"/>
    <cellStyle name="Normal 7 5 2 8" xfId="3648" xr:uid="{A8033666-7AD4-47F8-BE0E-EC298E316DB0}"/>
    <cellStyle name="Normal 7 5 3" xfId="372" xr:uid="{5EDB47F9-85A5-4F49-AA04-7090BA5DA54C}"/>
    <cellStyle name="Normal 7 5 3 2" xfId="744" xr:uid="{481FF7D4-64CB-4AF1-AB4F-D59CAB6D0F5C}"/>
    <cellStyle name="Normal 7 5 3 2 2" xfId="745" xr:uid="{FEC4A306-B9F8-4B70-BE33-3A87AE8F741E}"/>
    <cellStyle name="Normal 7 5 3 2 3" xfId="3649" xr:uid="{C9B07168-E303-4C1D-92C9-369FB2198090}"/>
    <cellStyle name="Normal 7 5 3 2 4" xfId="3650" xr:uid="{96E66573-2F9E-4ABF-BC5B-216E770D8E8F}"/>
    <cellStyle name="Normal 7 5 3 3" xfId="746" xr:uid="{42883DFB-AC51-4E32-AAD5-8D92B7639A1F}"/>
    <cellStyle name="Normal 7 5 3 3 2" xfId="3651" xr:uid="{9DFD2C82-C203-43D4-87BA-79F4C2D0BD8A}"/>
    <cellStyle name="Normal 7 5 3 3 3" xfId="3652" xr:uid="{64A74529-5505-4406-A372-FB7482CE1645}"/>
    <cellStyle name="Normal 7 5 3 3 4" xfId="3653" xr:uid="{B6235CB4-23B5-4ED7-A7CD-9E81770D7A67}"/>
    <cellStyle name="Normal 7 5 3 4" xfId="3654" xr:uid="{1A2C6B78-70EE-4679-BF09-0B1F5C30E474}"/>
    <cellStyle name="Normal 7 5 3 5" xfId="3655" xr:uid="{91E498BA-06DF-489C-A239-398F5BEF090E}"/>
    <cellStyle name="Normal 7 5 3 6" xfId="3656" xr:uid="{EDBDF888-701F-408F-9922-AB3811D5C225}"/>
    <cellStyle name="Normal 7 5 4" xfId="373" xr:uid="{ED5AA116-8B2E-4F29-9896-770F59CBD4E6}"/>
    <cellStyle name="Normal 7 5 4 2" xfId="747" xr:uid="{DF2A754D-E45D-4D22-B498-5D89D4B9CD0F}"/>
    <cellStyle name="Normal 7 5 4 2 2" xfId="3657" xr:uid="{05A07D5D-09DD-4B8B-ADA0-223CA3BC4234}"/>
    <cellStyle name="Normal 7 5 4 2 3" xfId="3658" xr:uid="{90A95906-0769-4EEC-8A8C-28C50C10FDCE}"/>
    <cellStyle name="Normal 7 5 4 2 4" xfId="3659" xr:uid="{1B09928F-3F2C-475C-BA78-FE58B9BBB0A8}"/>
    <cellStyle name="Normal 7 5 4 3" xfId="3660" xr:uid="{F9B76D8B-C465-4AFE-AB80-189630F2E072}"/>
    <cellStyle name="Normal 7 5 4 4" xfId="3661" xr:uid="{1DC1FBB4-BC9F-4343-9E0C-0E104182D192}"/>
    <cellStyle name="Normal 7 5 4 5" xfId="3662" xr:uid="{0846B82A-D96C-41FA-8268-B15E7CB86EA3}"/>
    <cellStyle name="Normal 7 5 5" xfId="748" xr:uid="{843119E2-ADE3-4382-AD7E-76BB47E99C43}"/>
    <cellStyle name="Normal 7 5 5 2" xfId="3663" xr:uid="{CABA5F3A-DE34-4449-9D3C-E3F714C9410D}"/>
    <cellStyle name="Normal 7 5 5 3" xfId="3664" xr:uid="{27EB7C27-A64A-41CD-BFEB-4387CF84C9E3}"/>
    <cellStyle name="Normal 7 5 5 4" xfId="3665" xr:uid="{1D399470-EF60-4C86-B690-63FB11C547FB}"/>
    <cellStyle name="Normal 7 5 6" xfId="3666" xr:uid="{D1D97587-0DE7-4E25-AA6F-CA8BC12BF79C}"/>
    <cellStyle name="Normal 7 5 6 2" xfId="3667" xr:uid="{3C9B5CC2-2180-46CC-A5C7-AD33729D4F22}"/>
    <cellStyle name="Normal 7 5 6 3" xfId="3668" xr:uid="{133A7180-1863-45A3-87BC-208384022184}"/>
    <cellStyle name="Normal 7 5 6 4" xfId="3669" xr:uid="{BD166F06-27E6-4142-B40E-3EED10069909}"/>
    <cellStyle name="Normal 7 5 7" xfId="3670" xr:uid="{3492041D-4515-4BDA-81B1-5182A568FAE0}"/>
    <cellStyle name="Normal 7 5 8" xfId="3671" xr:uid="{4A78850E-B282-4B0A-B8BB-C40EF646D6F0}"/>
    <cellStyle name="Normal 7 5 9" xfId="3672" xr:uid="{7F78D530-6831-41B7-9937-31383D7DD859}"/>
    <cellStyle name="Normal 7 6" xfId="149" xr:uid="{EFD53AD2-44E7-4857-8FB1-F29D1734CDC8}"/>
    <cellStyle name="Normal 7 6 2" xfId="374" xr:uid="{8F526FD0-1B14-42CD-A56D-C0527922FF65}"/>
    <cellStyle name="Normal 7 6 2 2" xfId="749" xr:uid="{E4140CEC-8CA4-4F38-A3DB-D94D025B982D}"/>
    <cellStyle name="Normal 7 6 2 2 2" xfId="1950" xr:uid="{68491D5D-AB70-4BC5-9B76-9F237D498717}"/>
    <cellStyle name="Normal 7 6 2 2 2 2" xfId="1951" xr:uid="{4E5190E4-6398-4D6F-A0A4-CACA4EC94BC6}"/>
    <cellStyle name="Normal 7 6 2 2 3" xfId="1952" xr:uid="{6E4B209B-6028-421C-94BF-3EC572CF42B3}"/>
    <cellStyle name="Normal 7 6 2 2 4" xfId="3673" xr:uid="{6E626D33-B453-460A-A4D0-CDDBDCDFE395}"/>
    <cellStyle name="Normal 7 6 2 3" xfId="1953" xr:uid="{9C50F78A-54E6-472A-A1D4-1AF4EEE01630}"/>
    <cellStyle name="Normal 7 6 2 3 2" xfId="1954" xr:uid="{613BEF74-4D12-4F24-8AFD-0964D0C041AE}"/>
    <cellStyle name="Normal 7 6 2 3 3" xfId="3674" xr:uid="{6C5FAB51-2380-4A01-9A67-26D3DA6EE241}"/>
    <cellStyle name="Normal 7 6 2 3 4" xfId="3675" xr:uid="{95C95156-58D6-4739-AA69-BFB0B3F78F3E}"/>
    <cellStyle name="Normal 7 6 2 4" xfId="1955" xr:uid="{38BA7ABA-00F1-43E5-8426-ADAA2CE926C0}"/>
    <cellStyle name="Normal 7 6 2 5" xfId="3676" xr:uid="{D92D3D27-9095-44D6-98DD-059F07E7A1C6}"/>
    <cellStyle name="Normal 7 6 2 6" xfId="3677" xr:uid="{E394439D-FA66-40DF-BC53-BFCF440C7494}"/>
    <cellStyle name="Normal 7 6 3" xfId="750" xr:uid="{BDEAD981-E389-4FD5-BD84-504F5F58DC0A}"/>
    <cellStyle name="Normal 7 6 3 2" xfId="1956" xr:uid="{6832AC79-5BF8-479E-895B-A3741587250C}"/>
    <cellStyle name="Normal 7 6 3 2 2" xfId="1957" xr:uid="{4FFF63C3-7A47-4088-BD96-21F4B968BCA8}"/>
    <cellStyle name="Normal 7 6 3 2 3" xfId="3678" xr:uid="{417DAE94-4C3F-4EB4-A98D-A0DEE4120452}"/>
    <cellStyle name="Normal 7 6 3 2 4" xfId="3679" xr:uid="{7CCBC136-28AF-42A8-8699-241A6FC915EC}"/>
    <cellStyle name="Normal 7 6 3 3" xfId="1958" xr:uid="{CD933403-4032-43EB-B158-03FFC1C454E6}"/>
    <cellStyle name="Normal 7 6 3 4" xfId="3680" xr:uid="{76C2BE1E-8E55-40B9-A28C-13C071AD1DB1}"/>
    <cellStyle name="Normal 7 6 3 5" xfId="3681" xr:uid="{BA6FE20A-B71A-4B2A-8528-9E9E7577F763}"/>
    <cellStyle name="Normal 7 6 4" xfId="1959" xr:uid="{5B0186C7-B680-4B31-A73C-0E1584D401BC}"/>
    <cellStyle name="Normal 7 6 4 2" xfId="1960" xr:uid="{2128E507-ECF5-4CCE-BEE1-EF2C20E0E5FA}"/>
    <cellStyle name="Normal 7 6 4 3" xfId="3682" xr:uid="{12714A2B-9B70-40B2-9CE8-CB61489099C6}"/>
    <cellStyle name="Normal 7 6 4 4" xfId="3683" xr:uid="{59E1B8E4-C9DF-4A7E-A1B5-03DC1E14064C}"/>
    <cellStyle name="Normal 7 6 5" xfId="1961" xr:uid="{068E397C-8C8B-402F-8D32-BB5F2025CEE8}"/>
    <cellStyle name="Normal 7 6 5 2" xfId="3684" xr:uid="{FC4A2571-F725-4D99-8918-DBF33DD54C78}"/>
    <cellStyle name="Normal 7 6 5 3" xfId="3685" xr:uid="{51DB7E0F-35DC-41FF-A8AA-DA7CF68BE3F9}"/>
    <cellStyle name="Normal 7 6 5 4" xfId="3686" xr:uid="{24A4AEC7-C3DA-416F-ABD1-3CC39DE4CFFF}"/>
    <cellStyle name="Normal 7 6 6" xfId="3687" xr:uid="{66A1ED55-F4A4-4573-A4D9-D91B3BACCBA3}"/>
    <cellStyle name="Normal 7 6 7" xfId="3688" xr:uid="{162DE900-FDFF-4204-9434-A2BB1B321820}"/>
    <cellStyle name="Normal 7 6 8" xfId="3689" xr:uid="{36646901-C07B-4038-A5E0-4881805588B5}"/>
    <cellStyle name="Normal 7 7" xfId="375" xr:uid="{CBB6303F-18B2-444F-AA87-21AAC71BA810}"/>
    <cellStyle name="Normal 7 7 2" xfId="751" xr:uid="{D49AEC85-3D1C-4CD8-9953-22FEE9AE4BDB}"/>
    <cellStyle name="Normal 7 7 2 2" xfId="752" xr:uid="{BBB496FC-26D7-48DD-A8AC-0E3E5DA3B024}"/>
    <cellStyle name="Normal 7 7 2 2 2" xfId="1962" xr:uid="{08935475-D2AB-4D0B-83F5-2D86ADB48B46}"/>
    <cellStyle name="Normal 7 7 2 2 3" xfId="3690" xr:uid="{62919733-6C6F-4251-9201-CB6BDA4748DA}"/>
    <cellStyle name="Normal 7 7 2 2 4" xfId="3691" xr:uid="{6437FD29-6F69-4E80-9DFC-05E0FC879822}"/>
    <cellStyle name="Normal 7 7 2 3" xfId="1963" xr:uid="{A5B20B78-5B3A-4214-8279-DFDE896EFD99}"/>
    <cellStyle name="Normal 7 7 2 4" xfId="3692" xr:uid="{A303C3ED-1ABA-4356-BB12-0075045BA780}"/>
    <cellStyle name="Normal 7 7 2 5" xfId="3693" xr:uid="{CD8C5B3B-6A96-4D57-A430-1BF4B4ECF0A6}"/>
    <cellStyle name="Normal 7 7 3" xfId="753" xr:uid="{D7188BA7-7883-4C33-AE97-A31ABCCFC25C}"/>
    <cellStyle name="Normal 7 7 3 2" xfId="1964" xr:uid="{E5C5E7DF-56D4-4182-8823-B8246259D075}"/>
    <cellStyle name="Normal 7 7 3 3" xfId="3694" xr:uid="{1732FFFB-57D7-4649-B537-9C000B926C01}"/>
    <cellStyle name="Normal 7 7 3 4" xfId="3695" xr:uid="{5D98E095-9B30-4925-9888-3D837A279122}"/>
    <cellStyle name="Normal 7 7 4" xfId="1965" xr:uid="{00FFE830-6EFF-426B-BD3B-89101FBF7C3B}"/>
    <cellStyle name="Normal 7 7 4 2" xfId="3696" xr:uid="{03082860-65FA-4832-9A18-E01A370E679D}"/>
    <cellStyle name="Normal 7 7 4 3" xfId="3697" xr:uid="{93E7CF8F-6054-4C2A-96CD-9206A4C4A346}"/>
    <cellStyle name="Normal 7 7 4 4" xfId="3698" xr:uid="{D7FD9BED-C01A-4871-A803-5D7AE3BF8D0A}"/>
    <cellStyle name="Normal 7 7 5" xfId="3699" xr:uid="{81A59842-71CB-400F-8730-A3EBFF177B46}"/>
    <cellStyle name="Normal 7 7 6" xfId="3700" xr:uid="{186ACA52-1794-40AB-8CA8-9BB4F4BD706D}"/>
    <cellStyle name="Normal 7 7 7" xfId="3701" xr:uid="{6572D0CF-8F9F-46ED-B69D-C234A611BACA}"/>
    <cellStyle name="Normal 7 8" xfId="376" xr:uid="{A0F2683D-A133-456F-91FA-F6255E80BAE6}"/>
    <cellStyle name="Normal 7 8 2" xfId="754" xr:uid="{2B7BB097-11C2-4A2A-808F-8E23F5931DEB}"/>
    <cellStyle name="Normal 7 8 2 2" xfId="1966" xr:uid="{DC0C2951-08D6-4B00-B4AF-901814001191}"/>
    <cellStyle name="Normal 7 8 2 3" xfId="3702" xr:uid="{05316267-AC0C-4FF3-AB24-77C89216CD47}"/>
    <cellStyle name="Normal 7 8 2 4" xfId="3703" xr:uid="{0906ECBD-8A7B-43A9-BCAB-9B4690096137}"/>
    <cellStyle name="Normal 7 8 3" xfId="1967" xr:uid="{C864AF3C-E715-4813-A358-8A6CF9B04477}"/>
    <cellStyle name="Normal 7 8 3 2" xfId="3704" xr:uid="{6BE4BECB-3A72-42F9-A5A3-D3B90ADFB8BE}"/>
    <cellStyle name="Normal 7 8 3 3" xfId="3705" xr:uid="{F5E89923-B5E9-476D-96A6-65979EFA9E53}"/>
    <cellStyle name="Normal 7 8 3 4" xfId="3706" xr:uid="{328A4624-62DD-4BE4-806A-C9EF944B740C}"/>
    <cellStyle name="Normal 7 8 4" xfId="3707" xr:uid="{7B90A74E-30AC-4DEC-A67D-57362B1D7F3B}"/>
    <cellStyle name="Normal 7 8 5" xfId="3708" xr:uid="{5B64775B-E9F5-4D70-B8C2-F525E8EEEF8B}"/>
    <cellStyle name="Normal 7 8 6" xfId="3709" xr:uid="{98C76234-FA0C-481D-91C4-D2F84176EA46}"/>
    <cellStyle name="Normal 7 9" xfId="377" xr:uid="{ACCC2F98-7F1F-46E7-86F4-8C0E60CA8495}"/>
    <cellStyle name="Normal 7 9 2" xfId="1968" xr:uid="{D6CBF5DD-62B3-40C5-B5E1-500C480D4BC5}"/>
    <cellStyle name="Normal 7 9 2 2" xfId="3710" xr:uid="{A207DE64-B605-4F06-9D64-8DE2201B2E58}"/>
    <cellStyle name="Normal 7 9 2 2 2" xfId="4411" xr:uid="{86937CBD-7AC0-4726-881B-1C05FDE29F78}"/>
    <cellStyle name="Normal 7 9 2 2 3" xfId="4690" xr:uid="{7FEA3424-445C-457D-AEF1-9762B44DC79A}"/>
    <cellStyle name="Normal 7 9 2 3" xfId="3711" xr:uid="{C79FA197-B083-47E8-83C8-630213F7068B}"/>
    <cellStyle name="Normal 7 9 2 4" xfId="3712" xr:uid="{3A0ACAC0-AF7C-4C43-80A5-CEEB0B62DF2E}"/>
    <cellStyle name="Normal 7 9 3" xfId="3713" xr:uid="{719019D3-CF70-4D7A-8597-53FD101DA642}"/>
    <cellStyle name="Normal 7 9 4" xfId="3714" xr:uid="{F654D4C9-A8AF-489E-B24F-B857D0EB3F14}"/>
    <cellStyle name="Normal 7 9 4 2" xfId="4581" xr:uid="{C9153FFF-D76F-4151-B46C-C5469808C3D5}"/>
    <cellStyle name="Normal 7 9 4 3" xfId="4691" xr:uid="{A70E71A4-02FB-49CD-BD2C-085B0E08FF3A}"/>
    <cellStyle name="Normal 7 9 4 4" xfId="4610" xr:uid="{21200671-65EF-4380-B184-BA72776B78AA}"/>
    <cellStyle name="Normal 7 9 5" xfId="3715" xr:uid="{19AC8468-7647-408B-B594-EA622EFDD4E1}"/>
    <cellStyle name="Normal 8" xfId="150" xr:uid="{C93DB93A-023A-42C5-B0D8-FA2667522615}"/>
    <cellStyle name="Normal 8 10" xfId="1969" xr:uid="{EEF1D5D1-036A-4215-A36D-D5842780D660}"/>
    <cellStyle name="Normal 8 10 2" xfId="3716" xr:uid="{AB1DA1AC-9FFE-43F7-A175-A15EA2E9F5AE}"/>
    <cellStyle name="Normal 8 10 3" xfId="3717" xr:uid="{25C9F858-AF99-4AA1-9ACF-6C88A6EFF0B8}"/>
    <cellStyle name="Normal 8 10 4" xfId="3718" xr:uid="{738A3001-1CCE-4DA7-B2C3-BF7AAD6FCB4B}"/>
    <cellStyle name="Normal 8 11" xfId="3719" xr:uid="{573052B3-1C0B-422F-B399-A95F6B6E1F11}"/>
    <cellStyle name="Normal 8 11 2" xfId="3720" xr:uid="{8FDD94C3-EBF3-48B2-ADFF-A704889E4077}"/>
    <cellStyle name="Normal 8 11 3" xfId="3721" xr:uid="{EF914468-6E3F-4F09-8084-035BFDEC0CE4}"/>
    <cellStyle name="Normal 8 11 4" xfId="3722" xr:uid="{DE884898-7909-4FC5-8494-B486EB1B3997}"/>
    <cellStyle name="Normal 8 12" xfId="3723" xr:uid="{86B19798-3456-4B05-8C6C-A2CC8C2D3284}"/>
    <cellStyle name="Normal 8 12 2" xfId="3724" xr:uid="{D314E2DA-B18A-4E80-BD76-000E01D7A875}"/>
    <cellStyle name="Normal 8 13" xfId="3725" xr:uid="{69E17F70-04BD-4ACB-A7F0-6E4EDCEC02D5}"/>
    <cellStyle name="Normal 8 14" xfId="3726" xr:uid="{34E4AD88-E9E7-464A-BB3D-07E45415E1DE}"/>
    <cellStyle name="Normal 8 15" xfId="3727" xr:uid="{49B73C2B-0B9B-4964-9C49-8D6A24973E5A}"/>
    <cellStyle name="Normal 8 2" xfId="151" xr:uid="{771BB178-D183-4A04-90F3-C76A479BDC2D}"/>
    <cellStyle name="Normal 8 2 10" xfId="3728" xr:uid="{D02FF319-CCBD-4D77-A940-1AEB51BEBD9C}"/>
    <cellStyle name="Normal 8 2 11" xfId="3729" xr:uid="{0FBE6F14-3930-4641-BE32-E4B9508D09B9}"/>
    <cellStyle name="Normal 8 2 2" xfId="152" xr:uid="{ADA346AF-3E1F-41AC-B29F-B9C05F04569D}"/>
    <cellStyle name="Normal 8 2 2 2" xfId="153" xr:uid="{723C1AD0-B443-49A2-A814-7ECA47CD8889}"/>
    <cellStyle name="Normal 8 2 2 2 2" xfId="378" xr:uid="{F93BE977-B45A-4B7D-81E5-453D5120D82A}"/>
    <cellStyle name="Normal 8 2 2 2 2 2" xfId="755" xr:uid="{C08084D9-34DD-4B68-BE43-77855ADB7B92}"/>
    <cellStyle name="Normal 8 2 2 2 2 2 2" xfId="756" xr:uid="{8CA99511-6CC7-4B01-8D55-F0D177FB791C}"/>
    <cellStyle name="Normal 8 2 2 2 2 2 2 2" xfId="1970" xr:uid="{10810607-5D20-40EE-802F-7EFA8ACCE52C}"/>
    <cellStyle name="Normal 8 2 2 2 2 2 2 2 2" xfId="1971" xr:uid="{63F01C3E-7E7C-4819-9A34-332E1DB67F92}"/>
    <cellStyle name="Normal 8 2 2 2 2 2 2 3" xfId="1972" xr:uid="{B01F2AB4-CE8B-427A-8C3F-355BAB26FA24}"/>
    <cellStyle name="Normal 8 2 2 2 2 2 3" xfId="1973" xr:uid="{998C7A54-C23B-4386-8CAF-BE23AB05CC97}"/>
    <cellStyle name="Normal 8 2 2 2 2 2 3 2" xfId="1974" xr:uid="{5632D941-72F5-46D7-B2FB-2A7335FDB249}"/>
    <cellStyle name="Normal 8 2 2 2 2 2 4" xfId="1975" xr:uid="{9E6E7B4D-984A-418B-A8EA-6A289F458B24}"/>
    <cellStyle name="Normal 8 2 2 2 2 3" xfId="757" xr:uid="{97257840-AFB5-47D1-9A34-5818AAA20E05}"/>
    <cellStyle name="Normal 8 2 2 2 2 3 2" xfId="1976" xr:uid="{877CAF2B-B343-4EF9-BC54-F9C9EC5D0855}"/>
    <cellStyle name="Normal 8 2 2 2 2 3 2 2" xfId="1977" xr:uid="{C06BE979-8C54-4467-BB4A-0D58DCC1FF65}"/>
    <cellStyle name="Normal 8 2 2 2 2 3 3" xfId="1978" xr:uid="{10AF94D3-C889-422F-B9C9-87A806034D3E}"/>
    <cellStyle name="Normal 8 2 2 2 2 3 4" xfId="3730" xr:uid="{ED30637C-566C-4F7B-93CE-07CF896FCAA9}"/>
    <cellStyle name="Normal 8 2 2 2 2 4" xfId="1979" xr:uid="{74B97EDE-E6FE-4FAA-BA75-832A01414350}"/>
    <cellStyle name="Normal 8 2 2 2 2 4 2" xfId="1980" xr:uid="{072E9A3E-7F16-40D9-B6A4-7E8F677B0BE0}"/>
    <cellStyle name="Normal 8 2 2 2 2 5" xfId="1981" xr:uid="{13CB434D-29C3-4125-A1CF-96313BB75AE3}"/>
    <cellStyle name="Normal 8 2 2 2 2 6" xfId="3731" xr:uid="{2203CA45-7F27-4D6B-9CA1-4888EBA1A1D3}"/>
    <cellStyle name="Normal 8 2 2 2 3" xfId="379" xr:uid="{EF4FB688-EC08-4258-82AB-E45E09AD6D98}"/>
    <cellStyle name="Normal 8 2 2 2 3 2" xfId="758" xr:uid="{FC5A47D4-9CA0-4F24-9334-D520DB76A996}"/>
    <cellStyle name="Normal 8 2 2 2 3 2 2" xfId="759" xr:uid="{FB670E95-0D79-4809-9459-4D4E88C093D7}"/>
    <cellStyle name="Normal 8 2 2 2 3 2 2 2" xfId="1982" xr:uid="{DE65E096-C594-4024-98EE-E574F2BE4404}"/>
    <cellStyle name="Normal 8 2 2 2 3 2 2 2 2" xfId="1983" xr:uid="{F7B1ADE8-AD4B-4755-8C1C-7A9E7443DEDB}"/>
    <cellStyle name="Normal 8 2 2 2 3 2 2 3" xfId="1984" xr:uid="{917A0A64-C6D1-4515-81BE-C29CCD8E88ED}"/>
    <cellStyle name="Normal 8 2 2 2 3 2 3" xfId="1985" xr:uid="{E1928058-642C-4E68-8B1A-00A5F2267690}"/>
    <cellStyle name="Normal 8 2 2 2 3 2 3 2" xfId="1986" xr:uid="{EDB956DA-6E5D-40C5-B4D2-3C08F866D6A1}"/>
    <cellStyle name="Normal 8 2 2 2 3 2 4" xfId="1987" xr:uid="{B71C8FA0-DD93-4C8B-B0F5-445361F0F877}"/>
    <cellStyle name="Normal 8 2 2 2 3 3" xfId="760" xr:uid="{E9633AB0-20B5-4B49-90EE-46410CA9B6DD}"/>
    <cellStyle name="Normal 8 2 2 2 3 3 2" xfId="1988" xr:uid="{50C53151-5D83-4B0E-A376-C80741394972}"/>
    <cellStyle name="Normal 8 2 2 2 3 3 2 2" xfId="1989" xr:uid="{BA552548-4EA0-421B-842E-8EC765EFAD9E}"/>
    <cellStyle name="Normal 8 2 2 2 3 3 3" xfId="1990" xr:uid="{DA67F6C1-5730-4BCA-BFD7-F7584E7C74EA}"/>
    <cellStyle name="Normal 8 2 2 2 3 4" xfId="1991" xr:uid="{332399F2-84E8-4C1F-9F18-C8A081DC7744}"/>
    <cellStyle name="Normal 8 2 2 2 3 4 2" xfId="1992" xr:uid="{4FD10FC8-322A-47AA-A3BA-5C9132668661}"/>
    <cellStyle name="Normal 8 2 2 2 3 5" xfId="1993" xr:uid="{E6260C3B-AD7A-4247-A3BB-5F7CBFC9D9A6}"/>
    <cellStyle name="Normal 8 2 2 2 4" xfId="761" xr:uid="{14EB37DA-62AD-4997-B373-50DD1BB60325}"/>
    <cellStyle name="Normal 8 2 2 2 4 2" xfId="762" xr:uid="{FE61ECF6-6B66-48F0-B49F-C1F64DF0B3BE}"/>
    <cellStyle name="Normal 8 2 2 2 4 2 2" xfId="1994" xr:uid="{9DA371C9-BF19-4C3F-B468-A2DBC0F0BF48}"/>
    <cellStyle name="Normal 8 2 2 2 4 2 2 2" xfId="1995" xr:uid="{306BACDF-13AE-4B52-BE65-68FABDB7B4E6}"/>
    <cellStyle name="Normal 8 2 2 2 4 2 3" xfId="1996" xr:uid="{3D8B74CF-CD73-4545-A733-74931E5EFD35}"/>
    <cellStyle name="Normal 8 2 2 2 4 3" xfId="1997" xr:uid="{549B9886-A6A3-4BE2-868B-FDCFBF05E1D3}"/>
    <cellStyle name="Normal 8 2 2 2 4 3 2" xfId="1998" xr:uid="{39021692-7668-47BC-92EE-E529BAD7FE4E}"/>
    <cellStyle name="Normal 8 2 2 2 4 4" xfId="1999" xr:uid="{3BC722D3-782A-4E50-B91A-867F04195F2C}"/>
    <cellStyle name="Normal 8 2 2 2 5" xfId="763" xr:uid="{BF323EFA-0F53-4542-8D64-78E49FCA4742}"/>
    <cellStyle name="Normal 8 2 2 2 5 2" xfId="2000" xr:uid="{F96E915B-A2CD-4D8D-8417-9820FD57D3F4}"/>
    <cellStyle name="Normal 8 2 2 2 5 2 2" xfId="2001" xr:uid="{118D9785-7261-42C4-B47D-5C42F07FF345}"/>
    <cellStyle name="Normal 8 2 2 2 5 3" xfId="2002" xr:uid="{7A1ECA4B-E6E0-4012-BF63-352CC04D9F9A}"/>
    <cellStyle name="Normal 8 2 2 2 5 4" xfId="3732" xr:uid="{933C380C-DBE1-4606-A8A4-775CF8107B8E}"/>
    <cellStyle name="Normal 8 2 2 2 6" xfId="2003" xr:uid="{8AA15ECE-4297-4495-8545-FC69FBADF901}"/>
    <cellStyle name="Normal 8 2 2 2 6 2" xfId="2004" xr:uid="{55D9E2C8-5034-48B1-9D9A-E8692767AF7D}"/>
    <cellStyle name="Normal 8 2 2 2 7" xfId="2005" xr:uid="{D02A7E75-D98A-489B-AD2F-E855A2FB798D}"/>
    <cellStyle name="Normal 8 2 2 2 8" xfId="3733" xr:uid="{CB13F0A1-43B8-409B-86FE-97CE9F555235}"/>
    <cellStyle name="Normal 8 2 2 3" xfId="380" xr:uid="{A78A99B7-9AC3-431C-B384-FBBB632F1DF8}"/>
    <cellStyle name="Normal 8 2 2 3 2" xfId="764" xr:uid="{90C8AB83-1B3A-4846-BC38-50F90E3AB2DF}"/>
    <cellStyle name="Normal 8 2 2 3 2 2" xfId="765" xr:uid="{0BB6EB43-A27E-4EF8-B6B7-3A21C75B52E1}"/>
    <cellStyle name="Normal 8 2 2 3 2 2 2" xfId="2006" xr:uid="{7DEABDE9-67BD-484C-B988-393387C8CCA7}"/>
    <cellStyle name="Normal 8 2 2 3 2 2 2 2" xfId="2007" xr:uid="{FD94F28E-7DFE-4827-BF9C-8D002BE137C6}"/>
    <cellStyle name="Normal 8 2 2 3 2 2 3" xfId="2008" xr:uid="{A1A28F71-BF0D-440C-B34C-AD8852372AA3}"/>
    <cellStyle name="Normal 8 2 2 3 2 3" xfId="2009" xr:uid="{46182903-A697-42AB-839D-DCAC03724F95}"/>
    <cellStyle name="Normal 8 2 2 3 2 3 2" xfId="2010" xr:uid="{0DDC2709-9F47-462F-8E4E-44C464D790F1}"/>
    <cellStyle name="Normal 8 2 2 3 2 4" xfId="2011" xr:uid="{B7F4F6A4-488E-4EB6-9CF9-73E3B16EDA88}"/>
    <cellStyle name="Normal 8 2 2 3 3" xfId="766" xr:uid="{B372C9B2-EC32-46BD-BE7D-F0200D06721E}"/>
    <cellStyle name="Normal 8 2 2 3 3 2" xfId="2012" xr:uid="{11C720DA-3B33-4C40-9AD8-74DC4019A374}"/>
    <cellStyle name="Normal 8 2 2 3 3 2 2" xfId="2013" xr:uid="{F8B5271E-4321-45B1-876C-D45D20BB2018}"/>
    <cellStyle name="Normal 8 2 2 3 3 3" xfId="2014" xr:uid="{A22D5DD9-7C6E-401E-8774-3D334B17426A}"/>
    <cellStyle name="Normal 8 2 2 3 3 4" xfId="3734" xr:uid="{39AA2541-399D-4319-A754-31DC2CD2CC30}"/>
    <cellStyle name="Normal 8 2 2 3 4" xfId="2015" xr:uid="{E248C660-1661-4750-A090-66BD1B2A494B}"/>
    <cellStyle name="Normal 8 2 2 3 4 2" xfId="2016" xr:uid="{CCCA0D8D-186F-4400-A401-428A18AAA560}"/>
    <cellStyle name="Normal 8 2 2 3 5" xfId="2017" xr:uid="{88D3E91C-15C7-4778-94E6-1BE67F4C4D0E}"/>
    <cellStyle name="Normal 8 2 2 3 6" xfId="3735" xr:uid="{ABD3240A-451B-404A-8A9C-9C79A3036A27}"/>
    <cellStyle name="Normal 8 2 2 4" xfId="381" xr:uid="{6E1CAAC5-4106-4266-A4EF-4F967A93E05E}"/>
    <cellStyle name="Normal 8 2 2 4 2" xfId="767" xr:uid="{23D8BB9F-187E-4446-9DD8-0CABA6CC006D}"/>
    <cellStyle name="Normal 8 2 2 4 2 2" xfId="768" xr:uid="{8EA36783-4F9A-420D-A93B-4A9A6D36CC24}"/>
    <cellStyle name="Normal 8 2 2 4 2 2 2" xfId="2018" xr:uid="{F4A13299-4F85-4BE9-8652-EDF0A4A7B462}"/>
    <cellStyle name="Normal 8 2 2 4 2 2 2 2" xfId="2019" xr:uid="{6FDD8808-B2BB-4EF9-AF8A-915DC85E9C37}"/>
    <cellStyle name="Normal 8 2 2 4 2 2 3" xfId="2020" xr:uid="{5F5CCDB5-3BC0-4A6A-987E-EB9D7CE0E0B0}"/>
    <cellStyle name="Normal 8 2 2 4 2 3" xfId="2021" xr:uid="{5A8CC625-ADFC-4FE7-BD8F-D0463483FD25}"/>
    <cellStyle name="Normal 8 2 2 4 2 3 2" xfId="2022" xr:uid="{4F927EDE-65BB-4509-B5E2-62BCE33D07C8}"/>
    <cellStyle name="Normal 8 2 2 4 2 4" xfId="2023" xr:uid="{2EBD15F4-1A0C-4BE2-A87A-E68E02FBECD6}"/>
    <cellStyle name="Normal 8 2 2 4 3" xfId="769" xr:uid="{3844C9C3-B63B-4D8C-A4A7-EC5369CE3EDF}"/>
    <cellStyle name="Normal 8 2 2 4 3 2" xfId="2024" xr:uid="{9D66DCB0-346A-4C61-B20E-71B0458964E7}"/>
    <cellStyle name="Normal 8 2 2 4 3 2 2" xfId="2025" xr:uid="{C257D366-A543-4D0B-B370-5354988E24A9}"/>
    <cellStyle name="Normal 8 2 2 4 3 3" xfId="2026" xr:uid="{6AD751CB-485A-4748-8FB6-3E610E7A18A9}"/>
    <cellStyle name="Normal 8 2 2 4 4" xfId="2027" xr:uid="{4F68F403-A834-4090-B259-792CFCF7EC37}"/>
    <cellStyle name="Normal 8 2 2 4 4 2" xfId="2028" xr:uid="{F3309D9F-183F-4C47-B4EC-45BC6C6AF4E4}"/>
    <cellStyle name="Normal 8 2 2 4 5" xfId="2029" xr:uid="{747F6D4B-68EC-4206-B6C7-49BBBC740C43}"/>
    <cellStyle name="Normal 8 2 2 5" xfId="382" xr:uid="{B7238FE4-8E3F-46AE-8E12-F1B2A1732936}"/>
    <cellStyle name="Normal 8 2 2 5 2" xfId="770" xr:uid="{E9E18CAF-753A-4DFA-AC69-1049FAD99292}"/>
    <cellStyle name="Normal 8 2 2 5 2 2" xfId="2030" xr:uid="{B17F2ADD-F6DF-46AF-8B25-85C7551A2D1E}"/>
    <cellStyle name="Normal 8 2 2 5 2 2 2" xfId="2031" xr:uid="{2CE67729-2B4A-4541-8136-E00B29E34C22}"/>
    <cellStyle name="Normal 8 2 2 5 2 3" xfId="2032" xr:uid="{04FF5013-CA29-4046-AD9D-B25D9CB80A73}"/>
    <cellStyle name="Normal 8 2 2 5 3" xfId="2033" xr:uid="{8EDE8340-771B-41DF-9DCF-3C6778345262}"/>
    <cellStyle name="Normal 8 2 2 5 3 2" xfId="2034" xr:uid="{92583977-AADB-4B4F-A9BA-C10B3BCCB031}"/>
    <cellStyle name="Normal 8 2 2 5 4" xfId="2035" xr:uid="{020E6189-CCA3-4276-BF05-0C70D7403952}"/>
    <cellStyle name="Normal 8 2 2 6" xfId="771" xr:uid="{A8235859-5930-427C-AF67-66B49E29281E}"/>
    <cellStyle name="Normal 8 2 2 6 2" xfId="2036" xr:uid="{CF991239-DF72-43EA-B559-AFE1ABD19E1E}"/>
    <cellStyle name="Normal 8 2 2 6 2 2" xfId="2037" xr:uid="{ED046770-2F42-45F6-AAD9-A51E991ECEF0}"/>
    <cellStyle name="Normal 8 2 2 6 3" xfId="2038" xr:uid="{B0C1A5A7-D79A-4619-AD1E-67612AAB5812}"/>
    <cellStyle name="Normal 8 2 2 6 4" xfId="3736" xr:uid="{27045DCA-0B9D-4130-9E15-F20EB5E868AE}"/>
    <cellStyle name="Normal 8 2 2 7" xfId="2039" xr:uid="{41D1D3A1-9370-4F9E-8AFB-F2566DA32B6E}"/>
    <cellStyle name="Normal 8 2 2 7 2" xfId="2040" xr:uid="{5A2756DB-F08A-4633-B762-8A23B2693985}"/>
    <cellStyle name="Normal 8 2 2 8" xfId="2041" xr:uid="{6C6FF6EC-4E41-492D-A29F-296CF9CEF186}"/>
    <cellStyle name="Normal 8 2 2 9" xfId="3737" xr:uid="{D11192D2-805C-4892-BA89-11838230488D}"/>
    <cellStyle name="Normal 8 2 3" xfId="154" xr:uid="{11DD37F4-BAC8-459C-9275-E871E36BF218}"/>
    <cellStyle name="Normal 8 2 3 2" xfId="155" xr:uid="{474A9299-34B6-48C2-B867-8DED9893EE63}"/>
    <cellStyle name="Normal 8 2 3 2 2" xfId="772" xr:uid="{30F69021-879E-4C97-9CAC-6F5EE10D1E12}"/>
    <cellStyle name="Normal 8 2 3 2 2 2" xfId="773" xr:uid="{26C5BCA5-F80A-4046-967F-3108D2198E1B}"/>
    <cellStyle name="Normal 8 2 3 2 2 2 2" xfId="2042" xr:uid="{994B3972-400B-4174-BE67-3257CDA2AC0F}"/>
    <cellStyle name="Normal 8 2 3 2 2 2 2 2" xfId="2043" xr:uid="{9F60E5F9-9EB8-4E4E-B4EE-2433DBB0C50D}"/>
    <cellStyle name="Normal 8 2 3 2 2 2 3" xfId="2044" xr:uid="{D8EC43DB-0939-4E13-8974-69703E1F11C5}"/>
    <cellStyle name="Normal 8 2 3 2 2 3" xfId="2045" xr:uid="{D676FB37-810E-4B63-B5A9-A20377FA8A63}"/>
    <cellStyle name="Normal 8 2 3 2 2 3 2" xfId="2046" xr:uid="{DE8F2568-61B3-42E2-ADD3-274EDD730734}"/>
    <cellStyle name="Normal 8 2 3 2 2 4" xfId="2047" xr:uid="{116FF1A9-1A4B-48C3-A520-0D8630561B36}"/>
    <cellStyle name="Normal 8 2 3 2 3" xfId="774" xr:uid="{B016256E-7314-4F92-BD22-21906F7708F6}"/>
    <cellStyle name="Normal 8 2 3 2 3 2" xfId="2048" xr:uid="{843EC21D-7949-465C-BDBE-6766A1A66614}"/>
    <cellStyle name="Normal 8 2 3 2 3 2 2" xfId="2049" xr:uid="{5859943D-B712-4267-A920-E51B157B0440}"/>
    <cellStyle name="Normal 8 2 3 2 3 3" xfId="2050" xr:uid="{B141FA9D-535A-4053-AB66-68D68D608B05}"/>
    <cellStyle name="Normal 8 2 3 2 3 4" xfId="3738" xr:uid="{76C2DC9D-7241-4215-84D2-06F222EEDBA9}"/>
    <cellStyle name="Normal 8 2 3 2 4" xfId="2051" xr:uid="{204554BD-7827-42BF-BF74-FB38ACE119A8}"/>
    <cellStyle name="Normal 8 2 3 2 4 2" xfId="2052" xr:uid="{C8DB28D6-B2FA-4CAF-AA12-C40DC86B7F11}"/>
    <cellStyle name="Normal 8 2 3 2 5" xfId="2053" xr:uid="{2DF2B367-55C5-472E-9F85-ABEC536FEE92}"/>
    <cellStyle name="Normal 8 2 3 2 6" xfId="3739" xr:uid="{25F15CD1-3AFD-4343-B83A-3790B2DDE689}"/>
    <cellStyle name="Normal 8 2 3 3" xfId="383" xr:uid="{33E3C216-AB6C-42F3-8452-771AF4141E99}"/>
    <cellStyle name="Normal 8 2 3 3 2" xfId="775" xr:uid="{614A6A7A-EAD7-449D-8FBF-00F5BC048E5A}"/>
    <cellStyle name="Normal 8 2 3 3 2 2" xfId="776" xr:uid="{189FCC4D-90EF-4003-B16C-2C43CEF4B042}"/>
    <cellStyle name="Normal 8 2 3 3 2 2 2" xfId="2054" xr:uid="{EA381D2E-C051-40A6-A6C9-1EC471B0E6CB}"/>
    <cellStyle name="Normal 8 2 3 3 2 2 2 2" xfId="2055" xr:uid="{FDF70383-B28E-442A-83F0-5ABF86BDF730}"/>
    <cellStyle name="Normal 8 2 3 3 2 2 3" xfId="2056" xr:uid="{C2C617F2-54DA-4187-821E-BD8777F1FD89}"/>
    <cellStyle name="Normal 8 2 3 3 2 3" xfId="2057" xr:uid="{00B9C0BE-0952-49E6-9A6B-6059AC7E437B}"/>
    <cellStyle name="Normal 8 2 3 3 2 3 2" xfId="2058" xr:uid="{2703CADB-26F3-4DE4-9091-EFBACB47A14C}"/>
    <cellStyle name="Normal 8 2 3 3 2 4" xfId="2059" xr:uid="{4FEC7DD5-9926-4582-B9FF-3B78F0ABF9C1}"/>
    <cellStyle name="Normal 8 2 3 3 3" xfId="777" xr:uid="{81161538-B02E-440E-B38A-3CE799267B2C}"/>
    <cellStyle name="Normal 8 2 3 3 3 2" xfId="2060" xr:uid="{F759EF2E-DE84-455B-A6D6-E8EDC2F64018}"/>
    <cellStyle name="Normal 8 2 3 3 3 2 2" xfId="2061" xr:uid="{E856825D-6FB1-4298-A3CE-F20A61849715}"/>
    <cellStyle name="Normal 8 2 3 3 3 3" xfId="2062" xr:uid="{F1B95021-AE9A-4E49-B009-6DB2F813FF5E}"/>
    <cellStyle name="Normal 8 2 3 3 4" xfId="2063" xr:uid="{4E1A9D45-FD6F-44E6-A53A-670D3B1F1770}"/>
    <cellStyle name="Normal 8 2 3 3 4 2" xfId="2064" xr:uid="{17022098-340E-4C7F-AD7D-15504E6EB18E}"/>
    <cellStyle name="Normal 8 2 3 3 5" xfId="2065" xr:uid="{08E26361-08C7-4661-8962-705C7E3CA645}"/>
    <cellStyle name="Normal 8 2 3 4" xfId="384" xr:uid="{DE4DC576-BB2A-4B4C-8D5F-19B4E1CFCE28}"/>
    <cellStyle name="Normal 8 2 3 4 2" xfId="778" xr:uid="{6EF6A922-FBFA-487B-8D8E-D9C904C57754}"/>
    <cellStyle name="Normal 8 2 3 4 2 2" xfId="2066" xr:uid="{430C4BEC-E036-4D50-825E-6E2D3AB63D28}"/>
    <cellStyle name="Normal 8 2 3 4 2 2 2" xfId="2067" xr:uid="{D2E0C0A9-9373-4CF8-A4E5-1D05A930349A}"/>
    <cellStyle name="Normal 8 2 3 4 2 3" xfId="2068" xr:uid="{649596DE-B11B-4F41-8EF7-1495E1AD919A}"/>
    <cellStyle name="Normal 8 2 3 4 3" xfId="2069" xr:uid="{D92946AB-47C3-4C17-8EA2-B5265A48A7F3}"/>
    <cellStyle name="Normal 8 2 3 4 3 2" xfId="2070" xr:uid="{9F40BC56-1F3D-4A63-BA4F-6EB133ABB820}"/>
    <cellStyle name="Normal 8 2 3 4 4" xfId="2071" xr:uid="{7C90663D-A45B-4D10-BE20-5AEBCB1418C0}"/>
    <cellStyle name="Normal 8 2 3 5" xfId="779" xr:uid="{2EF2DE6D-FE37-4054-907A-397FB019ADFD}"/>
    <cellStyle name="Normal 8 2 3 5 2" xfId="2072" xr:uid="{9CB0FE8C-DE0F-4D28-9137-FB54B68A9279}"/>
    <cellStyle name="Normal 8 2 3 5 2 2" xfId="2073" xr:uid="{FC994C00-048D-439C-85FF-F34BC4C5B563}"/>
    <cellStyle name="Normal 8 2 3 5 3" xfId="2074" xr:uid="{A23B7351-7137-44F6-9111-A3DB7A0231C1}"/>
    <cellStyle name="Normal 8 2 3 5 4" xfId="3740" xr:uid="{8B5A6CF9-E21E-44A5-A236-FE73EFA0A5E0}"/>
    <cellStyle name="Normal 8 2 3 6" xfId="2075" xr:uid="{35BD14E7-B69A-4CC5-A6AD-DB1E072E30A8}"/>
    <cellStyle name="Normal 8 2 3 6 2" xfId="2076" xr:uid="{A6AB3837-FAC1-4A49-A736-B2779258270D}"/>
    <cellStyle name="Normal 8 2 3 7" xfId="2077" xr:uid="{8FF87D93-6447-47EA-BF74-A119010C75E1}"/>
    <cellStyle name="Normal 8 2 3 8" xfId="3741" xr:uid="{089ED632-C806-4063-99DB-4F298A7B8AC9}"/>
    <cellStyle name="Normal 8 2 4" xfId="156" xr:uid="{6F126503-185D-4F3E-B7CE-B0A6AAFA712F}"/>
    <cellStyle name="Normal 8 2 4 2" xfId="453" xr:uid="{4741AED5-FD8E-4EA1-82A5-A295D77D42BE}"/>
    <cellStyle name="Normal 8 2 4 2 2" xfId="780" xr:uid="{0BE61F1C-D51D-4299-8504-A9BCC1FFF5FA}"/>
    <cellStyle name="Normal 8 2 4 2 2 2" xfId="2078" xr:uid="{8D85E260-2137-42CE-84F6-1DACAF1010C1}"/>
    <cellStyle name="Normal 8 2 4 2 2 2 2" xfId="2079" xr:uid="{6401BAD0-7435-483A-B8D7-D0A49A98DB42}"/>
    <cellStyle name="Normal 8 2 4 2 2 3" xfId="2080" xr:uid="{33056442-BCF6-4107-ADF7-40617E18DD04}"/>
    <cellStyle name="Normal 8 2 4 2 2 4" xfId="3742" xr:uid="{88F40830-681D-4B77-AF14-61673BEB022E}"/>
    <cellStyle name="Normal 8 2 4 2 3" xfId="2081" xr:uid="{BF9D1E01-23CE-441D-9D15-34AB4888BFA6}"/>
    <cellStyle name="Normal 8 2 4 2 3 2" xfId="2082" xr:uid="{0B062D72-7CD5-4342-8824-D91A78F78E6F}"/>
    <cellStyle name="Normal 8 2 4 2 4" xfId="2083" xr:uid="{9963AD6E-B306-44B4-8BD7-2EC977145A17}"/>
    <cellStyle name="Normal 8 2 4 2 5" xfId="3743" xr:uid="{BD42C96F-710B-4428-BEF5-AF7C3C2A13E5}"/>
    <cellStyle name="Normal 8 2 4 3" xfId="781" xr:uid="{293242C8-38F7-4E2B-9B89-32D535089178}"/>
    <cellStyle name="Normal 8 2 4 3 2" xfId="2084" xr:uid="{FA5EF2D5-AC09-4884-98AD-F850A735BECB}"/>
    <cellStyle name="Normal 8 2 4 3 2 2" xfId="2085" xr:uid="{2B655064-F145-492C-BD9E-4AF69EBE7C79}"/>
    <cellStyle name="Normal 8 2 4 3 3" xfId="2086" xr:uid="{0D787BA9-C4DC-4CD0-9DF9-3D15FBEE1EA0}"/>
    <cellStyle name="Normal 8 2 4 3 4" xfId="3744" xr:uid="{F2B38AFD-27C9-4CC9-A3F7-AE33CDB60E5F}"/>
    <cellStyle name="Normal 8 2 4 4" xfId="2087" xr:uid="{0CCD078E-1544-46A6-AD3D-4715A7669B68}"/>
    <cellStyle name="Normal 8 2 4 4 2" xfId="2088" xr:uid="{49C0422D-BD6A-4D00-99B1-2F90B7B2226D}"/>
    <cellStyle name="Normal 8 2 4 4 3" xfId="3745" xr:uid="{7A3989C6-C509-4A47-9F7F-B1B85B01F386}"/>
    <cellStyle name="Normal 8 2 4 4 4" xfId="3746" xr:uid="{7B470AF9-638E-4E7D-BECD-4FDA48B1976A}"/>
    <cellStyle name="Normal 8 2 4 5" xfId="2089" xr:uid="{E22C45F6-59C0-4214-A9EB-D575C2156E88}"/>
    <cellStyle name="Normal 8 2 4 6" xfId="3747" xr:uid="{6B59BA76-3C17-47D8-A9F7-1FCFD6941140}"/>
    <cellStyle name="Normal 8 2 4 7" xfId="3748" xr:uid="{EEF8DB00-0E6D-4451-949C-1399670A6B3A}"/>
    <cellStyle name="Normal 8 2 5" xfId="385" xr:uid="{790488CA-C84B-475D-9930-C315AA98E894}"/>
    <cellStyle name="Normal 8 2 5 2" xfId="782" xr:uid="{9BBB805B-A1E7-4C88-A5B8-6C4F0AA191A9}"/>
    <cellStyle name="Normal 8 2 5 2 2" xfId="783" xr:uid="{AA28A69E-A734-45CB-83CA-F4DBC36FF041}"/>
    <cellStyle name="Normal 8 2 5 2 2 2" xfId="2090" xr:uid="{4A0F94A1-081F-4034-A271-0E2F8E051D72}"/>
    <cellStyle name="Normal 8 2 5 2 2 2 2" xfId="2091" xr:uid="{5CF121A7-DF9C-4B10-BD27-444B1D1725B6}"/>
    <cellStyle name="Normal 8 2 5 2 2 3" xfId="2092" xr:uid="{97184B31-1E1D-48BD-B6D3-06F1F95102A6}"/>
    <cellStyle name="Normal 8 2 5 2 3" xfId="2093" xr:uid="{3FE4E6F7-D58E-4B60-8F59-A9652371EC3D}"/>
    <cellStyle name="Normal 8 2 5 2 3 2" xfId="2094" xr:uid="{B912D570-5B0B-4B76-96E0-79EC1B4D539D}"/>
    <cellStyle name="Normal 8 2 5 2 4" xfId="2095" xr:uid="{FBCFD2F9-F7F4-436B-95B0-6391C76C5A63}"/>
    <cellStyle name="Normal 8 2 5 3" xfId="784" xr:uid="{8B4EDDEF-B7DF-463A-B786-3D73F681EE3C}"/>
    <cellStyle name="Normal 8 2 5 3 2" xfId="2096" xr:uid="{D2DD93CC-E399-4927-9CBB-7834F064F777}"/>
    <cellStyle name="Normal 8 2 5 3 2 2" xfId="2097" xr:uid="{8EF373F0-C912-43C1-8541-0C6B4021BD4C}"/>
    <cellStyle name="Normal 8 2 5 3 3" xfId="2098" xr:uid="{FCDA22BE-4BA3-4AAE-B361-97CEB2501EAB}"/>
    <cellStyle name="Normal 8 2 5 3 4" xfId="3749" xr:uid="{24380E07-8666-46D1-B68D-842195ECFEEC}"/>
    <cellStyle name="Normal 8 2 5 4" xfId="2099" xr:uid="{83D14D51-0612-4FA2-803F-1C1EE23A3E23}"/>
    <cellStyle name="Normal 8 2 5 4 2" xfId="2100" xr:uid="{6C8493F4-977D-49C8-9059-6AB6DE6F19D5}"/>
    <cellStyle name="Normal 8 2 5 5" xfId="2101" xr:uid="{3190A6C4-0AF4-437E-BCB3-6392F51B0EFA}"/>
    <cellStyle name="Normal 8 2 5 6" xfId="3750" xr:uid="{D289CDF8-7808-487A-B736-DAC946B88CD7}"/>
    <cellStyle name="Normal 8 2 6" xfId="386" xr:uid="{6DC24A53-00D6-430A-B386-F39E48B36836}"/>
    <cellStyle name="Normal 8 2 6 2" xfId="785" xr:uid="{18B5EDAF-9267-4964-B9E2-385BE7E8F215}"/>
    <cellStyle name="Normal 8 2 6 2 2" xfId="2102" xr:uid="{807E5D15-C9E4-40BE-9C22-CFBBA940AC7F}"/>
    <cellStyle name="Normal 8 2 6 2 2 2" xfId="2103" xr:uid="{8A01CD0C-C6B5-4919-99E3-C440B7DAF97C}"/>
    <cellStyle name="Normal 8 2 6 2 3" xfId="2104" xr:uid="{84CCAEE6-DB5C-4626-870C-FAC074BAA154}"/>
    <cellStyle name="Normal 8 2 6 2 4" xfId="3751" xr:uid="{8A5F3A6B-A2D1-4EFF-827E-2DBA9BEC004A}"/>
    <cellStyle name="Normal 8 2 6 3" xfId="2105" xr:uid="{C2F5C4B1-75CD-450B-A411-EBAC96DB414F}"/>
    <cellStyle name="Normal 8 2 6 3 2" xfId="2106" xr:uid="{7F2E56EE-7CDC-4625-99CC-F267ADC90279}"/>
    <cellStyle name="Normal 8 2 6 4" xfId="2107" xr:uid="{A86F9D4A-E850-41D2-95F5-CFADF54DDCC6}"/>
    <cellStyle name="Normal 8 2 6 5" xfId="3752" xr:uid="{4A9F9C05-60AA-45C2-8246-E85974259F87}"/>
    <cellStyle name="Normal 8 2 7" xfId="786" xr:uid="{223F54B0-27B8-4C14-AD6D-9DF018C5A5FE}"/>
    <cellStyle name="Normal 8 2 7 2" xfId="2108" xr:uid="{CD31465E-8F0A-4AEF-AE04-31B40F302A4D}"/>
    <cellStyle name="Normal 8 2 7 2 2" xfId="2109" xr:uid="{80A5B065-4516-4CBC-9185-7236C1218C2B}"/>
    <cellStyle name="Normal 8 2 7 3" xfId="2110" xr:uid="{90DA2E44-CC64-4415-B493-41240EB4D835}"/>
    <cellStyle name="Normal 8 2 7 4" xfId="3753" xr:uid="{C0A51DAB-7862-4FFA-8AC8-82AB9CCBC971}"/>
    <cellStyle name="Normal 8 2 8" xfId="2111" xr:uid="{538AAA9C-F255-48D4-84F9-4BD461D81E90}"/>
    <cellStyle name="Normal 8 2 8 2" xfId="2112" xr:uid="{AEA3E520-1E9B-4FBF-9845-9E3E4573A6BE}"/>
    <cellStyle name="Normal 8 2 8 3" xfId="3754" xr:uid="{1C8D2E81-16B0-480D-A83D-B1D24430DFC5}"/>
    <cellStyle name="Normal 8 2 8 4" xfId="3755" xr:uid="{98D52963-6515-4A8C-9ECB-D8F4E662B79E}"/>
    <cellStyle name="Normal 8 2 9" xfId="2113" xr:uid="{C4E49545-EC23-4399-A551-E7131F813D77}"/>
    <cellStyle name="Normal 8 3" xfId="157" xr:uid="{00D71E69-C81A-4D16-86CC-2FF378EC1564}"/>
    <cellStyle name="Normal 8 3 10" xfId="3756" xr:uid="{1D16B2AE-8583-433A-93F7-7BF0E3BADF13}"/>
    <cellStyle name="Normal 8 3 11" xfId="3757" xr:uid="{1ACB7A0A-F7EF-43D7-973A-667D2EC73B17}"/>
    <cellStyle name="Normal 8 3 2" xfId="158" xr:uid="{86802573-9B45-4406-9D41-1A42357991BC}"/>
    <cellStyle name="Normal 8 3 2 2" xfId="159" xr:uid="{3103A3CB-7803-48CE-8546-D89FCF2ADEAD}"/>
    <cellStyle name="Normal 8 3 2 2 2" xfId="387" xr:uid="{57189D11-B819-44A6-BC35-B0DA5D992622}"/>
    <cellStyle name="Normal 8 3 2 2 2 2" xfId="787" xr:uid="{029B4F28-BC6A-4A2E-A42C-C328F2088901}"/>
    <cellStyle name="Normal 8 3 2 2 2 2 2" xfId="2114" xr:uid="{ADA01057-FCEB-4164-B4AA-896DB9F048BA}"/>
    <cellStyle name="Normal 8 3 2 2 2 2 2 2" xfId="2115" xr:uid="{6E488B20-24E6-4A25-BDD8-92E826AA5EA7}"/>
    <cellStyle name="Normal 8 3 2 2 2 2 3" xfId="2116" xr:uid="{6A415350-B7D3-48DC-AECA-C903342A187C}"/>
    <cellStyle name="Normal 8 3 2 2 2 2 4" xfId="3758" xr:uid="{7103CA7F-49F1-4029-8F20-9745D75AFD04}"/>
    <cellStyle name="Normal 8 3 2 2 2 3" xfId="2117" xr:uid="{14AB3C71-77E1-4AFC-A98F-99B05FB6ED75}"/>
    <cellStyle name="Normal 8 3 2 2 2 3 2" xfId="2118" xr:uid="{76F9FD3D-27F3-4C82-A492-0C89027D3CEA}"/>
    <cellStyle name="Normal 8 3 2 2 2 3 3" xfId="3759" xr:uid="{E6336737-DA1A-42C4-8626-20FA24EEAA98}"/>
    <cellStyle name="Normal 8 3 2 2 2 3 4" xfId="3760" xr:uid="{3BA8C1DB-1B07-4822-8CAE-BC1C33294D59}"/>
    <cellStyle name="Normal 8 3 2 2 2 4" xfId="2119" xr:uid="{FF8F9550-C69A-4180-9A8E-1FB0C66D0AFE}"/>
    <cellStyle name="Normal 8 3 2 2 2 5" xfId="3761" xr:uid="{98254E31-09A8-48EB-8B27-FC5354D29362}"/>
    <cellStyle name="Normal 8 3 2 2 2 6" xfId="3762" xr:uid="{D3557177-39DC-44DF-A516-8A8FC4A8D9B1}"/>
    <cellStyle name="Normal 8 3 2 2 3" xfId="788" xr:uid="{56A628A2-0842-4B85-A298-A3C14CDA4810}"/>
    <cellStyle name="Normal 8 3 2 2 3 2" xfId="2120" xr:uid="{AACF3A89-E864-4796-929B-F52FB4437687}"/>
    <cellStyle name="Normal 8 3 2 2 3 2 2" xfId="2121" xr:uid="{DBDD165C-48DB-4133-A420-D3ABF320DA1F}"/>
    <cellStyle name="Normal 8 3 2 2 3 2 3" xfId="3763" xr:uid="{507495EB-2B5E-41ED-BAE1-8090AB0834A6}"/>
    <cellStyle name="Normal 8 3 2 2 3 2 4" xfId="3764" xr:uid="{819F03E3-1522-4C1C-9D5C-669E619B449A}"/>
    <cellStyle name="Normal 8 3 2 2 3 3" xfId="2122" xr:uid="{471D66A1-D10E-4504-BC07-D0FD5076F518}"/>
    <cellStyle name="Normal 8 3 2 2 3 4" xfId="3765" xr:uid="{EB048BEB-0438-45E8-B582-FEA511334EBE}"/>
    <cellStyle name="Normal 8 3 2 2 3 5" xfId="3766" xr:uid="{34AC3F7B-CB97-4410-AEBA-B3BA79B94A90}"/>
    <cellStyle name="Normal 8 3 2 2 4" xfId="2123" xr:uid="{A997B460-7583-4435-A489-03AB6BAD00D1}"/>
    <cellStyle name="Normal 8 3 2 2 4 2" xfId="2124" xr:uid="{F640786B-4912-4E0A-A4E7-85DDA03A3027}"/>
    <cellStyle name="Normal 8 3 2 2 4 3" xfId="3767" xr:uid="{679AA884-9DB1-4FA5-9F23-71C292129BBA}"/>
    <cellStyle name="Normal 8 3 2 2 4 4" xfId="3768" xr:uid="{42860FA1-A6E2-4866-A85F-E06CEBE15424}"/>
    <cellStyle name="Normal 8 3 2 2 5" xfId="2125" xr:uid="{DB09DA32-E9EE-4DEA-865B-52992ABC0684}"/>
    <cellStyle name="Normal 8 3 2 2 5 2" xfId="3769" xr:uid="{342C6D78-B222-4FD4-A6A9-6D99D1723281}"/>
    <cellStyle name="Normal 8 3 2 2 5 3" xfId="3770" xr:uid="{721E27AA-BC01-4693-9532-AB7DEE427992}"/>
    <cellStyle name="Normal 8 3 2 2 5 4" xfId="3771" xr:uid="{D4244805-4BAB-4229-A6F7-E873F10B0EC4}"/>
    <cellStyle name="Normal 8 3 2 2 6" xfId="3772" xr:uid="{06CC8807-9D89-4D19-8816-DD451577879B}"/>
    <cellStyle name="Normal 8 3 2 2 7" xfId="3773" xr:uid="{11D12892-149F-4C1F-8B5A-833E57BF67D0}"/>
    <cellStyle name="Normal 8 3 2 2 8" xfId="3774" xr:uid="{99765F96-9F25-4DB1-802E-7D25B9A77FF9}"/>
    <cellStyle name="Normal 8 3 2 3" xfId="388" xr:uid="{0DE00F77-47FA-46C3-BE99-62FBFFACE5F3}"/>
    <cellStyle name="Normal 8 3 2 3 2" xfId="789" xr:uid="{0BB2DDF1-2645-486B-AE89-4852E4DCD23A}"/>
    <cellStyle name="Normal 8 3 2 3 2 2" xfId="790" xr:uid="{79BBF9D9-49BF-4733-8722-98EA8D0E8066}"/>
    <cellStyle name="Normal 8 3 2 3 2 2 2" xfId="2126" xr:uid="{CF5DCD7A-8CAA-444B-92F6-E09CEA293716}"/>
    <cellStyle name="Normal 8 3 2 3 2 2 2 2" xfId="2127" xr:uid="{5A6806EE-83DE-4F20-B07B-70826460F775}"/>
    <cellStyle name="Normal 8 3 2 3 2 2 3" xfId="2128" xr:uid="{DA604EA8-635C-47E1-94C5-F5B973EDD8E0}"/>
    <cellStyle name="Normal 8 3 2 3 2 3" xfId="2129" xr:uid="{58EC2BE1-80F2-4D73-A104-A0988024E5A7}"/>
    <cellStyle name="Normal 8 3 2 3 2 3 2" xfId="2130" xr:uid="{617A650E-9A16-48D7-A325-3BE26787559A}"/>
    <cellStyle name="Normal 8 3 2 3 2 4" xfId="2131" xr:uid="{325DF29B-2DB4-4B50-BC19-DD08AC16C42A}"/>
    <cellStyle name="Normal 8 3 2 3 3" xfId="791" xr:uid="{7711EDD7-B147-4502-BE05-130F03480CBC}"/>
    <cellStyle name="Normal 8 3 2 3 3 2" xfId="2132" xr:uid="{168DAEC2-413D-4880-A5CA-12F95B2833BB}"/>
    <cellStyle name="Normal 8 3 2 3 3 2 2" xfId="2133" xr:uid="{C8DE47BF-FF08-4DCB-948C-FCD7F9F3752B}"/>
    <cellStyle name="Normal 8 3 2 3 3 3" xfId="2134" xr:uid="{11AAE6FB-4817-4A8C-9305-B60D194ECB15}"/>
    <cellStyle name="Normal 8 3 2 3 3 4" xfId="3775" xr:uid="{A7887EF5-A3D5-4222-8A9E-F657374B41C4}"/>
    <cellStyle name="Normal 8 3 2 3 4" xfId="2135" xr:uid="{19B1FBAE-3CDB-4DFF-B989-28F15B0041AE}"/>
    <cellStyle name="Normal 8 3 2 3 4 2" xfId="2136" xr:uid="{F9DAB254-8D8E-4316-B419-5C0A6E8FB8D8}"/>
    <cellStyle name="Normal 8 3 2 3 5" xfId="2137" xr:uid="{30DDF2BA-3D14-43EE-BEB0-AD945B054EB1}"/>
    <cellStyle name="Normal 8 3 2 3 6" xfId="3776" xr:uid="{B07C6D53-8129-4619-90E0-AD19EBEFDC19}"/>
    <cellStyle name="Normal 8 3 2 4" xfId="389" xr:uid="{BC372D17-3A02-488F-AE78-4EFD94F1B875}"/>
    <cellStyle name="Normal 8 3 2 4 2" xfId="792" xr:uid="{EC2B993F-9ED8-4D09-9A93-07C39C2196B1}"/>
    <cellStyle name="Normal 8 3 2 4 2 2" xfId="2138" xr:uid="{A1B4B843-3E68-4879-97F2-FAEE3E18554A}"/>
    <cellStyle name="Normal 8 3 2 4 2 2 2" xfId="2139" xr:uid="{EEFCE9CF-8EE4-4D3D-A705-B1041F265372}"/>
    <cellStyle name="Normal 8 3 2 4 2 3" xfId="2140" xr:uid="{C3D52955-8259-4FE8-B25D-48C18261746E}"/>
    <cellStyle name="Normal 8 3 2 4 2 4" xfId="3777" xr:uid="{210E7458-1E17-40FD-A8B4-A3F86231EBB4}"/>
    <cellStyle name="Normal 8 3 2 4 3" xfId="2141" xr:uid="{9C329637-1FE6-43E5-B7C4-486AB986EB3F}"/>
    <cellStyle name="Normal 8 3 2 4 3 2" xfId="2142" xr:uid="{6BA7652C-A3DB-4625-98A7-B73E1E9C4632}"/>
    <cellStyle name="Normal 8 3 2 4 4" xfId="2143" xr:uid="{D56CB952-3A04-41B1-A3AE-B5BF8D71A9FB}"/>
    <cellStyle name="Normal 8 3 2 4 5" xfId="3778" xr:uid="{B38B4F0A-BABC-4F80-B933-391C61F41CAD}"/>
    <cellStyle name="Normal 8 3 2 5" xfId="390" xr:uid="{8CE41960-CCFB-418C-8C7B-644E29317503}"/>
    <cellStyle name="Normal 8 3 2 5 2" xfId="2144" xr:uid="{0AB42EB9-3B6A-48D5-AEAE-7CED65F4F0FA}"/>
    <cellStyle name="Normal 8 3 2 5 2 2" xfId="2145" xr:uid="{16E647BB-4A00-4038-A1D9-CF6448A70164}"/>
    <cellStyle name="Normal 8 3 2 5 3" xfId="2146" xr:uid="{C65595B5-A280-409B-B694-7228106FBEFE}"/>
    <cellStyle name="Normal 8 3 2 5 4" xfId="3779" xr:uid="{9090AE75-0EBA-46C0-98C9-1BFC53FC75C0}"/>
    <cellStyle name="Normal 8 3 2 6" xfId="2147" xr:uid="{4677D131-8D01-4C78-9B3D-9F44E1CE234F}"/>
    <cellStyle name="Normal 8 3 2 6 2" xfId="2148" xr:uid="{53BA2081-99D8-4FDF-BD0B-1ACEE94F2125}"/>
    <cellStyle name="Normal 8 3 2 6 3" xfId="3780" xr:uid="{3D77D935-B1A8-43AD-A7CE-A5C123003A25}"/>
    <cellStyle name="Normal 8 3 2 6 4" xfId="3781" xr:uid="{85E6B10E-36B5-4211-A49D-3ABD035F57D8}"/>
    <cellStyle name="Normal 8 3 2 7" xfId="2149" xr:uid="{E3664A96-D31A-4FED-A0B1-9A28EF2F93FA}"/>
    <cellStyle name="Normal 8 3 2 8" xfId="3782" xr:uid="{E709F659-01E3-441F-9359-36D095C5204A}"/>
    <cellStyle name="Normal 8 3 2 9" xfId="3783" xr:uid="{19710C60-9820-4545-9E42-66C0A2B754DB}"/>
    <cellStyle name="Normal 8 3 3" xfId="160" xr:uid="{8ACEADDA-8F0E-4C2B-8341-6B3FDBE042FB}"/>
    <cellStyle name="Normal 8 3 3 2" xfId="161" xr:uid="{EFDC5F98-2592-4EEC-8C2D-7CC4F70E1E6C}"/>
    <cellStyle name="Normal 8 3 3 2 2" xfId="793" xr:uid="{5D095E57-BD26-490B-96C9-EA55FFADD0E1}"/>
    <cellStyle name="Normal 8 3 3 2 2 2" xfId="2150" xr:uid="{A5972437-6ADB-4CF9-8AA3-638BD410ABE1}"/>
    <cellStyle name="Normal 8 3 3 2 2 2 2" xfId="2151" xr:uid="{FE3F01D9-9238-446E-9A45-D446B96F0104}"/>
    <cellStyle name="Normal 8 3 3 2 2 2 2 2" xfId="4495" xr:uid="{4C1DD81F-0F71-482C-9DA4-89F34549CB0E}"/>
    <cellStyle name="Normal 8 3 3 2 2 2 3" xfId="4496" xr:uid="{FC52670E-FF41-4C0A-9A8B-50D9C647B942}"/>
    <cellStyle name="Normal 8 3 3 2 2 3" xfId="2152" xr:uid="{C5B7CD79-A6A4-46B6-8670-E85D292ACA34}"/>
    <cellStyle name="Normal 8 3 3 2 2 3 2" xfId="4497" xr:uid="{6C7FA395-F0F7-485F-8F6A-90A6A26C573D}"/>
    <cellStyle name="Normal 8 3 3 2 2 4" xfId="3784" xr:uid="{5F6841B6-E556-4C78-B4E8-0FBAA1949DAD}"/>
    <cellStyle name="Normal 8 3 3 2 3" xfId="2153" xr:uid="{2462BC4A-5546-4598-8A34-8E8710588583}"/>
    <cellStyle name="Normal 8 3 3 2 3 2" xfId="2154" xr:uid="{5BAFBED4-75EF-4268-970E-D9E303D9D0B5}"/>
    <cellStyle name="Normal 8 3 3 2 3 2 2" xfId="4498" xr:uid="{46D5D42C-8C69-4E84-99C8-F545C4106732}"/>
    <cellStyle name="Normal 8 3 3 2 3 3" xfId="3785" xr:uid="{46B37E9A-60AD-4476-A909-CC711243E562}"/>
    <cellStyle name="Normal 8 3 3 2 3 4" xfId="3786" xr:uid="{023E83EE-ECDF-4855-AB5B-D98393D8112C}"/>
    <cellStyle name="Normal 8 3 3 2 4" xfId="2155" xr:uid="{50E2BAFB-982C-4AAA-B562-89FCBF2B731B}"/>
    <cellStyle name="Normal 8 3 3 2 4 2" xfId="4499" xr:uid="{35DD20A8-B4D3-4FE2-B688-857900F48590}"/>
    <cellStyle name="Normal 8 3 3 2 5" xfId="3787" xr:uid="{AC76BD80-753D-40FB-99B6-2A8F1E4261A3}"/>
    <cellStyle name="Normal 8 3 3 2 6" xfId="3788" xr:uid="{CF11A55B-C65F-48C3-A273-018D1B7C8924}"/>
    <cellStyle name="Normal 8 3 3 3" xfId="391" xr:uid="{72DC8047-C0BC-41F1-B761-A667908AA3FA}"/>
    <cellStyle name="Normal 8 3 3 3 2" xfId="2156" xr:uid="{83741A97-F8C9-4824-9778-1718034BA05D}"/>
    <cellStyle name="Normal 8 3 3 3 2 2" xfId="2157" xr:uid="{034FBA97-5042-4294-9E7B-1F6A43334C69}"/>
    <cellStyle name="Normal 8 3 3 3 2 2 2" xfId="4500" xr:uid="{C40A1EEA-FB3A-4D03-871A-28C57FE683AF}"/>
    <cellStyle name="Normal 8 3 3 3 2 3" xfId="3789" xr:uid="{0894558D-3190-4DCD-897A-4C9DD781150E}"/>
    <cellStyle name="Normal 8 3 3 3 2 4" xfId="3790" xr:uid="{D66A1116-353B-46FF-B32A-AB0D4A791C16}"/>
    <cellStyle name="Normal 8 3 3 3 3" xfId="2158" xr:uid="{E2EA6D4F-6935-4C53-8B74-CD42C4EA101F}"/>
    <cellStyle name="Normal 8 3 3 3 3 2" xfId="4501" xr:uid="{059C9F39-6B51-4B96-83DB-D67E07620C9B}"/>
    <cellStyle name="Normal 8 3 3 3 4" xfId="3791" xr:uid="{DAE1CA0D-E810-4FA1-9F36-94E7DD3A573D}"/>
    <cellStyle name="Normal 8 3 3 3 5" xfId="3792" xr:uid="{8AA46A07-EA79-41F5-90B0-265F7F8E25D4}"/>
    <cellStyle name="Normal 8 3 3 4" xfId="2159" xr:uid="{DE9025D4-3C5D-4F96-B618-265D0BE3271E}"/>
    <cellStyle name="Normal 8 3 3 4 2" xfId="2160" xr:uid="{76BDB584-F616-4EFD-B8CF-3D08D4E420FF}"/>
    <cellStyle name="Normal 8 3 3 4 2 2" xfId="4502" xr:uid="{3CFEA58F-68C1-4523-8C8A-71BD4596A7DC}"/>
    <cellStyle name="Normal 8 3 3 4 3" xfId="3793" xr:uid="{483F9801-59DF-491F-A125-7CE71D8FB4BC}"/>
    <cellStyle name="Normal 8 3 3 4 4" xfId="3794" xr:uid="{11810F6B-1AE5-4376-AB23-445942E3DF69}"/>
    <cellStyle name="Normal 8 3 3 5" xfId="2161" xr:uid="{AEE26227-4B94-4870-B84C-6E6E86778DCF}"/>
    <cellStyle name="Normal 8 3 3 5 2" xfId="3795" xr:uid="{17DB33C2-C891-4D9A-B777-BBDEFAA95CEC}"/>
    <cellStyle name="Normal 8 3 3 5 3" xfId="3796" xr:uid="{7C75CB4F-B395-4D0F-8C1B-596AE40DD45C}"/>
    <cellStyle name="Normal 8 3 3 5 4" xfId="3797" xr:uid="{B297EA96-A22E-4BD7-A430-7073D5B6E9DC}"/>
    <cellStyle name="Normal 8 3 3 6" xfId="3798" xr:uid="{B4F768E1-6C4B-4E29-994F-5ADF82EF400E}"/>
    <cellStyle name="Normal 8 3 3 7" xfId="3799" xr:uid="{E2E1EDF1-C117-48BB-8638-123B91F88A82}"/>
    <cellStyle name="Normal 8 3 3 8" xfId="3800" xr:uid="{65531784-318E-41F9-8C0D-6E4BFC654010}"/>
    <cellStyle name="Normal 8 3 4" xfId="162" xr:uid="{9D0343A9-B744-4948-93C7-2C9E2B387054}"/>
    <cellStyle name="Normal 8 3 4 2" xfId="794" xr:uid="{A71D916B-1541-482F-BEBB-3B74A6C4425B}"/>
    <cellStyle name="Normal 8 3 4 2 2" xfId="795" xr:uid="{9DD21772-E536-43C4-B05D-1379BA566594}"/>
    <cellStyle name="Normal 8 3 4 2 2 2" xfId="2162" xr:uid="{01F187F6-D3D9-4035-8331-2D7E2686C659}"/>
    <cellStyle name="Normal 8 3 4 2 2 2 2" xfId="2163" xr:uid="{BC901298-CBA1-4156-AC77-14A71DDE1E1C}"/>
    <cellStyle name="Normal 8 3 4 2 2 3" xfId="2164" xr:uid="{912B83E4-B43E-4508-983E-5C5C83A5C097}"/>
    <cellStyle name="Normal 8 3 4 2 2 4" xfId="3801" xr:uid="{0D46B594-838D-4944-8DAB-BEC12523338F}"/>
    <cellStyle name="Normal 8 3 4 2 3" xfId="2165" xr:uid="{5BD7B599-E42D-4F4B-BC1F-ABD43D73AA48}"/>
    <cellStyle name="Normal 8 3 4 2 3 2" xfId="2166" xr:uid="{263D1E2F-CD5A-40D0-8381-AF9B9401DAD5}"/>
    <cellStyle name="Normal 8 3 4 2 4" xfId="2167" xr:uid="{ADFFBC0B-0FC2-4DAE-966C-BAC181348A5E}"/>
    <cellStyle name="Normal 8 3 4 2 5" xfId="3802" xr:uid="{13DF730E-810F-49FE-9A2D-E3C7B45BF56C}"/>
    <cellStyle name="Normal 8 3 4 3" xfId="796" xr:uid="{382F7C43-4AC7-4969-AAF4-99E736D33C4B}"/>
    <cellStyle name="Normal 8 3 4 3 2" xfId="2168" xr:uid="{7CB07925-8CAA-4195-AD44-37FB711CDD58}"/>
    <cellStyle name="Normal 8 3 4 3 2 2" xfId="2169" xr:uid="{3DE9811F-EEB6-4096-BD32-A0A53C83A6B2}"/>
    <cellStyle name="Normal 8 3 4 3 3" xfId="2170" xr:uid="{C28A29EF-4D2F-4C13-9AF6-599358700053}"/>
    <cellStyle name="Normal 8 3 4 3 4" xfId="3803" xr:uid="{87397B77-1DB4-46AF-81C6-AFC51BE1740B}"/>
    <cellStyle name="Normal 8 3 4 4" xfId="2171" xr:uid="{81C99B44-E42E-41F6-A501-D610B0343215}"/>
    <cellStyle name="Normal 8 3 4 4 2" xfId="2172" xr:uid="{23C13E04-B818-486A-B9ED-FD0ED13A580C}"/>
    <cellStyle name="Normal 8 3 4 4 3" xfId="3804" xr:uid="{9B330D27-9CCF-4F17-B9EE-BA265DCCFC1E}"/>
    <cellStyle name="Normal 8 3 4 4 4" xfId="3805" xr:uid="{41BF0043-7A9C-47F5-BE66-6ACC13CA32AA}"/>
    <cellStyle name="Normal 8 3 4 5" xfId="2173" xr:uid="{1256C973-FC37-400E-92DF-DF592D57E3C4}"/>
    <cellStyle name="Normal 8 3 4 6" xfId="3806" xr:uid="{FF1EEE59-A9ED-4BD6-8A7D-859037F66B02}"/>
    <cellStyle name="Normal 8 3 4 7" xfId="3807" xr:uid="{52532100-6100-4656-B42B-0993D1EDB006}"/>
    <cellStyle name="Normal 8 3 5" xfId="392" xr:uid="{204EC7F3-4D02-4470-8673-468787460517}"/>
    <cellStyle name="Normal 8 3 5 2" xfId="797" xr:uid="{A6E357DF-34B8-4975-AFF2-FFB437DFA9E9}"/>
    <cellStyle name="Normal 8 3 5 2 2" xfId="2174" xr:uid="{84E52260-3A0A-432F-80C5-1FCC8CDD4213}"/>
    <cellStyle name="Normal 8 3 5 2 2 2" xfId="2175" xr:uid="{586E7923-B11E-47D9-B847-FA6F746F2FDA}"/>
    <cellStyle name="Normal 8 3 5 2 3" xfId="2176" xr:uid="{AF2C7442-4ECD-4363-A0F3-6FD5BA85B3D4}"/>
    <cellStyle name="Normal 8 3 5 2 4" xfId="3808" xr:uid="{0A87C265-3746-4ACB-922D-B737128E7A22}"/>
    <cellStyle name="Normal 8 3 5 3" xfId="2177" xr:uid="{2EC12404-9CD9-495C-A391-41A2EA3B55A5}"/>
    <cellStyle name="Normal 8 3 5 3 2" xfId="2178" xr:uid="{79570C1C-96F3-4386-8036-F4C3BDBA3D57}"/>
    <cellStyle name="Normal 8 3 5 3 3" xfId="3809" xr:uid="{7204296A-3AC6-4DAE-BFDE-9D4B67B766D7}"/>
    <cellStyle name="Normal 8 3 5 3 4" xfId="3810" xr:uid="{04B8F504-141E-406D-A2A5-2999459A32C0}"/>
    <cellStyle name="Normal 8 3 5 4" xfId="2179" xr:uid="{55AB6384-511A-4E08-B669-3568142E2C40}"/>
    <cellStyle name="Normal 8 3 5 5" xfId="3811" xr:uid="{20AAA3DF-96A2-4930-994A-8C8A3C517598}"/>
    <cellStyle name="Normal 8 3 5 6" xfId="3812" xr:uid="{772BC415-93B6-4BD3-B76E-8CD2B975AA15}"/>
    <cellStyle name="Normal 8 3 6" xfId="393" xr:uid="{CF6CCFD3-8E8E-4896-8C39-3F0955B99D9D}"/>
    <cellStyle name="Normal 8 3 6 2" xfId="2180" xr:uid="{27730EF1-CC9D-4BD1-8FDD-455487A731FA}"/>
    <cellStyle name="Normal 8 3 6 2 2" xfId="2181" xr:uid="{F637EEC6-5825-45E3-8B5D-DB9BACDFAEC6}"/>
    <cellStyle name="Normal 8 3 6 2 3" xfId="3813" xr:uid="{0CA31B5D-DF89-4AD8-A9CD-512D9EA46200}"/>
    <cellStyle name="Normal 8 3 6 2 4" xfId="3814" xr:uid="{AEA75B55-0F7F-435A-8C22-1A4D3D6772A3}"/>
    <cellStyle name="Normal 8 3 6 3" xfId="2182" xr:uid="{3F8CFFA7-8A58-4E28-98E0-266F515B0369}"/>
    <cellStyle name="Normal 8 3 6 4" xfId="3815" xr:uid="{7AF53830-0C96-4CA9-9852-DFBFAD604009}"/>
    <cellStyle name="Normal 8 3 6 5" xfId="3816" xr:uid="{88C2F5B4-D509-41EF-8C65-18872EF6F6F3}"/>
    <cellStyle name="Normal 8 3 7" xfId="2183" xr:uid="{B4194704-5688-4EB7-9732-735A25008442}"/>
    <cellStyle name="Normal 8 3 7 2" xfId="2184" xr:uid="{265B2731-2FD9-4D42-9E27-0C423FAEC996}"/>
    <cellStyle name="Normal 8 3 7 3" xfId="3817" xr:uid="{A86389D8-1438-47A4-91C7-66F5A7A8EC19}"/>
    <cellStyle name="Normal 8 3 7 4" xfId="3818" xr:uid="{B49823F2-A822-444A-A5E6-C6EFDA206BB8}"/>
    <cellStyle name="Normal 8 3 8" xfId="2185" xr:uid="{8B0ED5B4-E72B-4BD9-8A55-ABF81658B318}"/>
    <cellStyle name="Normal 8 3 8 2" xfId="3819" xr:uid="{25139E0B-D9A2-4980-A82B-862F65ACDD15}"/>
    <cellStyle name="Normal 8 3 8 3" xfId="3820" xr:uid="{F6A6A2AE-E8C2-41F1-A6D7-5B365CB6DBB6}"/>
    <cellStyle name="Normal 8 3 8 4" xfId="3821" xr:uid="{21E6FA9D-A2E2-405F-9F5E-049A5AA72002}"/>
    <cellStyle name="Normal 8 3 9" xfId="3822" xr:uid="{AC3E4575-6687-41E6-A571-FB6D4F8F2BC3}"/>
    <cellStyle name="Normal 8 4" xfId="163" xr:uid="{3D1F9A93-E18F-43E8-8E82-286C633FEBCF}"/>
    <cellStyle name="Normal 8 4 10" xfId="3823" xr:uid="{B68D3102-6E6C-438E-B220-CB807C79537E}"/>
    <cellStyle name="Normal 8 4 11" xfId="3824" xr:uid="{97BAD04B-E3E4-4679-A148-03EB86D1FEE3}"/>
    <cellStyle name="Normal 8 4 2" xfId="164" xr:uid="{DFC7AEE1-A5DD-4141-8568-F4803D8F2D71}"/>
    <cellStyle name="Normal 8 4 2 2" xfId="394" xr:uid="{E2C69E8F-41EB-4FCB-85C9-F98D655227DC}"/>
    <cellStyle name="Normal 8 4 2 2 2" xfId="798" xr:uid="{5E68A179-D07B-429D-8774-2D9D3216C94E}"/>
    <cellStyle name="Normal 8 4 2 2 2 2" xfId="799" xr:uid="{AF323CF6-604B-4A22-8C88-CAD7AB877ABF}"/>
    <cellStyle name="Normal 8 4 2 2 2 2 2" xfId="2186" xr:uid="{684F95D3-A9A3-4C6F-8969-B2008A2DD9FE}"/>
    <cellStyle name="Normal 8 4 2 2 2 2 3" xfId="3825" xr:uid="{55A268E5-4F2B-48BE-84E8-39BFEEA07593}"/>
    <cellStyle name="Normal 8 4 2 2 2 2 4" xfId="3826" xr:uid="{84C7A814-86CB-40D1-A478-FA7E924D4761}"/>
    <cellStyle name="Normal 8 4 2 2 2 3" xfId="2187" xr:uid="{61E576BA-6750-4C9C-BEAB-0C579D3BD51E}"/>
    <cellStyle name="Normal 8 4 2 2 2 3 2" xfId="3827" xr:uid="{32B106D7-DAD2-4964-BCE2-8CC55ABA3B34}"/>
    <cellStyle name="Normal 8 4 2 2 2 3 3" xfId="3828" xr:uid="{75B6B41A-7F8E-43AD-8D71-617A0A6889CC}"/>
    <cellStyle name="Normal 8 4 2 2 2 3 4" xfId="3829" xr:uid="{2D217CCD-D850-4546-9758-1F881FB6787D}"/>
    <cellStyle name="Normal 8 4 2 2 2 4" xfId="3830" xr:uid="{932D3FC7-FBD8-47A8-901F-02A530BEA1D6}"/>
    <cellStyle name="Normal 8 4 2 2 2 5" xfId="3831" xr:uid="{A91328CC-8BEB-4C4D-B1E3-646A1CC0F6D5}"/>
    <cellStyle name="Normal 8 4 2 2 2 6" xfId="3832" xr:uid="{932BCA5C-5EDB-4982-AA30-C165797BA5F3}"/>
    <cellStyle name="Normal 8 4 2 2 3" xfId="800" xr:uid="{40052604-A77D-4E0B-B082-B9C7738317BF}"/>
    <cellStyle name="Normal 8 4 2 2 3 2" xfId="2188" xr:uid="{31E96C49-3634-4027-B9BE-2490AFDBB122}"/>
    <cellStyle name="Normal 8 4 2 2 3 2 2" xfId="3833" xr:uid="{C9F4406D-804C-4154-931E-C96CE3820DE0}"/>
    <cellStyle name="Normal 8 4 2 2 3 2 3" xfId="3834" xr:uid="{AA2C501C-48AB-44F9-B0FF-3F6A65A69C50}"/>
    <cellStyle name="Normal 8 4 2 2 3 2 4" xfId="3835" xr:uid="{5EA5583B-89DB-4E68-A8C3-992A7B804EB3}"/>
    <cellStyle name="Normal 8 4 2 2 3 3" xfId="3836" xr:uid="{187A65DE-158C-483B-B9DB-BFA9F3189A4C}"/>
    <cellStyle name="Normal 8 4 2 2 3 4" xfId="3837" xr:uid="{36DA088E-4A67-487F-BC95-E39EE13ED4B9}"/>
    <cellStyle name="Normal 8 4 2 2 3 5" xfId="3838" xr:uid="{768ACB8D-4F79-4774-BCB6-932A9813FFDB}"/>
    <cellStyle name="Normal 8 4 2 2 4" xfId="2189" xr:uid="{7DFF5C15-6D34-4B3F-9418-E15B0F6D0E17}"/>
    <cellStyle name="Normal 8 4 2 2 4 2" xfId="3839" xr:uid="{856C2B7C-D3BE-4192-BAE0-5100EA5CF386}"/>
    <cellStyle name="Normal 8 4 2 2 4 3" xfId="3840" xr:uid="{071CBFF7-43F1-4C3C-8268-1BBCFF8276D2}"/>
    <cellStyle name="Normal 8 4 2 2 4 4" xfId="3841" xr:uid="{88E53229-16F7-424A-AEEE-83C9074B3F9C}"/>
    <cellStyle name="Normal 8 4 2 2 5" xfId="3842" xr:uid="{E5E34432-10A1-431D-8FE0-6ABE9F601BA0}"/>
    <cellStyle name="Normal 8 4 2 2 5 2" xfId="3843" xr:uid="{A48B0F06-E0E0-46BB-BA5F-B183FC4A3C33}"/>
    <cellStyle name="Normal 8 4 2 2 5 3" xfId="3844" xr:uid="{95B81A8F-522D-43D6-BDC0-4C3E607E5865}"/>
    <cellStyle name="Normal 8 4 2 2 5 4" xfId="3845" xr:uid="{B2E936A7-832F-448B-B2F3-9228F45D19B0}"/>
    <cellStyle name="Normal 8 4 2 2 6" xfId="3846" xr:uid="{5E5C8981-0614-4CC0-9701-68F9B33CE383}"/>
    <cellStyle name="Normal 8 4 2 2 7" xfId="3847" xr:uid="{9F5C6821-0211-423A-96B8-EF16B34D1BD1}"/>
    <cellStyle name="Normal 8 4 2 2 8" xfId="3848" xr:uid="{02925018-133D-4015-9F27-7A8E6ABF7A90}"/>
    <cellStyle name="Normal 8 4 2 3" xfId="801" xr:uid="{5E278D15-8462-4135-A2D2-4658C629FDAB}"/>
    <cellStyle name="Normal 8 4 2 3 2" xfId="802" xr:uid="{9F1C8B63-24C5-40D1-966C-1884A37193FA}"/>
    <cellStyle name="Normal 8 4 2 3 2 2" xfId="803" xr:uid="{E5EAABA2-92D2-4DFE-85D8-ADF2AB3A3806}"/>
    <cellStyle name="Normal 8 4 2 3 2 3" xfId="3849" xr:uid="{28D0E5E8-64B4-4CDC-829F-BAD26E4C5B40}"/>
    <cellStyle name="Normal 8 4 2 3 2 4" xfId="3850" xr:uid="{5FAB3A41-D4F3-4839-B547-208D58CFEF95}"/>
    <cellStyle name="Normal 8 4 2 3 3" xfId="804" xr:uid="{AEC193FE-6829-48CF-9324-B863D09D435F}"/>
    <cellStyle name="Normal 8 4 2 3 3 2" xfId="3851" xr:uid="{68ABFD40-E9D5-4EDD-A2AB-22C6E3B59688}"/>
    <cellStyle name="Normal 8 4 2 3 3 3" xfId="3852" xr:uid="{5E141177-13D0-477F-A102-210E2DB83086}"/>
    <cellStyle name="Normal 8 4 2 3 3 4" xfId="3853" xr:uid="{73714286-3E34-4A92-93C9-5B2D601B7D7F}"/>
    <cellStyle name="Normal 8 4 2 3 4" xfId="3854" xr:uid="{F77D6873-97AC-4F5B-A6AB-F2D60382B920}"/>
    <cellStyle name="Normal 8 4 2 3 5" xfId="3855" xr:uid="{B5B4EFA2-8E50-4E82-B510-25E533FF5309}"/>
    <cellStyle name="Normal 8 4 2 3 6" xfId="3856" xr:uid="{632ECB07-9D68-4FF9-94D8-AEEA108BE0CF}"/>
    <cellStyle name="Normal 8 4 2 4" xfId="805" xr:uid="{E2752587-EF89-42B9-B530-8F0E5237F5DC}"/>
    <cellStyle name="Normal 8 4 2 4 2" xfId="806" xr:uid="{03263CA6-395D-4C37-9B5C-CB0226709559}"/>
    <cellStyle name="Normal 8 4 2 4 2 2" xfId="3857" xr:uid="{56FDE6DC-AF7C-40D0-8724-4EA0CAF65347}"/>
    <cellStyle name="Normal 8 4 2 4 2 3" xfId="3858" xr:uid="{1DACFD7B-BC4D-48F0-97F3-F1F9E1A0EA51}"/>
    <cellStyle name="Normal 8 4 2 4 2 4" xfId="3859" xr:uid="{F3A81AC8-8212-47DF-9AEC-E1F1A9B50740}"/>
    <cellStyle name="Normal 8 4 2 4 3" xfId="3860" xr:uid="{FD6353BD-8AB0-4888-A0EE-863A82543763}"/>
    <cellStyle name="Normal 8 4 2 4 4" xfId="3861" xr:uid="{C63AEFB4-29ED-46F0-887E-A0C2648FF3E6}"/>
    <cellStyle name="Normal 8 4 2 4 5" xfId="3862" xr:uid="{0CBF6D72-2C6B-44E2-BD89-668ADD3E602D}"/>
    <cellStyle name="Normal 8 4 2 5" xfId="807" xr:uid="{0915389C-CCBE-41B0-AB8A-96FDD8EFE454}"/>
    <cellStyle name="Normal 8 4 2 5 2" xfId="3863" xr:uid="{32F6A1BA-2F50-4D27-AEFA-BA8D126BF37B}"/>
    <cellStyle name="Normal 8 4 2 5 3" xfId="3864" xr:uid="{A201B749-BF8C-4E55-941A-5C3862ECCF4C}"/>
    <cellStyle name="Normal 8 4 2 5 4" xfId="3865" xr:uid="{08B97DF1-CA85-4FBF-8209-E9255EB95E39}"/>
    <cellStyle name="Normal 8 4 2 6" xfId="3866" xr:uid="{D4975AB8-260F-4572-8E2A-5753CEC09062}"/>
    <cellStyle name="Normal 8 4 2 6 2" xfId="3867" xr:uid="{2582EB84-7658-44EF-AC32-F4B0026172E8}"/>
    <cellStyle name="Normal 8 4 2 6 3" xfId="3868" xr:uid="{5AC66AF4-D00F-4746-8FBD-95D7E97DF0BE}"/>
    <cellStyle name="Normal 8 4 2 6 4" xfId="3869" xr:uid="{5A127441-BB02-4F28-903B-9F900006B155}"/>
    <cellStyle name="Normal 8 4 2 7" xfId="3870" xr:uid="{C589D0C8-AC27-4397-B943-D066ABDB72C2}"/>
    <cellStyle name="Normal 8 4 2 8" xfId="3871" xr:uid="{249D9130-8D2C-43C9-B871-C078827425C7}"/>
    <cellStyle name="Normal 8 4 2 9" xfId="3872" xr:uid="{05683C55-FA12-41A6-A28F-ACCFD4D81504}"/>
    <cellStyle name="Normal 8 4 3" xfId="395" xr:uid="{EFB4B81B-E421-4921-88A7-B1A84D73FBE1}"/>
    <cellStyle name="Normal 8 4 3 2" xfId="808" xr:uid="{2670E672-69C4-4D85-A9B7-73402E9C8906}"/>
    <cellStyle name="Normal 8 4 3 2 2" xfId="809" xr:uid="{CEE09D99-9BEC-4770-ACED-85049EA43425}"/>
    <cellStyle name="Normal 8 4 3 2 2 2" xfId="2190" xr:uid="{3C03A340-5164-463F-8F2F-214C6F888E10}"/>
    <cellStyle name="Normal 8 4 3 2 2 2 2" xfId="2191" xr:uid="{22D0D909-5B69-4403-B350-213B053BC017}"/>
    <cellStyle name="Normal 8 4 3 2 2 3" xfId="2192" xr:uid="{2F516ED2-3F51-4FEA-881E-C88FE6FDCB90}"/>
    <cellStyle name="Normal 8 4 3 2 2 4" xfId="3873" xr:uid="{5EE399EF-0A6B-4C33-9DF9-B3D508A2E1FC}"/>
    <cellStyle name="Normal 8 4 3 2 3" xfId="2193" xr:uid="{F66178D6-0ACE-478B-AFA5-ADB9F91E08B6}"/>
    <cellStyle name="Normal 8 4 3 2 3 2" xfId="2194" xr:uid="{0C0587BF-098D-40B8-9DED-742202F7D10F}"/>
    <cellStyle name="Normal 8 4 3 2 3 3" xfId="3874" xr:uid="{9AE8621D-2861-4AD3-A77A-70CDCFD4481D}"/>
    <cellStyle name="Normal 8 4 3 2 3 4" xfId="3875" xr:uid="{1986618F-F303-4065-8229-85F14C9CCDAF}"/>
    <cellStyle name="Normal 8 4 3 2 4" xfId="2195" xr:uid="{1F5C0F92-97C2-4FF4-94C4-1B21F04441E3}"/>
    <cellStyle name="Normal 8 4 3 2 5" xfId="3876" xr:uid="{5C029CB4-06D2-42C5-8711-E2DC388FA7A0}"/>
    <cellStyle name="Normal 8 4 3 2 6" xfId="3877" xr:uid="{EE9B942C-7CE0-4001-A0A5-F65649F888EB}"/>
    <cellStyle name="Normal 8 4 3 3" xfId="810" xr:uid="{F13A4B9D-2DDB-442A-BD04-D7ED5B6D6504}"/>
    <cellStyle name="Normal 8 4 3 3 2" xfId="2196" xr:uid="{54F0FFBF-EB91-4EEA-9435-8AB8933BFF44}"/>
    <cellStyle name="Normal 8 4 3 3 2 2" xfId="2197" xr:uid="{DAEEA5EF-80FF-43C8-903D-2BF9DD715BBB}"/>
    <cellStyle name="Normal 8 4 3 3 2 3" xfId="3878" xr:uid="{3B5188BD-8FCD-436B-9653-675EDE6785D5}"/>
    <cellStyle name="Normal 8 4 3 3 2 4" xfId="3879" xr:uid="{144BDE3C-029A-47CB-9CE2-2EBA25FF5816}"/>
    <cellStyle name="Normal 8 4 3 3 3" xfId="2198" xr:uid="{58A0D9C0-663D-49D1-8AA1-03C5DCB13597}"/>
    <cellStyle name="Normal 8 4 3 3 4" xfId="3880" xr:uid="{67370F5D-0C25-4375-8E89-BB8D596E608B}"/>
    <cellStyle name="Normal 8 4 3 3 5" xfId="3881" xr:uid="{9A783C15-57CB-40DE-BF0A-02322C59D315}"/>
    <cellStyle name="Normal 8 4 3 4" xfId="2199" xr:uid="{055FB531-FB07-4C6A-8D4B-955E69D6F332}"/>
    <cellStyle name="Normal 8 4 3 4 2" xfId="2200" xr:uid="{463BCB60-77AE-4920-B816-60FFD7D2964C}"/>
    <cellStyle name="Normal 8 4 3 4 3" xfId="3882" xr:uid="{A2AF5876-35B2-4907-944B-FD1DBB46253F}"/>
    <cellStyle name="Normal 8 4 3 4 4" xfId="3883" xr:uid="{2A25A9AC-9093-4950-A2EE-3272554F953E}"/>
    <cellStyle name="Normal 8 4 3 5" xfId="2201" xr:uid="{ED6CD597-FE12-4BB4-9AA7-7E1219DF5DB8}"/>
    <cellStyle name="Normal 8 4 3 5 2" xfId="3884" xr:uid="{C797B2BE-51AC-41FE-BFA7-D91CDAAD8546}"/>
    <cellStyle name="Normal 8 4 3 5 3" xfId="3885" xr:uid="{5488F494-30AF-4BDE-BE97-DAE75C9CD299}"/>
    <cellStyle name="Normal 8 4 3 5 4" xfId="3886" xr:uid="{3FEEB755-8FA4-40D1-B463-C54262C57CAA}"/>
    <cellStyle name="Normal 8 4 3 6" xfId="3887" xr:uid="{DCE15680-8E60-4FD7-A17D-9470C483E983}"/>
    <cellStyle name="Normal 8 4 3 7" xfId="3888" xr:uid="{BC01DBC2-5473-4A93-828B-4FE7DE32F172}"/>
    <cellStyle name="Normal 8 4 3 8" xfId="3889" xr:uid="{A1AE59C2-FBC3-468D-A676-9000E471D5EB}"/>
    <cellStyle name="Normal 8 4 4" xfId="396" xr:uid="{B7A7318D-FB76-410E-9CF0-BC88F0BFFEEC}"/>
    <cellStyle name="Normal 8 4 4 2" xfId="811" xr:uid="{33B5512F-A742-4078-BFA0-F78CB7D7FF53}"/>
    <cellStyle name="Normal 8 4 4 2 2" xfId="812" xr:uid="{7CD59F1C-5305-4CFD-A159-99E4CB773D87}"/>
    <cellStyle name="Normal 8 4 4 2 2 2" xfId="2202" xr:uid="{70A54589-4033-4CCD-AFFB-4A865C880D93}"/>
    <cellStyle name="Normal 8 4 4 2 2 3" xfId="3890" xr:uid="{64A96DAD-267B-49A7-A652-46C298A79E1B}"/>
    <cellStyle name="Normal 8 4 4 2 2 4" xfId="3891" xr:uid="{0C6A77A6-907A-4A38-BBD3-2A037C5285DB}"/>
    <cellStyle name="Normal 8 4 4 2 3" xfId="2203" xr:uid="{FA9E1A93-2562-4074-B2ED-573135CBA1D4}"/>
    <cellStyle name="Normal 8 4 4 2 4" xfId="3892" xr:uid="{21742208-9F96-4186-89B5-A6003184FAD3}"/>
    <cellStyle name="Normal 8 4 4 2 5" xfId="3893" xr:uid="{A5101BB3-9F6F-492D-89D4-8A3DC6849222}"/>
    <cellStyle name="Normal 8 4 4 3" xfId="813" xr:uid="{EEB009E9-B340-492C-AC3B-2D6352807E30}"/>
    <cellStyle name="Normal 8 4 4 3 2" xfId="2204" xr:uid="{7E6ED186-B4B0-4DFA-8FF9-B932A7161CF9}"/>
    <cellStyle name="Normal 8 4 4 3 3" xfId="3894" xr:uid="{A8851680-E44B-46ED-AF37-D38C101F6FE0}"/>
    <cellStyle name="Normal 8 4 4 3 4" xfId="3895" xr:uid="{D2346CA4-6AEB-41F0-BC09-9C4587BBBF09}"/>
    <cellStyle name="Normal 8 4 4 4" xfId="2205" xr:uid="{32D8EDFA-0D4C-48C0-A4B9-A57FE7A475D6}"/>
    <cellStyle name="Normal 8 4 4 4 2" xfId="3896" xr:uid="{54FA51AF-9759-4FE9-B2AC-0C3F99F0CC35}"/>
    <cellStyle name="Normal 8 4 4 4 3" xfId="3897" xr:uid="{59AA3D1C-673F-4F8A-8424-A8A9ED21C903}"/>
    <cellStyle name="Normal 8 4 4 4 4" xfId="3898" xr:uid="{5A693C13-FF71-4347-92A4-D5A7B05AB21B}"/>
    <cellStyle name="Normal 8 4 4 5" xfId="3899" xr:uid="{41AEBCBA-1495-4A3A-8341-11496F22A167}"/>
    <cellStyle name="Normal 8 4 4 6" xfId="3900" xr:uid="{30BAE413-7B93-4EAD-B52E-D44BF3AAC250}"/>
    <cellStyle name="Normal 8 4 4 7" xfId="3901" xr:uid="{D5725073-29A0-4843-AE0F-67D909A93137}"/>
    <cellStyle name="Normal 8 4 5" xfId="397" xr:uid="{D5CA4FB3-29AD-4B70-8FD3-379EE388586F}"/>
    <cellStyle name="Normal 8 4 5 2" xfId="814" xr:uid="{DCA7DD0C-B7DB-4EA9-8CC3-1EA2E0D1E588}"/>
    <cellStyle name="Normal 8 4 5 2 2" xfId="2206" xr:uid="{AC1B3A6D-0DAB-4AB2-A5DA-0F857C970207}"/>
    <cellStyle name="Normal 8 4 5 2 3" xfId="3902" xr:uid="{979A9312-6ED6-4E9B-9157-0614DB37FAAC}"/>
    <cellStyle name="Normal 8 4 5 2 4" xfId="3903" xr:uid="{069591D3-5075-4DD3-97AD-EB1A92F1B39A}"/>
    <cellStyle name="Normal 8 4 5 3" xfId="2207" xr:uid="{741DFA10-4B8C-4F79-AE7D-75A3D55FC6F8}"/>
    <cellStyle name="Normal 8 4 5 3 2" xfId="3904" xr:uid="{BFA65506-853A-472B-9AE8-79870C06033C}"/>
    <cellStyle name="Normal 8 4 5 3 3" xfId="3905" xr:uid="{067C4AF2-819D-4856-9DB6-21E67650A658}"/>
    <cellStyle name="Normal 8 4 5 3 4" xfId="3906" xr:uid="{D7C9E056-40C2-4BE1-8B45-188C083BECFC}"/>
    <cellStyle name="Normal 8 4 5 4" xfId="3907" xr:uid="{CBA8EF6E-D25F-46AA-B530-42FF09E606A2}"/>
    <cellStyle name="Normal 8 4 5 5" xfId="3908" xr:uid="{95C79129-AE3D-44DC-8C11-B9E64A5676EB}"/>
    <cellStyle name="Normal 8 4 5 6" xfId="3909" xr:uid="{767ECD99-8DA0-40A7-9206-96E6F9E089B5}"/>
    <cellStyle name="Normal 8 4 6" xfId="815" xr:uid="{D3BE82D3-E7A6-4B9D-B1C7-27B12B0D5D5B}"/>
    <cellStyle name="Normal 8 4 6 2" xfId="2208" xr:uid="{C3A1EFA7-5E98-4E48-93EA-1F922C172E6A}"/>
    <cellStyle name="Normal 8 4 6 2 2" xfId="3910" xr:uid="{4B55433F-EFFE-4490-A1CD-DF6DC1CEF703}"/>
    <cellStyle name="Normal 8 4 6 2 3" xfId="3911" xr:uid="{E1EE1926-DB73-4882-BDC0-ADF2DF9342F3}"/>
    <cellStyle name="Normal 8 4 6 2 4" xfId="3912" xr:uid="{F7FB3E10-C962-4E3C-8A79-26F96E38F5C4}"/>
    <cellStyle name="Normal 8 4 6 3" xfId="3913" xr:uid="{032B755E-5B1E-4544-9089-CBCF27FFB2FB}"/>
    <cellStyle name="Normal 8 4 6 4" xfId="3914" xr:uid="{98165F81-0AAE-4382-8ABD-5AB72044ECF0}"/>
    <cellStyle name="Normal 8 4 6 5" xfId="3915" xr:uid="{D3D06F04-9D2D-4023-91EF-E4DC228BBBEC}"/>
    <cellStyle name="Normal 8 4 7" xfId="2209" xr:uid="{D4D2FDE7-0231-46D9-91D8-E13FB8BF2029}"/>
    <cellStyle name="Normal 8 4 7 2" xfId="3916" xr:uid="{055EABA2-9D41-4430-893B-0E2A9D6DFC2B}"/>
    <cellStyle name="Normal 8 4 7 3" xfId="3917" xr:uid="{84E985FF-5364-45E6-BD7E-71579CC3797F}"/>
    <cellStyle name="Normal 8 4 7 4" xfId="3918" xr:uid="{D0E01C2F-12D2-4BC1-A15F-5627EC3AC595}"/>
    <cellStyle name="Normal 8 4 8" xfId="3919" xr:uid="{D797DF55-216B-49A4-BA1D-261D03A57396}"/>
    <cellStyle name="Normal 8 4 8 2" xfId="3920" xr:uid="{FAAC5F0F-D9EC-42ED-B87B-43A9B8222FD4}"/>
    <cellStyle name="Normal 8 4 8 3" xfId="3921" xr:uid="{EE088D56-9DA9-482C-BC92-546A58379C0C}"/>
    <cellStyle name="Normal 8 4 8 4" xfId="3922" xr:uid="{3A8BF5CD-509A-49ED-8069-AE1C1EFE258D}"/>
    <cellStyle name="Normal 8 4 9" xfId="3923" xr:uid="{C44E0293-FF81-4A73-8A52-594C7E3842AC}"/>
    <cellStyle name="Normal 8 5" xfId="165" xr:uid="{E3A0CD4E-BA99-4C4F-A96B-7358BE3A7E3D}"/>
    <cellStyle name="Normal 8 5 2" xfId="166" xr:uid="{4FAEAF45-F1C8-4E2E-90B6-B65983F00D58}"/>
    <cellStyle name="Normal 8 5 2 2" xfId="398" xr:uid="{4B1DF946-3A15-4A90-8AA6-3E4485D26181}"/>
    <cellStyle name="Normal 8 5 2 2 2" xfId="816" xr:uid="{1670F1E2-5CE9-471F-9A4A-86F722E6A4BC}"/>
    <cellStyle name="Normal 8 5 2 2 2 2" xfId="2210" xr:uid="{012CCD78-E0A4-4B2F-AB05-1ADE66B6AEF0}"/>
    <cellStyle name="Normal 8 5 2 2 2 3" xfId="3924" xr:uid="{3565B97A-CBB7-410B-9429-9D19DACCACE6}"/>
    <cellStyle name="Normal 8 5 2 2 2 4" xfId="3925" xr:uid="{374B404A-20F2-4DC3-BA5B-BBD5F6104B16}"/>
    <cellStyle name="Normal 8 5 2 2 3" xfId="2211" xr:uid="{8FCB9B37-2E3B-4372-AFC1-13A4B11DDF9B}"/>
    <cellStyle name="Normal 8 5 2 2 3 2" xfId="3926" xr:uid="{21748FB4-D295-49EF-81B4-4080406736D7}"/>
    <cellStyle name="Normal 8 5 2 2 3 3" xfId="3927" xr:uid="{B79CEBA7-FCDE-4E90-9CA3-4119893D52A7}"/>
    <cellStyle name="Normal 8 5 2 2 3 4" xfId="3928" xr:uid="{FBC63E53-343D-4C21-8CF6-D9C0D20E96C8}"/>
    <cellStyle name="Normal 8 5 2 2 4" xfId="3929" xr:uid="{02AB1E48-2468-4FF8-865D-CE30D4376348}"/>
    <cellStyle name="Normal 8 5 2 2 5" xfId="3930" xr:uid="{3BD37F05-8E38-4995-8CEF-BBA9B0CB02BB}"/>
    <cellStyle name="Normal 8 5 2 2 6" xfId="3931" xr:uid="{8B0D73FE-2726-49B0-88E2-8547C1470DAD}"/>
    <cellStyle name="Normal 8 5 2 3" xfId="817" xr:uid="{69681CD2-BDCA-4CCC-A6ED-D0465CFA0C90}"/>
    <cellStyle name="Normal 8 5 2 3 2" xfId="2212" xr:uid="{40BFC576-B860-4477-B6C5-0A01DD933E56}"/>
    <cellStyle name="Normal 8 5 2 3 2 2" xfId="3932" xr:uid="{1F37896E-5D74-4410-8ED9-4EE83C1D9217}"/>
    <cellStyle name="Normal 8 5 2 3 2 3" xfId="3933" xr:uid="{B2EF0292-4BFB-46E7-B6FC-015A73C23ADD}"/>
    <cellStyle name="Normal 8 5 2 3 2 4" xfId="3934" xr:uid="{550FA601-2330-43DD-AC57-A26C2539D031}"/>
    <cellStyle name="Normal 8 5 2 3 3" xfId="3935" xr:uid="{13BFF282-EFDC-47A9-973D-AECFAD86450C}"/>
    <cellStyle name="Normal 8 5 2 3 4" xfId="3936" xr:uid="{B7BC78CD-901E-40C9-91DE-1F95EC8DB194}"/>
    <cellStyle name="Normal 8 5 2 3 5" xfId="3937" xr:uid="{9E22D503-9A3C-4BD5-84B0-0020CE5E00ED}"/>
    <cellStyle name="Normal 8 5 2 4" xfId="2213" xr:uid="{9BC1C5B4-B630-445F-A465-29E3A37F97C0}"/>
    <cellStyle name="Normal 8 5 2 4 2" xfId="3938" xr:uid="{D002370B-5A46-4C58-B063-E78D66E71808}"/>
    <cellStyle name="Normal 8 5 2 4 3" xfId="3939" xr:uid="{686A7896-6E92-44A3-8C05-20E893BF222E}"/>
    <cellStyle name="Normal 8 5 2 4 4" xfId="3940" xr:uid="{7682BFD0-2B91-4F6F-A37F-6C7436D7BCE1}"/>
    <cellStyle name="Normal 8 5 2 5" xfId="3941" xr:uid="{6412D973-A7F2-4224-8F8A-39F4BA3ED8E2}"/>
    <cellStyle name="Normal 8 5 2 5 2" xfId="3942" xr:uid="{114BBC51-32B0-43AF-A43F-BC0A8DFFB4E0}"/>
    <cellStyle name="Normal 8 5 2 5 3" xfId="3943" xr:uid="{E49DA4AD-1016-453D-9BB4-F081AD656C00}"/>
    <cellStyle name="Normal 8 5 2 5 4" xfId="3944" xr:uid="{737240B6-428B-47D6-97E0-CEA3695EBDA9}"/>
    <cellStyle name="Normal 8 5 2 6" xfId="3945" xr:uid="{D396558A-D665-42F3-8D85-8C752AAC7A26}"/>
    <cellStyle name="Normal 8 5 2 7" xfId="3946" xr:uid="{6E636F93-E95A-4A5E-A49A-80D986E748D2}"/>
    <cellStyle name="Normal 8 5 2 8" xfId="3947" xr:uid="{AA5C86BA-D1AF-44BB-8107-C4A262C79B2E}"/>
    <cellStyle name="Normal 8 5 3" xfId="399" xr:uid="{7419EF5E-624E-4B94-B713-B04F75122852}"/>
    <cellStyle name="Normal 8 5 3 2" xfId="818" xr:uid="{D1744A88-664A-48B5-8762-E7A4836E037B}"/>
    <cellStyle name="Normal 8 5 3 2 2" xfId="819" xr:uid="{775931CC-3D71-4B07-BD7C-BC05DC24736F}"/>
    <cellStyle name="Normal 8 5 3 2 3" xfId="3948" xr:uid="{745E58CC-92A5-4206-A971-671D45E2B46E}"/>
    <cellStyle name="Normal 8 5 3 2 4" xfId="3949" xr:uid="{ABBFC569-104B-48F0-B535-293A744A5DD8}"/>
    <cellStyle name="Normal 8 5 3 3" xfId="820" xr:uid="{BB6383A7-B9D5-4DD0-9936-4C9D9C650EBF}"/>
    <cellStyle name="Normal 8 5 3 3 2" xfId="3950" xr:uid="{603E1E0E-ED4C-4DEA-A62C-11937EAC899A}"/>
    <cellStyle name="Normal 8 5 3 3 3" xfId="3951" xr:uid="{77FC30B3-BE94-4A39-8EAD-4C2210290293}"/>
    <cellStyle name="Normal 8 5 3 3 4" xfId="3952" xr:uid="{D00AB6D5-0E1E-457F-8E5A-E4CE61D5A531}"/>
    <cellStyle name="Normal 8 5 3 4" xfId="3953" xr:uid="{EB4A7C05-B8D1-4188-A774-F8794BE8DD8E}"/>
    <cellStyle name="Normal 8 5 3 5" xfId="3954" xr:uid="{632B3592-AB74-435E-9498-E5DC338820C6}"/>
    <cellStyle name="Normal 8 5 3 6" xfId="3955" xr:uid="{A364E711-E549-4D3A-9AA0-161700F4E7FB}"/>
    <cellStyle name="Normal 8 5 4" xfId="400" xr:uid="{BD10DCBB-BA50-474D-8BD4-74ABB43B6531}"/>
    <cellStyle name="Normal 8 5 4 2" xfId="821" xr:uid="{AE8F3AA4-1E76-4BE5-816A-2C7AEF8FDF66}"/>
    <cellStyle name="Normal 8 5 4 2 2" xfId="3956" xr:uid="{21EA23FD-7627-4F25-A883-9A9E5E221FEF}"/>
    <cellStyle name="Normal 8 5 4 2 3" xfId="3957" xr:uid="{61C7D412-4CF3-4AF4-9A35-812836873115}"/>
    <cellStyle name="Normal 8 5 4 2 4" xfId="3958" xr:uid="{66D5CD8F-D363-4DB5-85BC-528175F5C7C0}"/>
    <cellStyle name="Normal 8 5 4 3" xfId="3959" xr:uid="{BFB2EEC3-B843-459D-B53C-30848F01A5A5}"/>
    <cellStyle name="Normal 8 5 4 4" xfId="3960" xr:uid="{D8CCD68D-B0D9-40FE-947F-BF5E9F54C9A1}"/>
    <cellStyle name="Normal 8 5 4 5" xfId="3961" xr:uid="{8058CE29-3628-4319-A415-7AAB97DE930A}"/>
    <cellStyle name="Normal 8 5 5" xfId="822" xr:uid="{45288991-19DD-45B9-A071-F4A56A08FBC2}"/>
    <cellStyle name="Normal 8 5 5 2" xfId="3962" xr:uid="{3F2F7767-AA7C-4853-B0FA-A9405C9FF97F}"/>
    <cellStyle name="Normal 8 5 5 3" xfId="3963" xr:uid="{1416D05C-CE2A-47CE-B87A-10224CA932B0}"/>
    <cellStyle name="Normal 8 5 5 4" xfId="3964" xr:uid="{2358C631-9C2D-4582-BBB8-3A5C8020C5AF}"/>
    <cellStyle name="Normal 8 5 6" xfId="3965" xr:uid="{C4CBC7D1-BC01-4346-BABF-75BC7D3710F2}"/>
    <cellStyle name="Normal 8 5 6 2" xfId="3966" xr:uid="{98AC6CEA-CD32-4CE0-AB59-30B35CB1B8FB}"/>
    <cellStyle name="Normal 8 5 6 3" xfId="3967" xr:uid="{F709B831-3130-4C52-A272-E5FD8F76EDB9}"/>
    <cellStyle name="Normal 8 5 6 4" xfId="3968" xr:uid="{B45648B0-F894-4DFC-8EB7-8DABCEE1B9E5}"/>
    <cellStyle name="Normal 8 5 7" xfId="3969" xr:uid="{32A7E0F9-8E6E-4092-BDA6-E4B13ABD3958}"/>
    <cellStyle name="Normal 8 5 8" xfId="3970" xr:uid="{DFFD8D93-D4CC-4A1A-B441-17A57B7CDA02}"/>
    <cellStyle name="Normal 8 5 9" xfId="3971" xr:uid="{8C9B4D2D-A5C4-4EA5-B24E-7FEA5DDA511C}"/>
    <cellStyle name="Normal 8 6" xfId="167" xr:uid="{BAB8784F-6B51-4785-A917-3DFBC8038E58}"/>
    <cellStyle name="Normal 8 6 2" xfId="401" xr:uid="{45267F0F-098E-4C2C-874D-FADA328E979C}"/>
    <cellStyle name="Normal 8 6 2 2" xfId="823" xr:uid="{9AFA6808-6C35-464F-A97B-4221A4DCA316}"/>
    <cellStyle name="Normal 8 6 2 2 2" xfId="2214" xr:uid="{28C6D7F0-BACB-4C95-B53B-A995204DEDE7}"/>
    <cellStyle name="Normal 8 6 2 2 2 2" xfId="2215" xr:uid="{A8B4A4A1-C2A6-4ED1-B307-113BA89008EC}"/>
    <cellStyle name="Normal 8 6 2 2 3" xfId="2216" xr:uid="{E85148DA-EBB9-4317-BA17-9BE507D3ABA0}"/>
    <cellStyle name="Normal 8 6 2 2 4" xfId="3972" xr:uid="{4908B508-B2D4-4A16-B93F-48B1C5961C89}"/>
    <cellStyle name="Normal 8 6 2 3" xfId="2217" xr:uid="{15F5E805-0B2F-48D4-8BCB-9DB6CECA7DB6}"/>
    <cellStyle name="Normal 8 6 2 3 2" xfId="2218" xr:uid="{98B32E59-8B4B-4601-91DD-198FA46E2E74}"/>
    <cellStyle name="Normal 8 6 2 3 3" xfId="3973" xr:uid="{DCFC6EFE-AED9-4D86-8AAB-B18A1A5780B9}"/>
    <cellStyle name="Normal 8 6 2 3 4" xfId="3974" xr:uid="{63C88C52-2CD8-45B0-A039-58827D539C14}"/>
    <cellStyle name="Normal 8 6 2 4" xfId="2219" xr:uid="{294CD9E4-E8C3-496E-B8A2-B328F4DF61FC}"/>
    <cellStyle name="Normal 8 6 2 5" xfId="3975" xr:uid="{01BB5273-FE3D-43C7-949A-C768C2BE28E8}"/>
    <cellStyle name="Normal 8 6 2 6" xfId="3976" xr:uid="{58592B3E-EA46-4C8C-BE1D-36579FD32A7F}"/>
    <cellStyle name="Normal 8 6 3" xfId="824" xr:uid="{6A7F5ADE-404F-4144-8431-0E313A2EBDB2}"/>
    <cellStyle name="Normal 8 6 3 2" xfId="2220" xr:uid="{DC5B7C36-271E-4E10-8297-98CCFF662FD4}"/>
    <cellStyle name="Normal 8 6 3 2 2" xfId="2221" xr:uid="{682A2430-2CC1-4D52-AB27-F87EFDD84112}"/>
    <cellStyle name="Normal 8 6 3 2 3" xfId="3977" xr:uid="{85872BBA-23F8-4F5E-BF36-5800763CE80E}"/>
    <cellStyle name="Normal 8 6 3 2 4" xfId="3978" xr:uid="{14106EFF-D58B-4286-93A2-5B1134C16077}"/>
    <cellStyle name="Normal 8 6 3 3" xfId="2222" xr:uid="{D76B9565-45AF-471C-80C5-884B4801A3AA}"/>
    <cellStyle name="Normal 8 6 3 4" xfId="3979" xr:uid="{FA258072-9DA6-44BD-BDF1-2FB38CCE3431}"/>
    <cellStyle name="Normal 8 6 3 5" xfId="3980" xr:uid="{E9BE1654-0E64-47B3-8344-184E1ABC73DE}"/>
    <cellStyle name="Normal 8 6 4" xfId="2223" xr:uid="{60802DA3-E20E-48A1-973B-5C397CF928F8}"/>
    <cellStyle name="Normal 8 6 4 2" xfId="2224" xr:uid="{FB07D44E-62B8-467A-92F5-53DA604BFF90}"/>
    <cellStyle name="Normal 8 6 4 3" xfId="3981" xr:uid="{7C151547-5ADE-44BE-B2EF-96FB466B5BE8}"/>
    <cellStyle name="Normal 8 6 4 4" xfId="3982" xr:uid="{1D4E068B-1454-40E0-AA55-FC22869A8D94}"/>
    <cellStyle name="Normal 8 6 5" xfId="2225" xr:uid="{32E3089C-FEF3-4AD3-A9A6-7998BBD6AFC9}"/>
    <cellStyle name="Normal 8 6 5 2" xfId="3983" xr:uid="{2E6D8823-D22F-45B9-82F6-9660829FB748}"/>
    <cellStyle name="Normal 8 6 5 3" xfId="3984" xr:uid="{10FF01C3-8A2C-4060-A584-EF12B09072DC}"/>
    <cellStyle name="Normal 8 6 5 4" xfId="3985" xr:uid="{2004723E-3142-49E9-BE5F-4573F9557A05}"/>
    <cellStyle name="Normal 8 6 6" xfId="3986" xr:uid="{668C432E-2EF4-403C-9D3D-8B988433DDEF}"/>
    <cellStyle name="Normal 8 6 7" xfId="3987" xr:uid="{19842CA0-1A6A-4766-A683-A4D94C654624}"/>
    <cellStyle name="Normal 8 6 8" xfId="3988" xr:uid="{CF92ECCE-BA15-4096-B613-0A10A83AFB3A}"/>
    <cellStyle name="Normal 8 7" xfId="402" xr:uid="{DA3ECE00-E883-45A0-AE70-29076C93CD82}"/>
    <cellStyle name="Normal 8 7 2" xfId="825" xr:uid="{3A3B71B5-1D61-4D34-9431-9A6474B46693}"/>
    <cellStyle name="Normal 8 7 2 2" xfId="826" xr:uid="{850B3B24-5CAB-4805-873A-CB67405AC786}"/>
    <cellStyle name="Normal 8 7 2 2 2" xfId="2226" xr:uid="{86C61E3F-9BD3-41CA-B998-CDB072770B0E}"/>
    <cellStyle name="Normal 8 7 2 2 3" xfId="3989" xr:uid="{7F8F7006-1F30-44BA-BA61-6065E63D3678}"/>
    <cellStyle name="Normal 8 7 2 2 4" xfId="3990" xr:uid="{1E3E682D-0DAF-44C0-8FC4-2FF883B862E0}"/>
    <cellStyle name="Normal 8 7 2 3" xfId="2227" xr:uid="{8D9CEBB3-6493-4BCF-AF67-D4C99D5F0A20}"/>
    <cellStyle name="Normal 8 7 2 4" xfId="3991" xr:uid="{DB70FBAC-46B1-406A-9958-7A2305C093EC}"/>
    <cellStyle name="Normal 8 7 2 5" xfId="3992" xr:uid="{76838568-960C-46FB-BE83-874E1F7D119A}"/>
    <cellStyle name="Normal 8 7 3" xfId="827" xr:uid="{9832ACC1-BC8E-4CA2-A0E9-33B71B2C2CD6}"/>
    <cellStyle name="Normal 8 7 3 2" xfId="2228" xr:uid="{DE766BD8-F3A9-4B72-A7A6-35AA5A77981E}"/>
    <cellStyle name="Normal 8 7 3 3" xfId="3993" xr:uid="{190C41AA-1593-4FB3-9530-F3BAA264E3E9}"/>
    <cellStyle name="Normal 8 7 3 4" xfId="3994" xr:uid="{731375C4-3C9A-4C6E-815F-76D710BAFDFE}"/>
    <cellStyle name="Normal 8 7 4" xfId="2229" xr:uid="{3B92EAD8-634F-4F08-9A45-FFED6ED5F549}"/>
    <cellStyle name="Normal 8 7 4 2" xfId="3995" xr:uid="{5E8D3EB6-9426-4DFC-A04A-519237A950A3}"/>
    <cellStyle name="Normal 8 7 4 3" xfId="3996" xr:uid="{1BA34F73-56C9-4803-A8FB-7DEEB73D8F4C}"/>
    <cellStyle name="Normal 8 7 4 4" xfId="3997" xr:uid="{606FE4E2-51E3-4729-AA55-DE824B66AB89}"/>
    <cellStyle name="Normal 8 7 5" xfId="3998" xr:uid="{08D37F05-4B9D-4B45-80E9-2C8F233B3685}"/>
    <cellStyle name="Normal 8 7 6" xfId="3999" xr:uid="{DAB33749-4655-4013-B6FE-CD68B1437E5D}"/>
    <cellStyle name="Normal 8 7 7" xfId="4000" xr:uid="{10093ACC-F054-4960-BA70-DA682CF4C749}"/>
    <cellStyle name="Normal 8 8" xfId="403" xr:uid="{471CA5A9-24AC-451B-A57B-21E5C7B56E13}"/>
    <cellStyle name="Normal 8 8 2" xfId="828" xr:uid="{320C4B15-213F-4AC4-8447-9E1C178F5DA9}"/>
    <cellStyle name="Normal 8 8 2 2" xfId="2230" xr:uid="{7C08631A-ACC6-4023-8701-BCBCCDEA4845}"/>
    <cellStyle name="Normal 8 8 2 3" xfId="4001" xr:uid="{DA8D9FB8-C516-455F-9861-27051AEC905A}"/>
    <cellStyle name="Normal 8 8 2 4" xfId="4002" xr:uid="{88959581-22B1-4F4D-BDE8-BD8CB5A1A00C}"/>
    <cellStyle name="Normal 8 8 3" xfId="2231" xr:uid="{B2DDAAF5-51BB-4A21-90DF-6336ED66FDF8}"/>
    <cellStyle name="Normal 8 8 3 2" xfId="4003" xr:uid="{D4CF38AF-4DC7-428C-9056-F121A2B743EC}"/>
    <cellStyle name="Normal 8 8 3 3" xfId="4004" xr:uid="{657D9332-236A-492A-9D85-BB68D67C36E1}"/>
    <cellStyle name="Normal 8 8 3 4" xfId="4005" xr:uid="{EE503683-9C9E-411B-92C5-DC05C94DEEF3}"/>
    <cellStyle name="Normal 8 8 4" xfId="4006" xr:uid="{3B17062A-4B0A-406F-8992-719DE9D26E99}"/>
    <cellStyle name="Normal 8 8 5" xfId="4007" xr:uid="{FD5C6AFC-DEFC-4BF8-8A8C-4D754BFB5733}"/>
    <cellStyle name="Normal 8 8 6" xfId="4008" xr:uid="{CE8E5B17-7C32-4B49-AF0C-AF8DBD4AF9AD}"/>
    <cellStyle name="Normal 8 9" xfId="404" xr:uid="{335E1538-8651-4713-8665-A4B57FC56872}"/>
    <cellStyle name="Normal 8 9 2" xfId="2232" xr:uid="{38964BCF-D2CE-4A95-8CCC-86B60292E4B9}"/>
    <cellStyle name="Normal 8 9 2 2" xfId="4009" xr:uid="{36CD5C03-1593-4D11-A442-09D9980B8A96}"/>
    <cellStyle name="Normal 8 9 2 2 2" xfId="4413" xr:uid="{76D4FF1D-3C95-40BF-9E06-436AD3962E93}"/>
    <cellStyle name="Normal 8 9 2 2 2 2" xfId="41338" xr:uid="{F3AE349B-21F4-4443-B6FA-A3912279057E}"/>
    <cellStyle name="Normal 8 9 2 2 2 3" xfId="5958" xr:uid="{D1FC1274-15A2-4E15-A1E4-14BD7573541A}"/>
    <cellStyle name="Normal 8 9 2 2 2 4" xfId="5366" xr:uid="{CA97651B-5A90-46AC-8EAA-622EBDC53F2F}"/>
    <cellStyle name="Normal 8 9 2 2 3" xfId="4692" xr:uid="{5A0415DA-FC35-4954-ABF5-62378097DA85}"/>
    <cellStyle name="Normal 8 9 2 3" xfId="4010" xr:uid="{BF09A7A9-3E13-4410-9EA2-8B1D101E9CEF}"/>
    <cellStyle name="Normal 8 9 2 4" xfId="4011" xr:uid="{49870027-2192-4B68-9710-2F9FE06006B7}"/>
    <cellStyle name="Normal 8 9 3" xfId="4012" xr:uid="{1D41D2BE-82E1-48E0-B8B9-A22A27392E66}"/>
    <cellStyle name="Normal 8 9 4" xfId="4013" xr:uid="{C23343B9-11A0-42BD-9748-1A27A785353E}"/>
    <cellStyle name="Normal 8 9 4 2" xfId="4583" xr:uid="{B112434C-FB93-4B3D-AC7C-B530522D98FE}"/>
    <cellStyle name="Normal 8 9 4 2 2" xfId="41359" xr:uid="{3E7B879C-3B74-49E4-9ABF-98B132E04E38}"/>
    <cellStyle name="Normal 8 9 4 2 3" xfId="5964" xr:uid="{F09DA23B-3257-46E2-9FC0-5190A4670217}"/>
    <cellStyle name="Normal 8 9 4 2 4" xfId="5372" xr:uid="{02A5DA50-F6CD-453C-ABAC-3335A19222FA}"/>
    <cellStyle name="Normal 8 9 4 3" xfId="4693" xr:uid="{2D78A059-CB30-4A00-86AC-C57D7931B04C}"/>
    <cellStyle name="Normal 8 9 4 4" xfId="4612" xr:uid="{F90FB226-3EA1-4EDE-9E8F-715B5F6543D1}"/>
    <cellStyle name="Normal 8 9 4 4 2" xfId="41369" xr:uid="{5839F63A-E171-4E17-884E-18AA1E17B108}"/>
    <cellStyle name="Normal 8 9 4 4 3" xfId="5967" xr:uid="{A98FE703-69FD-47EE-92FA-DAE4A5DC59D2}"/>
    <cellStyle name="Normal 8 9 4 4 4" xfId="5375" xr:uid="{5D7FC66C-9A20-4888-A691-A75AF0A18C3F}"/>
    <cellStyle name="Normal 8 9 5" xfId="4014" xr:uid="{523ED49C-5745-4FB4-9924-26FFD6BCBD26}"/>
    <cellStyle name="Normal 9" xfId="168" xr:uid="{4D7673E1-1E4A-4583-8827-C2859C1FBEF0}"/>
    <cellStyle name="Normal 9 10" xfId="405" xr:uid="{0E12A86C-AE1E-4622-AA92-42BF2B791E6B}"/>
    <cellStyle name="Normal 9 10 2" xfId="2233" xr:uid="{292DC12B-229D-4C26-8D90-2260EEFA0F78}"/>
    <cellStyle name="Normal 9 10 2 2" xfId="4015" xr:uid="{8E030E89-F498-4470-83A8-66A91B59974C}"/>
    <cellStyle name="Normal 9 10 2 3" xfId="4016" xr:uid="{C6C6DE7D-D7E6-496A-9877-D7B00905CE48}"/>
    <cellStyle name="Normal 9 10 2 4" xfId="4017" xr:uid="{8ABD5ADE-4F1F-40FF-AE47-AE6F0FF31B1D}"/>
    <cellStyle name="Normal 9 10 3" xfId="4018" xr:uid="{28ADCFF7-3EE6-43E2-AB3B-3F236B99C6A8}"/>
    <cellStyle name="Normal 9 10 4" xfId="4019" xr:uid="{7D13877A-C41B-47FF-ACDA-6CAD1EF7E020}"/>
    <cellStyle name="Normal 9 10 5" xfId="4020" xr:uid="{B7C9A045-8F25-4BC8-8F67-84D779F24CE1}"/>
    <cellStyle name="Normal 9 11" xfId="2234" xr:uid="{722E8A39-CDBE-4099-8A4F-94FB0BE296D1}"/>
    <cellStyle name="Normal 9 11 2" xfId="4021" xr:uid="{BD1E2CBD-F556-4FE7-8560-329C7F994734}"/>
    <cellStyle name="Normal 9 11 3" xfId="4022" xr:uid="{0E766F7B-377A-40DE-BEE2-8575F4E734EE}"/>
    <cellStyle name="Normal 9 11 4" xfId="4023" xr:uid="{450AD85F-240F-44BF-A33D-3CCB166FE35B}"/>
    <cellStyle name="Normal 9 12" xfId="4024" xr:uid="{4A403326-0F72-4ADF-BD83-6222693A898C}"/>
    <cellStyle name="Normal 9 12 2" xfId="4025" xr:uid="{1264843C-69AC-47E2-B55E-D7132C95217E}"/>
    <cellStyle name="Normal 9 12 3" xfId="4026" xr:uid="{893F7C78-16F6-4714-8B90-02CA809D705E}"/>
    <cellStyle name="Normal 9 12 4" xfId="4027" xr:uid="{F6138D8F-F0D3-4223-8885-74015A6E49E0}"/>
    <cellStyle name="Normal 9 13" xfId="4028" xr:uid="{84DC5CA9-795D-4511-8ED9-E64C98A08984}"/>
    <cellStyle name="Normal 9 13 2" xfId="4029" xr:uid="{4697CCD8-24EF-4552-9E05-AB52219342D2}"/>
    <cellStyle name="Normal 9 14" xfId="4030" xr:uid="{18842AAB-33CD-4B31-BCB4-94C421E9095C}"/>
    <cellStyle name="Normal 9 15" xfId="4031" xr:uid="{F5CD9893-A5A9-4321-AE8F-678CE6AF200E}"/>
    <cellStyle name="Normal 9 16" xfId="4032" xr:uid="{15621E72-F399-40EF-B343-D16E7B3B1B2A}"/>
    <cellStyle name="Normal 9 2" xfId="169" xr:uid="{2600D104-F8A2-48BD-A705-784737B99807}"/>
    <cellStyle name="Normal 9 2 2" xfId="406" xr:uid="{66FC8E83-C18F-4E24-BDEF-B42F48E020F5}"/>
    <cellStyle name="Normal 9 2 2 2" xfId="4675" xr:uid="{FE0A6772-F704-4D08-9357-53F6A55BB07F}"/>
    <cellStyle name="Normal 9 2 3" xfId="4564" xr:uid="{19177D4F-3A94-4A4A-A746-EBA50DF673D1}"/>
    <cellStyle name="Normal 9 3" xfId="170" xr:uid="{8683EF74-F96E-4D17-A54A-BD50623ECC02}"/>
    <cellStyle name="Normal 9 3 10" xfId="4033" xr:uid="{386CDC6A-F723-4A07-8836-7DE889E4B9B7}"/>
    <cellStyle name="Normal 9 3 11" xfId="4034" xr:uid="{518FB3A5-4542-4E74-A65B-2C87558585EE}"/>
    <cellStyle name="Normal 9 3 2" xfId="171" xr:uid="{D4ADEEF6-392E-4716-9C33-BF0472CCFAE0}"/>
    <cellStyle name="Normal 9 3 2 2" xfId="172" xr:uid="{4D904CFD-4EF5-43CE-8AA0-B8528D96E69A}"/>
    <cellStyle name="Normal 9 3 2 2 2" xfId="407" xr:uid="{22A49F89-D06B-4972-99B7-C7F70D53D18C}"/>
    <cellStyle name="Normal 9 3 2 2 2 2" xfId="829" xr:uid="{DB9D8356-12BE-4D59-A491-B987C613985B}"/>
    <cellStyle name="Normal 9 3 2 2 2 2 2" xfId="830" xr:uid="{363ED5F4-6CC5-431F-B47D-DDF7B578555A}"/>
    <cellStyle name="Normal 9 3 2 2 2 2 2 2" xfId="2235" xr:uid="{2E83BD5E-80B8-4940-8522-6C1D30CE078B}"/>
    <cellStyle name="Normal 9 3 2 2 2 2 2 2 2" xfId="2236" xr:uid="{8C374010-F1B4-4028-81AA-3DC04E847404}"/>
    <cellStyle name="Normal 9 3 2 2 2 2 2 3" xfId="2237" xr:uid="{44C1407D-6A52-429F-A531-F98D4F78A8E8}"/>
    <cellStyle name="Normal 9 3 2 2 2 2 3" xfId="2238" xr:uid="{8449FCF9-635B-417D-9730-8F51606CF602}"/>
    <cellStyle name="Normal 9 3 2 2 2 2 3 2" xfId="2239" xr:uid="{CFE639EB-C43F-4783-BBEF-C1CD25436398}"/>
    <cellStyle name="Normal 9 3 2 2 2 2 4" xfId="2240" xr:uid="{22270F43-68C8-40B9-909F-7AA31DF87A6B}"/>
    <cellStyle name="Normal 9 3 2 2 2 3" xfId="831" xr:uid="{54121DEF-3E6F-491F-A36E-B5FFCFE9297F}"/>
    <cellStyle name="Normal 9 3 2 2 2 3 2" xfId="2241" xr:uid="{32752A25-5B43-47DA-9FE5-04557CB495F2}"/>
    <cellStyle name="Normal 9 3 2 2 2 3 2 2" xfId="2242" xr:uid="{6EAB4C64-AB8C-4F25-B0A1-8A8D79566C7B}"/>
    <cellStyle name="Normal 9 3 2 2 2 3 3" xfId="2243" xr:uid="{45F7E050-FD66-443A-8BDD-4712E4BE5463}"/>
    <cellStyle name="Normal 9 3 2 2 2 3 4" xfId="4035" xr:uid="{CC084F96-333B-4D93-9E36-8E799FCE4344}"/>
    <cellStyle name="Normal 9 3 2 2 2 4" xfId="2244" xr:uid="{BE100BC8-79DE-43DA-8228-BFB5263F631A}"/>
    <cellStyle name="Normal 9 3 2 2 2 4 2" xfId="2245" xr:uid="{BC903F86-6EC2-4E4B-A724-17B0499D0C0C}"/>
    <cellStyle name="Normal 9 3 2 2 2 5" xfId="2246" xr:uid="{23C71A25-23BF-4AD8-80C8-41098CF24E7F}"/>
    <cellStyle name="Normal 9 3 2 2 2 6" xfId="4036" xr:uid="{8AD8231D-D6E0-40D6-B5FD-8F1CEDA0C46E}"/>
    <cellStyle name="Normal 9 3 2 2 3" xfId="408" xr:uid="{4526F057-3D9A-4369-AEFD-29D4594F4DCB}"/>
    <cellStyle name="Normal 9 3 2 2 3 2" xfId="832" xr:uid="{D225C434-468B-4052-866D-364CEC313C91}"/>
    <cellStyle name="Normal 9 3 2 2 3 2 2" xfId="833" xr:uid="{D9FD3EF0-2B07-4A2E-A514-FC046AA9954F}"/>
    <cellStyle name="Normal 9 3 2 2 3 2 2 2" xfId="2247" xr:uid="{9303F33E-6FF9-420D-836B-0216CB8306E7}"/>
    <cellStyle name="Normal 9 3 2 2 3 2 2 2 2" xfId="2248" xr:uid="{E67160AA-BE37-4E6C-8F63-ADC57509D106}"/>
    <cellStyle name="Normal 9 3 2 2 3 2 2 3" xfId="2249" xr:uid="{C0DB726A-8F68-4816-A1FF-6A7698EE8722}"/>
    <cellStyle name="Normal 9 3 2 2 3 2 3" xfId="2250" xr:uid="{F8DE241B-1B13-4574-B372-F5F6CDA2FC1E}"/>
    <cellStyle name="Normal 9 3 2 2 3 2 3 2" xfId="2251" xr:uid="{BECB641B-43B1-4424-BF38-BD700A4488AD}"/>
    <cellStyle name="Normal 9 3 2 2 3 2 4" xfId="2252" xr:uid="{270DF809-A32B-4664-9D41-B8CFC368899B}"/>
    <cellStyle name="Normal 9 3 2 2 3 3" xfId="834" xr:uid="{9433240C-D81A-4C4E-939B-214C61EBFCF5}"/>
    <cellStyle name="Normal 9 3 2 2 3 3 2" xfId="2253" xr:uid="{2FE93353-C313-4BEA-B728-8482BD5C6006}"/>
    <cellStyle name="Normal 9 3 2 2 3 3 2 2" xfId="2254" xr:uid="{C009853B-2729-4F2C-9D75-E94BEE8C8AD8}"/>
    <cellStyle name="Normal 9 3 2 2 3 3 3" xfId="2255" xr:uid="{908F5F78-CCC2-4CFE-B9E3-4506A23EBD34}"/>
    <cellStyle name="Normal 9 3 2 2 3 4" xfId="2256" xr:uid="{17A5ED14-1D0E-4431-96E1-ACBFCA25C4FF}"/>
    <cellStyle name="Normal 9 3 2 2 3 4 2" xfId="2257" xr:uid="{596E1A16-4103-404C-A1F2-33DF4B356589}"/>
    <cellStyle name="Normal 9 3 2 2 3 5" xfId="2258" xr:uid="{23B2CEF6-312C-4EC4-8936-DCD317F79732}"/>
    <cellStyle name="Normal 9 3 2 2 4" xfId="835" xr:uid="{8E08F0EC-A00C-4DF8-9951-F1EF4836979F}"/>
    <cellStyle name="Normal 9 3 2 2 4 2" xfId="836" xr:uid="{296624AC-BB1D-4907-8B48-BF3A730E380B}"/>
    <cellStyle name="Normal 9 3 2 2 4 2 2" xfId="2259" xr:uid="{FE62970E-782B-41AB-9BF2-E72D342C7B47}"/>
    <cellStyle name="Normal 9 3 2 2 4 2 2 2" xfId="2260" xr:uid="{D5FEA1DE-79BE-4BD8-A0F4-E855B54BC7A9}"/>
    <cellStyle name="Normal 9 3 2 2 4 2 3" xfId="2261" xr:uid="{855DAD23-58A5-4B55-8B15-8388E5025848}"/>
    <cellStyle name="Normal 9 3 2 2 4 3" xfId="2262" xr:uid="{B85D0258-A7FB-48F1-A349-637679C061E6}"/>
    <cellStyle name="Normal 9 3 2 2 4 3 2" xfId="2263" xr:uid="{07348FC5-6499-4B69-B003-A27DAFE3EF8F}"/>
    <cellStyle name="Normal 9 3 2 2 4 4" xfId="2264" xr:uid="{1937F14B-526F-423A-B15C-C4CB3CFF84B1}"/>
    <cellStyle name="Normal 9 3 2 2 5" xfId="837" xr:uid="{4832E07A-BCBF-4879-A0F4-116C77E38160}"/>
    <cellStyle name="Normal 9 3 2 2 5 2" xfId="2265" xr:uid="{311336A5-77B1-4A16-A4BC-23A60E629FB1}"/>
    <cellStyle name="Normal 9 3 2 2 5 2 2" xfId="2266" xr:uid="{EA051929-DC02-4B79-8140-AA624B895882}"/>
    <cellStyle name="Normal 9 3 2 2 5 3" xfId="2267" xr:uid="{3EE77897-077A-4049-9BD1-C65CDC246533}"/>
    <cellStyle name="Normal 9 3 2 2 5 4" xfId="4037" xr:uid="{5B631787-76E9-420C-A88B-CB0F3C4D14E6}"/>
    <cellStyle name="Normal 9 3 2 2 6" xfId="2268" xr:uid="{E0CD69D6-D3B9-4F47-B92E-E1C223EE234E}"/>
    <cellStyle name="Normal 9 3 2 2 6 2" xfId="2269" xr:uid="{31B11A74-396D-40CA-8ED6-D6E93A9E7592}"/>
    <cellStyle name="Normal 9 3 2 2 7" xfId="2270" xr:uid="{471C13AF-FE1F-407D-8617-0E389B416596}"/>
    <cellStyle name="Normal 9 3 2 2 8" xfId="4038" xr:uid="{E5975E51-6697-470D-8356-6BBE2063FDC2}"/>
    <cellStyle name="Normal 9 3 2 3" xfId="409" xr:uid="{4004F3C5-0C9F-4830-8254-B8BFA2CA6A01}"/>
    <cellStyle name="Normal 9 3 2 3 2" xfId="838" xr:uid="{2E1DBC06-CE27-4CEF-82D9-711D8917D0EE}"/>
    <cellStyle name="Normal 9 3 2 3 2 2" xfId="839" xr:uid="{023FE944-B07C-4459-A47C-A45BE739D793}"/>
    <cellStyle name="Normal 9 3 2 3 2 2 2" xfId="2271" xr:uid="{B119405B-B83C-4355-9DC6-8E5F4AFC0236}"/>
    <cellStyle name="Normal 9 3 2 3 2 2 2 2" xfId="2272" xr:uid="{78F989C8-DBA4-43F3-87A9-989FD9C29245}"/>
    <cellStyle name="Normal 9 3 2 3 2 2 3" xfId="2273" xr:uid="{D8AE4A6A-1221-4AE0-91D2-C7A8D6F8A1D8}"/>
    <cellStyle name="Normal 9 3 2 3 2 3" xfId="2274" xr:uid="{B7678D59-F1FA-42D9-B3EA-98852A5CC86C}"/>
    <cellStyle name="Normal 9 3 2 3 2 3 2" xfId="2275" xr:uid="{C2098200-C5CA-452C-8813-8056535AFFEB}"/>
    <cellStyle name="Normal 9 3 2 3 2 4" xfId="2276" xr:uid="{E6376870-7504-455E-9FE0-F79C8DFDD73D}"/>
    <cellStyle name="Normal 9 3 2 3 3" xfId="840" xr:uid="{BFFD16D4-7961-465E-8DA9-62F549D093F1}"/>
    <cellStyle name="Normal 9 3 2 3 3 2" xfId="2277" xr:uid="{502380DD-5975-4EC8-8557-EACC25452805}"/>
    <cellStyle name="Normal 9 3 2 3 3 2 2" xfId="2278" xr:uid="{1DF2CA75-8283-487A-8A9F-29F43362B4FC}"/>
    <cellStyle name="Normal 9 3 2 3 3 3" xfId="2279" xr:uid="{4F16EF04-964B-4CDE-B027-C4962F114960}"/>
    <cellStyle name="Normal 9 3 2 3 3 4" xfId="4039" xr:uid="{5F351662-8DCE-49F5-AA74-FC5FCA6E8032}"/>
    <cellStyle name="Normal 9 3 2 3 4" xfId="2280" xr:uid="{260ACDCF-9393-4CDF-A259-F37BDA1FF874}"/>
    <cellStyle name="Normal 9 3 2 3 4 2" xfId="2281" xr:uid="{0D1FEBF4-715A-46BA-BEF8-5F136A5BAFA9}"/>
    <cellStyle name="Normal 9 3 2 3 5" xfId="2282" xr:uid="{3AEF5E63-5E5C-46A8-9D23-20B0860D5891}"/>
    <cellStyle name="Normal 9 3 2 3 6" xfId="4040" xr:uid="{F838B34A-C2E5-4B8E-BF6E-046F2BF77F55}"/>
    <cellStyle name="Normal 9 3 2 4" xfId="410" xr:uid="{92428BAC-382D-41F1-88D1-A7B0D0A6F3C9}"/>
    <cellStyle name="Normal 9 3 2 4 2" xfId="841" xr:uid="{2C4483D3-53E2-4AD0-ADEA-0FF54EC83C2C}"/>
    <cellStyle name="Normal 9 3 2 4 2 2" xfId="842" xr:uid="{D858E483-1D02-4505-AF70-A5DA82DD2FAE}"/>
    <cellStyle name="Normal 9 3 2 4 2 2 2" xfId="2283" xr:uid="{BB639985-EE7B-4F19-813E-021E40EBCD9A}"/>
    <cellStyle name="Normal 9 3 2 4 2 2 2 2" xfId="2284" xr:uid="{0B2E2C99-81A8-47F2-A7F3-765EAA3DD752}"/>
    <cellStyle name="Normal 9 3 2 4 2 2 3" xfId="2285" xr:uid="{3D9636E5-CC9B-478A-A300-545989746DB9}"/>
    <cellStyle name="Normal 9 3 2 4 2 3" xfId="2286" xr:uid="{DCB56DFA-4161-4DCD-A189-ACBCDC46DA5F}"/>
    <cellStyle name="Normal 9 3 2 4 2 3 2" xfId="2287" xr:uid="{60D3EB00-9FB7-459B-B803-CC8EB8E61395}"/>
    <cellStyle name="Normal 9 3 2 4 2 4" xfId="2288" xr:uid="{E51C2987-B836-40B3-9427-4D91E0BADF17}"/>
    <cellStyle name="Normal 9 3 2 4 3" xfId="843" xr:uid="{DBD49578-522F-4434-B6FE-D890575041D1}"/>
    <cellStyle name="Normal 9 3 2 4 3 2" xfId="2289" xr:uid="{2E4B7637-B218-4111-9539-EA32EA254DFD}"/>
    <cellStyle name="Normal 9 3 2 4 3 2 2" xfId="2290" xr:uid="{6F723588-D7D3-42DF-8B61-7C32BE1BBEA8}"/>
    <cellStyle name="Normal 9 3 2 4 3 3" xfId="2291" xr:uid="{DA649F79-BE7A-422F-B121-9733A1A3C875}"/>
    <cellStyle name="Normal 9 3 2 4 4" xfId="2292" xr:uid="{0C903A98-F86A-4BF9-AD6C-F03148D9E742}"/>
    <cellStyle name="Normal 9 3 2 4 4 2" xfId="2293" xr:uid="{33CDDFA8-8558-48BF-8527-94BF901E1913}"/>
    <cellStyle name="Normal 9 3 2 4 5" xfId="2294" xr:uid="{B87404CD-2698-4D1D-9000-6C5B12E99D60}"/>
    <cellStyle name="Normal 9 3 2 5" xfId="411" xr:uid="{0204A80A-964C-446F-869E-DCB5B8C5B75C}"/>
    <cellStyle name="Normal 9 3 2 5 2" xfId="844" xr:uid="{661711B1-77B7-40C4-B86E-DD55C24EA551}"/>
    <cellStyle name="Normal 9 3 2 5 2 2" xfId="2295" xr:uid="{63FE1345-7778-4B42-AA3F-5046F2A8C06B}"/>
    <cellStyle name="Normal 9 3 2 5 2 2 2" xfId="2296" xr:uid="{439B5B31-EAC6-4DCE-9667-5A0DFCD7C018}"/>
    <cellStyle name="Normal 9 3 2 5 2 3" xfId="2297" xr:uid="{C6F159B5-DF45-42A0-BF72-672E7B4CEA8F}"/>
    <cellStyle name="Normal 9 3 2 5 3" xfId="2298" xr:uid="{A5C87CAF-AA38-41D7-A6E5-121D404FD042}"/>
    <cellStyle name="Normal 9 3 2 5 3 2" xfId="2299" xr:uid="{CACCC178-7A0D-4A94-BC3F-F1EF1CF3A2F6}"/>
    <cellStyle name="Normal 9 3 2 5 4" xfId="2300" xr:uid="{43DE4BB3-FC2B-4009-ACCD-B612FE9FB9E7}"/>
    <cellStyle name="Normal 9 3 2 6" xfId="845" xr:uid="{BF6E3B68-7833-4CFA-B1EC-D477C926728A}"/>
    <cellStyle name="Normal 9 3 2 6 2" xfId="2301" xr:uid="{9DE30351-D88F-4FD7-92B2-6CB7C42DE749}"/>
    <cellStyle name="Normal 9 3 2 6 2 2" xfId="2302" xr:uid="{1CE5B05D-4DC8-453D-A106-191FA1C446B2}"/>
    <cellStyle name="Normal 9 3 2 6 3" xfId="2303" xr:uid="{CA5E7C9C-572D-4CF7-BBCD-F05D43D0C058}"/>
    <cellStyle name="Normal 9 3 2 6 4" xfId="4041" xr:uid="{9A85DE73-A072-4CA5-A414-0118C43AB73F}"/>
    <cellStyle name="Normal 9 3 2 7" xfId="2304" xr:uid="{9DFDF21D-C6E3-48FA-BAB3-DC42DA2788B2}"/>
    <cellStyle name="Normal 9 3 2 7 2" xfId="2305" xr:uid="{2A7F9447-5EF6-46ED-90A7-6CF9635F9EF9}"/>
    <cellStyle name="Normal 9 3 2 8" xfId="2306" xr:uid="{F434C122-2B40-4651-89A7-D50E91C31213}"/>
    <cellStyle name="Normal 9 3 2 9" xfId="4042" xr:uid="{841A51EA-B045-43DB-97D6-365C94CB7BD1}"/>
    <cellStyle name="Normal 9 3 3" xfId="173" xr:uid="{8A7EA1EC-21A0-4440-B896-33CFD748E589}"/>
    <cellStyle name="Normal 9 3 3 2" xfId="174" xr:uid="{359CF0BB-7A7C-411F-955D-32A465D61992}"/>
    <cellStyle name="Normal 9 3 3 2 2" xfId="846" xr:uid="{5F3780E1-5126-4EC7-B51B-22C75FD15F8B}"/>
    <cellStyle name="Normal 9 3 3 2 2 2" xfId="847" xr:uid="{F9EC5B22-91DB-4C78-B0EB-4075F6C0D757}"/>
    <cellStyle name="Normal 9 3 3 2 2 2 2" xfId="2307" xr:uid="{F11B72FB-9A54-4FA1-BE05-1988F04CEB39}"/>
    <cellStyle name="Normal 9 3 3 2 2 2 2 2" xfId="2308" xr:uid="{A48CEE9A-4125-4A93-A8A8-844E52A5B8ED}"/>
    <cellStyle name="Normal 9 3 3 2 2 2 3" xfId="2309" xr:uid="{B992E7C0-7BA9-4263-ABAD-891FB99F7ABE}"/>
    <cellStyle name="Normal 9 3 3 2 2 3" xfId="2310" xr:uid="{B63E0DE2-A3D3-47DE-AA97-1DAAF5B1D440}"/>
    <cellStyle name="Normal 9 3 3 2 2 3 2" xfId="2311" xr:uid="{FBC1CB2B-5AD3-4515-B82D-7A3727C6D2BD}"/>
    <cellStyle name="Normal 9 3 3 2 2 4" xfId="2312" xr:uid="{0DB3AC69-AA22-45A4-AA35-B784B1A9A5BA}"/>
    <cellStyle name="Normal 9 3 3 2 3" xfId="848" xr:uid="{B539FC95-FFE5-4241-92FF-BDD3542BD597}"/>
    <cellStyle name="Normal 9 3 3 2 3 2" xfId="2313" xr:uid="{34ADC07A-5CD5-499B-8A7A-D596636791F2}"/>
    <cellStyle name="Normal 9 3 3 2 3 2 2" xfId="2314" xr:uid="{2A1606B0-0083-4E78-A0C6-DA963FB9DEDD}"/>
    <cellStyle name="Normal 9 3 3 2 3 3" xfId="2315" xr:uid="{EF091D4B-DCB2-466E-89C0-8CD33CD6BE62}"/>
    <cellStyle name="Normal 9 3 3 2 3 4" xfId="4043" xr:uid="{096ADE17-1F0A-4E40-9187-FEBA3B044DE0}"/>
    <cellStyle name="Normal 9 3 3 2 4" xfId="2316" xr:uid="{75E277D4-A688-4967-8683-5007F42CBBC5}"/>
    <cellStyle name="Normal 9 3 3 2 4 2" xfId="2317" xr:uid="{D83FB48D-2687-490C-8B84-BA2817FED04E}"/>
    <cellStyle name="Normal 9 3 3 2 5" xfId="2318" xr:uid="{5AF35BA5-7F71-4FBE-94BD-0C1A09CB6262}"/>
    <cellStyle name="Normal 9 3 3 2 6" xfId="4044" xr:uid="{64B4E10E-FBBF-40ED-A231-58DD633FA14B}"/>
    <cellStyle name="Normal 9 3 3 3" xfId="412" xr:uid="{8F8396FB-2B51-4B23-B1B8-32CB31F87CFC}"/>
    <cellStyle name="Normal 9 3 3 3 2" xfId="849" xr:uid="{6562BB42-F5E8-4141-919F-5A6912A677B5}"/>
    <cellStyle name="Normal 9 3 3 3 2 2" xfId="850" xr:uid="{A3AAE201-1295-42C7-8821-CE1EBC36D5EF}"/>
    <cellStyle name="Normal 9 3 3 3 2 2 2" xfId="2319" xr:uid="{1312BFB4-B4AD-4611-927B-14E0F3F0ABC7}"/>
    <cellStyle name="Normal 9 3 3 3 2 2 2 2" xfId="2320" xr:uid="{E3C2C86D-55B9-4902-A042-A41A81F47C86}"/>
    <cellStyle name="Normal 9 3 3 3 2 2 2 2 2" xfId="4768" xr:uid="{9E7CAEEF-C521-4A0A-A5FE-D5D684BEFE24}"/>
    <cellStyle name="Normal 9 3 3 3 2 2 2 2 2 2" xfId="41395" xr:uid="{DD1D8309-5C93-431D-A598-331825AA3985}"/>
    <cellStyle name="Normal 9 3 3 3 2 2 2 2 2 3" xfId="5979" xr:uid="{48089FFE-26FB-40BA-AF40-B8662EB80588}"/>
    <cellStyle name="Normal 9 3 3 3 2 2 2 2 2 4" xfId="5387" xr:uid="{02572AB7-E8E8-4893-A858-DCC3818B47DE}"/>
    <cellStyle name="Normal 9 3 3 3 2 2 3" xfId="2321" xr:uid="{869642E0-BD12-4B89-8FE0-0BE7F756BFDC}"/>
    <cellStyle name="Normal 9 3 3 3 2 2 3 2" xfId="4769" xr:uid="{BB458BA8-A1C2-4CF7-8D8B-25D6B1E26B45}"/>
    <cellStyle name="Normal 9 3 3 3 2 2 3 2 2" xfId="41396" xr:uid="{F0B74CE3-4D61-4BC8-9E67-34547691EE4B}"/>
    <cellStyle name="Normal 9 3 3 3 2 2 3 2 3" xfId="5980" xr:uid="{89FDEEC7-78CB-4DBE-A538-EE66FCCCB9FB}"/>
    <cellStyle name="Normal 9 3 3 3 2 2 3 2 4" xfId="5388" xr:uid="{5E570260-4C49-42A1-9CC0-CCC533490CCB}"/>
    <cellStyle name="Normal 9 3 3 3 2 3" xfId="2322" xr:uid="{7DC05617-5EA2-4526-AEB0-217049B697D4}"/>
    <cellStyle name="Normal 9 3 3 3 2 3 2" xfId="2323" xr:uid="{D7DB33F3-1D5E-4885-B16D-4A261D59434E}"/>
    <cellStyle name="Normal 9 3 3 3 2 3 2 2" xfId="4771" xr:uid="{3BAE1C43-B83E-4771-BFFD-90F6F24D693D}"/>
    <cellStyle name="Normal 9 3 3 3 2 3 2 2 2" xfId="41398" xr:uid="{287EB349-00EF-48B7-B342-AFFC576FC219}"/>
    <cellStyle name="Normal 9 3 3 3 2 3 2 2 3" xfId="5982" xr:uid="{DBFC8CB6-373E-4469-9ADB-5987CB215315}"/>
    <cellStyle name="Normal 9 3 3 3 2 3 2 2 4" xfId="5390" xr:uid="{9340F64A-0026-4B2F-A70A-8F8A4B4B48CB}"/>
    <cellStyle name="Normal 9 3 3 3 2 3 3" xfId="4770" xr:uid="{4B1E297A-77BD-4CB9-864D-B7FBAC542410}"/>
    <cellStyle name="Normal 9 3 3 3 2 3 3 2" xfId="41397" xr:uid="{FE17E82A-F9F2-49BE-A6ED-513EE261FE08}"/>
    <cellStyle name="Normal 9 3 3 3 2 3 3 3" xfId="5981" xr:uid="{2C119AF2-1E47-485F-A596-8EEC35D5158D}"/>
    <cellStyle name="Normal 9 3 3 3 2 3 3 4" xfId="5389" xr:uid="{03A02A9B-4220-46E8-BA11-42BEF769828E}"/>
    <cellStyle name="Normal 9 3 3 3 2 4" xfId="2324" xr:uid="{4530D26F-970C-4064-9206-9B992E7CD7A0}"/>
    <cellStyle name="Normal 9 3 3 3 2 4 2" xfId="4772" xr:uid="{BEFD0850-701E-4D57-8E2A-CE0840233302}"/>
    <cellStyle name="Normal 9 3 3 3 2 4 2 2" xfId="41399" xr:uid="{BFEC2F0D-9583-43E5-AC07-BC682A29D2E9}"/>
    <cellStyle name="Normal 9 3 3 3 2 4 2 3" xfId="5983" xr:uid="{97CA18F5-A683-484A-9799-BCA5F201A51D}"/>
    <cellStyle name="Normal 9 3 3 3 2 4 2 4" xfId="5391" xr:uid="{64500897-63EC-4C92-B34E-9EEB6E5BE00A}"/>
    <cellStyle name="Normal 9 3 3 3 3" xfId="851" xr:uid="{034A0180-CD52-4BCB-931B-E48BF19A2B4D}"/>
    <cellStyle name="Normal 9 3 3 3 3 2" xfId="2325" xr:uid="{E7DD368C-1C78-4055-97B9-61FD144931B0}"/>
    <cellStyle name="Normal 9 3 3 3 3 2 2" xfId="2326" xr:uid="{8C1238EA-9B03-4F4D-9510-D4D350C84D02}"/>
    <cellStyle name="Normal 9 3 3 3 3 2 2 2" xfId="4775" xr:uid="{5C07D11F-1FAF-4A10-94A0-A75109AF0670}"/>
    <cellStyle name="Normal 9 3 3 3 3 2 2 2 2" xfId="41402" xr:uid="{B34EF688-60B1-4FBD-9C9D-B18FC7FCD28A}"/>
    <cellStyle name="Normal 9 3 3 3 3 2 2 2 3" xfId="5986" xr:uid="{4AE408AA-3A1C-4005-AA18-D8E31CB3C89F}"/>
    <cellStyle name="Normal 9 3 3 3 3 2 2 2 4" xfId="5394" xr:uid="{89358373-8C25-4C68-A5BF-6BE8C690B6D5}"/>
    <cellStyle name="Normal 9 3 3 3 3 2 3" xfId="4774" xr:uid="{F21110D4-480E-42AB-BCF2-8FFAB6DD3027}"/>
    <cellStyle name="Normal 9 3 3 3 3 2 3 2" xfId="41401" xr:uid="{B9DA360E-2C5D-4F81-9D0F-D5DF5E71E897}"/>
    <cellStyle name="Normal 9 3 3 3 3 2 3 3" xfId="5985" xr:uid="{85E1AD79-E631-4A44-B1E0-6ED2EBB5897B}"/>
    <cellStyle name="Normal 9 3 3 3 3 2 3 4" xfId="5393" xr:uid="{15B5DF00-75F7-4B74-86BB-4BB17E1B1953}"/>
    <cellStyle name="Normal 9 3 3 3 3 3" xfId="2327" xr:uid="{03945207-3183-4664-B34C-A9E5DF703625}"/>
    <cellStyle name="Normal 9 3 3 3 3 3 2" xfId="4776" xr:uid="{07F9BE2C-4D65-44D7-9972-66BE27D67479}"/>
    <cellStyle name="Normal 9 3 3 3 3 3 2 2" xfId="41403" xr:uid="{C9EF0BC6-8DE5-4D38-9E71-6F28DBCA965F}"/>
    <cellStyle name="Normal 9 3 3 3 3 3 2 3" xfId="5987" xr:uid="{7DD6EFC6-3345-4109-862A-1213059545CF}"/>
    <cellStyle name="Normal 9 3 3 3 3 3 2 4" xfId="5395" xr:uid="{4E92F3DF-167A-40C2-89FF-38F83D256A29}"/>
    <cellStyle name="Normal 9 3 3 3 3 4" xfId="4773" xr:uid="{5A74241A-5619-4DA4-A1BC-B8FC9E4E6652}"/>
    <cellStyle name="Normal 9 3 3 3 3 4 2" xfId="41400" xr:uid="{2584F271-5BF6-4FEB-8897-79A5E9BE1D19}"/>
    <cellStyle name="Normal 9 3 3 3 3 4 3" xfId="5984" xr:uid="{60E7FDF8-E25F-4A52-AB1E-770E930C3596}"/>
    <cellStyle name="Normal 9 3 3 3 3 4 4" xfId="5392" xr:uid="{CF4163EA-9481-45A5-B4AE-387FC57474D8}"/>
    <cellStyle name="Normal 9 3 3 3 4" xfId="2328" xr:uid="{A6B3C1A8-CDA2-4C1E-919D-24AE8A96AF63}"/>
    <cellStyle name="Normal 9 3 3 3 4 2" xfId="2329" xr:uid="{89001C18-4A3A-4FF7-8308-ADBD00EA267A}"/>
    <cellStyle name="Normal 9 3 3 3 4 2 2" xfId="4778" xr:uid="{C3ECBC2B-AB77-41C8-B95C-E5F895E47F3A}"/>
    <cellStyle name="Normal 9 3 3 3 4 2 2 2" xfId="41405" xr:uid="{4D6D4C64-836E-4196-AC22-1F539A1A4A85}"/>
    <cellStyle name="Normal 9 3 3 3 4 2 2 3" xfId="5989" xr:uid="{214C8F24-809F-4C51-B1C2-FD3636953B8E}"/>
    <cellStyle name="Normal 9 3 3 3 4 2 2 4" xfId="5397" xr:uid="{2AEC7D0C-F2C5-4A64-9389-865842EEBC13}"/>
    <cellStyle name="Normal 9 3 3 3 4 3" xfId="4777" xr:uid="{05FCBB39-2FD3-4289-8991-E801FFD8D20E}"/>
    <cellStyle name="Normal 9 3 3 3 4 3 2" xfId="41404" xr:uid="{96216325-A6A4-415D-AC56-DAD74E2AFDEB}"/>
    <cellStyle name="Normal 9 3 3 3 4 3 3" xfId="5988" xr:uid="{E6D31203-B471-44A2-AEC7-EE5BE6080A90}"/>
    <cellStyle name="Normal 9 3 3 3 4 3 4" xfId="5396" xr:uid="{A030C4CC-197C-4755-8476-30FDBA1A4D3F}"/>
    <cellStyle name="Normal 9 3 3 3 5" xfId="2330" xr:uid="{BB7DCF20-D1F3-4538-8D61-4B7C33C6A8BB}"/>
    <cellStyle name="Normal 9 3 3 3 5 2" xfId="4779" xr:uid="{9CF84A76-2486-430C-B278-A66FD4E15EA4}"/>
    <cellStyle name="Normal 9 3 3 3 5 2 2" xfId="41406" xr:uid="{CD840274-2644-4D06-8F53-B40D4BBCF798}"/>
    <cellStyle name="Normal 9 3 3 3 5 2 3" xfId="5990" xr:uid="{0C045D5D-1E55-4F36-8225-9B2920844427}"/>
    <cellStyle name="Normal 9 3 3 3 5 2 4" xfId="5398" xr:uid="{030B1CF8-7204-4460-99B2-F682FBEA9575}"/>
    <cellStyle name="Normal 9 3 3 4" xfId="413" xr:uid="{ACFA8C14-563D-42BA-B285-B709D5903597}"/>
    <cellStyle name="Normal 9 3 3 4 2" xfId="852" xr:uid="{56BB1980-2B93-45F1-83B2-63BD1AF6EF3D}"/>
    <cellStyle name="Normal 9 3 3 4 2 2" xfId="2331" xr:uid="{BAD541B4-836C-458D-B5AC-0750621C10C7}"/>
    <cellStyle name="Normal 9 3 3 4 2 2 2" xfId="2332" xr:uid="{96F9D054-2D2E-4E57-80EB-BF0CC0A0FB39}"/>
    <cellStyle name="Normal 9 3 3 4 2 2 2 2" xfId="4783" xr:uid="{0B5358B0-84B2-4994-BC48-690049C91920}"/>
    <cellStyle name="Normal 9 3 3 4 2 2 2 2 2" xfId="41410" xr:uid="{43E44B5C-BBC8-4CE6-AD70-7F087D698D50}"/>
    <cellStyle name="Normal 9 3 3 4 2 2 2 2 3" xfId="5994" xr:uid="{535F974E-42BD-4E7D-8888-EA379092C049}"/>
    <cellStyle name="Normal 9 3 3 4 2 2 2 2 4" xfId="5402" xr:uid="{53E2D531-B082-45AF-AEF2-5D95590D1AEF}"/>
    <cellStyle name="Normal 9 3 3 4 2 2 3" xfId="4782" xr:uid="{E00CAA67-B17B-4AD0-BEBF-84766960CD9F}"/>
    <cellStyle name="Normal 9 3 3 4 2 2 3 2" xfId="41409" xr:uid="{45186124-462B-4B21-8E67-48956FF82F5C}"/>
    <cellStyle name="Normal 9 3 3 4 2 2 3 3" xfId="5993" xr:uid="{11747E8B-AF64-483A-AAA0-1C5AB715513C}"/>
    <cellStyle name="Normal 9 3 3 4 2 2 3 4" xfId="5401" xr:uid="{5EFEDD7D-985B-4D72-8C3A-EA414B56D147}"/>
    <cellStyle name="Normal 9 3 3 4 2 3" xfId="2333" xr:uid="{E419FE20-8E7A-41AA-B1CC-4C3F94FCB101}"/>
    <cellStyle name="Normal 9 3 3 4 2 3 2" xfId="4784" xr:uid="{5046CA60-5103-4B9F-948F-F530DCCCC95E}"/>
    <cellStyle name="Normal 9 3 3 4 2 3 2 2" xfId="41411" xr:uid="{DD1AAA6F-6231-46E6-A849-0A0B3721E04A}"/>
    <cellStyle name="Normal 9 3 3 4 2 3 2 3" xfId="5995" xr:uid="{45D9EC7B-1C3F-429A-A9B3-F90FF9896373}"/>
    <cellStyle name="Normal 9 3 3 4 2 3 2 4" xfId="5403" xr:uid="{4DD6EA67-EF64-478A-A90A-C9C98C0947D8}"/>
    <cellStyle name="Normal 9 3 3 4 2 4" xfId="4781" xr:uid="{E88892D9-672A-4473-9876-24CB24CAEFF5}"/>
    <cellStyle name="Normal 9 3 3 4 2 4 2" xfId="41408" xr:uid="{F4AAED23-F684-4A0D-8F95-10FF0289AD4E}"/>
    <cellStyle name="Normal 9 3 3 4 2 4 3" xfId="5992" xr:uid="{86C52AC1-4FC6-4968-ADB5-3F3788CD5BB3}"/>
    <cellStyle name="Normal 9 3 3 4 2 4 4" xfId="5400" xr:uid="{59DA81AA-45D1-49B0-833A-0AB3ABF73849}"/>
    <cellStyle name="Normal 9 3 3 4 3" xfId="2334" xr:uid="{F432D69C-285B-439A-A7EA-E638083E8817}"/>
    <cellStyle name="Normal 9 3 3 4 3 2" xfId="2335" xr:uid="{9901ECA9-6D25-43B7-844F-DDC2AC5BB881}"/>
    <cellStyle name="Normal 9 3 3 4 3 2 2" xfId="4786" xr:uid="{6F002F28-39CF-41A8-AC89-C49AB39E4C3C}"/>
    <cellStyle name="Normal 9 3 3 4 3 2 2 2" xfId="41413" xr:uid="{14707D68-D849-412B-938D-2CBDA8CF7C1A}"/>
    <cellStyle name="Normal 9 3 3 4 3 2 2 3" xfId="5997" xr:uid="{6D86DD55-8F35-4138-A1D2-47D4358629F7}"/>
    <cellStyle name="Normal 9 3 3 4 3 2 2 4" xfId="5405" xr:uid="{98BDFC13-DB45-4697-B6E8-1B8F6D37D392}"/>
    <cellStyle name="Normal 9 3 3 4 3 3" xfId="4785" xr:uid="{38B63062-0F2F-4EE2-A9B3-10CE96144DB4}"/>
    <cellStyle name="Normal 9 3 3 4 3 3 2" xfId="41412" xr:uid="{92C586A8-FDE3-4E14-9A4A-EAC745ECD21C}"/>
    <cellStyle name="Normal 9 3 3 4 3 3 3" xfId="5996" xr:uid="{C71BC108-185B-4341-BE68-98E5310FE3E8}"/>
    <cellStyle name="Normal 9 3 3 4 3 3 4" xfId="5404" xr:uid="{6B0543B0-72D5-4F0A-BE0C-C72CDB1979F7}"/>
    <cellStyle name="Normal 9 3 3 4 4" xfId="2336" xr:uid="{FBEF24FC-FF0E-4FA6-9385-02F8A088BEDC}"/>
    <cellStyle name="Normal 9 3 3 4 4 2" xfId="4787" xr:uid="{DB1CA043-7A17-4DA8-935E-CA56E11C46B6}"/>
    <cellStyle name="Normal 9 3 3 4 4 2 2" xfId="41414" xr:uid="{5A643039-38DB-4B8A-94B0-129E4BB396B7}"/>
    <cellStyle name="Normal 9 3 3 4 4 2 3" xfId="5998" xr:uid="{48B0CEC6-6F40-479B-B4CD-6328A9AD6963}"/>
    <cellStyle name="Normal 9 3 3 4 4 2 4" xfId="5406" xr:uid="{5D8E689A-4439-4FBA-8058-4B07BC27C8BA}"/>
    <cellStyle name="Normal 9 3 3 4 5" xfId="4780" xr:uid="{30F55EE5-2E00-4CAF-86E7-8075668B1857}"/>
    <cellStyle name="Normal 9 3 3 4 5 2" xfId="41407" xr:uid="{2010BE64-5822-41F4-9AD1-6EF7AF58C597}"/>
    <cellStyle name="Normal 9 3 3 4 5 3" xfId="5991" xr:uid="{C5532E2B-18BB-438B-835A-C10C029145C7}"/>
    <cellStyle name="Normal 9 3 3 4 5 4" xfId="5399" xr:uid="{5B1E5A27-C4E6-46DE-875D-240E1D998986}"/>
    <cellStyle name="Normal 9 3 3 5" xfId="853" xr:uid="{D81DAEA0-E625-49CE-935B-2C90A80B8E79}"/>
    <cellStyle name="Normal 9 3 3 5 2" xfId="2337" xr:uid="{EC2CD939-2EEA-4E61-8DBA-CC3FC49EE644}"/>
    <cellStyle name="Normal 9 3 3 5 2 2" xfId="2338" xr:uid="{27657886-E66D-4708-BD41-805083D7EA7F}"/>
    <cellStyle name="Normal 9 3 3 5 2 2 2" xfId="4790" xr:uid="{B28B47C7-6BAA-471F-AACB-36F733982BF0}"/>
    <cellStyle name="Normal 9 3 3 5 2 2 2 2" xfId="41417" xr:uid="{AFDBFA55-21C4-4BEF-A44B-DBA98DC67763}"/>
    <cellStyle name="Normal 9 3 3 5 2 2 2 3" xfId="6001" xr:uid="{2AEF0F5D-7CAD-4844-816C-D8FB32AC0CC7}"/>
    <cellStyle name="Normal 9 3 3 5 2 2 2 4" xfId="5409" xr:uid="{81F4CBE2-4B62-4FB9-8B36-D3DEDCC3EABD}"/>
    <cellStyle name="Normal 9 3 3 5 2 3" xfId="4789" xr:uid="{5F5E369D-0C6A-49B7-91EB-E6FC94E1CEC8}"/>
    <cellStyle name="Normal 9 3 3 5 2 3 2" xfId="41416" xr:uid="{22E876AC-9710-4388-B794-1B4AF0848C57}"/>
    <cellStyle name="Normal 9 3 3 5 2 3 3" xfId="6000" xr:uid="{757F9F0F-40AF-48B9-B4D9-363582C351D7}"/>
    <cellStyle name="Normal 9 3 3 5 2 3 4" xfId="5408" xr:uid="{7F9B2F75-6805-49E5-B50C-8A7E3EAF3FAE}"/>
    <cellStyle name="Normal 9 3 3 5 3" xfId="2339" xr:uid="{B48417D7-61A8-4E50-8D40-4502BF43B58A}"/>
    <cellStyle name="Normal 9 3 3 5 3 2" xfId="4791" xr:uid="{762DD6EF-6914-4785-88E7-6296450FD2BE}"/>
    <cellStyle name="Normal 9 3 3 5 3 2 2" xfId="41418" xr:uid="{9F53438C-33A0-454E-B899-5F56D76DFDCA}"/>
    <cellStyle name="Normal 9 3 3 5 3 2 3" xfId="6002" xr:uid="{9C0A5FC3-8AF9-425E-99F4-B21E49501333}"/>
    <cellStyle name="Normal 9 3 3 5 3 2 4" xfId="5410" xr:uid="{B39035B7-7013-46E6-83A5-2343F6885152}"/>
    <cellStyle name="Normal 9 3 3 5 4" xfId="4045" xr:uid="{B6579D65-50CC-4B63-AAD9-42C7FCEF9476}"/>
    <cellStyle name="Normal 9 3 3 5 4 2" xfId="4792" xr:uid="{32D8FD8C-324E-465F-90D3-2405CD92C52A}"/>
    <cellStyle name="Normal 9 3 3 5 4 2 2" xfId="41419" xr:uid="{2B163271-ECA4-4B09-9267-522359F20F1B}"/>
    <cellStyle name="Normal 9 3 3 5 4 2 3" xfId="6003" xr:uid="{28619F9F-6DBC-44BB-A89D-2876108BBC61}"/>
    <cellStyle name="Normal 9 3 3 5 4 2 4" xfId="5411" xr:uid="{588C05BE-10EA-40BA-8826-98E0F965C29F}"/>
    <cellStyle name="Normal 9 3 3 5 5" xfId="4788" xr:uid="{1FE7F05A-79C0-4359-842F-B1B7456DC5B0}"/>
    <cellStyle name="Normal 9 3 3 5 5 2" xfId="41415" xr:uid="{A7510EE6-B2F6-49D5-A813-14F7EC9E5708}"/>
    <cellStyle name="Normal 9 3 3 5 5 3" xfId="5999" xr:uid="{0A209775-CCD8-44FC-B23A-F67E2431EA8E}"/>
    <cellStyle name="Normal 9 3 3 5 5 4" xfId="5407" xr:uid="{80B91956-E3AE-4F09-8954-6DEE8C14E2CE}"/>
    <cellStyle name="Normal 9 3 3 6" xfId="2340" xr:uid="{C25B0D12-706A-4F8A-A50E-A4727B79F067}"/>
    <cellStyle name="Normal 9 3 3 6 2" xfId="2341" xr:uid="{E3B4D7F7-4441-4BF4-9947-07A13CF1DBAE}"/>
    <cellStyle name="Normal 9 3 3 6 2 2" xfId="4794" xr:uid="{DBFBA87B-CE87-4D1A-9CCE-5FFEF2976CEB}"/>
    <cellStyle name="Normal 9 3 3 6 2 2 2" xfId="41421" xr:uid="{96E7296E-FA7B-42BD-865E-82A447F206EB}"/>
    <cellStyle name="Normal 9 3 3 6 2 2 3" xfId="6005" xr:uid="{B0203D6F-DD0D-45CC-89A7-DFA0536DC4D1}"/>
    <cellStyle name="Normal 9 3 3 6 2 2 4" xfId="5413" xr:uid="{A0E8342D-8573-4A94-A3FC-329401DAC5C3}"/>
    <cellStyle name="Normal 9 3 3 6 3" xfId="4793" xr:uid="{FB2911C5-C316-4CAA-B944-36E3BE6B8A1B}"/>
    <cellStyle name="Normal 9 3 3 6 3 2" xfId="41420" xr:uid="{E8B05476-95F1-41BE-AB64-CF0DE6AF6819}"/>
    <cellStyle name="Normal 9 3 3 6 3 3" xfId="6004" xr:uid="{1C7EC561-D69F-4029-9DA0-30A517982BFB}"/>
    <cellStyle name="Normal 9 3 3 6 3 4" xfId="5412" xr:uid="{6E432C56-5545-4CB9-8FDE-976774E3876F}"/>
    <cellStyle name="Normal 9 3 3 7" xfId="2342" xr:uid="{4B83D864-9748-4E6C-A4A1-E3418C2E8F4F}"/>
    <cellStyle name="Normal 9 3 3 7 2" xfId="4795" xr:uid="{399727CE-D1E0-4864-A5C7-EDF4A2D5172F}"/>
    <cellStyle name="Normal 9 3 3 7 2 2" xfId="41422" xr:uid="{5938D142-B6CF-40D8-9BE6-AB6D4EE8497D}"/>
    <cellStyle name="Normal 9 3 3 7 2 3" xfId="6006" xr:uid="{5C4893C2-21BA-40B4-9E73-BD1DA9C8AC0C}"/>
    <cellStyle name="Normal 9 3 3 7 2 4" xfId="5414" xr:uid="{4133F235-BD6C-463B-AEC5-1117D0D22D33}"/>
    <cellStyle name="Normal 9 3 3 8" xfId="4046" xr:uid="{E1485E23-AB77-4C4C-BAFE-3F4832881FE4}"/>
    <cellStyle name="Normal 9 3 3 8 2" xfId="4796" xr:uid="{D1A800B3-8D5E-4644-89C6-9040D359C621}"/>
    <cellStyle name="Normal 9 3 3 8 2 2" xfId="41423" xr:uid="{850D430D-E97D-41C9-9C01-14F115B16474}"/>
    <cellStyle name="Normal 9 3 3 8 2 3" xfId="6007" xr:uid="{3BF532CE-AEFD-45CD-9550-5A53A8FB7C47}"/>
    <cellStyle name="Normal 9 3 3 8 2 4" xfId="5415" xr:uid="{29DD1392-476D-4C81-AA5F-B8DC95D2487B}"/>
    <cellStyle name="Normal 9 3 4" xfId="175" xr:uid="{254CFB59-7340-4A91-8AB2-84458325E539}"/>
    <cellStyle name="Normal 9 3 4 2" xfId="454" xr:uid="{B50B2862-7149-4A0C-8DC6-62DD7113ED03}"/>
    <cellStyle name="Normal 9 3 4 2 2" xfId="854" xr:uid="{689F768A-BAAC-406B-A67F-C6F1929F1917}"/>
    <cellStyle name="Normal 9 3 4 2 2 2" xfId="2343" xr:uid="{036FE7A2-54DE-407A-A024-BD6736838BC9}"/>
    <cellStyle name="Normal 9 3 4 2 2 2 2" xfId="2344" xr:uid="{25495F0D-0B6E-46C5-9842-F2B7C406B309}"/>
    <cellStyle name="Normal 9 3 4 2 2 2 2 2" xfId="4801" xr:uid="{01EE6EC8-BFD5-43FB-8FD6-4471CD8915B6}"/>
    <cellStyle name="Normal 9 3 4 2 2 2 2 2 2" xfId="41428" xr:uid="{71D193FC-571B-4897-A76F-5929AD4722DB}"/>
    <cellStyle name="Normal 9 3 4 2 2 2 2 2 3" xfId="6012" xr:uid="{65134FC2-9F53-4A49-BC83-F6540E6A0C9F}"/>
    <cellStyle name="Normal 9 3 4 2 2 2 2 2 4" xfId="5420" xr:uid="{49BEF290-201B-45EE-8645-1E36E8CF3453}"/>
    <cellStyle name="Normal 9 3 4 2 2 2 3" xfId="4800" xr:uid="{4525ED95-14EC-4ED2-AF6C-A9FBED0F5D1D}"/>
    <cellStyle name="Normal 9 3 4 2 2 2 3 2" xfId="41427" xr:uid="{C191265F-5D08-4797-977A-F613111CE627}"/>
    <cellStyle name="Normal 9 3 4 2 2 2 3 3" xfId="6011" xr:uid="{9EEDDD1B-697C-477D-B2A6-5DD47776881F}"/>
    <cellStyle name="Normal 9 3 4 2 2 2 3 4" xfId="5419" xr:uid="{75FE60F1-E118-4D77-89F7-741D7D41E970}"/>
    <cellStyle name="Normal 9 3 4 2 2 3" xfId="2345" xr:uid="{D0EC0586-37E9-48CF-AC10-ECF95ED98682}"/>
    <cellStyle name="Normal 9 3 4 2 2 3 2" xfId="4802" xr:uid="{94B119E5-1FF1-4B38-85DD-E52FD745D063}"/>
    <cellStyle name="Normal 9 3 4 2 2 3 2 2" xfId="41429" xr:uid="{14589028-6E76-4B2B-8CC0-96C9E1B843C8}"/>
    <cellStyle name="Normal 9 3 4 2 2 3 2 3" xfId="6013" xr:uid="{30038B21-1686-43DF-9104-FB322BAF9D20}"/>
    <cellStyle name="Normal 9 3 4 2 2 3 2 4" xfId="5421" xr:uid="{53C21BAD-D5C4-4A54-A57A-9C8098C9F20D}"/>
    <cellStyle name="Normal 9 3 4 2 2 4" xfId="4047" xr:uid="{107DEBE7-FE34-4268-BCA0-DAF2D335A071}"/>
    <cellStyle name="Normal 9 3 4 2 2 4 2" xfId="4803" xr:uid="{39794C9A-7E60-4961-B2CC-B5063B28E1A5}"/>
    <cellStyle name="Normal 9 3 4 2 2 4 2 2" xfId="41430" xr:uid="{EF979227-A4AB-4DA4-8482-A05C45E809A7}"/>
    <cellStyle name="Normal 9 3 4 2 2 4 2 3" xfId="6014" xr:uid="{09D6F98D-2A24-4318-A323-93FCE28D2980}"/>
    <cellStyle name="Normal 9 3 4 2 2 4 2 4" xfId="5422" xr:uid="{394B7842-C8BD-482D-8C41-AA91BD6EA9C1}"/>
    <cellStyle name="Normal 9 3 4 2 2 5" xfId="4799" xr:uid="{4047C53F-1F97-4F57-90AA-DFFD44E8524B}"/>
    <cellStyle name="Normal 9 3 4 2 2 5 2" xfId="41426" xr:uid="{BDC01C8B-DEC6-4128-B16A-3962C711C632}"/>
    <cellStyle name="Normal 9 3 4 2 2 5 3" xfId="6010" xr:uid="{72D27FCA-F411-4570-8794-A10FA50144AA}"/>
    <cellStyle name="Normal 9 3 4 2 2 5 4" xfId="5418" xr:uid="{BDE01C04-7F18-49EC-A7E0-21C76EBA302F}"/>
    <cellStyle name="Normal 9 3 4 2 3" xfId="2346" xr:uid="{1C0F01CC-24CA-47B3-9BC2-B62386F65214}"/>
    <cellStyle name="Normal 9 3 4 2 3 2" xfId="2347" xr:uid="{C6EF688B-FB2A-41CE-978F-C5FF751E9EC8}"/>
    <cellStyle name="Normal 9 3 4 2 3 2 2" xfId="4805" xr:uid="{3E511B69-208F-4B72-9340-2D6E54C0A03E}"/>
    <cellStyle name="Normal 9 3 4 2 3 2 2 2" xfId="41432" xr:uid="{EDC9E36E-2EB7-41A3-99BC-58EDA0CA2651}"/>
    <cellStyle name="Normal 9 3 4 2 3 2 2 3" xfId="6016" xr:uid="{25949F21-55B1-4CE3-8479-7D8F473DB13A}"/>
    <cellStyle name="Normal 9 3 4 2 3 2 2 4" xfId="5424" xr:uid="{BEFA41C2-FECF-42B9-A1B4-9B7FC8B4CB69}"/>
    <cellStyle name="Normal 9 3 4 2 3 3" xfId="4804" xr:uid="{B30C8228-B301-44C7-9C70-07EB1F3BD1A0}"/>
    <cellStyle name="Normal 9 3 4 2 3 3 2" xfId="41431" xr:uid="{B7753077-B58F-4B94-96DB-BC3C8C94739C}"/>
    <cellStyle name="Normal 9 3 4 2 3 3 3" xfId="6015" xr:uid="{85DBC7C5-EE18-41EE-A0A6-A5E25FD6D897}"/>
    <cellStyle name="Normal 9 3 4 2 3 3 4" xfId="5423" xr:uid="{F87BA9A5-DBF4-440B-BB42-DD6A102756FC}"/>
    <cellStyle name="Normal 9 3 4 2 4" xfId="2348" xr:uid="{CE8B56C0-7B99-4072-97AF-AA57AAED80E2}"/>
    <cellStyle name="Normal 9 3 4 2 4 2" xfId="4806" xr:uid="{FCDBAB2F-EB7A-47E7-93FB-22036DC262FB}"/>
    <cellStyle name="Normal 9 3 4 2 4 2 2" xfId="41433" xr:uid="{70EC2EE8-99BA-4D1C-983F-C5527E757DC5}"/>
    <cellStyle name="Normal 9 3 4 2 4 2 3" xfId="6017" xr:uid="{C6260DCC-3132-4B9D-BA32-481CFA6F80DE}"/>
    <cellStyle name="Normal 9 3 4 2 4 2 4" xfId="5425" xr:uid="{3116C498-24B3-4FD1-B2AF-7895DFF66ECE}"/>
    <cellStyle name="Normal 9 3 4 2 5" xfId="4048" xr:uid="{00D3FC4B-A6A8-4BC0-B89B-6DEBED6B468E}"/>
    <cellStyle name="Normal 9 3 4 2 5 2" xfId="4807" xr:uid="{54269EC6-DC44-43F6-BA47-892A58477221}"/>
    <cellStyle name="Normal 9 3 4 2 5 2 2" xfId="41434" xr:uid="{3B9C6716-2C39-4170-AF21-8C5AC4D68B04}"/>
    <cellStyle name="Normal 9 3 4 2 5 2 3" xfId="6018" xr:uid="{4EDF6360-7470-4530-941D-E54482FB3CA5}"/>
    <cellStyle name="Normal 9 3 4 2 5 2 4" xfId="5426" xr:uid="{0B7BE85E-D444-4CAB-822A-F412F83E085F}"/>
    <cellStyle name="Normal 9 3 4 2 6" xfId="4798" xr:uid="{E86CD379-E7D8-4F88-80ED-7FAF4F555C50}"/>
    <cellStyle name="Normal 9 3 4 2 6 2" xfId="41425" xr:uid="{158508E4-B914-4A8E-898C-EDCF9D921209}"/>
    <cellStyle name="Normal 9 3 4 2 6 3" xfId="6009" xr:uid="{56537A5C-0AF7-4B2B-B87F-76A953F78408}"/>
    <cellStyle name="Normal 9 3 4 2 6 4" xfId="5417" xr:uid="{3DF56171-EF25-4495-8F34-9325435EE2A6}"/>
    <cellStyle name="Normal 9 3 4 3" xfId="855" xr:uid="{545FA62A-5453-468B-BA16-BB26FACFCEA6}"/>
    <cellStyle name="Normal 9 3 4 3 2" xfId="2349" xr:uid="{9916DF5A-0C4F-4C2E-BA4B-81F8326F99C7}"/>
    <cellStyle name="Normal 9 3 4 3 2 2" xfId="2350" xr:uid="{5C73986C-DA34-4FAE-A421-A0EE64D14078}"/>
    <cellStyle name="Normal 9 3 4 3 2 2 2" xfId="4810" xr:uid="{8AA62C84-AF5C-46FE-994F-89D14A9C15A7}"/>
    <cellStyle name="Normal 9 3 4 3 2 2 2 2" xfId="41437" xr:uid="{F19D0C5C-26AF-4D41-888F-F67CB2D505E2}"/>
    <cellStyle name="Normal 9 3 4 3 2 2 2 3" xfId="6021" xr:uid="{3B840B28-A57A-464F-9091-63C8FB59BED6}"/>
    <cellStyle name="Normal 9 3 4 3 2 2 2 4" xfId="5429" xr:uid="{7828F20D-A7B5-4B98-B6DE-21B1BEDFCF1C}"/>
    <cellStyle name="Normal 9 3 4 3 2 3" xfId="4809" xr:uid="{2388497B-2F9E-4C84-856E-C9BA5E5EB728}"/>
    <cellStyle name="Normal 9 3 4 3 2 3 2" xfId="41436" xr:uid="{D8539B5B-68C5-40D6-9B39-660C06A9C1C8}"/>
    <cellStyle name="Normal 9 3 4 3 2 3 3" xfId="6020" xr:uid="{2BBE8FC0-115A-4B07-AB7A-E6D2C67D6E2D}"/>
    <cellStyle name="Normal 9 3 4 3 2 3 4" xfId="5428" xr:uid="{1911151E-076F-4C4E-823B-30E67F3F2BE1}"/>
    <cellStyle name="Normal 9 3 4 3 3" xfId="2351" xr:uid="{57B3FE7D-49E3-4C5C-B26D-2ECE311F53C9}"/>
    <cellStyle name="Normal 9 3 4 3 3 2" xfId="4811" xr:uid="{2AE7C68D-2BDF-4D6B-BD6E-C6BC535B6E32}"/>
    <cellStyle name="Normal 9 3 4 3 3 2 2" xfId="41438" xr:uid="{B19FCFE0-6F70-4109-A531-F014CBD06EB0}"/>
    <cellStyle name="Normal 9 3 4 3 3 2 3" xfId="6022" xr:uid="{CD02295B-C561-4DA8-9C1D-D1A01F430176}"/>
    <cellStyle name="Normal 9 3 4 3 3 2 4" xfId="5430" xr:uid="{A3FAE66B-2626-4974-8303-F0710C78668B}"/>
    <cellStyle name="Normal 9 3 4 3 4" xfId="4049" xr:uid="{FBA9737F-D908-4E7D-969F-7A8B7276305B}"/>
    <cellStyle name="Normal 9 3 4 3 4 2" xfId="4812" xr:uid="{AE7E0C47-2793-4E71-908D-EA111395D621}"/>
    <cellStyle name="Normal 9 3 4 3 4 2 2" xfId="41439" xr:uid="{07A8DBD2-C93B-40E2-9B80-65B1E40B71CF}"/>
    <cellStyle name="Normal 9 3 4 3 4 2 3" xfId="6023" xr:uid="{B5A1896A-279B-4E37-8163-D2CB9A359F33}"/>
    <cellStyle name="Normal 9 3 4 3 4 2 4" xfId="5431" xr:uid="{5DB4D6DB-C4CC-4708-9B4F-CCC576513CB2}"/>
    <cellStyle name="Normal 9 3 4 3 5" xfId="4808" xr:uid="{DE173AD9-A92E-4175-9FAB-01ABD2AF3F4F}"/>
    <cellStyle name="Normal 9 3 4 3 5 2" xfId="41435" xr:uid="{E81F2D94-B557-4968-9AEE-51404EC720EA}"/>
    <cellStyle name="Normal 9 3 4 3 5 3" xfId="6019" xr:uid="{E161F241-6DE5-4262-9F7D-9A5DE16C9CC9}"/>
    <cellStyle name="Normal 9 3 4 3 5 4" xfId="5427" xr:uid="{57B38DA1-00AF-41A9-BBB3-33A137EB8F36}"/>
    <cellStyle name="Normal 9 3 4 4" xfId="2352" xr:uid="{7E47A02B-5312-43EB-8F03-9E0015C70A26}"/>
    <cellStyle name="Normal 9 3 4 4 2" xfId="2353" xr:uid="{84869AB6-1EA6-4278-A6D8-0FEB4BD9A802}"/>
    <cellStyle name="Normal 9 3 4 4 2 2" xfId="4814" xr:uid="{20BA82AD-115E-4E43-AF38-CD69B7BB2485}"/>
    <cellStyle name="Normal 9 3 4 4 2 2 2" xfId="41441" xr:uid="{0F991138-4BA8-4466-BA96-F352C4D644A4}"/>
    <cellStyle name="Normal 9 3 4 4 2 2 3" xfId="6025" xr:uid="{A3A64EDA-36DB-4217-8381-87BEEB27B6B5}"/>
    <cellStyle name="Normal 9 3 4 4 2 2 4" xfId="5433" xr:uid="{E60A6868-57D0-4330-ADD1-B336B7C37298}"/>
    <cellStyle name="Normal 9 3 4 4 3" xfId="4050" xr:uid="{98DF5216-0D27-4D76-A8FA-22890F9A41DC}"/>
    <cellStyle name="Normal 9 3 4 4 3 2" xfId="4815" xr:uid="{CB8AE51D-50D5-465C-9C67-E8FF61D4E128}"/>
    <cellStyle name="Normal 9 3 4 4 3 2 2" xfId="41442" xr:uid="{88281602-A4FD-4E42-A36E-D0429FC31C4C}"/>
    <cellStyle name="Normal 9 3 4 4 3 2 3" xfId="6026" xr:uid="{9E2FF813-C9AC-46C8-8B68-65F73C0A1951}"/>
    <cellStyle name="Normal 9 3 4 4 3 2 4" xfId="5434" xr:uid="{B131F296-2289-4890-B191-2E6C846AE01F}"/>
    <cellStyle name="Normal 9 3 4 4 4" xfId="4051" xr:uid="{A414D3BD-A8D8-45AF-9E7D-864679BBE618}"/>
    <cellStyle name="Normal 9 3 4 4 4 2" xfId="4816" xr:uid="{92F31920-BF2F-4615-8075-CF23B0BBE8B5}"/>
    <cellStyle name="Normal 9 3 4 4 4 2 2" xfId="41443" xr:uid="{6A87D1F5-DFE1-47BF-8ADC-A6BE8A8504E9}"/>
    <cellStyle name="Normal 9 3 4 4 4 2 3" xfId="6027" xr:uid="{29EA598F-FC77-4A89-9866-15768507756B}"/>
    <cellStyle name="Normal 9 3 4 4 4 2 4" xfId="5435" xr:uid="{88A68680-ADF0-42ED-ACA9-C09DC1975978}"/>
    <cellStyle name="Normal 9 3 4 4 5" xfId="4813" xr:uid="{2BA66527-210A-4471-9270-A0A519ED1469}"/>
    <cellStyle name="Normal 9 3 4 4 5 2" xfId="41440" xr:uid="{795CE15B-118D-4F41-B8DA-4D753C3D4514}"/>
    <cellStyle name="Normal 9 3 4 4 5 3" xfId="6024" xr:uid="{1CDB122F-AB52-485D-9148-F1B231A90D09}"/>
    <cellStyle name="Normal 9 3 4 4 5 4" xfId="5432" xr:uid="{78DBB1A0-FB49-4910-ADE8-D61D5CF4911C}"/>
    <cellStyle name="Normal 9 3 4 5" xfId="2354" xr:uid="{25CB44E9-8642-4EEA-A0DE-E645B7EE1638}"/>
    <cellStyle name="Normal 9 3 4 5 2" xfId="4817" xr:uid="{72B01727-93BC-48A6-9EBF-6C3FFEE42773}"/>
    <cellStyle name="Normal 9 3 4 5 2 2" xfId="41444" xr:uid="{86A879FF-9690-49FF-A322-2563AC82A97A}"/>
    <cellStyle name="Normal 9 3 4 5 2 3" xfId="6028" xr:uid="{D449ED9D-2676-4C15-B927-5327C5C17C30}"/>
    <cellStyle name="Normal 9 3 4 5 2 4" xfId="5436" xr:uid="{E18ACFEA-5099-461C-9A53-C194B6C4A122}"/>
    <cellStyle name="Normal 9 3 4 6" xfId="4052" xr:uid="{BE83D165-F779-4054-B0E6-0E2F769188A3}"/>
    <cellStyle name="Normal 9 3 4 6 2" xfId="4818" xr:uid="{778E4BA6-D207-4078-91BA-0BD79D276A9F}"/>
    <cellStyle name="Normal 9 3 4 6 2 2" xfId="41445" xr:uid="{15738FC6-0268-4D63-990E-CDD1D59555B7}"/>
    <cellStyle name="Normal 9 3 4 6 2 3" xfId="6029" xr:uid="{31A5FE83-F2CE-4EF4-91CD-188621E9A199}"/>
    <cellStyle name="Normal 9 3 4 6 2 4" xfId="5437" xr:uid="{453D208B-6F50-421F-9037-E9B6534F519F}"/>
    <cellStyle name="Normal 9 3 4 7" xfId="4053" xr:uid="{20776A50-E5C3-4823-9256-E03AD40D9657}"/>
    <cellStyle name="Normal 9 3 4 7 2" xfId="4819" xr:uid="{959AE31F-7C34-441A-BEA8-EBD302E89985}"/>
    <cellStyle name="Normal 9 3 4 7 2 2" xfId="41446" xr:uid="{6A1D4F81-DB3C-404E-85D6-E0B51DA865BE}"/>
    <cellStyle name="Normal 9 3 4 7 2 3" xfId="6030" xr:uid="{209F8FB9-B68E-4AA5-903D-7D926A4D6F51}"/>
    <cellStyle name="Normal 9 3 4 7 2 4" xfId="5438" xr:uid="{5B48C181-82F3-4D56-8BD9-E3F863F62F0C}"/>
    <cellStyle name="Normal 9 3 4 8" xfId="4797" xr:uid="{710ED95D-CBED-4BEC-8C45-AEB6E306A4A8}"/>
    <cellStyle name="Normal 9 3 4 8 2" xfId="41424" xr:uid="{C4FE0E23-4859-45C4-977F-DEF7E960B5CD}"/>
    <cellStyle name="Normal 9 3 4 8 3" xfId="6008" xr:uid="{BD4D0C78-6619-449B-A98D-2B250BA92976}"/>
    <cellStyle name="Normal 9 3 4 8 4" xfId="5416" xr:uid="{B25BCD0A-C7AF-4029-BD34-17C36A780F97}"/>
    <cellStyle name="Normal 9 3 5" xfId="414" xr:uid="{6393D424-9C1A-445D-8784-9D2D3FD6B0DA}"/>
    <cellStyle name="Normal 9 3 5 2" xfId="856" xr:uid="{8EAE25F8-A4B2-4BCF-A857-7607D47C067D}"/>
    <cellStyle name="Normal 9 3 5 2 2" xfId="857" xr:uid="{C802E298-7BE9-499A-B082-135EC3F3E42C}"/>
    <cellStyle name="Normal 9 3 5 2 2 2" xfId="2355" xr:uid="{8B8DDB3E-C867-4794-8712-FBA388562E6B}"/>
    <cellStyle name="Normal 9 3 5 2 2 2 2" xfId="2356" xr:uid="{015945E3-00FD-405B-99BF-7A00FCAA92DB}"/>
    <cellStyle name="Normal 9 3 5 2 2 2 2 2" xfId="4824" xr:uid="{222D08F6-182D-4453-919C-D4D7AE6DB2F1}"/>
    <cellStyle name="Normal 9 3 5 2 2 2 2 2 2" xfId="41451" xr:uid="{859B36C3-A755-4483-84B8-6BB1B7B71216}"/>
    <cellStyle name="Normal 9 3 5 2 2 2 2 2 3" xfId="6035" xr:uid="{87A65F75-5C06-424B-B4B5-F454B47BF3BE}"/>
    <cellStyle name="Normal 9 3 5 2 2 2 2 2 4" xfId="5443" xr:uid="{3ADD11FE-DFD5-4701-8A5A-5E0AB12BFFF7}"/>
    <cellStyle name="Normal 9 3 5 2 2 2 3" xfId="4823" xr:uid="{5A93E5F2-0E32-4650-8F78-410076B4C9A4}"/>
    <cellStyle name="Normal 9 3 5 2 2 2 3 2" xfId="41450" xr:uid="{5D95EB22-F229-4871-B640-1205A745B8D0}"/>
    <cellStyle name="Normal 9 3 5 2 2 2 3 3" xfId="6034" xr:uid="{61D6BC05-E918-46FF-BBD6-0BD99398B7C9}"/>
    <cellStyle name="Normal 9 3 5 2 2 2 3 4" xfId="5442" xr:uid="{7F834480-C329-4308-BC51-7F8C2E561E36}"/>
    <cellStyle name="Normal 9 3 5 2 2 3" xfId="2357" xr:uid="{06CDDCA6-D235-4A50-BEF0-DE848FB8B123}"/>
    <cellStyle name="Normal 9 3 5 2 2 3 2" xfId="4825" xr:uid="{A5D6E592-6E1B-4FB3-B4CA-35EA037B096A}"/>
    <cellStyle name="Normal 9 3 5 2 2 3 2 2" xfId="41452" xr:uid="{622E5806-6AEF-42B8-B038-5C8803ED4A64}"/>
    <cellStyle name="Normal 9 3 5 2 2 3 2 3" xfId="6036" xr:uid="{DAFEEBEC-C49F-4E05-B490-64B8FBE9BACF}"/>
    <cellStyle name="Normal 9 3 5 2 2 3 2 4" xfId="5444" xr:uid="{2F34F53D-1B4B-4B2E-92BD-B2FAF0A76E51}"/>
    <cellStyle name="Normal 9 3 5 2 2 4" xfId="4822" xr:uid="{41B262EC-FB79-4E42-8EF0-A7555DB59187}"/>
    <cellStyle name="Normal 9 3 5 2 2 4 2" xfId="41449" xr:uid="{7DFF6D92-9532-4603-911C-4CC5A6C9EEAC}"/>
    <cellStyle name="Normal 9 3 5 2 2 4 3" xfId="6033" xr:uid="{0C55DEC0-0EF6-41DF-8441-69DEA9CE0A64}"/>
    <cellStyle name="Normal 9 3 5 2 2 4 4" xfId="5441" xr:uid="{AE0A10B8-5C16-4614-96AB-06D49BABA176}"/>
    <cellStyle name="Normal 9 3 5 2 3" xfId="2358" xr:uid="{32DFF827-6FF1-408F-A48A-AB2BA908ACBF}"/>
    <cellStyle name="Normal 9 3 5 2 3 2" xfId="2359" xr:uid="{E5BC3AFD-6F57-4E75-AF4A-6E0C7A48006D}"/>
    <cellStyle name="Normal 9 3 5 2 3 2 2" xfId="4827" xr:uid="{10B5AC5B-5F1E-4221-BF07-2668F7C04C72}"/>
    <cellStyle name="Normal 9 3 5 2 3 2 2 2" xfId="41454" xr:uid="{E5607C96-CDF4-4230-A456-3F480E729AFE}"/>
    <cellStyle name="Normal 9 3 5 2 3 2 2 3" xfId="6038" xr:uid="{64A8EA5F-BF68-436A-AE29-C632BDF651B4}"/>
    <cellStyle name="Normal 9 3 5 2 3 2 2 4" xfId="5446" xr:uid="{08C1C43D-5585-4E47-AEF1-F04758650F75}"/>
    <cellStyle name="Normal 9 3 5 2 3 3" xfId="4826" xr:uid="{D53DF6F1-0EA5-40DA-A754-7B7B88DD8E6E}"/>
    <cellStyle name="Normal 9 3 5 2 3 3 2" xfId="41453" xr:uid="{6FA8A8D9-2488-4D6E-814C-9344C626C0F4}"/>
    <cellStyle name="Normal 9 3 5 2 3 3 3" xfId="6037" xr:uid="{4D69FDAB-64F2-4513-9CA9-6292492D22E9}"/>
    <cellStyle name="Normal 9 3 5 2 3 3 4" xfId="5445" xr:uid="{F7BD4065-4378-475D-92C1-2406D57CBC61}"/>
    <cellStyle name="Normal 9 3 5 2 4" xfId="2360" xr:uid="{34C07EA8-4494-4AF8-85B8-657F7094141A}"/>
    <cellStyle name="Normal 9 3 5 2 4 2" xfId="4828" xr:uid="{25C599CE-493D-4BDB-97C9-673E1D6ACEED}"/>
    <cellStyle name="Normal 9 3 5 2 4 2 2" xfId="41455" xr:uid="{6D9BB760-D1AF-4282-8AE8-DCFD07B87E0E}"/>
    <cellStyle name="Normal 9 3 5 2 4 2 3" xfId="6039" xr:uid="{F713FD55-5906-482C-9D94-840C7507B511}"/>
    <cellStyle name="Normal 9 3 5 2 4 2 4" xfId="5447" xr:uid="{D18A03B2-F283-4207-9187-7420E974E44F}"/>
    <cellStyle name="Normal 9 3 5 2 5" xfId="4821" xr:uid="{CC747AD9-5EC1-4F6C-8AE6-CDE598AAC7EC}"/>
    <cellStyle name="Normal 9 3 5 2 5 2" xfId="41448" xr:uid="{51D11469-2086-44B3-B5A2-43E62478A719}"/>
    <cellStyle name="Normal 9 3 5 2 5 3" xfId="6032" xr:uid="{1E944F6C-D4FF-42A6-A395-AC8C74E34BE0}"/>
    <cellStyle name="Normal 9 3 5 2 5 4" xfId="5440" xr:uid="{6F41A690-C386-4B4E-981E-C687BA217E95}"/>
    <cellStyle name="Normal 9 3 5 3" xfId="858" xr:uid="{63B4E4C9-57AB-46A8-BEB8-16624AA846C3}"/>
    <cellStyle name="Normal 9 3 5 3 2" xfId="2361" xr:uid="{830C7C89-7C00-4220-AB0C-BA2D64F201B9}"/>
    <cellStyle name="Normal 9 3 5 3 2 2" xfId="2362" xr:uid="{0091E9FA-1099-44CA-8C9A-5527172395E9}"/>
    <cellStyle name="Normal 9 3 5 3 2 2 2" xfId="4831" xr:uid="{A10677B1-DFF9-4BC4-8E2A-BA2FC8024AA3}"/>
    <cellStyle name="Normal 9 3 5 3 2 2 2 2" xfId="41458" xr:uid="{3D8D0A86-0F9B-48FC-AB6B-019E8D848864}"/>
    <cellStyle name="Normal 9 3 5 3 2 2 2 3" xfId="6042" xr:uid="{00E61FBC-C384-4FF0-9041-304BA4C59E62}"/>
    <cellStyle name="Normal 9 3 5 3 2 2 2 4" xfId="5450" xr:uid="{41756481-3CD3-4639-86D7-B7687E1FD63A}"/>
    <cellStyle name="Normal 9 3 5 3 2 3" xfId="4830" xr:uid="{67A6C618-5764-46A0-AB07-B407F19B232D}"/>
    <cellStyle name="Normal 9 3 5 3 2 3 2" xfId="41457" xr:uid="{9C94E5DC-E57C-4986-A003-B5EDF2E55306}"/>
    <cellStyle name="Normal 9 3 5 3 2 3 3" xfId="6041" xr:uid="{41E60145-E82E-4A42-9CFF-392174E484CB}"/>
    <cellStyle name="Normal 9 3 5 3 2 3 4" xfId="5449" xr:uid="{D078C21D-6C7B-4228-B560-E739A8B69268}"/>
    <cellStyle name="Normal 9 3 5 3 3" xfId="2363" xr:uid="{89E053AE-3307-4C67-BC1C-012999DBC4B4}"/>
    <cellStyle name="Normal 9 3 5 3 3 2" xfId="4832" xr:uid="{B2A85DFC-D0AF-4A76-9EFD-F5F69E0A3458}"/>
    <cellStyle name="Normal 9 3 5 3 3 2 2" xfId="41459" xr:uid="{9952E387-8D9B-44E8-AAEB-6A521B50C27D}"/>
    <cellStyle name="Normal 9 3 5 3 3 2 3" xfId="6043" xr:uid="{CE6B0447-DD80-41A8-A7D2-0AC4DDCDC01A}"/>
    <cellStyle name="Normal 9 3 5 3 3 2 4" xfId="5451" xr:uid="{FBEE59C8-98B2-437E-BD34-07BAC17357AC}"/>
    <cellStyle name="Normal 9 3 5 3 4" xfId="4054" xr:uid="{726086C7-CBD2-44BF-9F07-D3D1ACB7A9F9}"/>
    <cellStyle name="Normal 9 3 5 3 4 2" xfId="4833" xr:uid="{96EB14AD-C280-4498-A1F3-ACDA59419E8C}"/>
    <cellStyle name="Normal 9 3 5 3 4 2 2" xfId="41460" xr:uid="{538E50A5-8F7F-41FF-8B8D-9532489210D2}"/>
    <cellStyle name="Normal 9 3 5 3 4 2 3" xfId="6044" xr:uid="{B0543119-BD3E-42A2-8923-EAF29F9E021E}"/>
    <cellStyle name="Normal 9 3 5 3 4 2 4" xfId="5452" xr:uid="{3D1D7812-A3CD-4950-B05F-8FB38612CD8D}"/>
    <cellStyle name="Normal 9 3 5 3 5" xfId="4829" xr:uid="{E6C5FE5E-36C7-4AAC-BFC5-A2259DF1831E}"/>
    <cellStyle name="Normal 9 3 5 3 5 2" xfId="41456" xr:uid="{A7B4D355-3A4E-472B-ADC5-492A84858A30}"/>
    <cellStyle name="Normal 9 3 5 3 5 3" xfId="6040" xr:uid="{003252A5-27C1-49F0-9014-FD9AE4F87E56}"/>
    <cellStyle name="Normal 9 3 5 3 5 4" xfId="5448" xr:uid="{D7C09FBE-84C5-409F-A801-5C1617CA45F0}"/>
    <cellStyle name="Normal 9 3 5 4" xfId="2364" xr:uid="{359524A3-5970-4FFE-8E71-77E511908C36}"/>
    <cellStyle name="Normal 9 3 5 4 2" xfId="2365" xr:uid="{2241798A-ED09-43C7-A542-DC5268754B51}"/>
    <cellStyle name="Normal 9 3 5 4 2 2" xfId="4835" xr:uid="{609B97EE-74BC-4D40-8904-8EF1FF731B98}"/>
    <cellStyle name="Normal 9 3 5 4 2 2 2" xfId="41462" xr:uid="{BE9A1809-EB76-4AE2-88D0-58D8D4A4A361}"/>
    <cellStyle name="Normal 9 3 5 4 2 2 3" xfId="6046" xr:uid="{EBAE008D-2E59-401A-8F31-7A6794B6FFA1}"/>
    <cellStyle name="Normal 9 3 5 4 2 2 4" xfId="5454" xr:uid="{5C755A31-DBC8-49CB-9E85-6DE84A88C59E}"/>
    <cellStyle name="Normal 9 3 5 4 3" xfId="4834" xr:uid="{169A3723-F037-4E99-A23B-484E7ABC3B49}"/>
    <cellStyle name="Normal 9 3 5 4 3 2" xfId="41461" xr:uid="{3D021243-1C1C-479F-B242-F6796903D6DD}"/>
    <cellStyle name="Normal 9 3 5 4 3 3" xfId="6045" xr:uid="{B9DFC56D-8719-4C92-A53F-BB0F6A310AC6}"/>
    <cellStyle name="Normal 9 3 5 4 3 4" xfId="5453" xr:uid="{A88F57C4-03BA-4785-93A1-A4333320C51C}"/>
    <cellStyle name="Normal 9 3 5 5" xfId="2366" xr:uid="{E74DE296-2506-4EA2-8CDD-E8B98B1A6F80}"/>
    <cellStyle name="Normal 9 3 5 5 2" xfId="4836" xr:uid="{6A4621B7-AF5C-4553-A8DF-C1EC53A055FD}"/>
    <cellStyle name="Normal 9 3 5 5 2 2" xfId="41463" xr:uid="{88F97B02-1FBB-470F-A895-A83808736409}"/>
    <cellStyle name="Normal 9 3 5 5 2 3" xfId="6047" xr:uid="{5220F809-F30E-495C-9AA7-8A3131EDDDC8}"/>
    <cellStyle name="Normal 9 3 5 5 2 4" xfId="5455" xr:uid="{7C5D678E-6013-492C-8B4B-555CD0886FCC}"/>
    <cellStyle name="Normal 9 3 5 6" xfId="4055" xr:uid="{B6E5F1C3-D4E4-4020-8B40-A8D685DA0D1A}"/>
    <cellStyle name="Normal 9 3 5 6 2" xfId="4837" xr:uid="{C3904E58-916C-4D08-929B-5EBA5894FA77}"/>
    <cellStyle name="Normal 9 3 5 6 2 2" xfId="41464" xr:uid="{D77393E9-4D8E-42EB-BB73-5077F43EBF02}"/>
    <cellStyle name="Normal 9 3 5 6 2 3" xfId="6048" xr:uid="{975A1A71-A675-46A5-81CF-D5315B28E405}"/>
    <cellStyle name="Normal 9 3 5 6 2 4" xfId="5456" xr:uid="{5C0CD7E0-7C8E-41DC-8C81-BCD38B137B33}"/>
    <cellStyle name="Normal 9 3 5 7" xfId="4820" xr:uid="{37FA3A39-53D2-468F-9745-B6B2CBC9CA7D}"/>
    <cellStyle name="Normal 9 3 5 7 2" xfId="41447" xr:uid="{6FA32944-11A9-4E19-84E5-1CA0342FF152}"/>
    <cellStyle name="Normal 9 3 5 7 3" xfId="6031" xr:uid="{1A20B760-C295-4715-A889-125DC31AEEBB}"/>
    <cellStyle name="Normal 9 3 5 7 4" xfId="5439" xr:uid="{53A81A28-B9E0-4421-9A77-4448A59461D9}"/>
    <cellStyle name="Normal 9 3 6" xfId="415" xr:uid="{16A7AC09-A057-463A-B016-1E65C8DC957C}"/>
    <cellStyle name="Normal 9 3 6 2" xfId="859" xr:uid="{5991DC25-3E6C-4893-BB62-EACA0FA826CC}"/>
    <cellStyle name="Normal 9 3 6 2 2" xfId="2367" xr:uid="{3ECAE7A3-51D0-4533-9979-44001F1082E7}"/>
    <cellStyle name="Normal 9 3 6 2 2 2" xfId="2368" xr:uid="{891D061D-E004-4EBA-9DEC-D1BD3344CB00}"/>
    <cellStyle name="Normal 9 3 6 2 2 2 2" xfId="4841" xr:uid="{76B348C0-CC63-4C5F-9BAE-6988B0A5121D}"/>
    <cellStyle name="Normal 9 3 6 2 2 2 2 2" xfId="41468" xr:uid="{4D3A74E4-8DAB-4D5A-8360-8CB6A0C8D9E8}"/>
    <cellStyle name="Normal 9 3 6 2 2 2 2 3" xfId="6052" xr:uid="{9B97A3C8-9C00-4C7A-8E87-3FEC7C7999F3}"/>
    <cellStyle name="Normal 9 3 6 2 2 2 2 4" xfId="5460" xr:uid="{83E3EA96-1B89-44DC-B821-F80D66DDF49F}"/>
    <cellStyle name="Normal 9 3 6 2 2 3" xfId="4840" xr:uid="{6E2CD58C-3DB6-4117-BF47-A0E9237F5984}"/>
    <cellStyle name="Normal 9 3 6 2 2 3 2" xfId="41467" xr:uid="{2FF70847-30DB-4216-8F93-5CD63D116A4F}"/>
    <cellStyle name="Normal 9 3 6 2 2 3 3" xfId="6051" xr:uid="{97978724-B2A8-4B8A-A5FE-B09F02511724}"/>
    <cellStyle name="Normal 9 3 6 2 2 3 4" xfId="5459" xr:uid="{2D56A586-A12F-4999-A088-47D5D0818DE3}"/>
    <cellStyle name="Normal 9 3 6 2 3" xfId="2369" xr:uid="{257BC686-260D-44B8-B812-7EFEC58C1894}"/>
    <cellStyle name="Normal 9 3 6 2 3 2" xfId="4842" xr:uid="{A1F68E8F-2EA1-4673-967E-2556CB699E4A}"/>
    <cellStyle name="Normal 9 3 6 2 3 2 2" xfId="41469" xr:uid="{10C498D3-ECBA-400F-97A8-43D99BF308EA}"/>
    <cellStyle name="Normal 9 3 6 2 3 2 3" xfId="6053" xr:uid="{43404364-8E00-4040-AC62-D58FD68F5B62}"/>
    <cellStyle name="Normal 9 3 6 2 3 2 4" xfId="5461" xr:uid="{92E1B2C3-5368-46A5-952F-C56D7232C347}"/>
    <cellStyle name="Normal 9 3 6 2 4" xfId="4056" xr:uid="{A00E642C-3FCF-4E5B-85FC-D3E655635744}"/>
    <cellStyle name="Normal 9 3 6 2 4 2" xfId="4843" xr:uid="{A5EE2782-6F55-4A81-A031-4336370748BA}"/>
    <cellStyle name="Normal 9 3 6 2 4 2 2" xfId="41470" xr:uid="{8B1F0AA1-5FA9-42E7-ABBD-E1ED7490B201}"/>
    <cellStyle name="Normal 9 3 6 2 4 2 3" xfId="6054" xr:uid="{F872B22D-F956-4F20-993B-7B57F7854B47}"/>
    <cellStyle name="Normal 9 3 6 2 4 2 4" xfId="5462" xr:uid="{C0C13E7D-3401-490D-9333-7456BD3F95C0}"/>
    <cellStyle name="Normal 9 3 6 2 5" xfId="4839" xr:uid="{14E9F380-4A3D-4B37-AD75-896CA4668812}"/>
    <cellStyle name="Normal 9 3 6 2 5 2" xfId="41466" xr:uid="{7953E764-399D-4BFF-899D-C6AE172F71D0}"/>
    <cellStyle name="Normal 9 3 6 2 5 3" xfId="6050" xr:uid="{573EBB52-9AB6-4A6E-A9BE-5A17AD117B61}"/>
    <cellStyle name="Normal 9 3 6 2 5 4" xfId="5458" xr:uid="{593CC61C-110B-4EF9-A8EF-34110DED1525}"/>
    <cellStyle name="Normal 9 3 6 3" xfId="2370" xr:uid="{75C5653E-14D6-41A3-855B-9E5E523196EE}"/>
    <cellStyle name="Normal 9 3 6 3 2" xfId="2371" xr:uid="{FEED7800-9334-40A6-A836-8C1D1A68BCBD}"/>
    <cellStyle name="Normal 9 3 6 3 2 2" xfId="4845" xr:uid="{F6985B69-4244-42D5-8244-34785A53C488}"/>
    <cellStyle name="Normal 9 3 6 3 2 2 2" xfId="41472" xr:uid="{737310FC-709E-44A3-8055-A06970C1706E}"/>
    <cellStyle name="Normal 9 3 6 3 2 2 3" xfId="6056" xr:uid="{A0FFC69B-2635-4AD9-9A80-8D7805337859}"/>
    <cellStyle name="Normal 9 3 6 3 2 2 4" xfId="5464" xr:uid="{048715A6-7097-4839-A326-7C9192500E5B}"/>
    <cellStyle name="Normal 9 3 6 3 3" xfId="4844" xr:uid="{36D10A29-21A2-4CD9-A652-85CAD5686D76}"/>
    <cellStyle name="Normal 9 3 6 3 3 2" xfId="41471" xr:uid="{8951D73C-04A2-4485-ADAE-289C2073EF55}"/>
    <cellStyle name="Normal 9 3 6 3 3 3" xfId="6055" xr:uid="{E5DB2D78-BC4A-4ADF-A033-FB104DFA9B4B}"/>
    <cellStyle name="Normal 9 3 6 3 3 4" xfId="5463" xr:uid="{37AEB3DC-A9FE-48E1-BFD8-7AF0495B376C}"/>
    <cellStyle name="Normal 9 3 6 4" xfId="2372" xr:uid="{C9BE79C7-D1F5-4F1D-8263-858AF58BA056}"/>
    <cellStyle name="Normal 9 3 6 4 2" xfId="4846" xr:uid="{4B44A72D-EB99-4A35-85BF-B33B7C284B22}"/>
    <cellStyle name="Normal 9 3 6 4 2 2" xfId="41473" xr:uid="{68C00380-4CF6-4F1D-BCEC-C152C09D783F}"/>
    <cellStyle name="Normal 9 3 6 4 2 3" xfId="6057" xr:uid="{F4E4A02F-F662-493D-9CA0-3CE4ADA0208A}"/>
    <cellStyle name="Normal 9 3 6 4 2 4" xfId="5465" xr:uid="{0F4D1942-1F6B-4ED2-A9EC-F9C456C84AD0}"/>
    <cellStyle name="Normal 9 3 6 5" xfId="4057" xr:uid="{9CE202C3-28C0-4662-B9DF-220055623F2F}"/>
    <cellStyle name="Normal 9 3 6 5 2" xfId="4847" xr:uid="{95735A63-845F-43CA-B1C6-58F3E9A1B8D2}"/>
    <cellStyle name="Normal 9 3 6 5 2 2" xfId="41474" xr:uid="{6A251EB4-DC30-4009-94BB-2BD56550C23E}"/>
    <cellStyle name="Normal 9 3 6 5 2 3" xfId="6058" xr:uid="{52306302-0B6C-4F8C-828D-7021B10F57EB}"/>
    <cellStyle name="Normal 9 3 6 5 2 4" xfId="5466" xr:uid="{D0CD7978-F3B6-4616-9FE3-86CC65D585CC}"/>
    <cellStyle name="Normal 9 3 6 6" xfId="4838" xr:uid="{E0D74B3C-8F1B-4CC2-8611-CF94B7F86297}"/>
    <cellStyle name="Normal 9 3 6 6 2" xfId="41465" xr:uid="{6C146284-DBC8-43BE-812D-7B64DD10BA2D}"/>
    <cellStyle name="Normal 9 3 6 6 3" xfId="6049" xr:uid="{951F0F84-0725-4FD0-B138-F8E9ABDA0933}"/>
    <cellStyle name="Normal 9 3 6 6 4" xfId="5457" xr:uid="{9255078C-B1DD-4901-9E8D-73ACC0339BD9}"/>
    <cellStyle name="Normal 9 3 7" xfId="860" xr:uid="{59CC945A-E3E7-4FB6-A3C1-C8CDC1EAB0C9}"/>
    <cellStyle name="Normal 9 3 7 2" xfId="2373" xr:uid="{5C3EA1BA-021C-4E43-8A70-EBB51F9D8125}"/>
    <cellStyle name="Normal 9 3 7 2 2" xfId="2374" xr:uid="{0F60F174-4739-4BC7-A8BF-FB3C832945C1}"/>
    <cellStyle name="Normal 9 3 7 2 2 2" xfId="4850" xr:uid="{28DE1F08-4E8B-4244-B4C2-AD967176A072}"/>
    <cellStyle name="Normal 9 3 7 2 2 2 2" xfId="41477" xr:uid="{6AF86DE1-3FAD-4077-A2C7-87744E63F7D6}"/>
    <cellStyle name="Normal 9 3 7 2 2 2 3" xfId="6061" xr:uid="{329FA8A7-837B-4178-B6B9-061C87645B8F}"/>
    <cellStyle name="Normal 9 3 7 2 2 2 4" xfId="5469" xr:uid="{848F5FFB-E144-497C-A786-AB6B1A2B98FB}"/>
    <cellStyle name="Normal 9 3 7 2 3" xfId="4849" xr:uid="{6F0888D1-44C4-4DBE-9755-673B39DA1B83}"/>
    <cellStyle name="Normal 9 3 7 2 3 2" xfId="41476" xr:uid="{55F1444B-7692-4C08-9FE3-BDB930692268}"/>
    <cellStyle name="Normal 9 3 7 2 3 3" xfId="6060" xr:uid="{B5FD0668-8B5E-49B5-A85A-FD015214A70C}"/>
    <cellStyle name="Normal 9 3 7 2 3 4" xfId="5468" xr:uid="{4B8965E4-FE9C-427F-BF71-F2BB683FBF34}"/>
    <cellStyle name="Normal 9 3 7 3" xfId="2375" xr:uid="{A32BEC53-1148-4F1B-8FFC-2B461C60C463}"/>
    <cellStyle name="Normal 9 3 7 3 2" xfId="4851" xr:uid="{7181CAF1-BDAF-4041-8567-B16E1B9094AC}"/>
    <cellStyle name="Normal 9 3 7 3 2 2" xfId="41478" xr:uid="{DF956357-4547-4E75-8C44-CAB5C82A3E8D}"/>
    <cellStyle name="Normal 9 3 7 3 2 3" xfId="6062" xr:uid="{A45376B6-91A7-4003-B2BF-F7DF0FD23081}"/>
    <cellStyle name="Normal 9 3 7 3 2 4" xfId="5470" xr:uid="{2F782009-D87C-4433-A06B-A0EBBE02DA7F}"/>
    <cellStyle name="Normal 9 3 7 4" xfId="4058" xr:uid="{E5FDBFBB-54CE-4A54-9A5F-6C5BE0DDCCBB}"/>
    <cellStyle name="Normal 9 3 7 4 2" xfId="4852" xr:uid="{ED50863D-5609-40DA-98EF-1464B9FB5147}"/>
    <cellStyle name="Normal 9 3 7 4 2 2" xfId="41479" xr:uid="{84FF9590-E943-4F6C-A014-39362C1AD725}"/>
    <cellStyle name="Normal 9 3 7 4 2 3" xfId="6063" xr:uid="{9C0BBE81-57F9-4F61-B178-CBC6B1E38F25}"/>
    <cellStyle name="Normal 9 3 7 4 2 4" xfId="5471" xr:uid="{F43E9B52-0E6B-4755-9A30-4E3EF6448730}"/>
    <cellStyle name="Normal 9 3 7 5" xfId="4848" xr:uid="{F71FABB3-2ED4-412A-8F98-E4F00BE2A50F}"/>
    <cellStyle name="Normal 9 3 7 5 2" xfId="41475" xr:uid="{D056901B-EB00-4FBE-8D5F-89B75179007C}"/>
    <cellStyle name="Normal 9 3 7 5 3" xfId="6059" xr:uid="{0C291E3F-C7E6-405C-A230-F7EFA27FC376}"/>
    <cellStyle name="Normal 9 3 7 5 4" xfId="5467" xr:uid="{462C4FFE-2C35-43F8-8EF4-0E8251C24D3A}"/>
    <cellStyle name="Normal 9 3 8" xfId="2376" xr:uid="{C1EE89E8-A32D-4BAB-B319-4ED3D447B09C}"/>
    <cellStyle name="Normal 9 3 8 2" xfId="2377" xr:uid="{B69D84B3-44B2-4515-9F26-B3944336BFDD}"/>
    <cellStyle name="Normal 9 3 8 2 2" xfId="4854" xr:uid="{459D4015-EAF7-4FD4-ACEB-73A3D07AD170}"/>
    <cellStyle name="Normal 9 3 8 2 2 2" xfId="41481" xr:uid="{45C05655-C588-4705-B8CC-3F77703A198F}"/>
    <cellStyle name="Normal 9 3 8 2 2 3" xfId="6065" xr:uid="{BA3C45F5-CA71-4701-BF6B-AFCC79361079}"/>
    <cellStyle name="Normal 9 3 8 2 2 4" xfId="5473" xr:uid="{459DFAA6-7190-4C80-AE53-DCF6FA62F90A}"/>
    <cellStyle name="Normal 9 3 8 3" xfId="4059" xr:uid="{73693C0E-E5C9-466A-9EFF-21A8C3340CB5}"/>
    <cellStyle name="Normal 9 3 8 3 2" xfId="4855" xr:uid="{D5E64A2B-482B-4FA9-8B39-BBB2EE7B0564}"/>
    <cellStyle name="Normal 9 3 8 3 2 2" xfId="41482" xr:uid="{4D6FE0E8-81E3-4A1D-8753-9DE8551BF883}"/>
    <cellStyle name="Normal 9 3 8 3 2 3" xfId="6066" xr:uid="{0083D0F7-FD84-4153-AAAB-7AB48D9115D3}"/>
    <cellStyle name="Normal 9 3 8 3 2 4" xfId="5474" xr:uid="{C1515463-115D-4D67-B723-CDF0E6387A7B}"/>
    <cellStyle name="Normal 9 3 8 4" xfId="4060" xr:uid="{FF1335EB-3FD2-4FC4-92BF-E8C743FA65D1}"/>
    <cellStyle name="Normal 9 3 8 4 2" xfId="4856" xr:uid="{28D89B24-F77D-4D04-B11C-E941A9F067DE}"/>
    <cellStyle name="Normal 9 3 8 4 2 2" xfId="41483" xr:uid="{DD090475-8AED-4D62-BC7B-5BE74D994C92}"/>
    <cellStyle name="Normal 9 3 8 4 2 3" xfId="6067" xr:uid="{C4499F25-C3D0-4289-B100-EC4E62B11D70}"/>
    <cellStyle name="Normal 9 3 8 4 2 4" xfId="5475" xr:uid="{76246723-5493-4181-8C21-E015A72F1A7F}"/>
    <cellStyle name="Normal 9 3 8 5" xfId="4853" xr:uid="{C2DFDE1A-9C84-47EC-9B2D-C37138895C8C}"/>
    <cellStyle name="Normal 9 3 8 5 2" xfId="41480" xr:uid="{2F5BF29A-8983-43F9-97CB-67CDB566C3C5}"/>
    <cellStyle name="Normal 9 3 8 5 3" xfId="6064" xr:uid="{397E9BBF-3A2A-493F-A9AE-4D729EDEBFD6}"/>
    <cellStyle name="Normal 9 3 8 5 4" xfId="5472" xr:uid="{0CA69558-8428-4F40-B6F4-B86742AE12B1}"/>
    <cellStyle name="Normal 9 3 9" xfId="2378" xr:uid="{4E5810A3-5842-488E-931F-1FA0B111223C}"/>
    <cellStyle name="Normal 9 3 9 2" xfId="4857" xr:uid="{AA3170B1-78D6-43D0-928B-F6E400F5A674}"/>
    <cellStyle name="Normal 9 3 9 2 2" xfId="41484" xr:uid="{810C080D-C17D-452C-B596-6052E82F7187}"/>
    <cellStyle name="Normal 9 3 9 2 3" xfId="6068" xr:uid="{D5587294-3E51-40D6-92BA-1706124DFDBA}"/>
    <cellStyle name="Normal 9 3 9 2 4" xfId="5476" xr:uid="{E6FA421F-C89D-4F2B-B0A1-0CAF4D8142EA}"/>
    <cellStyle name="Normal 9 4" xfId="176" xr:uid="{7E6D54F8-FD92-4612-9BEA-70702BCAB970}"/>
    <cellStyle name="Normal 9 4 10" xfId="4061" xr:uid="{2F14CFEA-E85F-4AC5-826E-41274573D121}"/>
    <cellStyle name="Normal 9 4 10 2" xfId="4859" xr:uid="{9A3046ED-A18B-4D2D-B010-7DF7CA1C18FC}"/>
    <cellStyle name="Normal 9 4 10 2 2" xfId="41486" xr:uid="{812AEAC8-69FC-4A03-8740-805A8C23703C}"/>
    <cellStyle name="Normal 9 4 10 2 3" xfId="6070" xr:uid="{294699B7-AF09-4B1F-BC1F-3B60E5BEFA4C}"/>
    <cellStyle name="Normal 9 4 10 2 4" xfId="5478" xr:uid="{3B1FD449-04CC-4D09-A820-92ADA7A98CAE}"/>
    <cellStyle name="Normal 9 4 11" xfId="4062" xr:uid="{15F1DCFD-FB65-4492-B774-8A9D74B6B8C2}"/>
    <cellStyle name="Normal 9 4 11 2" xfId="4860" xr:uid="{5970DD37-7603-4CBA-989E-2A1AC1F2F9E5}"/>
    <cellStyle name="Normal 9 4 11 2 2" xfId="41487" xr:uid="{46CB473B-664F-4297-871A-652FA7CDB90B}"/>
    <cellStyle name="Normal 9 4 11 2 3" xfId="6071" xr:uid="{46D3464E-B554-4ACA-A5F3-05ABCE5BBC5F}"/>
    <cellStyle name="Normal 9 4 11 2 4" xfId="5479" xr:uid="{3F4CD117-B080-42E5-BC64-635911E93F25}"/>
    <cellStyle name="Normal 9 4 12" xfId="4858" xr:uid="{36ACB045-4E56-4736-95DC-711FB42E88CE}"/>
    <cellStyle name="Normal 9 4 12 2" xfId="41485" xr:uid="{7875ECAE-23D4-4FFD-AB51-8B1B61EA9C01}"/>
    <cellStyle name="Normal 9 4 12 3" xfId="6069" xr:uid="{E7E0F7DC-A88A-4224-BE9D-43DBEBB0ABE5}"/>
    <cellStyle name="Normal 9 4 12 4" xfId="5477" xr:uid="{E1916796-5CA4-4045-B488-E0C966A00EBE}"/>
    <cellStyle name="Normal 9 4 2" xfId="177" xr:uid="{0AC3AA1D-BBAC-4D8B-B03E-B7A798357C76}"/>
    <cellStyle name="Normal 9 4 2 10" xfId="4861" xr:uid="{17E922B8-6921-4649-91E9-0696B6581023}"/>
    <cellStyle name="Normal 9 4 2 10 2" xfId="41488" xr:uid="{C44876EE-601F-455C-8A97-D69D066AFB7B}"/>
    <cellStyle name="Normal 9 4 2 10 3" xfId="6072" xr:uid="{49178B07-3669-441C-AC52-F0F07122B250}"/>
    <cellStyle name="Normal 9 4 2 10 4" xfId="5480" xr:uid="{47162414-4DFC-45D1-A62C-4B9B3F5508B8}"/>
    <cellStyle name="Normal 9 4 2 2" xfId="178" xr:uid="{9E6CC371-CFCE-4A91-A2BC-52C1B7473292}"/>
    <cellStyle name="Normal 9 4 2 2 2" xfId="416" xr:uid="{88B33AF8-13A1-4799-9B44-5263877FC492}"/>
    <cellStyle name="Normal 9 4 2 2 2 2" xfId="861" xr:uid="{7BFE6972-41C6-4E99-8EB4-A37CA3E6EFE4}"/>
    <cellStyle name="Normal 9 4 2 2 2 2 2" xfId="2379" xr:uid="{DF76EC7F-3D85-4258-8268-2CEEB232C4A3}"/>
    <cellStyle name="Normal 9 4 2 2 2 2 2 2" xfId="2380" xr:uid="{A0AD158F-2F88-4845-9A90-13F1CF7A4DBD}"/>
    <cellStyle name="Normal 9 4 2 2 2 2 2 2 2" xfId="4866" xr:uid="{578359D8-2E9C-46FC-B3DF-8ED3AEBF8466}"/>
    <cellStyle name="Normal 9 4 2 2 2 2 2 2 2 2" xfId="41493" xr:uid="{C1636545-2A12-4BE3-8F9A-CC28D317FD05}"/>
    <cellStyle name="Normal 9 4 2 2 2 2 2 2 2 3" xfId="6077" xr:uid="{6131C0A5-AAC6-43CF-8096-5678A7A66E95}"/>
    <cellStyle name="Normal 9 4 2 2 2 2 2 2 2 4" xfId="5485" xr:uid="{FC9ED070-EF87-4BB2-856A-34CE4FDD8184}"/>
    <cellStyle name="Normal 9 4 2 2 2 2 2 3" xfId="4865" xr:uid="{E8CE71CB-C5F0-4586-B428-C7E473952BC5}"/>
    <cellStyle name="Normal 9 4 2 2 2 2 2 3 2" xfId="41492" xr:uid="{D2729C63-7C95-491B-AB1F-74020351DE9C}"/>
    <cellStyle name="Normal 9 4 2 2 2 2 2 3 3" xfId="6076" xr:uid="{A1C614D5-F432-469E-A5BE-4D8CD7167F81}"/>
    <cellStyle name="Normal 9 4 2 2 2 2 2 3 4" xfId="5484" xr:uid="{754D2471-D5D5-4FB8-A721-6E25E573F9B1}"/>
    <cellStyle name="Normal 9 4 2 2 2 2 3" xfId="2381" xr:uid="{AEF8AA89-EECA-414A-8327-E0036DCF1197}"/>
    <cellStyle name="Normal 9 4 2 2 2 2 3 2" xfId="4867" xr:uid="{7A118041-CFDE-4647-8CA7-7FF933731442}"/>
    <cellStyle name="Normal 9 4 2 2 2 2 3 2 2" xfId="41494" xr:uid="{517A5DBD-67A5-49CF-8FBD-6837C7BE2DEE}"/>
    <cellStyle name="Normal 9 4 2 2 2 2 3 2 3" xfId="6078" xr:uid="{78A02EA6-B0C4-4C78-AB43-5DE31305C1B1}"/>
    <cellStyle name="Normal 9 4 2 2 2 2 3 2 4" xfId="5486" xr:uid="{67A1C0D2-B464-4BB3-BA4E-70470BF1D50B}"/>
    <cellStyle name="Normal 9 4 2 2 2 2 4" xfId="4063" xr:uid="{E61EE144-91A4-4D95-84AE-D66D5E073555}"/>
    <cellStyle name="Normal 9 4 2 2 2 2 4 2" xfId="4868" xr:uid="{E20096D8-07FD-4755-94D3-838577446F45}"/>
    <cellStyle name="Normal 9 4 2 2 2 2 4 2 2" xfId="41495" xr:uid="{AA08F6FD-A850-4D2E-A33B-619787E54EC8}"/>
    <cellStyle name="Normal 9 4 2 2 2 2 4 2 3" xfId="6079" xr:uid="{5031F47C-FD98-470D-85BB-D112C9C25D2D}"/>
    <cellStyle name="Normal 9 4 2 2 2 2 4 2 4" xfId="5487" xr:uid="{0CEF2FC5-4ECB-4C87-B386-216576C21143}"/>
    <cellStyle name="Normal 9 4 2 2 2 2 5" xfId="4864" xr:uid="{9EC35EC6-B003-4244-9B01-6FBEA6622E6E}"/>
    <cellStyle name="Normal 9 4 2 2 2 2 5 2" xfId="41491" xr:uid="{1ED2C914-B324-4A18-A617-042C62DDA83B}"/>
    <cellStyle name="Normal 9 4 2 2 2 2 5 3" xfId="6075" xr:uid="{599104F6-EE1B-4D50-BFEE-36148BA2F27A}"/>
    <cellStyle name="Normal 9 4 2 2 2 2 5 4" xfId="5483" xr:uid="{15BB56D7-6D57-4C40-B328-6039CC22A1EF}"/>
    <cellStyle name="Normal 9 4 2 2 2 3" xfId="2382" xr:uid="{8FFABC1B-3E38-4B83-A0A8-24170444B56C}"/>
    <cellStyle name="Normal 9 4 2 2 2 3 2" xfId="2383" xr:uid="{7B050E53-1EF5-47E0-9C2E-E733F4B8E2AE}"/>
    <cellStyle name="Normal 9 4 2 2 2 3 2 2" xfId="4870" xr:uid="{CFF8737B-D70C-4DFA-B630-425F79B9626C}"/>
    <cellStyle name="Normal 9 4 2 2 2 3 2 2 2" xfId="41497" xr:uid="{0FD07C0E-9CEC-440E-B594-30080958A828}"/>
    <cellStyle name="Normal 9 4 2 2 2 3 2 2 3" xfId="6081" xr:uid="{73028DCE-D8BC-40CA-86AD-487DB37FCE2D}"/>
    <cellStyle name="Normal 9 4 2 2 2 3 2 2 4" xfId="5489" xr:uid="{B8BDDFB8-FE5E-488A-B3C7-24276DEB8572}"/>
    <cellStyle name="Normal 9 4 2 2 2 3 3" xfId="4064" xr:uid="{010F0405-1AA8-4B17-B8FD-06C2441E65DF}"/>
    <cellStyle name="Normal 9 4 2 2 2 3 3 2" xfId="4871" xr:uid="{B33E30C3-ADFD-46C0-A28C-DB0A0B662C16}"/>
    <cellStyle name="Normal 9 4 2 2 2 3 3 2 2" xfId="41498" xr:uid="{54B27A83-FC4B-4E15-9620-7453D643F416}"/>
    <cellStyle name="Normal 9 4 2 2 2 3 3 2 3" xfId="6082" xr:uid="{C677E6C9-9E9A-497F-90B9-85AD1D5BFA81}"/>
    <cellStyle name="Normal 9 4 2 2 2 3 3 2 4" xfId="5490" xr:uid="{B31DB045-76A2-4B48-8183-33E24F90B4FD}"/>
    <cellStyle name="Normal 9 4 2 2 2 3 4" xfId="4065" xr:uid="{BD12C05B-8F6F-41B7-B6EC-708C1C30BCBA}"/>
    <cellStyle name="Normal 9 4 2 2 2 3 4 2" xfId="4872" xr:uid="{BBCB1F02-053C-4A3B-9835-719BFAD67964}"/>
    <cellStyle name="Normal 9 4 2 2 2 3 4 2 2" xfId="41499" xr:uid="{42926AA9-4C75-4EA8-9405-7B3798B5A90D}"/>
    <cellStyle name="Normal 9 4 2 2 2 3 4 2 3" xfId="6083" xr:uid="{5450BCD1-BD11-4C40-BE8D-E90F3EA25F5F}"/>
    <cellStyle name="Normal 9 4 2 2 2 3 4 2 4" xfId="5491" xr:uid="{0563A6FB-88A7-4DB9-BEB6-FC43652D60B1}"/>
    <cellStyle name="Normal 9 4 2 2 2 3 5" xfId="4869" xr:uid="{B242F7EB-570D-4452-8002-F13657DA4740}"/>
    <cellStyle name="Normal 9 4 2 2 2 3 5 2" xfId="41496" xr:uid="{5523BD86-F505-4B04-8CA6-7542585DE6C9}"/>
    <cellStyle name="Normal 9 4 2 2 2 3 5 3" xfId="6080" xr:uid="{3070E56B-5DCE-4E1D-BA43-6610DF981D59}"/>
    <cellStyle name="Normal 9 4 2 2 2 3 5 4" xfId="5488" xr:uid="{A7B4F53C-D876-4ACA-9985-1221A6362B9B}"/>
    <cellStyle name="Normal 9 4 2 2 2 4" xfId="2384" xr:uid="{3E0A908D-791D-4A75-B25C-D92D6B433186}"/>
    <cellStyle name="Normal 9 4 2 2 2 4 2" xfId="4873" xr:uid="{29743175-6FB4-418C-88F1-ABA9E46C0CBA}"/>
    <cellStyle name="Normal 9 4 2 2 2 4 2 2" xfId="41500" xr:uid="{8F333ADC-BA0A-4C1E-B69F-E630FC1612EB}"/>
    <cellStyle name="Normal 9 4 2 2 2 4 2 3" xfId="6084" xr:uid="{E6F03D8D-9419-4D98-9F44-E7EA641D72E8}"/>
    <cellStyle name="Normal 9 4 2 2 2 4 2 4" xfId="5492" xr:uid="{6B1EA7FD-03AB-437C-85FF-B91DE80A5636}"/>
    <cellStyle name="Normal 9 4 2 2 2 5" xfId="4066" xr:uid="{A90758B5-1516-4EED-ADA5-503A332980DB}"/>
    <cellStyle name="Normal 9 4 2 2 2 5 2" xfId="4874" xr:uid="{1F88F475-DE15-4C5E-85E9-73664B9CBA12}"/>
    <cellStyle name="Normal 9 4 2 2 2 5 2 2" xfId="41501" xr:uid="{3F3FC3A5-A564-4110-8CA6-0E5572583747}"/>
    <cellStyle name="Normal 9 4 2 2 2 5 2 3" xfId="6085" xr:uid="{12408880-2A68-4800-B065-56C9C040F2C2}"/>
    <cellStyle name="Normal 9 4 2 2 2 5 2 4" xfId="5493" xr:uid="{736A3D2F-F14B-4B26-A97A-384C6D61CC7E}"/>
    <cellStyle name="Normal 9 4 2 2 2 6" xfId="4067" xr:uid="{8155B2D3-50BA-42A0-BED2-8B01B68916DF}"/>
    <cellStyle name="Normal 9 4 2 2 2 6 2" xfId="4875" xr:uid="{37BA2E84-8DCD-4492-88E3-C7F16F4C06CD}"/>
    <cellStyle name="Normal 9 4 2 2 2 6 2 2" xfId="41502" xr:uid="{5DABC166-5891-417A-B952-5D3C2B39758F}"/>
    <cellStyle name="Normal 9 4 2 2 2 6 2 3" xfId="6086" xr:uid="{FCD4F736-FAB9-47DE-90E3-BE7A06C79135}"/>
    <cellStyle name="Normal 9 4 2 2 2 6 2 4" xfId="5494" xr:uid="{24A3CC6E-6486-4848-8BA4-B4530B3084C4}"/>
    <cellStyle name="Normal 9 4 2 2 2 7" xfId="4863" xr:uid="{BE8C2E41-1C23-426A-8CDD-B61654955EEF}"/>
    <cellStyle name="Normal 9 4 2 2 2 7 2" xfId="41490" xr:uid="{20B7CD14-8FCA-487F-9C3D-654E528605C0}"/>
    <cellStyle name="Normal 9 4 2 2 2 7 3" xfId="6074" xr:uid="{24DD8E2C-3211-4DE1-8930-068F04322C3A}"/>
    <cellStyle name="Normal 9 4 2 2 2 7 4" xfId="5482" xr:uid="{CBE355A0-7284-4CB1-9DAC-CD011B4F0110}"/>
    <cellStyle name="Normal 9 4 2 2 3" xfId="862" xr:uid="{A9BF4EC9-2B39-4649-A26D-9E51B5C5F4BB}"/>
    <cellStyle name="Normal 9 4 2 2 3 2" xfId="2385" xr:uid="{AEAD4F5C-F690-4FFD-9B55-0CF56398D2E4}"/>
    <cellStyle name="Normal 9 4 2 2 3 2 2" xfId="2386" xr:uid="{92DB67CB-CBBF-4832-9E15-181089BE4A46}"/>
    <cellStyle name="Normal 9 4 2 2 3 2 2 2" xfId="4878" xr:uid="{0776A27B-9EE0-4EE3-88B5-231750E38E64}"/>
    <cellStyle name="Normal 9 4 2 2 3 2 2 2 2" xfId="41505" xr:uid="{AE2D85B8-ADDA-4164-8AAF-3C63B7930036}"/>
    <cellStyle name="Normal 9 4 2 2 3 2 2 2 3" xfId="6089" xr:uid="{2B9C9E83-AD88-4C56-810C-FAD93A65F4CD}"/>
    <cellStyle name="Normal 9 4 2 2 3 2 2 2 4" xfId="5497" xr:uid="{4FA61E41-95B1-4CF0-ADE6-DA134807330B}"/>
    <cellStyle name="Normal 9 4 2 2 3 2 3" xfId="4068" xr:uid="{21A51212-3850-4244-B737-113396D6809A}"/>
    <cellStyle name="Normal 9 4 2 2 3 2 3 2" xfId="4879" xr:uid="{C744C1F7-52AC-460E-915F-86E7B62C2313}"/>
    <cellStyle name="Normal 9 4 2 2 3 2 3 2 2" xfId="41506" xr:uid="{CA56146F-D528-4AFC-9098-4436B72D02EB}"/>
    <cellStyle name="Normal 9 4 2 2 3 2 3 2 3" xfId="6090" xr:uid="{3DCC4489-B2CB-4131-BB09-15343CF4EA40}"/>
    <cellStyle name="Normal 9 4 2 2 3 2 3 2 4" xfId="5498" xr:uid="{99977F73-224B-4733-9B18-0DC9C3D385FB}"/>
    <cellStyle name="Normal 9 4 2 2 3 2 4" xfId="4069" xr:uid="{1FAC6EC6-BB94-41B7-B387-E8F89DF2C76D}"/>
    <cellStyle name="Normal 9 4 2 2 3 2 4 2" xfId="4880" xr:uid="{34808D0B-A34E-4C13-A059-1DD1F9170A29}"/>
    <cellStyle name="Normal 9 4 2 2 3 2 4 2 2" xfId="41507" xr:uid="{8D4798FF-67F5-434E-A285-24252DE216CE}"/>
    <cellStyle name="Normal 9 4 2 2 3 2 4 2 3" xfId="6091" xr:uid="{365BFA3B-AB2C-4E42-93AA-ED5D436F973C}"/>
    <cellStyle name="Normal 9 4 2 2 3 2 4 2 4" xfId="5499" xr:uid="{0F89359B-87E2-45AA-80E2-2F266D19A9B8}"/>
    <cellStyle name="Normal 9 4 2 2 3 2 5" xfId="4877" xr:uid="{7CDB5D7F-5E71-449D-B5CF-07E9379139B3}"/>
    <cellStyle name="Normal 9 4 2 2 3 2 5 2" xfId="41504" xr:uid="{909EE323-5E3F-41E3-BAE8-3ED480CC3298}"/>
    <cellStyle name="Normal 9 4 2 2 3 2 5 3" xfId="6088" xr:uid="{A21C58CD-A5A9-468F-A595-335B74CD17EE}"/>
    <cellStyle name="Normal 9 4 2 2 3 2 5 4" xfId="5496" xr:uid="{17E8E6D3-A962-4683-BBF8-59B7A76E88CA}"/>
    <cellStyle name="Normal 9 4 2 2 3 3" xfId="2387" xr:uid="{82D218BC-87C4-4C7B-A05F-3A456C40497B}"/>
    <cellStyle name="Normal 9 4 2 2 3 3 2" xfId="4881" xr:uid="{56A1318E-4A74-40FF-953A-6F311E3C4A4D}"/>
    <cellStyle name="Normal 9 4 2 2 3 3 2 2" xfId="41508" xr:uid="{872CE83F-BD54-4AA5-991F-5D60E9D0F7CC}"/>
    <cellStyle name="Normal 9 4 2 2 3 3 2 3" xfId="6092" xr:uid="{0FE8D0BF-B58D-4AEC-8471-D43DCA5E5249}"/>
    <cellStyle name="Normal 9 4 2 2 3 3 2 4" xfId="5500" xr:uid="{45267DAD-FB11-4A45-BEB7-ADAF44C4F944}"/>
    <cellStyle name="Normal 9 4 2 2 3 4" xfId="4070" xr:uid="{FBBD7B5E-31EF-4E80-92DF-D5E89B5702A5}"/>
    <cellStyle name="Normal 9 4 2 2 3 4 2" xfId="4882" xr:uid="{DE7EE1F0-07B3-425C-B54A-56FD2DA57270}"/>
    <cellStyle name="Normal 9 4 2 2 3 4 2 2" xfId="41509" xr:uid="{FDD8136D-0B75-432F-9AAA-FD025E7C46CA}"/>
    <cellStyle name="Normal 9 4 2 2 3 4 2 3" xfId="6093" xr:uid="{CC3FA9B1-37AF-42B0-A5AB-3D22EB03D6C8}"/>
    <cellStyle name="Normal 9 4 2 2 3 4 2 4" xfId="5501" xr:uid="{E38F1CB6-05A6-43D3-8B3E-97DA904A2F0E}"/>
    <cellStyle name="Normal 9 4 2 2 3 5" xfId="4071" xr:uid="{1A2BC2F4-EB31-44AE-965C-F82CA9F5E89A}"/>
    <cellStyle name="Normal 9 4 2 2 3 5 2" xfId="4883" xr:uid="{BCF86EED-DDEB-47F3-8272-32E62452A07E}"/>
    <cellStyle name="Normal 9 4 2 2 3 5 2 2" xfId="41510" xr:uid="{2BE26F54-8E4C-4DEB-96C5-87102DD64268}"/>
    <cellStyle name="Normal 9 4 2 2 3 5 2 3" xfId="6094" xr:uid="{65CCE042-6FAF-4BB7-9223-56AF980B9A6C}"/>
    <cellStyle name="Normal 9 4 2 2 3 5 2 4" xfId="5502" xr:uid="{6D822BFD-3B15-4D91-A734-4F655BF71AA5}"/>
    <cellStyle name="Normal 9 4 2 2 3 6" xfId="4876" xr:uid="{C9EB9C1B-A162-4E6A-89EE-D1DF67702C04}"/>
    <cellStyle name="Normal 9 4 2 2 3 6 2" xfId="41503" xr:uid="{7C89B34D-44B5-439A-A369-85212FFEEE46}"/>
    <cellStyle name="Normal 9 4 2 2 3 6 3" xfId="6087" xr:uid="{4ABF59FC-DC95-4656-A0F5-CA75D37703C4}"/>
    <cellStyle name="Normal 9 4 2 2 3 6 4" xfId="5495" xr:uid="{83D23508-AE82-47DE-9875-242326A17E49}"/>
    <cellStyle name="Normal 9 4 2 2 4" xfId="2388" xr:uid="{D3BD6C35-57BA-461F-98CA-3AD980BAB43B}"/>
    <cellStyle name="Normal 9 4 2 2 4 2" xfId="2389" xr:uid="{EEFB026A-5B9F-4E3F-B309-286AC0FCB140}"/>
    <cellStyle name="Normal 9 4 2 2 4 2 2" xfId="4885" xr:uid="{EFBFE54B-EADE-4911-A1E2-993D280EC11B}"/>
    <cellStyle name="Normal 9 4 2 2 4 2 2 2" xfId="41512" xr:uid="{A9A6C7EE-A88E-442B-8FCE-71B713262B68}"/>
    <cellStyle name="Normal 9 4 2 2 4 2 2 3" xfId="6096" xr:uid="{2AB2992F-C922-4917-87F5-E99266E2024F}"/>
    <cellStyle name="Normal 9 4 2 2 4 2 2 4" xfId="5504" xr:uid="{3218F3E5-0C29-471E-BA6A-DB52B966F301}"/>
    <cellStyle name="Normal 9 4 2 2 4 3" xfId="4072" xr:uid="{F1A35E02-5C66-4FDC-A3EF-DEA148DC5B82}"/>
    <cellStyle name="Normal 9 4 2 2 4 3 2" xfId="4886" xr:uid="{C35B0C96-C5EB-4670-89F9-3D006B4BBF2C}"/>
    <cellStyle name="Normal 9 4 2 2 4 3 2 2" xfId="41513" xr:uid="{675AEC40-00EA-4316-9BBD-59FB10D1DFD4}"/>
    <cellStyle name="Normal 9 4 2 2 4 3 2 3" xfId="6097" xr:uid="{783C011B-BE61-485B-B056-EBFB3193FC15}"/>
    <cellStyle name="Normal 9 4 2 2 4 3 2 4" xfId="5505" xr:uid="{39A0FF87-EE72-4231-BB0A-341139C3DBE1}"/>
    <cellStyle name="Normal 9 4 2 2 4 4" xfId="4073" xr:uid="{98F803DF-7E09-4E9B-9A45-A5C320A81CDD}"/>
    <cellStyle name="Normal 9 4 2 2 4 4 2" xfId="4887" xr:uid="{0022AAA1-2542-41DD-AC8C-3B49605D754E}"/>
    <cellStyle name="Normal 9 4 2 2 4 4 2 2" xfId="41514" xr:uid="{A194DE9F-B044-4CE8-A484-16D5D1857233}"/>
    <cellStyle name="Normal 9 4 2 2 4 4 2 3" xfId="6098" xr:uid="{486342B1-341F-4789-BCAF-1783CE57BBF3}"/>
    <cellStyle name="Normal 9 4 2 2 4 4 2 4" xfId="5506" xr:uid="{484BF913-4B0A-4A06-9AC3-BDB1640A3974}"/>
    <cellStyle name="Normal 9 4 2 2 4 5" xfId="4884" xr:uid="{CB062C7A-25B7-41EC-BB63-573A3E6E8D16}"/>
    <cellStyle name="Normal 9 4 2 2 4 5 2" xfId="41511" xr:uid="{D63A96EE-3F76-4032-8D90-1B0C4D08FF09}"/>
    <cellStyle name="Normal 9 4 2 2 4 5 3" xfId="6095" xr:uid="{878AF196-637C-4D80-AA29-AF5AA4688EEA}"/>
    <cellStyle name="Normal 9 4 2 2 4 5 4" xfId="5503" xr:uid="{4883F932-31F3-45E9-88D9-E63F64250AA3}"/>
    <cellStyle name="Normal 9 4 2 2 5" xfId="2390" xr:uid="{5FEE83C0-1FC1-4C27-9D19-209ED0485510}"/>
    <cellStyle name="Normal 9 4 2 2 5 2" xfId="4074" xr:uid="{C3A3565D-D099-4F7C-805A-AA76FEAD5A28}"/>
    <cellStyle name="Normal 9 4 2 2 5 2 2" xfId="4889" xr:uid="{3624D1BA-7FBC-4FFC-A878-5D21357CFA18}"/>
    <cellStyle name="Normal 9 4 2 2 5 2 2 2" xfId="41516" xr:uid="{1550C850-3BCB-41C2-B045-C35D9032EC06}"/>
    <cellStyle name="Normal 9 4 2 2 5 2 2 3" xfId="6100" xr:uid="{E296D5B5-F7C7-4C01-B467-B05ED0D8C2A8}"/>
    <cellStyle name="Normal 9 4 2 2 5 2 2 4" xfId="5508" xr:uid="{F22872F5-917C-4E1E-BA09-C08FBC01F923}"/>
    <cellStyle name="Normal 9 4 2 2 5 3" xfId="4075" xr:uid="{E119FC21-9DE6-4B1F-B3CC-959FBF8CACE3}"/>
    <cellStyle name="Normal 9 4 2 2 5 3 2" xfId="4890" xr:uid="{91E69950-20B3-4D94-913A-039701E59733}"/>
    <cellStyle name="Normal 9 4 2 2 5 3 2 2" xfId="41517" xr:uid="{5848FAE6-5EF0-46A3-AA71-4B3E207C154B}"/>
    <cellStyle name="Normal 9 4 2 2 5 3 2 3" xfId="6101" xr:uid="{F07F45A5-5207-4F7C-88B7-B1039892F2B4}"/>
    <cellStyle name="Normal 9 4 2 2 5 3 2 4" xfId="5509" xr:uid="{73F7C293-8F42-43D7-92FD-F86B90DD2AB4}"/>
    <cellStyle name="Normal 9 4 2 2 5 4" xfId="4076" xr:uid="{CF6F51E2-F80C-4743-B7DD-2B036C35EA66}"/>
    <cellStyle name="Normal 9 4 2 2 5 4 2" xfId="4891" xr:uid="{E4E4AE6E-0DB8-4DDA-B4B7-25BF3BEB744C}"/>
    <cellStyle name="Normal 9 4 2 2 5 4 2 2" xfId="41518" xr:uid="{B9CFE4FB-0943-49CA-9E8B-A00B08D7505F}"/>
    <cellStyle name="Normal 9 4 2 2 5 4 2 3" xfId="6102" xr:uid="{99B3F2B1-C8E6-4C44-B2B8-DDC331CFAA05}"/>
    <cellStyle name="Normal 9 4 2 2 5 4 2 4" xfId="5510" xr:uid="{F35E80F1-8ABB-4641-BF90-CC97F3BC5379}"/>
    <cellStyle name="Normal 9 4 2 2 5 5" xfId="4888" xr:uid="{C82E6442-0B65-4DA8-869E-EE9C4421402B}"/>
    <cellStyle name="Normal 9 4 2 2 5 5 2" xfId="41515" xr:uid="{26F67544-4EF5-456E-A76A-256380634442}"/>
    <cellStyle name="Normal 9 4 2 2 5 5 3" xfId="6099" xr:uid="{77D89318-ACD1-4743-B59F-08E85993EA1E}"/>
    <cellStyle name="Normal 9 4 2 2 5 5 4" xfId="5507" xr:uid="{B7C80706-DE33-444E-A37D-D633B64074DC}"/>
    <cellStyle name="Normal 9 4 2 2 6" xfId="4077" xr:uid="{5B98E63F-7614-4278-8004-7561063113F8}"/>
    <cellStyle name="Normal 9 4 2 2 6 2" xfId="4892" xr:uid="{699A4ABA-455B-4F82-B466-A6A29286AC23}"/>
    <cellStyle name="Normal 9 4 2 2 6 2 2" xfId="41519" xr:uid="{DA17965E-7033-4E4F-9129-46A2ECE19457}"/>
    <cellStyle name="Normal 9 4 2 2 6 2 3" xfId="6103" xr:uid="{A34154A9-C8D2-43A4-8A60-0BE5B6CDF6C8}"/>
    <cellStyle name="Normal 9 4 2 2 6 2 4" xfId="5511" xr:uid="{33F9D8DB-42D4-4D88-9811-FD71E9850BC9}"/>
    <cellStyle name="Normal 9 4 2 2 7" xfId="4078" xr:uid="{8AD2BEC1-64F1-439F-8CA3-EDE3F320A117}"/>
    <cellStyle name="Normal 9 4 2 2 7 2" xfId="4893" xr:uid="{D70128B3-4D43-476B-A4D7-8FFFBFF3D415}"/>
    <cellStyle name="Normal 9 4 2 2 7 2 2" xfId="41520" xr:uid="{F27B766A-D82A-47AF-BA6D-6843A6E244E2}"/>
    <cellStyle name="Normal 9 4 2 2 7 2 3" xfId="6104" xr:uid="{265292CB-FDD2-421F-B196-7FDE019AD5CF}"/>
    <cellStyle name="Normal 9 4 2 2 7 2 4" xfId="5512" xr:uid="{B056E92E-A16C-4A70-BD36-07A1B07831BA}"/>
    <cellStyle name="Normal 9 4 2 2 8" xfId="4079" xr:uid="{0DDED131-2630-4371-BA1D-F50830C7F04F}"/>
    <cellStyle name="Normal 9 4 2 2 8 2" xfId="4894" xr:uid="{04D1F7EE-4AA5-4179-96A7-1130C9EB14DB}"/>
    <cellStyle name="Normal 9 4 2 2 8 2 2" xfId="41521" xr:uid="{4F6A706F-FFB9-4C2B-B112-5D2C782E3C95}"/>
    <cellStyle name="Normal 9 4 2 2 8 2 3" xfId="6105" xr:uid="{804D23D3-8B9B-4219-90A3-D5B731A66E02}"/>
    <cellStyle name="Normal 9 4 2 2 8 2 4" xfId="5513" xr:uid="{76570E0F-7B77-44D8-9142-0EDF0D838011}"/>
    <cellStyle name="Normal 9 4 2 2 9" xfId="4862" xr:uid="{D2B8D984-0292-4121-A82F-A40D53E5B2E7}"/>
    <cellStyle name="Normal 9 4 2 2 9 2" xfId="41489" xr:uid="{66524499-E2CF-4DF7-BCF3-751DBA6A89E1}"/>
    <cellStyle name="Normal 9 4 2 2 9 3" xfId="6073" xr:uid="{97A68F27-66B8-48D3-8623-0F6794DBA851}"/>
    <cellStyle name="Normal 9 4 2 2 9 4" xfId="5481" xr:uid="{9961E795-4B00-4974-B013-5E3598CED6CE}"/>
    <cellStyle name="Normal 9 4 2 3" xfId="417" xr:uid="{CA57C71E-A809-4177-876A-CB6D1AF59160}"/>
    <cellStyle name="Normal 9 4 2 3 2" xfId="863" xr:uid="{33E6066C-48E9-4C18-9426-79B4B3F420D5}"/>
    <cellStyle name="Normal 9 4 2 3 2 2" xfId="864" xr:uid="{5BA17EF0-50C6-4F77-BCDA-86EDD6C13162}"/>
    <cellStyle name="Normal 9 4 2 3 2 2 2" xfId="2391" xr:uid="{8A537364-E610-4C5D-8962-9DB715586782}"/>
    <cellStyle name="Normal 9 4 2 3 2 2 2 2" xfId="2392" xr:uid="{56BD66B1-BD6E-4A32-8696-503626477AA5}"/>
    <cellStyle name="Normal 9 4 2 3 2 2 2 2 2" xfId="4899" xr:uid="{903FC787-A138-45FA-BCFD-AB769702A906}"/>
    <cellStyle name="Normal 9 4 2 3 2 2 2 2 2 2" xfId="41526" xr:uid="{71413CC8-4F6D-435F-A86A-67391640025B}"/>
    <cellStyle name="Normal 9 4 2 3 2 2 2 2 2 3" xfId="6110" xr:uid="{1388AD0F-2440-414C-B17C-AD0F2897378C}"/>
    <cellStyle name="Normal 9 4 2 3 2 2 2 2 2 4" xfId="5518" xr:uid="{5321FA2E-FC83-40F9-8712-FAB5A055F0F7}"/>
    <cellStyle name="Normal 9 4 2 3 2 2 2 3" xfId="4898" xr:uid="{9926D606-1676-4738-80A2-5C9E1AE2945D}"/>
    <cellStyle name="Normal 9 4 2 3 2 2 2 3 2" xfId="41525" xr:uid="{AA29179D-2B54-457C-BF69-9365E87C39C0}"/>
    <cellStyle name="Normal 9 4 2 3 2 2 2 3 3" xfId="6109" xr:uid="{B314F641-DB14-4E8C-B784-25E184E24618}"/>
    <cellStyle name="Normal 9 4 2 3 2 2 2 3 4" xfId="5517" xr:uid="{55B69C83-8061-4F74-838E-9024119B0ECA}"/>
    <cellStyle name="Normal 9 4 2 3 2 2 3" xfId="2393" xr:uid="{9A8BA849-B04D-4F30-8793-4159EC5D8D41}"/>
    <cellStyle name="Normal 9 4 2 3 2 2 3 2" xfId="4900" xr:uid="{EACA61BD-07DE-4228-B8E1-22701A7F9B88}"/>
    <cellStyle name="Normal 9 4 2 3 2 2 3 2 2" xfId="41527" xr:uid="{455372D4-2FD8-40FE-8D3C-B02BE048F50D}"/>
    <cellStyle name="Normal 9 4 2 3 2 2 3 2 3" xfId="6111" xr:uid="{A7634811-6C14-4C1D-ADB4-517160E23434}"/>
    <cellStyle name="Normal 9 4 2 3 2 2 3 2 4" xfId="5519" xr:uid="{C19338BA-E9E3-4C17-8904-6E4869F04E21}"/>
    <cellStyle name="Normal 9 4 2 3 2 2 4" xfId="4897" xr:uid="{149C99C6-3ECB-487B-999C-347AD7832583}"/>
    <cellStyle name="Normal 9 4 2 3 2 2 4 2" xfId="41524" xr:uid="{8AEA710D-65F0-478D-94A6-4CADCED13578}"/>
    <cellStyle name="Normal 9 4 2 3 2 2 4 3" xfId="6108" xr:uid="{8EB19DCC-6511-4DC8-AA94-3C560236DC80}"/>
    <cellStyle name="Normal 9 4 2 3 2 2 4 4" xfId="5516" xr:uid="{3A60E4F0-DC5D-4ADD-8BDD-7B943EFD787C}"/>
    <cellStyle name="Normal 9 4 2 3 2 3" xfId="2394" xr:uid="{D854BF2E-79F4-496A-8F83-83830F39D9D9}"/>
    <cellStyle name="Normal 9 4 2 3 2 3 2" xfId="2395" xr:uid="{5408B572-CF08-4B97-9E25-183D6CC88736}"/>
    <cellStyle name="Normal 9 4 2 3 2 3 2 2" xfId="4902" xr:uid="{86C77DC7-BE98-4011-A01C-D5AE8228EC47}"/>
    <cellStyle name="Normal 9 4 2 3 2 3 2 2 2" xfId="41529" xr:uid="{D2744B58-7857-4AFB-AD41-6A7D087C9F73}"/>
    <cellStyle name="Normal 9 4 2 3 2 3 2 2 3" xfId="6113" xr:uid="{B402442F-2AE0-424C-BAF9-2B372992503C}"/>
    <cellStyle name="Normal 9 4 2 3 2 3 2 2 4" xfId="5521" xr:uid="{0DDF0E1F-0C2E-4480-B7BC-D7ABE0590BF5}"/>
    <cellStyle name="Normal 9 4 2 3 2 3 3" xfId="4901" xr:uid="{777CD950-11FD-424B-B776-91B783C00D26}"/>
    <cellStyle name="Normal 9 4 2 3 2 3 3 2" xfId="41528" xr:uid="{6FFBFA39-FA78-4640-B20F-18A4FEDF6614}"/>
    <cellStyle name="Normal 9 4 2 3 2 3 3 3" xfId="6112" xr:uid="{855FF70F-602F-45BD-8214-2ED02C0020B0}"/>
    <cellStyle name="Normal 9 4 2 3 2 3 3 4" xfId="5520" xr:uid="{CF3260F0-1D54-41C5-BDFC-278A403789C3}"/>
    <cellStyle name="Normal 9 4 2 3 2 4" xfId="2396" xr:uid="{34257739-F298-4925-AC67-354B51345BEB}"/>
    <cellStyle name="Normal 9 4 2 3 2 4 2" xfId="4903" xr:uid="{7EF84BE2-B809-466B-A032-1225880EA064}"/>
    <cellStyle name="Normal 9 4 2 3 2 4 2 2" xfId="41530" xr:uid="{5652E9F9-21A7-427A-BC46-710CE8765298}"/>
    <cellStyle name="Normal 9 4 2 3 2 4 2 3" xfId="6114" xr:uid="{B152594C-47D4-401C-8D1B-FADF5C7E6E88}"/>
    <cellStyle name="Normal 9 4 2 3 2 4 2 4" xfId="5522" xr:uid="{5B4C32EC-D438-4758-A1E9-0CBC8935F909}"/>
    <cellStyle name="Normal 9 4 2 3 2 5" xfId="4896" xr:uid="{B2725C6B-F89C-4F18-916A-E02C7D11E8FF}"/>
    <cellStyle name="Normal 9 4 2 3 2 5 2" xfId="41523" xr:uid="{E8294A84-5A73-436D-A059-6067DDEAD171}"/>
    <cellStyle name="Normal 9 4 2 3 2 5 3" xfId="6107" xr:uid="{F1CE7FFC-2AC9-44D0-9CB3-0BFB19A1B642}"/>
    <cellStyle name="Normal 9 4 2 3 2 5 4" xfId="5515" xr:uid="{2C87B924-EB91-4764-90E0-46465C575DFE}"/>
    <cellStyle name="Normal 9 4 2 3 3" xfId="865" xr:uid="{5D56E794-2857-4DEB-AADD-732F73CB4D35}"/>
    <cellStyle name="Normal 9 4 2 3 3 2" xfId="2397" xr:uid="{574D0E72-E963-48FB-B0A3-A87E64AF4A42}"/>
    <cellStyle name="Normal 9 4 2 3 3 2 2" xfId="2398" xr:uid="{AAF6BF86-A2AF-42B1-A42C-307007295886}"/>
    <cellStyle name="Normal 9 4 2 3 3 2 2 2" xfId="4906" xr:uid="{59D5F841-D084-49F3-8B49-597D2E8E0219}"/>
    <cellStyle name="Normal 9 4 2 3 3 2 2 2 2" xfId="41533" xr:uid="{82404ABC-D203-4AD2-8E7A-339A4909F9D9}"/>
    <cellStyle name="Normal 9 4 2 3 3 2 2 2 3" xfId="6117" xr:uid="{DBF43F0C-823B-435F-B461-9D8ECDB069D1}"/>
    <cellStyle name="Normal 9 4 2 3 3 2 2 2 4" xfId="5525" xr:uid="{E6912D61-757A-460D-A13C-0F9E3D8CF035}"/>
    <cellStyle name="Normal 9 4 2 3 3 2 3" xfId="4905" xr:uid="{6A653A30-3012-4F7D-8863-774DF6A47CEC}"/>
    <cellStyle name="Normal 9 4 2 3 3 2 3 2" xfId="41532" xr:uid="{223B5D5A-0B6E-4A0F-BC54-F5414228E527}"/>
    <cellStyle name="Normal 9 4 2 3 3 2 3 3" xfId="6116" xr:uid="{A74FE5C8-F06F-49E4-9333-398A21198E11}"/>
    <cellStyle name="Normal 9 4 2 3 3 2 3 4" xfId="5524" xr:uid="{54F9C779-90F3-4197-82C7-EC9C7F73C9B3}"/>
    <cellStyle name="Normal 9 4 2 3 3 3" xfId="2399" xr:uid="{9D8DFA98-1A14-4892-8819-F6D7F9B2325A}"/>
    <cellStyle name="Normal 9 4 2 3 3 3 2" xfId="4907" xr:uid="{BD36AFF4-D83F-4D22-B132-F3FF21392B37}"/>
    <cellStyle name="Normal 9 4 2 3 3 3 2 2" xfId="41534" xr:uid="{F9D2B673-1913-4E97-AD17-AD5EC112FAA5}"/>
    <cellStyle name="Normal 9 4 2 3 3 3 2 3" xfId="6118" xr:uid="{F28EB5F3-1412-4DC2-B21D-EEABD4112499}"/>
    <cellStyle name="Normal 9 4 2 3 3 3 2 4" xfId="5526" xr:uid="{88866FF4-DE57-44C3-AE7C-54615F9CCED5}"/>
    <cellStyle name="Normal 9 4 2 3 3 4" xfId="4080" xr:uid="{4241AA58-E905-41DA-8332-0777A5C50184}"/>
    <cellStyle name="Normal 9 4 2 3 3 4 2" xfId="4908" xr:uid="{16D0AAA7-245C-4642-8826-0BEF836522BF}"/>
    <cellStyle name="Normal 9 4 2 3 3 4 2 2" xfId="41535" xr:uid="{DEA51E82-38B7-4F61-9085-5EF4201924E3}"/>
    <cellStyle name="Normal 9 4 2 3 3 4 2 3" xfId="6119" xr:uid="{070D7CF6-D536-49A8-AF14-0CBB811BC0B5}"/>
    <cellStyle name="Normal 9 4 2 3 3 4 2 4" xfId="5527" xr:uid="{4A502DC7-1491-456A-9965-167C364C6082}"/>
    <cellStyle name="Normal 9 4 2 3 3 5" xfId="4904" xr:uid="{14E22BE4-6016-4D93-890A-8D6DE8C5B2BA}"/>
    <cellStyle name="Normal 9 4 2 3 3 5 2" xfId="41531" xr:uid="{DB73C448-476F-463C-9E08-7A8B13539FE6}"/>
    <cellStyle name="Normal 9 4 2 3 3 5 3" xfId="6115" xr:uid="{8CC00878-18C4-4D9D-B23A-7B8A59418752}"/>
    <cellStyle name="Normal 9 4 2 3 3 5 4" xfId="5523" xr:uid="{58A8D194-CEC2-4834-A0A2-6CDBA4844E96}"/>
    <cellStyle name="Normal 9 4 2 3 4" xfId="2400" xr:uid="{2096B8D0-82C3-4C4A-AC8C-461D6A1D254C}"/>
    <cellStyle name="Normal 9 4 2 3 4 2" xfId="2401" xr:uid="{642F87AA-3F62-404F-B36E-AF95058E5D6D}"/>
    <cellStyle name="Normal 9 4 2 3 4 2 2" xfId="4910" xr:uid="{A1897741-4A0F-4981-AAFB-17BD0BFC3E06}"/>
    <cellStyle name="Normal 9 4 2 3 4 2 2 2" xfId="41537" xr:uid="{BE2605CD-9EDD-417D-B2CF-01CD61655FA7}"/>
    <cellStyle name="Normal 9 4 2 3 4 2 2 3" xfId="6121" xr:uid="{5E752EA8-F518-41AD-BF63-B3C7D6836302}"/>
    <cellStyle name="Normal 9 4 2 3 4 2 2 4" xfId="5529" xr:uid="{77D17A26-BCE1-4354-BF2C-FEDD4CE5C758}"/>
    <cellStyle name="Normal 9 4 2 3 4 3" xfId="4909" xr:uid="{24B92467-3644-4542-BD13-703B244EDBF9}"/>
    <cellStyle name="Normal 9 4 2 3 4 3 2" xfId="41536" xr:uid="{5D23E12F-0C02-4B09-9082-ED6BADE9F716}"/>
    <cellStyle name="Normal 9 4 2 3 4 3 3" xfId="6120" xr:uid="{739EF899-7D70-464D-B8D4-421CDCFB9AED}"/>
    <cellStyle name="Normal 9 4 2 3 4 3 4" xfId="5528" xr:uid="{2B6F0C3B-28AA-4E59-89AC-CE4640462099}"/>
    <cellStyle name="Normal 9 4 2 3 5" xfId="2402" xr:uid="{5CC3A436-3F67-45A5-A812-6B4C99CD480F}"/>
    <cellStyle name="Normal 9 4 2 3 5 2" xfId="4911" xr:uid="{B7DB9595-F666-4043-932E-2C823DF09A11}"/>
    <cellStyle name="Normal 9 4 2 3 5 2 2" xfId="41538" xr:uid="{B3D9565F-7ECF-41DC-8DEA-C49BBF686CD0}"/>
    <cellStyle name="Normal 9 4 2 3 5 2 3" xfId="6122" xr:uid="{189E4E7F-E70A-41B0-8CAB-B0A4588342A2}"/>
    <cellStyle name="Normal 9 4 2 3 5 2 4" xfId="5530" xr:uid="{1B0E140A-1E31-4F18-BDE1-666AF2AA6DE3}"/>
    <cellStyle name="Normal 9 4 2 3 6" xfId="4081" xr:uid="{62F92ABD-FE99-427D-BE7C-22D97DF77D3A}"/>
    <cellStyle name="Normal 9 4 2 3 6 2" xfId="4912" xr:uid="{597B44C9-DB23-4461-8E8E-89B7CC75C393}"/>
    <cellStyle name="Normal 9 4 2 3 6 2 2" xfId="41539" xr:uid="{66EC9E15-0BE2-45F6-836D-9279CF7EA946}"/>
    <cellStyle name="Normal 9 4 2 3 6 2 3" xfId="6123" xr:uid="{F2375063-655B-4745-8CA0-19CF6467D3A8}"/>
    <cellStyle name="Normal 9 4 2 3 6 2 4" xfId="5531" xr:uid="{10C29B91-0E84-4E9D-939A-6A7AD533552C}"/>
    <cellStyle name="Normal 9 4 2 3 7" xfId="4895" xr:uid="{36702083-4AEF-413F-A52D-BA189ADD7CF0}"/>
    <cellStyle name="Normal 9 4 2 3 7 2" xfId="41522" xr:uid="{CF57B55D-E6B9-4F00-A8C9-F74A2A777D46}"/>
    <cellStyle name="Normal 9 4 2 3 7 3" xfId="6106" xr:uid="{F68AE816-35A5-489F-9192-02874184A153}"/>
    <cellStyle name="Normal 9 4 2 3 7 4" xfId="5514" xr:uid="{055E1DDE-7A9C-4905-B1E0-D9370C2B8055}"/>
    <cellStyle name="Normal 9 4 2 4" xfId="418" xr:uid="{9D0B90B1-3C09-4529-A95F-6E63A5F37B76}"/>
    <cellStyle name="Normal 9 4 2 4 2" xfId="866" xr:uid="{BA541B61-9EEA-4E7A-A21B-568A90653053}"/>
    <cellStyle name="Normal 9 4 2 4 2 2" xfId="2403" xr:uid="{D597549F-107D-4295-A077-A885F40505C4}"/>
    <cellStyle name="Normal 9 4 2 4 2 2 2" xfId="2404" xr:uid="{7B46C33A-3503-419E-8DC8-B202F1EDFA88}"/>
    <cellStyle name="Normal 9 4 2 4 2 2 2 2" xfId="4916" xr:uid="{73DFC84E-8B08-402B-B392-D82E3126D008}"/>
    <cellStyle name="Normal 9 4 2 4 2 2 2 2 2" xfId="41543" xr:uid="{745FCCD6-A701-4C32-8906-3E7BCD12D0AE}"/>
    <cellStyle name="Normal 9 4 2 4 2 2 2 2 3" xfId="6127" xr:uid="{B6D2C884-F701-4289-8EC9-87895E1D07BC}"/>
    <cellStyle name="Normal 9 4 2 4 2 2 2 2 4" xfId="5535" xr:uid="{DC0349A0-2BD6-45E9-80A3-D09763563EEB}"/>
    <cellStyle name="Normal 9 4 2 4 2 2 3" xfId="4915" xr:uid="{91C5AA1F-0724-41C0-9087-995FACA51062}"/>
    <cellStyle name="Normal 9 4 2 4 2 2 3 2" xfId="41542" xr:uid="{2E11540A-74F4-4359-A2F4-49EA963C1DC5}"/>
    <cellStyle name="Normal 9 4 2 4 2 2 3 3" xfId="6126" xr:uid="{E439B784-6F65-46F1-8F6C-2A5F98AC4401}"/>
    <cellStyle name="Normal 9 4 2 4 2 2 3 4" xfId="5534" xr:uid="{7D3EF79A-7840-4A04-9A7F-5CBDA2E0E5B5}"/>
    <cellStyle name="Normal 9 4 2 4 2 3" xfId="2405" xr:uid="{187C29A0-6CAE-4C19-AFF1-4F9F9AF4CDF0}"/>
    <cellStyle name="Normal 9 4 2 4 2 3 2" xfId="4917" xr:uid="{813A81CC-02CB-45CA-B87A-5524F9F69CAB}"/>
    <cellStyle name="Normal 9 4 2 4 2 3 2 2" xfId="41544" xr:uid="{3C4DD036-4830-4455-951C-8D33340A51B1}"/>
    <cellStyle name="Normal 9 4 2 4 2 3 2 3" xfId="6128" xr:uid="{C1EB0736-2B96-40E6-AF39-E9D4B03723C8}"/>
    <cellStyle name="Normal 9 4 2 4 2 3 2 4" xfId="5536" xr:uid="{70CE1E10-7A69-4FF4-98B2-BC1E33C03362}"/>
    <cellStyle name="Normal 9 4 2 4 2 4" xfId="4082" xr:uid="{DA246ADB-FC47-4D2B-B632-2A72C5E30164}"/>
    <cellStyle name="Normal 9 4 2 4 2 4 2" xfId="4918" xr:uid="{61DE7DB7-BB69-4ED9-8EDF-6F0C456307D3}"/>
    <cellStyle name="Normal 9 4 2 4 2 4 2 2" xfId="41545" xr:uid="{6A6E56E3-5754-4781-934F-C211640E45D5}"/>
    <cellStyle name="Normal 9 4 2 4 2 4 2 3" xfId="6129" xr:uid="{23B03182-915B-47D0-8ACC-3402E5F97B91}"/>
    <cellStyle name="Normal 9 4 2 4 2 4 2 4" xfId="5537" xr:uid="{4C9198C1-3365-44CF-883F-F156CB540407}"/>
    <cellStyle name="Normal 9 4 2 4 2 5" xfId="4914" xr:uid="{3EB6EFB6-5540-4987-B186-951C28745B1F}"/>
    <cellStyle name="Normal 9 4 2 4 2 5 2" xfId="41541" xr:uid="{C226E863-363C-48B2-8399-448AE72D33D9}"/>
    <cellStyle name="Normal 9 4 2 4 2 5 3" xfId="6125" xr:uid="{E15C2328-C9BF-4359-97CE-BEDD8A0A0AF9}"/>
    <cellStyle name="Normal 9 4 2 4 2 5 4" xfId="5533" xr:uid="{83CE3B35-2733-4DB3-9E36-08DF3A10972E}"/>
    <cellStyle name="Normal 9 4 2 4 3" xfId="2406" xr:uid="{98034946-0C45-4CA4-A78E-DFA14A831A8E}"/>
    <cellStyle name="Normal 9 4 2 4 3 2" xfId="2407" xr:uid="{C2E205D6-BE45-4B68-8CCD-D71D68FAAC16}"/>
    <cellStyle name="Normal 9 4 2 4 3 2 2" xfId="4920" xr:uid="{225DBA6B-7579-4827-B78A-0C309B1F3440}"/>
    <cellStyle name="Normal 9 4 2 4 3 2 2 2" xfId="41547" xr:uid="{FE8B137D-10FB-4C8F-B0B2-AD2FCDBAD193}"/>
    <cellStyle name="Normal 9 4 2 4 3 2 2 3" xfId="6131" xr:uid="{8B4A15C3-4E8E-4244-BFAF-56783B06D858}"/>
    <cellStyle name="Normal 9 4 2 4 3 2 2 4" xfId="5539" xr:uid="{5726F677-AED8-4CF0-9CEF-F100307B3729}"/>
    <cellStyle name="Normal 9 4 2 4 3 3" xfId="4919" xr:uid="{7406F2C4-C426-44E4-9894-D686C0AA10AA}"/>
    <cellStyle name="Normal 9 4 2 4 3 3 2" xfId="41546" xr:uid="{8E0A739D-10CD-485D-B475-30AFC6D59AAC}"/>
    <cellStyle name="Normal 9 4 2 4 3 3 3" xfId="6130" xr:uid="{474294EE-5E7B-4219-86B7-468B82DAA0BB}"/>
    <cellStyle name="Normal 9 4 2 4 3 3 4" xfId="5538" xr:uid="{3F66CFA5-494F-4710-88CC-F63523AF9356}"/>
    <cellStyle name="Normal 9 4 2 4 4" xfId="2408" xr:uid="{B119FB49-A3B1-4611-902C-8135B474544A}"/>
    <cellStyle name="Normal 9 4 2 4 4 2" xfId="4921" xr:uid="{FDF764CD-FC0C-4870-8286-FD4BF714E86E}"/>
    <cellStyle name="Normal 9 4 2 4 4 2 2" xfId="41548" xr:uid="{5B46C30F-92AD-4E64-9F02-5BF95EF81DA1}"/>
    <cellStyle name="Normal 9 4 2 4 4 2 3" xfId="6132" xr:uid="{EBC6FC6B-5FAF-4C71-A493-A80750B21B8F}"/>
    <cellStyle name="Normal 9 4 2 4 4 2 4" xfId="5540" xr:uid="{3B9F250F-2904-4FE5-92B0-B89339FCF5B5}"/>
    <cellStyle name="Normal 9 4 2 4 5" xfId="4083" xr:uid="{540EA92B-E209-46FF-BCED-7ED762F9C312}"/>
    <cellStyle name="Normal 9 4 2 4 5 2" xfId="4922" xr:uid="{08B9A642-59E8-44FA-B64F-DB07FE5FD416}"/>
    <cellStyle name="Normal 9 4 2 4 5 2 2" xfId="41549" xr:uid="{0CC65CA4-0BF3-443E-B470-2F468C33D9B2}"/>
    <cellStyle name="Normal 9 4 2 4 5 2 3" xfId="6133" xr:uid="{3E5C3F0E-B88B-48FF-9BB1-94F3EFEBB267}"/>
    <cellStyle name="Normal 9 4 2 4 5 2 4" xfId="5541" xr:uid="{FFDCB534-7741-4E58-9D64-1B31D6F142E2}"/>
    <cellStyle name="Normal 9 4 2 4 6" xfId="4913" xr:uid="{068FF63F-DCE9-4BC3-A982-EDE30C17E662}"/>
    <cellStyle name="Normal 9 4 2 4 6 2" xfId="41540" xr:uid="{C09179F6-C7A5-4B98-9565-2029DC6E453D}"/>
    <cellStyle name="Normal 9 4 2 4 6 3" xfId="6124" xr:uid="{13FD95AD-81A0-42C6-8CAC-B983A076AC68}"/>
    <cellStyle name="Normal 9 4 2 4 6 4" xfId="5532" xr:uid="{574C8D72-9AD0-4950-8782-1383122822AF}"/>
    <cellStyle name="Normal 9 4 2 5" xfId="419" xr:uid="{36BE2BD7-284C-4A05-B62E-8F665E1A061A}"/>
    <cellStyle name="Normal 9 4 2 5 2" xfId="2409" xr:uid="{91DA65DC-4B4D-41C7-8701-C48B8F10E75F}"/>
    <cellStyle name="Normal 9 4 2 5 2 2" xfId="2410" xr:uid="{B5360C39-8239-46DA-B757-037A7A62DB30}"/>
    <cellStyle name="Normal 9 4 2 5 2 2 2" xfId="4925" xr:uid="{BF26BE05-540B-43E1-9A2F-2DDCB84496F1}"/>
    <cellStyle name="Normal 9 4 2 5 2 2 2 2" xfId="41552" xr:uid="{772FA4C9-CD42-435A-85AA-34911FAA3852}"/>
    <cellStyle name="Normal 9 4 2 5 2 2 2 3" xfId="6136" xr:uid="{FA04E4CE-59A6-4970-B4C5-4927B43354B4}"/>
    <cellStyle name="Normal 9 4 2 5 2 2 2 4" xfId="5544" xr:uid="{A4B42E62-107C-457C-8119-471FA14DD85B}"/>
    <cellStyle name="Normal 9 4 2 5 2 3" xfId="4924" xr:uid="{0903A1FA-BC29-442F-92A6-7D5F2B2CCC8F}"/>
    <cellStyle name="Normal 9 4 2 5 2 3 2" xfId="41551" xr:uid="{6744BC12-8288-48B9-9F2F-127B2FB349AF}"/>
    <cellStyle name="Normal 9 4 2 5 2 3 3" xfId="6135" xr:uid="{97BCA7A5-048C-44F0-8D50-3F3FB2EC1657}"/>
    <cellStyle name="Normal 9 4 2 5 2 3 4" xfId="5543" xr:uid="{6399E105-3DB4-4D70-A52C-A398415077A5}"/>
    <cellStyle name="Normal 9 4 2 5 3" xfId="2411" xr:uid="{E7D05866-9CF2-4C74-888F-45C9B032FC5C}"/>
    <cellStyle name="Normal 9 4 2 5 3 2" xfId="4926" xr:uid="{DDA0AA98-3B6F-492B-A661-00ECE3A02074}"/>
    <cellStyle name="Normal 9 4 2 5 3 2 2" xfId="41553" xr:uid="{0C5AA959-5371-4F6D-ABE2-76D2E4DBDE8A}"/>
    <cellStyle name="Normal 9 4 2 5 3 2 3" xfId="6137" xr:uid="{6F22718C-2908-4A40-8285-CFC59FEC443B}"/>
    <cellStyle name="Normal 9 4 2 5 3 2 4" xfId="5545" xr:uid="{87E05AE1-EA76-4B82-B41A-F36CCF35A456}"/>
    <cellStyle name="Normal 9 4 2 5 4" xfId="4084" xr:uid="{4404B4A8-7802-4E9C-8D6C-F8D651D6F7E8}"/>
    <cellStyle name="Normal 9 4 2 5 4 2" xfId="4927" xr:uid="{B66C7D3A-6F50-4564-BC49-2138ADD507B7}"/>
    <cellStyle name="Normal 9 4 2 5 4 2 2" xfId="41554" xr:uid="{B6B07EED-EDE5-4183-A059-A9941B94F192}"/>
    <cellStyle name="Normal 9 4 2 5 4 2 3" xfId="6138" xr:uid="{AF7DE687-4F27-4CB7-B039-3B02CBE65C5A}"/>
    <cellStyle name="Normal 9 4 2 5 4 2 4" xfId="5546" xr:uid="{5B3D06D1-FC5B-4EC5-9523-48A93BB6B2E8}"/>
    <cellStyle name="Normal 9 4 2 5 5" xfId="4923" xr:uid="{B68CFC09-80F4-4F7C-8051-21A11969BC1F}"/>
    <cellStyle name="Normal 9 4 2 5 5 2" xfId="41550" xr:uid="{73B9626F-9ACF-4682-8C68-6580951C56FF}"/>
    <cellStyle name="Normal 9 4 2 5 5 3" xfId="6134" xr:uid="{C2B09728-EDDE-406F-9906-1A99C46967D2}"/>
    <cellStyle name="Normal 9 4 2 5 5 4" xfId="5542" xr:uid="{03836A9C-D133-43A4-AA36-8B8C74FE03A6}"/>
    <cellStyle name="Normal 9 4 2 6" xfId="2412" xr:uid="{998F7357-7283-408C-BF81-7F615B410B98}"/>
    <cellStyle name="Normal 9 4 2 6 2" xfId="2413" xr:uid="{4F7AB921-1BFB-4B91-897F-D488D19E0016}"/>
    <cellStyle name="Normal 9 4 2 6 2 2" xfId="4929" xr:uid="{986697A6-D594-4661-8DEC-3CA5E05025AE}"/>
    <cellStyle name="Normal 9 4 2 6 2 2 2" xfId="41556" xr:uid="{E3D24813-3621-496C-AAA7-746338DF5768}"/>
    <cellStyle name="Normal 9 4 2 6 2 2 3" xfId="6140" xr:uid="{E0F70CCF-F283-44EC-9C88-1CFE2961E82B}"/>
    <cellStyle name="Normal 9 4 2 6 2 2 4" xfId="5548" xr:uid="{3B778F2C-24A4-40C9-8C2A-1E5C3C237406}"/>
    <cellStyle name="Normal 9 4 2 6 3" xfId="4085" xr:uid="{30888CD3-E95B-4BEF-88F4-E9C483F77F91}"/>
    <cellStyle name="Normal 9 4 2 6 3 2" xfId="4930" xr:uid="{0DB190D5-F7CF-4B5B-A62C-5FFBD6B2831D}"/>
    <cellStyle name="Normal 9 4 2 6 3 2 2" xfId="41557" xr:uid="{F7BC85FB-5AAB-4849-B222-D38A8A281490}"/>
    <cellStyle name="Normal 9 4 2 6 3 2 3" xfId="6141" xr:uid="{86E43726-8442-461C-87F4-9514852CD9F0}"/>
    <cellStyle name="Normal 9 4 2 6 3 2 4" xfId="5549" xr:uid="{4BC76E11-5AB0-4B32-AD02-E341C5746577}"/>
    <cellStyle name="Normal 9 4 2 6 4" xfId="4086" xr:uid="{09F51FB4-88EF-4C6F-B407-B25FA49A2CBB}"/>
    <cellStyle name="Normal 9 4 2 6 4 2" xfId="4931" xr:uid="{A96CB1F4-4E78-424C-A6C9-76967543B2AF}"/>
    <cellStyle name="Normal 9 4 2 6 4 2 2" xfId="41558" xr:uid="{7333CD78-8FC2-4265-99AC-394AC0FC1425}"/>
    <cellStyle name="Normal 9 4 2 6 4 2 3" xfId="6142" xr:uid="{202FFE18-8791-44BA-B924-F34779314222}"/>
    <cellStyle name="Normal 9 4 2 6 4 2 4" xfId="5550" xr:uid="{3C90A247-804F-4693-B06F-21AA60D46D4C}"/>
    <cellStyle name="Normal 9 4 2 6 5" xfId="4928" xr:uid="{6C2F9249-94B7-4A6E-B296-8017E2462C7B}"/>
    <cellStyle name="Normal 9 4 2 6 5 2" xfId="41555" xr:uid="{3A505EE9-44C1-43CE-A00F-129F3B6FC953}"/>
    <cellStyle name="Normal 9 4 2 6 5 3" xfId="6139" xr:uid="{B80F3D3A-EA76-46AB-8DD3-656EADD7CB08}"/>
    <cellStyle name="Normal 9 4 2 6 5 4" xfId="5547" xr:uid="{298899F3-787E-4FB5-AFCD-43E322AE63DA}"/>
    <cellStyle name="Normal 9 4 2 7" xfId="2414" xr:uid="{039B19FC-05B7-4DD0-A151-4E354F3D9110}"/>
    <cellStyle name="Normal 9 4 2 7 2" xfId="4932" xr:uid="{4E89C1C3-AD1C-483B-AA63-2E902E80BE10}"/>
    <cellStyle name="Normal 9 4 2 7 2 2" xfId="41559" xr:uid="{A3431903-3A66-4D48-9C8C-3EAFB9887D84}"/>
    <cellStyle name="Normal 9 4 2 7 2 3" xfId="6143" xr:uid="{4E4E16E6-71F1-4844-B569-D22950A8EEBA}"/>
    <cellStyle name="Normal 9 4 2 7 2 4" xfId="5551" xr:uid="{0CC956CE-F925-4C03-B0B2-AFA7FF3D1E7F}"/>
    <cellStyle name="Normal 9 4 2 8" xfId="4087" xr:uid="{74215143-A4A1-4DD1-A9BA-CE236B0B5F2A}"/>
    <cellStyle name="Normal 9 4 2 8 2" xfId="4933" xr:uid="{A791009D-B589-4237-ADF6-7475522AAA21}"/>
    <cellStyle name="Normal 9 4 2 8 2 2" xfId="41560" xr:uid="{E774D8D8-D6AE-4D89-850F-8A9113602BA2}"/>
    <cellStyle name="Normal 9 4 2 8 2 3" xfId="6144" xr:uid="{AD68AC93-9BFC-47D1-B1C7-02AEF184C49C}"/>
    <cellStyle name="Normal 9 4 2 8 2 4" xfId="5552" xr:uid="{C79B617D-770D-4E29-8D4E-606A0320870E}"/>
    <cellStyle name="Normal 9 4 2 9" xfId="4088" xr:uid="{29DC6C91-AEEF-474D-990D-C861712FB891}"/>
    <cellStyle name="Normal 9 4 2 9 2" xfId="4934" xr:uid="{F20F3066-6A64-4D33-B59E-8A1AF97F2AF6}"/>
    <cellStyle name="Normal 9 4 2 9 2 2" xfId="41561" xr:uid="{E1CA9F42-DA2C-4760-8E47-AE6F153E3029}"/>
    <cellStyle name="Normal 9 4 2 9 2 3" xfId="6145" xr:uid="{EF08DAFC-2D73-4D36-B194-F9E70F62265C}"/>
    <cellStyle name="Normal 9 4 2 9 2 4" xfId="5553" xr:uid="{738C7905-CB43-426D-BA27-3BD895CD8D1B}"/>
    <cellStyle name="Normal 9 4 3" xfId="179" xr:uid="{B70A29C0-EEF2-45FC-94D5-CE454B1C0A59}"/>
    <cellStyle name="Normal 9 4 3 2" xfId="180" xr:uid="{8B4EDDC6-FC1E-4C26-B65E-29E3CEEABBF1}"/>
    <cellStyle name="Normal 9 4 3 2 2" xfId="867" xr:uid="{01865FF9-AC9F-4468-881F-388B287F56E4}"/>
    <cellStyle name="Normal 9 4 3 2 2 2" xfId="2415" xr:uid="{57DD1B82-5F4B-4D91-AEFF-CD33E4D909C1}"/>
    <cellStyle name="Normal 9 4 3 2 2 2 2" xfId="2416" xr:uid="{940299E6-2BAA-4D57-A9C0-80E38E6D838C}"/>
    <cellStyle name="Normal 9 4 3 2 2 2 2 2" xfId="4503" xr:uid="{E418506C-1045-4DF4-8BF5-3BB920ECE400}"/>
    <cellStyle name="Normal 9 4 3 2 2 2 2 2 2" xfId="5310" xr:uid="{06FAC3CC-5588-4462-9249-D812222C7227}"/>
    <cellStyle name="Normal 9 4 3 2 2 2 2 2 3" xfId="4939" xr:uid="{9A8C49A4-3CF4-480E-98B1-753463E2E32B}"/>
    <cellStyle name="Normal 9 4 3 2 2 2 2 2 3 2" xfId="41566" xr:uid="{699C526E-0310-4768-A5F1-0CD3208105D2}"/>
    <cellStyle name="Normal 9 4 3 2 2 2 2 2 3 3" xfId="6150" xr:uid="{9120B3C8-D537-40FD-80E5-22881C84ED42}"/>
    <cellStyle name="Normal 9 4 3 2 2 2 2 2 3 4" xfId="5558" xr:uid="{81CE9608-BE1F-46BC-A9D8-C8996C018A61}"/>
    <cellStyle name="Normal 9 4 3 2 2 2 3" xfId="4504" xr:uid="{06F76BB1-D922-4597-B5E0-6D32A43C024F}"/>
    <cellStyle name="Normal 9 4 3 2 2 2 3 2" xfId="5311" xr:uid="{A631746A-8C56-4521-9BA5-D4D6F9EE51AB}"/>
    <cellStyle name="Normal 9 4 3 2 2 2 3 3" xfId="4938" xr:uid="{CA220A9B-D452-4EF7-B194-94E143D0AC98}"/>
    <cellStyle name="Normal 9 4 3 2 2 2 3 3 2" xfId="41565" xr:uid="{EF5A4840-8C0C-4FEC-BDB6-0CF0310CBD6C}"/>
    <cellStyle name="Normal 9 4 3 2 2 2 3 3 3" xfId="6149" xr:uid="{B0D3B73A-F053-4676-BB2B-6D9F9AD18C3E}"/>
    <cellStyle name="Normal 9 4 3 2 2 2 3 3 4" xfId="5557" xr:uid="{67B07E08-85A0-4209-8C24-1EDA6A39CD49}"/>
    <cellStyle name="Normal 9 4 3 2 2 3" xfId="2417" xr:uid="{408D9E10-5E12-4B27-A517-3B4D0C4132BD}"/>
    <cellStyle name="Normal 9 4 3 2 2 3 2" xfId="4505" xr:uid="{E36592B1-7556-45AB-A8AB-C1FAFFE63596}"/>
    <cellStyle name="Normal 9 4 3 2 2 3 2 2" xfId="5312" xr:uid="{A23D5796-7237-4D9E-9E09-1D37C121C048}"/>
    <cellStyle name="Normal 9 4 3 2 2 3 2 3" xfId="4940" xr:uid="{77B6925B-FE38-4042-BB7E-7D3052FBE00B}"/>
    <cellStyle name="Normal 9 4 3 2 2 3 2 3 2" xfId="41567" xr:uid="{7C9E6F84-B241-45B4-8F3E-EACBD495D867}"/>
    <cellStyle name="Normal 9 4 3 2 2 3 2 3 3" xfId="6151" xr:uid="{2BEAA350-A8E4-4484-86B2-41D1FDF15438}"/>
    <cellStyle name="Normal 9 4 3 2 2 3 2 3 4" xfId="5559" xr:uid="{2348DCD6-2C0D-41E8-88AA-E405B144BC39}"/>
    <cellStyle name="Normal 9 4 3 2 2 4" xfId="4089" xr:uid="{41C42A4F-2395-408C-A5BA-1161CA2FAD66}"/>
    <cellStyle name="Normal 9 4 3 2 2 4 2" xfId="4941" xr:uid="{BE6E54C3-C45E-4F94-B508-44B9997E4B34}"/>
    <cellStyle name="Normal 9 4 3 2 2 4 2 2" xfId="41568" xr:uid="{95DFBF41-E20B-4664-BEA3-915552B608D9}"/>
    <cellStyle name="Normal 9 4 3 2 2 4 2 3" xfId="6152" xr:uid="{56E7B315-65D5-4C21-9A90-D0DE4FF99F37}"/>
    <cellStyle name="Normal 9 4 3 2 2 4 2 4" xfId="5560" xr:uid="{E1335B7B-D875-4DC7-BAF5-D6206500F1D7}"/>
    <cellStyle name="Normal 9 4 3 2 2 5" xfId="4937" xr:uid="{A7910F11-746B-408F-B33E-FA7C8142147F}"/>
    <cellStyle name="Normal 9 4 3 2 2 5 2" xfId="41564" xr:uid="{350AD5E0-66EA-4428-AC22-61D625709B68}"/>
    <cellStyle name="Normal 9 4 3 2 2 5 3" xfId="6148" xr:uid="{D59839E5-64D6-44EA-8019-27DBC8E0CBEB}"/>
    <cellStyle name="Normal 9 4 3 2 2 5 4" xfId="5556" xr:uid="{032086C6-CF91-4A25-B2CE-7B357A4AD50C}"/>
    <cellStyle name="Normal 9 4 3 2 3" xfId="2418" xr:uid="{4C758C7D-67BE-4CE7-B6B0-9AB5BD71F55A}"/>
    <cellStyle name="Normal 9 4 3 2 3 2" xfId="2419" xr:uid="{7BE0F8B5-B1C7-43DD-96C0-F539AFAB2323}"/>
    <cellStyle name="Normal 9 4 3 2 3 2 2" xfId="4506" xr:uid="{7BEDC502-B124-4919-97B8-BCA72DC0E8CD}"/>
    <cellStyle name="Normal 9 4 3 2 3 2 2 2" xfId="5313" xr:uid="{B159BBD6-48BC-447F-8563-591A78F6E8EA}"/>
    <cellStyle name="Normal 9 4 3 2 3 2 2 3" xfId="4943" xr:uid="{7F765378-AF2E-4D9A-9FD2-2FF0C0115BFB}"/>
    <cellStyle name="Normal 9 4 3 2 3 2 2 3 2" xfId="41570" xr:uid="{0E03FC77-92F7-4205-A5C8-7A6696181BEC}"/>
    <cellStyle name="Normal 9 4 3 2 3 2 2 3 3" xfId="6154" xr:uid="{F94FC71D-1FD2-48DB-9FF0-635D8668A860}"/>
    <cellStyle name="Normal 9 4 3 2 3 2 2 3 4" xfId="5562" xr:uid="{6A44873C-8C44-42C3-8AD2-AEB16009DF23}"/>
    <cellStyle name="Normal 9 4 3 2 3 3" xfId="4090" xr:uid="{86F60059-2EB1-45A8-9390-51263B43C4B7}"/>
    <cellStyle name="Normal 9 4 3 2 3 3 2" xfId="4944" xr:uid="{217123BB-0DAA-4DCE-B5A1-CD118E28B099}"/>
    <cellStyle name="Normal 9 4 3 2 3 3 2 2" xfId="41571" xr:uid="{7787E34B-BD1F-470F-84D0-2FE144DA6CAC}"/>
    <cellStyle name="Normal 9 4 3 2 3 3 2 3" xfId="6155" xr:uid="{CD83CB9E-C04E-4842-8257-E6AB33CA0224}"/>
    <cellStyle name="Normal 9 4 3 2 3 3 2 4" xfId="5563" xr:uid="{73B04318-2B82-4840-AB44-9BF55D44D5DC}"/>
    <cellStyle name="Normal 9 4 3 2 3 4" xfId="4091" xr:uid="{61333045-BFA6-437E-87E1-174F00A03B69}"/>
    <cellStyle name="Normal 9 4 3 2 3 4 2" xfId="4945" xr:uid="{89BBA01B-0ADA-4DDF-BAE4-2F1B87DE4B2F}"/>
    <cellStyle name="Normal 9 4 3 2 3 4 2 2" xfId="41572" xr:uid="{B73BCCFE-8065-40F4-A229-930B81C15728}"/>
    <cellStyle name="Normal 9 4 3 2 3 4 2 3" xfId="6156" xr:uid="{54DABB5D-4BB2-4719-87BE-82B38C29317E}"/>
    <cellStyle name="Normal 9 4 3 2 3 4 2 4" xfId="5564" xr:uid="{DE4BD5B2-455F-4B0F-B776-105A88CE4CC1}"/>
    <cellStyle name="Normal 9 4 3 2 3 5" xfId="4942" xr:uid="{DE6CDB7F-532A-452C-A8B2-BEED09ED2B42}"/>
    <cellStyle name="Normal 9 4 3 2 3 5 2" xfId="41569" xr:uid="{3ED384DA-FDBD-4C92-815C-83E140CCD6C9}"/>
    <cellStyle name="Normal 9 4 3 2 3 5 3" xfId="6153" xr:uid="{768060D7-3489-43BD-A3E0-3DDAE5083BD5}"/>
    <cellStyle name="Normal 9 4 3 2 3 5 4" xfId="5561" xr:uid="{197B1023-4990-4D0C-916A-F1402184540F}"/>
    <cellStyle name="Normal 9 4 3 2 4" xfId="2420" xr:uid="{D35ACAB6-CF1B-448C-BEC7-BD53F3EB163D}"/>
    <cellStyle name="Normal 9 4 3 2 4 2" xfId="4507" xr:uid="{1750F1E0-5EBC-46D6-A865-192790E4E104}"/>
    <cellStyle name="Normal 9 4 3 2 4 2 2" xfId="5314" xr:uid="{13848505-5824-4F35-863D-12C926FB4024}"/>
    <cellStyle name="Normal 9 4 3 2 4 2 3" xfId="4946" xr:uid="{7B07B8FD-34E2-4975-BB48-FD1FDFCC5567}"/>
    <cellStyle name="Normal 9 4 3 2 4 2 3 2" xfId="41573" xr:uid="{BCE3AC2C-120F-47A6-88BD-7B3E792A64C9}"/>
    <cellStyle name="Normal 9 4 3 2 4 2 3 3" xfId="6157" xr:uid="{AD148657-0CAD-4F0E-8478-26B403F7AD43}"/>
    <cellStyle name="Normal 9 4 3 2 4 2 3 4" xfId="5565" xr:uid="{C6E805EC-6D33-458B-BD7D-45FED46D5D11}"/>
    <cellStyle name="Normal 9 4 3 2 5" xfId="4092" xr:uid="{6E6772D5-D301-489F-9D0A-0EDFE4CB5E67}"/>
    <cellStyle name="Normal 9 4 3 2 5 2" xfId="4947" xr:uid="{4E4EED15-CA81-4AC4-A32A-2F2D98888270}"/>
    <cellStyle name="Normal 9 4 3 2 5 2 2" xfId="41574" xr:uid="{E4F680D6-734A-45C6-8010-D6DA32DF01FC}"/>
    <cellStyle name="Normal 9 4 3 2 5 2 3" xfId="6158" xr:uid="{23EF32F0-7C42-4BE0-9378-933838D72F3A}"/>
    <cellStyle name="Normal 9 4 3 2 5 2 4" xfId="5566" xr:uid="{DA1937B2-897C-4802-B458-833A7AE7D1F1}"/>
    <cellStyle name="Normal 9 4 3 2 6" xfId="4093" xr:uid="{9D55E68A-CF4F-4286-8391-C8D7D3AED5B1}"/>
    <cellStyle name="Normal 9 4 3 2 6 2" xfId="4948" xr:uid="{8BC19439-36D4-4D20-A85F-EFBD430D4B30}"/>
    <cellStyle name="Normal 9 4 3 2 6 2 2" xfId="41575" xr:uid="{BB5DED1E-209D-4341-A68F-42E6ECEB836C}"/>
    <cellStyle name="Normal 9 4 3 2 6 2 3" xfId="6159" xr:uid="{03CACFBF-BDF9-466E-A35E-1581D001ED48}"/>
    <cellStyle name="Normal 9 4 3 2 6 2 4" xfId="5567" xr:uid="{4CE02104-FF75-41AC-AD4A-EB07BE1C6E30}"/>
    <cellStyle name="Normal 9 4 3 2 7" xfId="4936" xr:uid="{A4353720-A64A-412D-BC50-6A699BC5E0FD}"/>
    <cellStyle name="Normal 9 4 3 2 7 2" xfId="41563" xr:uid="{8B040C8A-1117-4F46-9DF5-AF72CC9D69FB}"/>
    <cellStyle name="Normal 9 4 3 2 7 3" xfId="6147" xr:uid="{037E8D1A-0D54-453D-A3B2-C94FF5537E28}"/>
    <cellStyle name="Normal 9 4 3 2 7 4" xfId="5555" xr:uid="{3931F004-8B13-4F92-A585-13FA9D5CDC19}"/>
    <cellStyle name="Normal 9 4 3 3" xfId="420" xr:uid="{51C1CCF7-5B44-40FF-AC59-EFDD519B84D8}"/>
    <cellStyle name="Normal 9 4 3 3 2" xfId="2421" xr:uid="{A442C748-1AB6-4489-8733-C4C3999734AB}"/>
    <cellStyle name="Normal 9 4 3 3 2 2" xfId="2422" xr:uid="{6E9A4647-66F7-4CE7-B195-725254B800B2}"/>
    <cellStyle name="Normal 9 4 3 3 2 2 2" xfId="4508" xr:uid="{FBF650D7-A647-4FCE-9186-70305C91BDCE}"/>
    <cellStyle name="Normal 9 4 3 3 2 2 2 2" xfId="5315" xr:uid="{8739E86A-1212-4E5C-9B99-48FD62A54D10}"/>
    <cellStyle name="Normal 9 4 3 3 2 2 2 3" xfId="4951" xr:uid="{A1261AD5-2926-43C6-BEB1-4FB5EDFEBA87}"/>
    <cellStyle name="Normal 9 4 3 3 2 2 2 3 2" xfId="41578" xr:uid="{C88910F3-C009-4D1D-8AAA-50C577C3EF09}"/>
    <cellStyle name="Normal 9 4 3 3 2 2 2 3 3" xfId="6162" xr:uid="{4169B668-85D6-4A3A-B128-EE9F5B9BAB9D}"/>
    <cellStyle name="Normal 9 4 3 3 2 2 2 3 4" xfId="5570" xr:uid="{FDB00D08-B8FE-4CEC-B9B2-16D78F8F89EC}"/>
    <cellStyle name="Normal 9 4 3 3 2 3" xfId="4094" xr:uid="{CC8DC384-97E8-4F2C-9DCB-C6BE067F4D5F}"/>
    <cellStyle name="Normal 9 4 3 3 2 3 2" xfId="4952" xr:uid="{B1AF340B-F5ED-488A-8386-5BE5BB720AC9}"/>
    <cellStyle name="Normal 9 4 3 3 2 3 2 2" xfId="41579" xr:uid="{3D9C9596-26A1-40D2-8919-5F7666D4E0B1}"/>
    <cellStyle name="Normal 9 4 3 3 2 3 2 3" xfId="6163" xr:uid="{DDA7CEC0-8F58-4FB3-AA01-B8C066FCD2D1}"/>
    <cellStyle name="Normal 9 4 3 3 2 3 2 4" xfId="5571" xr:uid="{F113E75E-2258-4C29-ADCE-88B0F781506E}"/>
    <cellStyle name="Normal 9 4 3 3 2 4" xfId="4095" xr:uid="{F5E0B48B-AC55-4628-AAA0-4B3B3A80DE01}"/>
    <cellStyle name="Normal 9 4 3 3 2 4 2" xfId="4953" xr:uid="{6BED2EBE-CE34-4FC7-8B48-1D5AAE09A776}"/>
    <cellStyle name="Normal 9 4 3 3 2 4 2 2" xfId="41580" xr:uid="{0F00AF31-D2EC-42A8-BB0C-70FF2F0BA1AF}"/>
    <cellStyle name="Normal 9 4 3 3 2 4 2 3" xfId="6164" xr:uid="{43065266-6570-401D-8D0B-6D26F85AAC6C}"/>
    <cellStyle name="Normal 9 4 3 3 2 4 2 4" xfId="5572" xr:uid="{D2DA9894-4FC0-4CA5-A300-87A4CA2C1CAE}"/>
    <cellStyle name="Normal 9 4 3 3 2 5" xfId="4950" xr:uid="{C1C3C28A-2428-42D2-9BBA-E314DAF0AE23}"/>
    <cellStyle name="Normal 9 4 3 3 2 5 2" xfId="41577" xr:uid="{E49C1AE6-48C6-4628-9D56-8E34EFC05F3A}"/>
    <cellStyle name="Normal 9 4 3 3 2 5 3" xfId="6161" xr:uid="{EA82FF4E-E30B-4999-B793-3B39438B6CED}"/>
    <cellStyle name="Normal 9 4 3 3 2 5 4" xfId="5569" xr:uid="{A0E4B067-E4A3-4836-A67C-9248CDCE1A1D}"/>
    <cellStyle name="Normal 9 4 3 3 3" xfId="2423" xr:uid="{B774652D-7CB8-492D-AA7A-5E2E23FC2075}"/>
    <cellStyle name="Normal 9 4 3 3 3 2" xfId="4509" xr:uid="{703B340B-C9DA-4191-84FA-284B4C602927}"/>
    <cellStyle name="Normal 9 4 3 3 3 2 2" xfId="5316" xr:uid="{524B331B-7946-40FA-8C73-D6A66DF89529}"/>
    <cellStyle name="Normal 9 4 3 3 3 2 3" xfId="4954" xr:uid="{F11F5E66-5ED7-462C-AF8E-E9C3345F9D2D}"/>
    <cellStyle name="Normal 9 4 3 3 3 2 3 2" xfId="41581" xr:uid="{05791A22-2A8E-47C8-8555-AAD068B520B3}"/>
    <cellStyle name="Normal 9 4 3 3 3 2 3 3" xfId="6165" xr:uid="{64F262A1-17F7-4CBF-9D0E-FF70DF579153}"/>
    <cellStyle name="Normal 9 4 3 3 3 2 3 4" xfId="5573" xr:uid="{7671DF5A-E67E-49EF-B9BD-EE4CB9B32547}"/>
    <cellStyle name="Normal 9 4 3 3 4" xfId="4096" xr:uid="{BE9BCF64-ACD7-44E3-9D98-75F97E28EB0B}"/>
    <cellStyle name="Normal 9 4 3 3 4 2" xfId="4955" xr:uid="{BB43A6F2-0064-4796-BD19-A95115EDF4B3}"/>
    <cellStyle name="Normal 9 4 3 3 4 2 2" xfId="41582" xr:uid="{33F05F23-00AE-4511-937C-099315B2753A}"/>
    <cellStyle name="Normal 9 4 3 3 4 2 3" xfId="6166" xr:uid="{76858B07-ED9D-49D5-9CDD-745E9CD641A1}"/>
    <cellStyle name="Normal 9 4 3 3 4 2 4" xfId="5574" xr:uid="{995C4518-A9CF-4BA4-8EA4-986A9AAAEC00}"/>
    <cellStyle name="Normal 9 4 3 3 5" xfId="4097" xr:uid="{5E5373B9-9568-4CC5-A6C3-4CB3AB217796}"/>
    <cellStyle name="Normal 9 4 3 3 5 2" xfId="4956" xr:uid="{CFE36B3C-12E3-4A3F-A0CC-E8352CA305B6}"/>
    <cellStyle name="Normal 9 4 3 3 5 2 2" xfId="41583" xr:uid="{C92FD0C6-FEB5-4423-AC7F-F2C3C8ED48E0}"/>
    <cellStyle name="Normal 9 4 3 3 5 2 3" xfId="6167" xr:uid="{8059BC73-C68E-44D8-87E8-71E91B7E77DA}"/>
    <cellStyle name="Normal 9 4 3 3 5 2 4" xfId="5575" xr:uid="{24760910-E7B8-40D3-9DCF-AC17B606D61C}"/>
    <cellStyle name="Normal 9 4 3 3 6" xfId="4949" xr:uid="{4E9ED659-4CB4-45FD-8241-F0A3991C7675}"/>
    <cellStyle name="Normal 9 4 3 3 6 2" xfId="41576" xr:uid="{7F5D48D4-1314-4C26-918A-E6C16DEBE501}"/>
    <cellStyle name="Normal 9 4 3 3 6 3" xfId="6160" xr:uid="{44A93D5C-CC10-4E26-A021-E35251B8D891}"/>
    <cellStyle name="Normal 9 4 3 3 6 4" xfId="5568" xr:uid="{4B870BDB-18AF-404F-9078-1D374A13A7E4}"/>
    <cellStyle name="Normal 9 4 3 4" xfId="2424" xr:uid="{B000E3DC-015C-4513-89B5-304AB77EC9B6}"/>
    <cellStyle name="Normal 9 4 3 4 2" xfId="2425" xr:uid="{771F5EB5-3DD0-46B8-BCE8-136A382FCA4C}"/>
    <cellStyle name="Normal 9 4 3 4 2 2" xfId="4510" xr:uid="{06AD04A6-B1FC-437C-A0AA-103EB8A6D167}"/>
    <cellStyle name="Normal 9 4 3 4 2 2 2" xfId="5317" xr:uid="{C3BBE49A-7EF9-4074-B210-3BA8C69C2844}"/>
    <cellStyle name="Normal 9 4 3 4 2 2 3" xfId="4958" xr:uid="{EE279B78-30D0-40ED-82CA-817B32D8097E}"/>
    <cellStyle name="Normal 9 4 3 4 2 2 3 2" xfId="41585" xr:uid="{023411D2-2191-4CED-A231-5C5767D28725}"/>
    <cellStyle name="Normal 9 4 3 4 2 2 3 3" xfId="6169" xr:uid="{042B7F3D-FA4C-404D-B3D7-DDFAE2D5D59F}"/>
    <cellStyle name="Normal 9 4 3 4 2 2 3 4" xfId="5577" xr:uid="{E0048B0C-E8DE-447F-BD5F-7A2A55D2027C}"/>
    <cellStyle name="Normal 9 4 3 4 3" xfId="4098" xr:uid="{2AE4CDF8-ED44-4B93-A615-2E2002588667}"/>
    <cellStyle name="Normal 9 4 3 4 3 2" xfId="4959" xr:uid="{592946D4-6672-4824-B627-84E19119F7FA}"/>
    <cellStyle name="Normal 9 4 3 4 3 2 2" xfId="41586" xr:uid="{D9013794-DFBA-402F-A50D-144C2F82ACE8}"/>
    <cellStyle name="Normal 9 4 3 4 3 2 3" xfId="6170" xr:uid="{693EB2F2-E2EF-4A03-BE5A-D4C3A8724F75}"/>
    <cellStyle name="Normal 9 4 3 4 3 2 4" xfId="5578" xr:uid="{49D94D1D-4623-4D3B-8131-58F47F0CA8CF}"/>
    <cellStyle name="Normal 9 4 3 4 4" xfId="4099" xr:uid="{639DE343-4997-4A1A-83B1-C2099B0D4C37}"/>
    <cellStyle name="Normal 9 4 3 4 4 2" xfId="4960" xr:uid="{8FE8B199-AE3F-479F-AF66-FF49B9AD7D6D}"/>
    <cellStyle name="Normal 9 4 3 4 4 2 2" xfId="41587" xr:uid="{2AA398A3-B2E5-46E3-810B-C00872F6A1DF}"/>
    <cellStyle name="Normal 9 4 3 4 4 2 3" xfId="6171" xr:uid="{49397D48-2C35-4EF2-BA31-F7B497646516}"/>
    <cellStyle name="Normal 9 4 3 4 4 2 4" xfId="5579" xr:uid="{7EE8B130-4798-40E2-910F-AB1EA95E7D55}"/>
    <cellStyle name="Normal 9 4 3 4 5" xfId="4957" xr:uid="{95F9B658-2597-42A5-A220-43CA2810A567}"/>
    <cellStyle name="Normal 9 4 3 4 5 2" xfId="41584" xr:uid="{823B3700-95AB-4C59-A682-A848D7F54B72}"/>
    <cellStyle name="Normal 9 4 3 4 5 3" xfId="6168" xr:uid="{1CC2EAB1-7EA7-4EE1-9A5C-01A83F2A4317}"/>
    <cellStyle name="Normal 9 4 3 4 5 4" xfId="5576" xr:uid="{7FA0EE22-2213-490D-A54A-D1D93A114FED}"/>
    <cellStyle name="Normal 9 4 3 5" xfId="2426" xr:uid="{B0A9343D-373F-4AA6-ABBF-9F170BC81923}"/>
    <cellStyle name="Normal 9 4 3 5 2" xfId="4100" xr:uid="{D5EB989B-60A0-4680-A501-844102FFCF6C}"/>
    <cellStyle name="Normal 9 4 3 5 2 2" xfId="4962" xr:uid="{9826F782-9A36-4B83-8209-BD2B6EBC31A0}"/>
    <cellStyle name="Normal 9 4 3 5 2 2 2" xfId="41589" xr:uid="{62509B69-A0D3-4B7D-AFB3-D193E6983272}"/>
    <cellStyle name="Normal 9 4 3 5 2 2 3" xfId="6173" xr:uid="{EF94BD69-1514-4F5B-97DB-5FE0E33AF6EF}"/>
    <cellStyle name="Normal 9 4 3 5 2 2 4" xfId="5581" xr:uid="{332E8566-6230-490D-88A4-D9CFA95034CA}"/>
    <cellStyle name="Normal 9 4 3 5 3" xfId="4101" xr:uid="{89327E3D-3359-4A85-B029-AAC1A2E8CB4A}"/>
    <cellStyle name="Normal 9 4 3 5 3 2" xfId="4963" xr:uid="{F6B3C5A4-95F1-411F-B67D-3343C689013A}"/>
    <cellStyle name="Normal 9 4 3 5 3 2 2" xfId="41590" xr:uid="{64C50CDA-FB8C-46C4-B3DB-41F96527FB6C}"/>
    <cellStyle name="Normal 9 4 3 5 3 2 3" xfId="6174" xr:uid="{318BF1DE-A151-4490-936B-13FF1F47331F}"/>
    <cellStyle name="Normal 9 4 3 5 3 2 4" xfId="5582" xr:uid="{68CB56DB-CE37-45B7-8FE0-80F814209FB7}"/>
    <cellStyle name="Normal 9 4 3 5 4" xfId="4102" xr:uid="{E2DE9E1B-4AE8-435A-AE74-B5A05F01EDAB}"/>
    <cellStyle name="Normal 9 4 3 5 4 2" xfId="4964" xr:uid="{9AC32987-5E3B-42D8-AEC6-7F1FCF2FBE26}"/>
    <cellStyle name="Normal 9 4 3 5 4 2 2" xfId="41591" xr:uid="{D50E3229-C879-4ED3-B469-44322B296E06}"/>
    <cellStyle name="Normal 9 4 3 5 4 2 3" xfId="6175" xr:uid="{92FD9944-1184-41CB-805F-443EF6FA81DB}"/>
    <cellStyle name="Normal 9 4 3 5 4 2 4" xfId="5583" xr:uid="{7C4BFCE8-7E35-4AB5-8864-0E37A63FCFD7}"/>
    <cellStyle name="Normal 9 4 3 5 5" xfId="4961" xr:uid="{4F28749C-6CEA-4C51-9B66-A59BC623F115}"/>
    <cellStyle name="Normal 9 4 3 5 5 2" xfId="41588" xr:uid="{3127DE71-4A6D-41BF-A948-06C48C5F37B0}"/>
    <cellStyle name="Normal 9 4 3 5 5 3" xfId="6172" xr:uid="{7570C9F2-F868-4589-BF8A-CB6A28BA9511}"/>
    <cellStyle name="Normal 9 4 3 5 5 4" xfId="5580" xr:uid="{C0113959-711F-4E1A-A0AA-EFC870B7FC8B}"/>
    <cellStyle name="Normal 9 4 3 6" xfId="4103" xr:uid="{8650F968-D445-4634-BFF4-D63FE91B2056}"/>
    <cellStyle name="Normal 9 4 3 6 2" xfId="4965" xr:uid="{97AC20D3-2B57-48A0-8D8D-F58501C189CE}"/>
    <cellStyle name="Normal 9 4 3 6 2 2" xfId="41592" xr:uid="{28BF6223-E150-4BFA-AAA2-3294B8347E1F}"/>
    <cellStyle name="Normal 9 4 3 6 2 3" xfId="6176" xr:uid="{29F9A773-5C4E-4CFC-A654-D3C859AFD1D8}"/>
    <cellStyle name="Normal 9 4 3 6 2 4" xfId="5584" xr:uid="{987FAC45-8E4F-4D93-8443-D1F19994C243}"/>
    <cellStyle name="Normal 9 4 3 7" xfId="4104" xr:uid="{82FB6929-09B6-4643-AE12-12A6196AEF29}"/>
    <cellStyle name="Normal 9 4 3 7 2" xfId="4966" xr:uid="{34145491-96B6-48FA-8F97-29095883BAC2}"/>
    <cellStyle name="Normal 9 4 3 7 2 2" xfId="41593" xr:uid="{C34BD2AB-2A49-4CC2-BC84-600266449C27}"/>
    <cellStyle name="Normal 9 4 3 7 2 3" xfId="6177" xr:uid="{013E998D-D77C-4914-9234-89C93FAF9D01}"/>
    <cellStyle name="Normal 9 4 3 7 2 4" xfId="5585" xr:uid="{47A59BD9-CB02-4A65-A1F8-C5B6554848B7}"/>
    <cellStyle name="Normal 9 4 3 8" xfId="4105" xr:uid="{5BB7B2D1-5DC0-47A7-9949-91726685AB29}"/>
    <cellStyle name="Normal 9 4 3 8 2" xfId="4967" xr:uid="{A5A42A3C-216D-4436-936F-45042CE94BBE}"/>
    <cellStyle name="Normal 9 4 3 8 2 2" xfId="41594" xr:uid="{4AC2C685-7073-4AA8-9719-46B0D140484D}"/>
    <cellStyle name="Normal 9 4 3 8 2 3" xfId="6178" xr:uid="{4EDA027E-5A14-45DA-B767-8304F383ED0D}"/>
    <cellStyle name="Normal 9 4 3 8 2 4" xfId="5586" xr:uid="{8F692833-5CB9-414A-B74C-0BB0FEAB6554}"/>
    <cellStyle name="Normal 9 4 3 9" xfId="4935" xr:uid="{0DCDFCEA-4409-445F-ABA1-1777625B914D}"/>
    <cellStyle name="Normal 9 4 3 9 2" xfId="41562" xr:uid="{6D8EA6FE-0A02-424A-ADAC-6BB4F40CAE54}"/>
    <cellStyle name="Normal 9 4 3 9 3" xfId="6146" xr:uid="{C3F6966B-D796-4367-B293-11C8C6167866}"/>
    <cellStyle name="Normal 9 4 3 9 4" xfId="5554" xr:uid="{4AC53702-B0E2-4E23-A729-995C59C289AE}"/>
    <cellStyle name="Normal 9 4 4" xfId="181" xr:uid="{80DF49C7-DB8A-48A0-BE55-570D47F697EF}"/>
    <cellStyle name="Normal 9 4 4 2" xfId="868" xr:uid="{BADAD4EC-A8AA-44D9-A2A8-CE2D966A0259}"/>
    <cellStyle name="Normal 9 4 4 2 2" xfId="869" xr:uid="{EDEFD243-C886-42C2-86C8-16B3A1060C74}"/>
    <cellStyle name="Normal 9 4 4 2 2 2" xfId="2427" xr:uid="{C31E70BD-AB75-4112-8B8C-CDDC6D8A35FD}"/>
    <cellStyle name="Normal 9 4 4 2 2 2 2" xfId="2428" xr:uid="{5E92416F-9D06-45C7-A3B5-0586DDEA3F7E}"/>
    <cellStyle name="Normal 9 4 4 2 2 2 2 2" xfId="4972" xr:uid="{F190CEA5-6AD8-4585-AAD5-EDD6727388E9}"/>
    <cellStyle name="Normal 9 4 4 2 2 2 2 2 2" xfId="41599" xr:uid="{1DB39890-90EB-4E5A-A0C0-318E4F72CB2E}"/>
    <cellStyle name="Normal 9 4 4 2 2 2 2 2 3" xfId="6183" xr:uid="{3661EA1C-8C9C-4251-A882-11901AA2036B}"/>
    <cellStyle name="Normal 9 4 4 2 2 2 2 2 4" xfId="5591" xr:uid="{08892650-E9EA-496A-A614-B29D75B14D43}"/>
    <cellStyle name="Normal 9 4 4 2 2 2 3" xfId="4971" xr:uid="{FE2AD5E6-7FD1-4354-B43A-DB1ECBAEB766}"/>
    <cellStyle name="Normal 9 4 4 2 2 2 3 2" xfId="41598" xr:uid="{5442CB41-A582-415C-A704-E342A17AF6B1}"/>
    <cellStyle name="Normal 9 4 4 2 2 2 3 3" xfId="6182" xr:uid="{062A5ABB-89B8-49BF-87F7-1167E4AE8217}"/>
    <cellStyle name="Normal 9 4 4 2 2 2 3 4" xfId="5590" xr:uid="{088B4CAD-FAC3-4DC1-8262-E068520B3509}"/>
    <cellStyle name="Normal 9 4 4 2 2 3" xfId="2429" xr:uid="{507E34CF-D6B8-4287-99CA-E3551407DBBD}"/>
    <cellStyle name="Normal 9 4 4 2 2 3 2" xfId="4973" xr:uid="{26565FE8-C2E3-48C5-9AD7-5533A1827D64}"/>
    <cellStyle name="Normal 9 4 4 2 2 3 2 2" xfId="41600" xr:uid="{14AF4D66-C7A0-4573-9960-59CD77A3E23B}"/>
    <cellStyle name="Normal 9 4 4 2 2 3 2 3" xfId="6184" xr:uid="{B13740F0-99BB-42A2-AACD-9518A4A21CCA}"/>
    <cellStyle name="Normal 9 4 4 2 2 3 2 4" xfId="5592" xr:uid="{C7FAA461-E60D-45AF-B25F-0C4494BA43B1}"/>
    <cellStyle name="Normal 9 4 4 2 2 4" xfId="4106" xr:uid="{33852681-002F-438E-B4D6-0559780458E5}"/>
    <cellStyle name="Normal 9 4 4 2 2 4 2" xfId="4974" xr:uid="{3DEA4FF4-4DDE-4D6D-84B5-41FC72282DEE}"/>
    <cellStyle name="Normal 9 4 4 2 2 4 2 2" xfId="41601" xr:uid="{A241A123-BB7F-4E6C-BA81-37EA75EC9852}"/>
    <cellStyle name="Normal 9 4 4 2 2 4 2 3" xfId="6185" xr:uid="{A9DB05C8-DA0E-4B33-82FE-ADC50450219B}"/>
    <cellStyle name="Normal 9 4 4 2 2 4 2 4" xfId="5593" xr:uid="{7A97FE0D-8EA0-474B-B46A-D1B24D749AC6}"/>
    <cellStyle name="Normal 9 4 4 2 2 5" xfId="4970" xr:uid="{F43A230F-574A-4546-A603-EB1DFCDDAA6C}"/>
    <cellStyle name="Normal 9 4 4 2 2 5 2" xfId="41597" xr:uid="{CD92830F-465B-464A-93FC-470FFDDD1059}"/>
    <cellStyle name="Normal 9 4 4 2 2 5 3" xfId="6181" xr:uid="{92324C7A-5CD0-40D9-8450-37C8B6ECAF1B}"/>
    <cellStyle name="Normal 9 4 4 2 2 5 4" xfId="5589" xr:uid="{5CBB720B-63D1-4EFB-9948-78016DA92635}"/>
    <cellStyle name="Normal 9 4 4 2 3" xfId="2430" xr:uid="{E2FEF982-436A-4F81-B19F-B12ECBBF91EA}"/>
    <cellStyle name="Normal 9 4 4 2 3 2" xfId="2431" xr:uid="{3C444FD2-6558-442A-AEF1-F63C8DA13D9B}"/>
    <cellStyle name="Normal 9 4 4 2 3 2 2" xfId="4976" xr:uid="{5B373273-CD92-411D-8BD9-86D96EE75CE7}"/>
    <cellStyle name="Normal 9 4 4 2 3 2 2 2" xfId="41603" xr:uid="{D95394F1-FDA8-4215-AA0F-ED784A175C8A}"/>
    <cellStyle name="Normal 9 4 4 2 3 2 2 3" xfId="6187" xr:uid="{E59F8D4C-FB84-404C-8368-8FB1B911B5DA}"/>
    <cellStyle name="Normal 9 4 4 2 3 2 2 4" xfId="5595" xr:uid="{69F86C10-C5F5-44FE-904C-4BE6D2BAF6D3}"/>
    <cellStyle name="Normal 9 4 4 2 3 3" xfId="4975" xr:uid="{BF1FE11F-F971-48E9-B7E7-075A4C99DAB2}"/>
    <cellStyle name="Normal 9 4 4 2 3 3 2" xfId="41602" xr:uid="{E25D5FA6-A44F-4D64-8236-77E8FA7E31B6}"/>
    <cellStyle name="Normal 9 4 4 2 3 3 3" xfId="6186" xr:uid="{1B4595EA-BA9D-482E-8F45-8954B68B0632}"/>
    <cellStyle name="Normal 9 4 4 2 3 3 4" xfId="5594" xr:uid="{A7BB1B21-3CD6-4D6C-81C6-04F8872F5C24}"/>
    <cellStyle name="Normal 9 4 4 2 4" xfId="2432" xr:uid="{4F7749F8-9A9B-44C3-B5BB-2462A997685C}"/>
    <cellStyle name="Normal 9 4 4 2 4 2" xfId="4977" xr:uid="{2FE53D59-B1AC-4599-AB4A-5149419AD02C}"/>
    <cellStyle name="Normal 9 4 4 2 4 2 2" xfId="41604" xr:uid="{5E91EFD2-1CAB-4AD7-A861-2B8917E7F27C}"/>
    <cellStyle name="Normal 9 4 4 2 4 2 3" xfId="6188" xr:uid="{AFC49C6A-CA7E-40C2-A9DE-9AB0D9048BB3}"/>
    <cellStyle name="Normal 9 4 4 2 4 2 4" xfId="5596" xr:uid="{8C2C1F82-300F-4F06-A7FC-2FC12F03D9F1}"/>
    <cellStyle name="Normal 9 4 4 2 5" xfId="4107" xr:uid="{50278A8B-028B-4F07-B146-97BB33F140BC}"/>
    <cellStyle name="Normal 9 4 4 2 5 2" xfId="4978" xr:uid="{08B219E1-5288-479C-AB08-F6AC65CE69CB}"/>
    <cellStyle name="Normal 9 4 4 2 5 2 2" xfId="41605" xr:uid="{D492C73A-5491-486A-BCCD-6958B0E225DD}"/>
    <cellStyle name="Normal 9 4 4 2 5 2 3" xfId="6189" xr:uid="{F81964DB-8CF4-4957-8E58-4D4158AC257F}"/>
    <cellStyle name="Normal 9 4 4 2 5 2 4" xfId="5597" xr:uid="{907668D9-0FF0-4FC5-9496-E1693B1D200D}"/>
    <cellStyle name="Normal 9 4 4 2 6" xfId="4969" xr:uid="{30F1C283-A27F-41A4-98D7-972BE878F509}"/>
    <cellStyle name="Normal 9 4 4 2 6 2" xfId="41596" xr:uid="{B81E9673-C010-40D0-AC0E-4E1BC4CEE8A6}"/>
    <cellStyle name="Normal 9 4 4 2 6 3" xfId="6180" xr:uid="{0FDD8E8A-B1EB-48CB-B8B5-A57B2C9E8ADF}"/>
    <cellStyle name="Normal 9 4 4 2 6 4" xfId="5588" xr:uid="{7FEEE2D3-F532-4886-AA3F-5A6084A8228E}"/>
    <cellStyle name="Normal 9 4 4 3" xfId="870" xr:uid="{7A7FF1C2-9B54-4E6C-B08C-99BE48834E30}"/>
    <cellStyle name="Normal 9 4 4 3 2" xfId="2433" xr:uid="{5B623FC7-E64C-4797-A079-171C62F822DD}"/>
    <cellStyle name="Normal 9 4 4 3 2 2" xfId="2434" xr:uid="{F5E009C7-9672-4E1E-B462-F22D73A08503}"/>
    <cellStyle name="Normal 9 4 4 3 2 2 2" xfId="4981" xr:uid="{703CF9C3-42BA-411C-8227-D2F0234689A2}"/>
    <cellStyle name="Normal 9 4 4 3 2 2 2 2" xfId="41608" xr:uid="{7C9856E5-E6DC-4BF5-BD9A-03195BACEDF6}"/>
    <cellStyle name="Normal 9 4 4 3 2 2 2 3" xfId="6192" xr:uid="{3184FF10-7E9C-4252-A2AC-B6A562DB7F28}"/>
    <cellStyle name="Normal 9 4 4 3 2 2 2 4" xfId="5600" xr:uid="{672B8C38-2020-4F36-A794-A21F610E4DED}"/>
    <cellStyle name="Normal 9 4 4 3 2 3" xfId="4980" xr:uid="{D68BFC56-68C6-468C-91EB-D7A325002842}"/>
    <cellStyle name="Normal 9 4 4 3 2 3 2" xfId="41607" xr:uid="{FD5DEA7B-F9DF-4BA1-8B0D-95FFE841EF83}"/>
    <cellStyle name="Normal 9 4 4 3 2 3 3" xfId="6191" xr:uid="{B5AC9A80-AEED-42B2-901F-CFD2B458852A}"/>
    <cellStyle name="Normal 9 4 4 3 2 3 4" xfId="5599" xr:uid="{96077CD8-D1DF-4629-A529-98E48CF2FCF9}"/>
    <cellStyle name="Normal 9 4 4 3 3" xfId="2435" xr:uid="{8501AFB3-E30C-48B2-9465-90704B04338E}"/>
    <cellStyle name="Normal 9 4 4 3 3 2" xfId="4982" xr:uid="{09D103C5-A347-46D8-BB7D-55D9B9F2972C}"/>
    <cellStyle name="Normal 9 4 4 3 3 2 2" xfId="41609" xr:uid="{C5C7BF1D-C45B-4B34-BFF6-5C202F4822AB}"/>
    <cellStyle name="Normal 9 4 4 3 3 2 3" xfId="6193" xr:uid="{22254B8D-87B5-47CC-9043-19F354F01FFA}"/>
    <cellStyle name="Normal 9 4 4 3 3 2 4" xfId="5601" xr:uid="{F1D9F9CD-B472-4D00-8AF1-6D2AB60C24A7}"/>
    <cellStyle name="Normal 9 4 4 3 4" xfId="4108" xr:uid="{EA4FAEEF-C6E8-4F98-93BD-DD8872431C51}"/>
    <cellStyle name="Normal 9 4 4 3 4 2" xfId="4983" xr:uid="{66736B20-01EC-44DC-9919-50FED288F603}"/>
    <cellStyle name="Normal 9 4 4 3 4 2 2" xfId="41610" xr:uid="{28228C88-721C-47B4-9717-618AB5D4E630}"/>
    <cellStyle name="Normal 9 4 4 3 4 2 3" xfId="6194" xr:uid="{9F4411CD-F37F-4796-9D41-099359933B69}"/>
    <cellStyle name="Normal 9 4 4 3 4 2 4" xfId="5602" xr:uid="{25A775EC-BD8F-44EE-B942-6D8A795B0B9F}"/>
    <cellStyle name="Normal 9 4 4 3 5" xfId="4979" xr:uid="{512D7732-8A92-4B94-9B61-69571BBBB268}"/>
    <cellStyle name="Normal 9 4 4 3 5 2" xfId="41606" xr:uid="{CE002969-9720-420B-8239-0104AD46AFB1}"/>
    <cellStyle name="Normal 9 4 4 3 5 3" xfId="6190" xr:uid="{D525CE22-A6A5-41AB-8366-4C744F09227C}"/>
    <cellStyle name="Normal 9 4 4 3 5 4" xfId="5598" xr:uid="{8C9C267E-072B-4640-9C5E-8590F1586D16}"/>
    <cellStyle name="Normal 9 4 4 4" xfId="2436" xr:uid="{452B1F77-C6C8-426D-9A4E-6AB815AC6619}"/>
    <cellStyle name="Normal 9 4 4 4 2" xfId="2437" xr:uid="{66D9895D-F084-404A-BA9F-F1E1229407AB}"/>
    <cellStyle name="Normal 9 4 4 4 2 2" xfId="4985" xr:uid="{9F9E46B2-E7F1-43A9-A4A4-8ED5FD779E05}"/>
    <cellStyle name="Normal 9 4 4 4 2 2 2" xfId="41612" xr:uid="{65E0C08B-9EEC-4215-8FA6-DD389DEC81AA}"/>
    <cellStyle name="Normal 9 4 4 4 2 2 3" xfId="6196" xr:uid="{33F75971-7F3B-4FEA-90B5-7CBADAADF419}"/>
    <cellStyle name="Normal 9 4 4 4 2 2 4" xfId="5604" xr:uid="{431B0B7B-E480-445A-9751-4078FD6740E6}"/>
    <cellStyle name="Normal 9 4 4 4 3" xfId="4109" xr:uid="{3D19EB3C-5198-4A1F-B6DA-EAA078A289B5}"/>
    <cellStyle name="Normal 9 4 4 4 3 2" xfId="4986" xr:uid="{6BF66DF1-ED98-4C73-A7A3-3C4EFD3672B6}"/>
    <cellStyle name="Normal 9 4 4 4 3 2 2" xfId="41613" xr:uid="{B51A6782-41C0-42EA-9155-14F0170930DE}"/>
    <cellStyle name="Normal 9 4 4 4 3 2 3" xfId="6197" xr:uid="{09AD38BB-12C9-40D9-9B6D-8D8C36F07CF8}"/>
    <cellStyle name="Normal 9 4 4 4 3 2 4" xfId="5605" xr:uid="{5B1BE6F8-D58D-47AD-BB92-9C1537143A53}"/>
    <cellStyle name="Normal 9 4 4 4 4" xfId="4110" xr:uid="{E26C2658-A141-493B-AD1E-DC57DA6F9CA9}"/>
    <cellStyle name="Normal 9 4 4 4 4 2" xfId="4987" xr:uid="{3A58D3D5-DFD5-4795-92CF-12F1840C48E5}"/>
    <cellStyle name="Normal 9 4 4 4 4 2 2" xfId="41614" xr:uid="{2E3EA101-2FEC-49F7-B9A1-A26868EE34AC}"/>
    <cellStyle name="Normal 9 4 4 4 4 2 3" xfId="6198" xr:uid="{823E4DDA-8FD1-4B80-81F9-7AFDE73E254F}"/>
    <cellStyle name="Normal 9 4 4 4 4 2 4" xfId="5606" xr:uid="{B0985B5F-7273-45DD-9491-A016539BB6C5}"/>
    <cellStyle name="Normal 9 4 4 4 5" xfId="4984" xr:uid="{B19274EB-8888-4A1A-BD00-2BFD85F67344}"/>
    <cellStyle name="Normal 9 4 4 4 5 2" xfId="41611" xr:uid="{010806F5-1652-4E8B-9274-F0738B215C38}"/>
    <cellStyle name="Normal 9 4 4 4 5 3" xfId="6195" xr:uid="{0FD7A475-F1D3-4F0C-8526-F72044A48031}"/>
    <cellStyle name="Normal 9 4 4 4 5 4" xfId="5603" xr:uid="{38331730-93F3-463C-B1F5-3CF0791DD0D3}"/>
    <cellStyle name="Normal 9 4 4 5" xfId="2438" xr:uid="{0A509E97-CB20-4F9F-BD65-CBD8868762DF}"/>
    <cellStyle name="Normal 9 4 4 5 2" xfId="4988" xr:uid="{4458EEEE-F1E5-4662-8A9F-4F12ECFD1ADF}"/>
    <cellStyle name="Normal 9 4 4 5 2 2" xfId="41615" xr:uid="{CDB0B9F6-84A0-45DB-950A-9B9BEAD2C8AA}"/>
    <cellStyle name="Normal 9 4 4 5 2 3" xfId="6199" xr:uid="{684249DF-756A-4CEF-8F97-C4D490154ECD}"/>
    <cellStyle name="Normal 9 4 4 5 2 4" xfId="5607" xr:uid="{ED655E6E-5EED-4C61-9C0B-548C9AAFFFD0}"/>
    <cellStyle name="Normal 9 4 4 6" xfId="4111" xr:uid="{18867CD3-0531-4F57-AB58-573499B825DA}"/>
    <cellStyle name="Normal 9 4 4 6 2" xfId="4989" xr:uid="{B3E0B778-FCB0-4C9D-BE6A-A8FCA0278C0F}"/>
    <cellStyle name="Normal 9 4 4 6 2 2" xfId="41616" xr:uid="{E3EF5875-6C22-4F6C-A466-355C8E48650F}"/>
    <cellStyle name="Normal 9 4 4 6 2 3" xfId="6200" xr:uid="{47B45292-92A6-49A8-8753-05DC812B7DA2}"/>
    <cellStyle name="Normal 9 4 4 6 2 4" xfId="5608" xr:uid="{A9BD6990-467C-4EBD-8758-941CCB2427D0}"/>
    <cellStyle name="Normal 9 4 4 7" xfId="4112" xr:uid="{6733E91E-A5B5-4045-8939-76CD6163CF5C}"/>
    <cellStyle name="Normal 9 4 4 7 2" xfId="4990" xr:uid="{EF1E795B-CAE7-4204-8DCB-4EDD1CC648ED}"/>
    <cellStyle name="Normal 9 4 4 7 2 2" xfId="41617" xr:uid="{1753CEDC-7C1D-4C4B-A0C8-CAD05E1CA3B0}"/>
    <cellStyle name="Normal 9 4 4 7 2 3" xfId="6201" xr:uid="{644FD634-71EF-4714-AE03-13573259AF3C}"/>
    <cellStyle name="Normal 9 4 4 7 2 4" xfId="5609" xr:uid="{0CAE8935-4E91-46CB-B627-D4EE183F1288}"/>
    <cellStyle name="Normal 9 4 4 8" xfId="4968" xr:uid="{0378957B-3EA6-48FB-B26A-15C15C2DE1A4}"/>
    <cellStyle name="Normal 9 4 4 8 2" xfId="41595" xr:uid="{B4D2F17B-1900-419D-8627-F914BC041FA1}"/>
    <cellStyle name="Normal 9 4 4 8 3" xfId="6179" xr:uid="{F4B2161E-6424-44CC-806D-5FC48FC83469}"/>
    <cellStyle name="Normal 9 4 4 8 4" xfId="5587" xr:uid="{AEC88DD1-6F96-438B-A42B-C7C930023003}"/>
    <cellStyle name="Normal 9 4 5" xfId="421" xr:uid="{67CDA325-4466-4C0D-A807-09DE1C7CEF72}"/>
    <cellStyle name="Normal 9 4 5 2" xfId="871" xr:uid="{3601D7BD-4BAB-471F-B607-AA063E3F633F}"/>
    <cellStyle name="Normal 9 4 5 2 2" xfId="2439" xr:uid="{C0DB9E20-4D2A-4B14-9648-E3B8AB28AF77}"/>
    <cellStyle name="Normal 9 4 5 2 2 2" xfId="2440" xr:uid="{F0911638-444F-4DEB-8BB0-9D069C432F80}"/>
    <cellStyle name="Normal 9 4 5 2 2 2 2" xfId="4994" xr:uid="{2898FAA1-D36C-4E85-AFEB-83BDD8CAB6C8}"/>
    <cellStyle name="Normal 9 4 5 2 2 2 2 2" xfId="41621" xr:uid="{EBDD38CD-7F56-4341-98B2-5FC55717E38A}"/>
    <cellStyle name="Normal 9 4 5 2 2 2 2 3" xfId="6205" xr:uid="{9C58ED6E-9723-44B5-BC27-BF83585D3318}"/>
    <cellStyle name="Normal 9 4 5 2 2 2 2 4" xfId="5613" xr:uid="{BE692848-3822-4188-9640-9E38995C4990}"/>
    <cellStyle name="Normal 9 4 5 2 2 3" xfId="4993" xr:uid="{0699E693-725A-4E0A-8903-3564E29ED4BC}"/>
    <cellStyle name="Normal 9 4 5 2 2 3 2" xfId="41620" xr:uid="{BC57E865-A4CE-44C5-9D84-F301FF09C2A6}"/>
    <cellStyle name="Normal 9 4 5 2 2 3 3" xfId="6204" xr:uid="{ACFB3C6C-2512-48A7-A6EF-EAE5CC12D190}"/>
    <cellStyle name="Normal 9 4 5 2 2 3 4" xfId="5612" xr:uid="{CBF1FF62-DDC0-4B25-9DF3-192ED33E7181}"/>
    <cellStyle name="Normal 9 4 5 2 3" xfId="2441" xr:uid="{2F05F5BA-6BA4-4303-A1DF-FACCE2DE7C10}"/>
    <cellStyle name="Normal 9 4 5 2 3 2" xfId="4995" xr:uid="{FE6FC5DC-3648-4A36-9545-6B4A6C73D80E}"/>
    <cellStyle name="Normal 9 4 5 2 3 2 2" xfId="41622" xr:uid="{90461DAE-0CE6-4F2B-9605-A129BA417299}"/>
    <cellStyle name="Normal 9 4 5 2 3 2 3" xfId="6206" xr:uid="{90814927-0CE8-4234-AE4B-87D283FCB474}"/>
    <cellStyle name="Normal 9 4 5 2 3 2 4" xfId="5614" xr:uid="{E6BDA5CD-7B25-4F34-965C-8E6FFC02B7E7}"/>
    <cellStyle name="Normal 9 4 5 2 4" xfId="4113" xr:uid="{C063BE94-AB20-4ED6-9AB6-61E7A31EB540}"/>
    <cellStyle name="Normal 9 4 5 2 4 2" xfId="4996" xr:uid="{5CC1C1FA-5461-4E59-B7ED-2507DE279086}"/>
    <cellStyle name="Normal 9 4 5 2 4 2 2" xfId="41623" xr:uid="{B1B35D1D-3EE5-45A9-97C2-80D498085878}"/>
    <cellStyle name="Normal 9 4 5 2 4 2 3" xfId="6207" xr:uid="{22B04B7F-FFFF-4A3A-8035-DF558FA3AE30}"/>
    <cellStyle name="Normal 9 4 5 2 4 2 4" xfId="5615" xr:uid="{BF1B2FE1-099C-428B-B1AC-5605B2CDEA97}"/>
    <cellStyle name="Normal 9 4 5 2 5" xfId="4992" xr:uid="{69CF9F7F-CBB2-4E73-9EEF-C122210EDD6A}"/>
    <cellStyle name="Normal 9 4 5 2 5 2" xfId="41619" xr:uid="{879F36AD-1B45-4364-B04C-9D94EBF4387B}"/>
    <cellStyle name="Normal 9 4 5 2 5 3" xfId="6203" xr:uid="{DDEC059F-001D-4D29-AE6B-9B2F5EB9EBE3}"/>
    <cellStyle name="Normal 9 4 5 2 5 4" xfId="5611" xr:uid="{E133BA4D-D90C-4FDC-B393-D8C02437B552}"/>
    <cellStyle name="Normal 9 4 5 3" xfId="2442" xr:uid="{52DE9314-8729-43F6-8869-BCF23A70617D}"/>
    <cellStyle name="Normal 9 4 5 3 2" xfId="2443" xr:uid="{9941DC59-E647-484E-8592-46F66E91AE64}"/>
    <cellStyle name="Normal 9 4 5 3 2 2" xfId="4998" xr:uid="{0DBDD1A6-D722-4188-B5FB-7EEA7F7C8852}"/>
    <cellStyle name="Normal 9 4 5 3 2 2 2" xfId="41625" xr:uid="{0B491E3F-EF8C-47F1-9E52-9610C8CFDB6B}"/>
    <cellStyle name="Normal 9 4 5 3 2 2 3" xfId="6209" xr:uid="{98439898-8797-426A-8CDC-CF406E9E4420}"/>
    <cellStyle name="Normal 9 4 5 3 2 2 4" xfId="5617" xr:uid="{FF789F21-C548-43F2-9790-3D72701B9E98}"/>
    <cellStyle name="Normal 9 4 5 3 3" xfId="4114" xr:uid="{B5C62FA4-CECE-4287-9482-07A590DF9C51}"/>
    <cellStyle name="Normal 9 4 5 3 3 2" xfId="4999" xr:uid="{8F5CAC0E-ED40-44D6-9901-36567376CD9D}"/>
    <cellStyle name="Normal 9 4 5 3 3 2 2" xfId="41626" xr:uid="{A69D764E-83F4-4C9D-82FC-9386F8199A20}"/>
    <cellStyle name="Normal 9 4 5 3 3 2 3" xfId="6210" xr:uid="{4F8AA7AE-D249-4107-89F3-28C24725BA8E}"/>
    <cellStyle name="Normal 9 4 5 3 3 2 4" xfId="5618" xr:uid="{190C3143-0F5A-44C3-92BE-A21CE8FC5DB9}"/>
    <cellStyle name="Normal 9 4 5 3 4" xfId="4115" xr:uid="{9FECFD03-15CD-4199-AF0D-13119F9A13D2}"/>
    <cellStyle name="Normal 9 4 5 3 4 2" xfId="5000" xr:uid="{84AD0E9B-B24E-4ACB-AF91-FD53D21AC988}"/>
    <cellStyle name="Normal 9 4 5 3 4 2 2" xfId="41627" xr:uid="{03F30114-77BF-4582-99F2-14BDF797D18E}"/>
    <cellStyle name="Normal 9 4 5 3 4 2 3" xfId="6211" xr:uid="{742ADEF5-AE4B-4A45-BBD1-97A29415479A}"/>
    <cellStyle name="Normal 9 4 5 3 4 2 4" xfId="5619" xr:uid="{D103C0A1-69C6-46E2-9CD8-5C63E85F71FB}"/>
    <cellStyle name="Normal 9 4 5 3 5" xfId="4997" xr:uid="{7D648334-C189-4467-8136-82332DC48B7F}"/>
    <cellStyle name="Normal 9 4 5 3 5 2" xfId="41624" xr:uid="{91EA8AF8-F911-4B73-A911-871BB1994BEF}"/>
    <cellStyle name="Normal 9 4 5 3 5 3" xfId="6208" xr:uid="{1D3E5560-EF57-4A98-8A32-037B13548F4A}"/>
    <cellStyle name="Normal 9 4 5 3 5 4" xfId="5616" xr:uid="{868B3D00-1439-41EA-94D4-2E03729E32C0}"/>
    <cellStyle name="Normal 9 4 5 4" xfId="2444" xr:uid="{77565EB9-11FA-4860-AE10-E10FC1C63857}"/>
    <cellStyle name="Normal 9 4 5 4 2" xfId="5001" xr:uid="{06195D03-3D27-44A7-B582-458F0A6B571C}"/>
    <cellStyle name="Normal 9 4 5 4 2 2" xfId="41628" xr:uid="{C55E51A3-52A9-4C55-A77A-040917D5BAC7}"/>
    <cellStyle name="Normal 9 4 5 4 2 3" xfId="6212" xr:uid="{04E180F6-DD96-47D8-82A4-2C6A07CF8700}"/>
    <cellStyle name="Normal 9 4 5 4 2 4" xfId="5620" xr:uid="{9C82F737-A4CE-4039-81D1-8427083D7089}"/>
    <cellStyle name="Normal 9 4 5 5" xfId="4116" xr:uid="{6040BD1C-83D6-4A9C-BA8A-D033824AA591}"/>
    <cellStyle name="Normal 9 4 5 5 2" xfId="5002" xr:uid="{7E07B945-2565-44A0-9D4B-D338A97F78C4}"/>
    <cellStyle name="Normal 9 4 5 5 2 2" xfId="41629" xr:uid="{02A06B73-B271-42F4-ADE7-75021A6CAD1E}"/>
    <cellStyle name="Normal 9 4 5 5 2 3" xfId="6213" xr:uid="{090E4085-58E7-4A97-9729-49189C71CD79}"/>
    <cellStyle name="Normal 9 4 5 5 2 4" xfId="5621" xr:uid="{F584C420-709E-4799-B616-E4C1A4D8CA58}"/>
    <cellStyle name="Normal 9 4 5 6" xfId="4117" xr:uid="{A162DB42-0F77-40FE-9542-E2FC728A620A}"/>
    <cellStyle name="Normal 9 4 5 6 2" xfId="5003" xr:uid="{E5BF6B9E-B3F5-46BE-948B-55F02984D5F8}"/>
    <cellStyle name="Normal 9 4 5 6 2 2" xfId="41630" xr:uid="{0A18A26A-88F1-4418-B858-80021ABC9A48}"/>
    <cellStyle name="Normal 9 4 5 6 2 3" xfId="6214" xr:uid="{2746A0A9-09AB-4F4F-A8A6-8821F3B92996}"/>
    <cellStyle name="Normal 9 4 5 6 2 4" xfId="5622" xr:uid="{C2BF2EA5-4023-477E-9220-5134538C84AC}"/>
    <cellStyle name="Normal 9 4 5 7" xfId="4991" xr:uid="{7E494031-AA6A-4531-9D20-F249ED29E03A}"/>
    <cellStyle name="Normal 9 4 5 7 2" xfId="41618" xr:uid="{74F22FB4-8CFB-4475-84E1-CDF0C57C8A4B}"/>
    <cellStyle name="Normal 9 4 5 7 3" xfId="6202" xr:uid="{CA4C155C-6B4A-4A55-9E1E-28778842F6F6}"/>
    <cellStyle name="Normal 9 4 5 7 4" xfId="5610" xr:uid="{1C6793FF-327D-4C15-8F75-A58CB328744D}"/>
    <cellStyle name="Normal 9 4 6" xfId="422" xr:uid="{1495D1E4-667C-4DF5-B490-30998780F1CA}"/>
    <cellStyle name="Normal 9 4 6 2" xfId="2445" xr:uid="{5637A490-9AC4-4BC3-B2C0-F825B4D6996D}"/>
    <cellStyle name="Normal 9 4 6 2 2" xfId="2446" xr:uid="{3CEA51B5-656B-4B00-BDAC-3A964AE8A54F}"/>
    <cellStyle name="Normal 9 4 6 2 2 2" xfId="5006" xr:uid="{F054F0B5-CCC9-435C-A78B-79AE7AEDB55D}"/>
    <cellStyle name="Normal 9 4 6 2 2 2 2" xfId="41633" xr:uid="{A2ACF96B-E305-4453-B34A-4692BC45E1E2}"/>
    <cellStyle name="Normal 9 4 6 2 2 2 3" xfId="6217" xr:uid="{96DCB23B-01BD-4709-81E3-B0AAF8D062DB}"/>
    <cellStyle name="Normal 9 4 6 2 2 2 4" xfId="5625" xr:uid="{BB49C7A1-1F5F-4D7B-98A0-8334AA6070C1}"/>
    <cellStyle name="Normal 9 4 6 2 3" xfId="4118" xr:uid="{3DE7CCDD-6EEC-4F08-9842-DEECB5E09025}"/>
    <cellStyle name="Normal 9 4 6 2 3 2" xfId="5007" xr:uid="{73AE5A1C-1A74-4015-A03D-8950C25E301F}"/>
    <cellStyle name="Normal 9 4 6 2 3 2 2" xfId="41634" xr:uid="{14E6DABC-6000-45DB-AD98-BE756918965C}"/>
    <cellStyle name="Normal 9 4 6 2 3 2 3" xfId="6218" xr:uid="{85ADDAFB-916F-4EAE-A555-1F1636FF6DC3}"/>
    <cellStyle name="Normal 9 4 6 2 3 2 4" xfId="5626" xr:uid="{62A4D002-AABE-483A-9066-B9B67658F153}"/>
    <cellStyle name="Normal 9 4 6 2 4" xfId="4119" xr:uid="{5407C051-0737-4479-8285-A7A613CF8DDA}"/>
    <cellStyle name="Normal 9 4 6 2 4 2" xfId="5008" xr:uid="{28E64628-1811-4C85-92AA-A947C7D7F1F5}"/>
    <cellStyle name="Normal 9 4 6 2 4 2 2" xfId="41635" xr:uid="{A9EB8FD8-BA22-448E-8803-263AF6FEA47A}"/>
    <cellStyle name="Normal 9 4 6 2 4 2 3" xfId="6219" xr:uid="{7668FBD1-8B29-443F-A40A-F450874E0280}"/>
    <cellStyle name="Normal 9 4 6 2 4 2 4" xfId="5627" xr:uid="{F9DE8947-DF53-476D-97CB-70D399A9AF1D}"/>
    <cellStyle name="Normal 9 4 6 2 5" xfId="5005" xr:uid="{67B58B4A-67AD-4C20-98C1-3EAB418B0E1B}"/>
    <cellStyle name="Normal 9 4 6 2 5 2" xfId="41632" xr:uid="{1C5E1EB4-6742-4E24-8164-A9C278B32BDB}"/>
    <cellStyle name="Normal 9 4 6 2 5 3" xfId="6216" xr:uid="{EDC99C99-FE10-4345-9293-8477FF3E4E67}"/>
    <cellStyle name="Normal 9 4 6 2 5 4" xfId="5624" xr:uid="{D34303DC-594C-4DEE-A5D4-54B45B083C8D}"/>
    <cellStyle name="Normal 9 4 6 3" xfId="2447" xr:uid="{D39B8303-F847-4491-8146-4C1DDFA36CC8}"/>
    <cellStyle name="Normal 9 4 6 3 2" xfId="5009" xr:uid="{88E73A48-7BDB-4934-9D9E-CDFC799C73C1}"/>
    <cellStyle name="Normal 9 4 6 3 2 2" xfId="41636" xr:uid="{DF4E2A9B-8E02-4163-9666-783A1D0A9B12}"/>
    <cellStyle name="Normal 9 4 6 3 2 3" xfId="6220" xr:uid="{FBBFECE9-DD66-43D8-B909-F544930A5030}"/>
    <cellStyle name="Normal 9 4 6 3 2 4" xfId="5628" xr:uid="{7C74C59C-FF28-496A-BCA5-2D9C880EB793}"/>
    <cellStyle name="Normal 9 4 6 4" xfId="4120" xr:uid="{FA2F3E79-A91A-434A-A9C4-D2ABE6ADC630}"/>
    <cellStyle name="Normal 9 4 6 4 2" xfId="5010" xr:uid="{A9A9679E-7DA3-4A8A-A179-1FD169C96C88}"/>
    <cellStyle name="Normal 9 4 6 4 2 2" xfId="41637" xr:uid="{07EBCA02-0538-4F9B-BF8B-A36E81DA746E}"/>
    <cellStyle name="Normal 9 4 6 4 2 3" xfId="6221" xr:uid="{E82096DB-ABC5-4FE1-9E4C-615DB5A90976}"/>
    <cellStyle name="Normal 9 4 6 4 2 4" xfId="5629" xr:uid="{BF180851-8C0E-45BD-A8BB-D5D171DEB1A5}"/>
    <cellStyle name="Normal 9 4 6 5" xfId="4121" xr:uid="{D4F54E08-D2DF-4486-ABE0-C446F02F46C1}"/>
    <cellStyle name="Normal 9 4 6 5 2" xfId="5011" xr:uid="{2D343A0C-81AA-4C79-BB09-1FC365A58595}"/>
    <cellStyle name="Normal 9 4 6 5 2 2" xfId="41638" xr:uid="{90969FD8-A2B5-4427-8FFE-84B4CD3160E7}"/>
    <cellStyle name="Normal 9 4 6 5 2 3" xfId="6222" xr:uid="{B1434174-B84D-4C32-B23F-112D8321BB0A}"/>
    <cellStyle name="Normal 9 4 6 5 2 4" xfId="5630" xr:uid="{96B49135-8597-49D9-9644-524A059194B4}"/>
    <cellStyle name="Normal 9 4 6 6" xfId="5004" xr:uid="{801E94E4-DEBB-4121-AFF5-7E731F0AD159}"/>
    <cellStyle name="Normal 9 4 6 6 2" xfId="41631" xr:uid="{FCBFF7D9-8114-42DC-87D3-96AB96708023}"/>
    <cellStyle name="Normal 9 4 6 6 3" xfId="6215" xr:uid="{A311B4C5-4454-44D8-B0B0-B8CC3CE45741}"/>
    <cellStyle name="Normal 9 4 6 6 4" xfId="5623" xr:uid="{2C3EE44D-79D8-4E97-86A1-61C1847BDA5D}"/>
    <cellStyle name="Normal 9 4 7" xfId="2448" xr:uid="{A6985C29-213D-4845-8BD3-12A3306CDE4B}"/>
    <cellStyle name="Normal 9 4 7 2" xfId="2449" xr:uid="{DAD88B40-3D41-4FEB-B65C-0B7CD9BD0917}"/>
    <cellStyle name="Normal 9 4 7 2 2" xfId="5013" xr:uid="{A6AB0396-3DB5-46A0-B27A-B028C8CACB33}"/>
    <cellStyle name="Normal 9 4 7 2 2 2" xfId="41640" xr:uid="{633F0417-C0A5-4AC6-B7E7-579EDB1685CF}"/>
    <cellStyle name="Normal 9 4 7 2 2 3" xfId="6224" xr:uid="{1C7F31B6-FED0-4827-A6A8-24B347D694C0}"/>
    <cellStyle name="Normal 9 4 7 2 2 4" xfId="5632" xr:uid="{CFBA488F-3D1D-4D94-81A1-713011722F48}"/>
    <cellStyle name="Normal 9 4 7 3" xfId="4122" xr:uid="{2AC4151E-42BD-40B0-9CFF-CE262ABB49F2}"/>
    <cellStyle name="Normal 9 4 7 3 2" xfId="5014" xr:uid="{C8428957-356A-454B-AA77-7CAE3E7DC798}"/>
    <cellStyle name="Normal 9 4 7 3 2 2" xfId="41641" xr:uid="{C13AF2CD-F348-45F7-AB1D-5487DF1D280A}"/>
    <cellStyle name="Normal 9 4 7 3 2 3" xfId="6225" xr:uid="{D9D2EA1B-E201-401F-A016-C02C873D2D50}"/>
    <cellStyle name="Normal 9 4 7 3 2 4" xfId="5633" xr:uid="{0F6F3677-172A-4AA4-AC13-EAE39EC3D38B}"/>
    <cellStyle name="Normal 9 4 7 4" xfId="4123" xr:uid="{69733F6C-219F-4098-ACBF-5FFB349F417E}"/>
    <cellStyle name="Normal 9 4 7 4 2" xfId="5015" xr:uid="{0A0ED4E6-1F47-4F34-9203-F5F19E77BF31}"/>
    <cellStyle name="Normal 9 4 7 4 2 2" xfId="41642" xr:uid="{B5CFA542-F73C-46C8-9436-B0A36ABFF348}"/>
    <cellStyle name="Normal 9 4 7 4 2 3" xfId="6226" xr:uid="{05C328BD-EBDC-4959-9DEF-6ECB9C5D4205}"/>
    <cellStyle name="Normal 9 4 7 4 2 4" xfId="5634" xr:uid="{6D74E3D7-F0D4-4113-94CF-1FEB1A162D4C}"/>
    <cellStyle name="Normal 9 4 7 5" xfId="5012" xr:uid="{D5E7D017-D281-4297-A1F1-537582D9C0A1}"/>
    <cellStyle name="Normal 9 4 7 5 2" xfId="41639" xr:uid="{1AEE090E-DC5D-4BB3-AE21-D98628D9A9FC}"/>
    <cellStyle name="Normal 9 4 7 5 3" xfId="6223" xr:uid="{C3F69FE3-B871-41EF-B29C-F33945A0BFC6}"/>
    <cellStyle name="Normal 9 4 7 5 4" xfId="5631" xr:uid="{B98B6826-809C-4226-988C-578D2DADF4F6}"/>
    <cellStyle name="Normal 9 4 8" xfId="2450" xr:uid="{59DC8CB7-6A10-4D53-8CE6-FE6CBC4C8E9D}"/>
    <cellStyle name="Normal 9 4 8 2" xfId="4124" xr:uid="{4EDA5A29-87DC-4929-9796-21E2BF89CFE9}"/>
    <cellStyle name="Normal 9 4 8 2 2" xfId="5017" xr:uid="{5E7FDAD2-6F81-4CB9-B2B3-04AB7261EAF9}"/>
    <cellStyle name="Normal 9 4 8 2 2 2" xfId="41644" xr:uid="{4FCE4B58-07C2-4271-A521-3D87373C2E65}"/>
    <cellStyle name="Normal 9 4 8 2 2 3" xfId="6228" xr:uid="{2B72F9AF-D94E-48DF-91A7-EC68A50BAB60}"/>
    <cellStyle name="Normal 9 4 8 2 2 4" xfId="5636" xr:uid="{5C0D97BD-2EA1-4B1F-BB12-21FD25F58CC2}"/>
    <cellStyle name="Normal 9 4 8 3" xfId="4125" xr:uid="{F3CDC27C-9380-42E5-8F3F-19D7FE60757C}"/>
    <cellStyle name="Normal 9 4 8 3 2" xfId="5018" xr:uid="{449814C3-F8E0-438D-B9B9-E55FB177DDFD}"/>
    <cellStyle name="Normal 9 4 8 3 2 2" xfId="41645" xr:uid="{A161BE81-2A43-4284-9E50-9DE6C39A1071}"/>
    <cellStyle name="Normal 9 4 8 3 2 3" xfId="6229" xr:uid="{85F0953D-7842-4A5B-B19D-AF0D6AFB1EAB}"/>
    <cellStyle name="Normal 9 4 8 3 2 4" xfId="5637" xr:uid="{3A05BF99-3604-4466-BDD5-5DD5EB753A6B}"/>
    <cellStyle name="Normal 9 4 8 4" xfId="4126" xr:uid="{2A46AB1B-EC34-48FA-ABE4-4F0A20355AAE}"/>
    <cellStyle name="Normal 9 4 8 4 2" xfId="5019" xr:uid="{6DF7BBE2-C847-4D27-84A8-1B13A066A9D5}"/>
    <cellStyle name="Normal 9 4 8 4 2 2" xfId="41646" xr:uid="{E5FE1DAC-7BD3-4F87-B58A-97D5A9E2E2F2}"/>
    <cellStyle name="Normal 9 4 8 4 2 3" xfId="6230" xr:uid="{176CB412-8965-46DF-8BEC-8236ED7B579C}"/>
    <cellStyle name="Normal 9 4 8 4 2 4" xfId="5638" xr:uid="{A13E000A-FC49-4F3C-8683-BC582F45E15B}"/>
    <cellStyle name="Normal 9 4 8 5" xfId="5016" xr:uid="{47D7F82B-CCA5-4352-B227-15FBF6BF90F6}"/>
    <cellStyle name="Normal 9 4 8 5 2" xfId="41643" xr:uid="{152A9072-B2FC-47A2-83C5-4D825BE4E0F2}"/>
    <cellStyle name="Normal 9 4 8 5 3" xfId="6227" xr:uid="{71B16F6E-C32B-4A28-8BA0-8C1D94B48C11}"/>
    <cellStyle name="Normal 9 4 8 5 4" xfId="5635" xr:uid="{27822B8A-676E-49D2-91F7-DE6E707FB37F}"/>
    <cellStyle name="Normal 9 4 9" xfId="4127" xr:uid="{98F67EAB-4697-4279-941C-EBA39F21CA20}"/>
    <cellStyle name="Normal 9 4 9 2" xfId="5020" xr:uid="{35038CC2-41FF-45FF-A954-18CBB7DDF71F}"/>
    <cellStyle name="Normal 9 4 9 2 2" xfId="41647" xr:uid="{1F316D0A-1995-45BD-A156-85B610F1406C}"/>
    <cellStyle name="Normal 9 4 9 2 3" xfId="6231" xr:uid="{2B5723A6-2A32-4284-962D-5C994CF48003}"/>
    <cellStyle name="Normal 9 4 9 2 4" xfId="5639" xr:uid="{2DFAA7C7-DAEF-4829-BC0F-C34024EDB3FC}"/>
    <cellStyle name="Normal 9 5" xfId="182" xr:uid="{DA40729A-E9BB-4334-A7D0-E91DAC2420EB}"/>
    <cellStyle name="Normal 9 5 10" xfId="4128" xr:uid="{DA87B434-3739-4469-AE53-7D49AB7E5349}"/>
    <cellStyle name="Normal 9 5 10 2" xfId="5022" xr:uid="{DE9995CA-91F0-47E6-B9BA-5A96D12CEFB8}"/>
    <cellStyle name="Normal 9 5 10 2 2" xfId="41649" xr:uid="{92365B84-6BB1-4CC8-BE1E-D8D17769C21D}"/>
    <cellStyle name="Normal 9 5 10 2 3" xfId="6233" xr:uid="{732FCE16-B094-4689-89B2-BE4F4371DCDE}"/>
    <cellStyle name="Normal 9 5 10 2 4" xfId="5641" xr:uid="{709A1892-787B-4184-87D3-A08F0B96C7F1}"/>
    <cellStyle name="Normal 9 5 11" xfId="4129" xr:uid="{3001DF89-2652-4245-BC1F-2288B4A3F973}"/>
    <cellStyle name="Normal 9 5 11 2" xfId="5023" xr:uid="{2AB0AE13-02F7-436E-914D-13180097A5DF}"/>
    <cellStyle name="Normal 9 5 11 2 2" xfId="41650" xr:uid="{EFF5B330-FF9A-4275-B811-1144A3967C09}"/>
    <cellStyle name="Normal 9 5 11 2 3" xfId="6234" xr:uid="{6E32BEDB-98E8-43AF-AB91-3C8DA2CEA670}"/>
    <cellStyle name="Normal 9 5 11 2 4" xfId="5642" xr:uid="{756E34A5-9ABC-4A81-BEA1-6568F7514506}"/>
    <cellStyle name="Normal 9 5 12" xfId="5021" xr:uid="{8A3C8884-D0EC-4EC7-9E01-90CAE619405A}"/>
    <cellStyle name="Normal 9 5 12 2" xfId="41648" xr:uid="{41E18317-E9C1-49E6-9A44-7EAF3F7D9C0D}"/>
    <cellStyle name="Normal 9 5 12 3" xfId="6232" xr:uid="{C1545F9B-F74B-40F7-B439-D8E3F75E5D8C}"/>
    <cellStyle name="Normal 9 5 12 4" xfId="5640" xr:uid="{B6E3A835-59EB-47DC-9E2F-1C321F106DA7}"/>
    <cellStyle name="Normal 9 5 2" xfId="183" xr:uid="{EDE81474-8E94-4BDB-8106-B4BB1368BDFD}"/>
    <cellStyle name="Normal 9 5 2 10" xfId="5024" xr:uid="{6015DA66-8067-42D1-B0C0-47690C3B36C2}"/>
    <cellStyle name="Normal 9 5 2 10 2" xfId="41651" xr:uid="{6BE6139C-8283-4F92-B915-AB657984756C}"/>
    <cellStyle name="Normal 9 5 2 10 3" xfId="6235" xr:uid="{22573F7B-EFA5-478F-A08C-A58BE3D57D74}"/>
    <cellStyle name="Normal 9 5 2 10 4" xfId="5643" xr:uid="{9E91DD0A-DC9C-44BB-85C3-8EE138E18C7A}"/>
    <cellStyle name="Normal 9 5 2 2" xfId="423" xr:uid="{FED6E07A-69B9-4183-8B95-A3D8BA4EAF02}"/>
    <cellStyle name="Normal 9 5 2 2 2" xfId="872" xr:uid="{8A1FDF74-A16B-4959-BD6C-00E98D9F1BC1}"/>
    <cellStyle name="Normal 9 5 2 2 2 2" xfId="873" xr:uid="{515836B7-6169-41F5-9FA0-327FA3EAFBCF}"/>
    <cellStyle name="Normal 9 5 2 2 2 2 2" xfId="2451" xr:uid="{A7644319-7112-48F4-9173-19E0BBC0BB7E}"/>
    <cellStyle name="Normal 9 5 2 2 2 2 2 2" xfId="5028" xr:uid="{DE064036-46B0-4E49-BDC5-7211A06B5D21}"/>
    <cellStyle name="Normal 9 5 2 2 2 2 2 2 2" xfId="41655" xr:uid="{555F052A-DF1F-4363-B259-793C63FEAD97}"/>
    <cellStyle name="Normal 9 5 2 2 2 2 2 2 3" xfId="6239" xr:uid="{E807BE3D-F9F9-48CB-8F2B-EE73DDFCD23E}"/>
    <cellStyle name="Normal 9 5 2 2 2 2 2 2 4" xfId="5647" xr:uid="{547143E7-BDC2-410E-82B6-DC6263D11B64}"/>
    <cellStyle name="Normal 9 5 2 2 2 2 3" xfId="4130" xr:uid="{F79C92AC-1F18-4D53-83AC-BFD8EACE9D64}"/>
    <cellStyle name="Normal 9 5 2 2 2 2 3 2" xfId="5029" xr:uid="{0E531E48-B9F5-48A0-839A-728C5E209648}"/>
    <cellStyle name="Normal 9 5 2 2 2 2 3 2 2" xfId="41656" xr:uid="{5A17D578-71A3-4D0D-9516-A705F022789F}"/>
    <cellStyle name="Normal 9 5 2 2 2 2 3 2 3" xfId="6240" xr:uid="{9645BA58-E11D-4005-8A87-D2A0AA496441}"/>
    <cellStyle name="Normal 9 5 2 2 2 2 3 2 4" xfId="5648" xr:uid="{B486ACEB-2642-43A5-BF3B-EB0FA8358F36}"/>
    <cellStyle name="Normal 9 5 2 2 2 2 4" xfId="4131" xr:uid="{47BBE010-1696-4C91-A3EF-214906229733}"/>
    <cellStyle name="Normal 9 5 2 2 2 2 4 2" xfId="5030" xr:uid="{3F005179-641B-456C-B9F8-F2484D3CBF0E}"/>
    <cellStyle name="Normal 9 5 2 2 2 2 4 2 2" xfId="41657" xr:uid="{6D9A3120-8038-4299-83DF-C9A268CCDDE4}"/>
    <cellStyle name="Normal 9 5 2 2 2 2 4 2 3" xfId="6241" xr:uid="{9673EFAF-69AF-4BAE-95E2-397994C327DD}"/>
    <cellStyle name="Normal 9 5 2 2 2 2 4 2 4" xfId="5649" xr:uid="{8C9C556A-21D9-497B-98D4-DA25573AB0F8}"/>
    <cellStyle name="Normal 9 5 2 2 2 2 5" xfId="5027" xr:uid="{611F1C25-F9DE-4A9E-A713-FF348035627A}"/>
    <cellStyle name="Normal 9 5 2 2 2 2 5 2" xfId="41654" xr:uid="{16832089-CF2E-4D45-A641-2CB7A2EAC114}"/>
    <cellStyle name="Normal 9 5 2 2 2 2 5 3" xfId="6238" xr:uid="{608655F4-25EB-4EEB-8351-01C9C6258FBB}"/>
    <cellStyle name="Normal 9 5 2 2 2 2 5 4" xfId="5646" xr:uid="{D37D96D8-7543-4268-B250-8DFEBBE417BC}"/>
    <cellStyle name="Normal 9 5 2 2 2 3" xfId="2452" xr:uid="{A5B01425-9D17-4F20-A370-815CD11B2169}"/>
    <cellStyle name="Normal 9 5 2 2 2 3 2" xfId="4132" xr:uid="{AA026393-E910-452F-A64B-0DF37CBE883F}"/>
    <cellStyle name="Normal 9 5 2 2 2 3 2 2" xfId="5032" xr:uid="{429A477A-9556-4576-888B-195E450288DD}"/>
    <cellStyle name="Normal 9 5 2 2 2 3 2 2 2" xfId="41659" xr:uid="{92D60223-70D6-4DEA-93B9-D7078519976A}"/>
    <cellStyle name="Normal 9 5 2 2 2 3 2 2 3" xfId="6243" xr:uid="{F32A1795-F315-4E69-947C-DBD221DDC2B3}"/>
    <cellStyle name="Normal 9 5 2 2 2 3 2 2 4" xfId="5651" xr:uid="{1FBBA038-B481-49D8-AC4A-976DB7AB3EF2}"/>
    <cellStyle name="Normal 9 5 2 2 2 3 3" xfId="4133" xr:uid="{3949F700-FB0A-4187-9C26-D39FB0CF01F0}"/>
    <cellStyle name="Normal 9 5 2 2 2 3 3 2" xfId="5033" xr:uid="{E63E00F5-F538-4F45-AF6E-15772B7FADB0}"/>
    <cellStyle name="Normal 9 5 2 2 2 3 3 2 2" xfId="41660" xr:uid="{88A5B05F-6D95-47C4-9D4D-8A0B80FE70AF}"/>
    <cellStyle name="Normal 9 5 2 2 2 3 3 2 3" xfId="6244" xr:uid="{55D4FCDB-CC55-45BB-B32C-FE01C44B7569}"/>
    <cellStyle name="Normal 9 5 2 2 2 3 3 2 4" xfId="5652" xr:uid="{5CA46051-3D0D-4077-ACF6-7A19E253F6B7}"/>
    <cellStyle name="Normal 9 5 2 2 2 3 4" xfId="4134" xr:uid="{895B98AB-7740-48F4-8FA3-3144A9FE59D8}"/>
    <cellStyle name="Normal 9 5 2 2 2 3 4 2" xfId="5034" xr:uid="{60EB9236-CE6B-4372-94BB-8BE23E2F53DC}"/>
    <cellStyle name="Normal 9 5 2 2 2 3 4 2 2" xfId="41661" xr:uid="{0F2CD76E-D6B1-498A-BB5E-606AB7A7C288}"/>
    <cellStyle name="Normal 9 5 2 2 2 3 4 2 3" xfId="6245" xr:uid="{6415229F-03A8-4171-B383-1BCB2413C01A}"/>
    <cellStyle name="Normal 9 5 2 2 2 3 4 2 4" xfId="5653" xr:uid="{9760DF60-0A3E-44EC-BABC-056828720355}"/>
    <cellStyle name="Normal 9 5 2 2 2 3 5" xfId="5031" xr:uid="{48AB5FF4-82AA-4E43-BC27-F3E93D69E919}"/>
    <cellStyle name="Normal 9 5 2 2 2 3 5 2" xfId="41658" xr:uid="{A0A82B1A-2FA7-4809-92A8-30F71EEDDD4A}"/>
    <cellStyle name="Normal 9 5 2 2 2 3 5 3" xfId="6242" xr:uid="{B308D573-0723-4679-A215-3AB0972630A0}"/>
    <cellStyle name="Normal 9 5 2 2 2 3 5 4" xfId="5650" xr:uid="{9625ED00-517F-4141-9185-5AF610C0C25F}"/>
    <cellStyle name="Normal 9 5 2 2 2 4" xfId="4135" xr:uid="{409D1515-0806-4BBF-AFAF-788793C1F5F1}"/>
    <cellStyle name="Normal 9 5 2 2 2 4 2" xfId="5035" xr:uid="{201E7DF3-D26B-4AD8-826E-E730B2AD7A00}"/>
    <cellStyle name="Normal 9 5 2 2 2 4 2 2" xfId="41662" xr:uid="{3291FEB5-CA60-4AC9-A989-63E8B95AFF72}"/>
    <cellStyle name="Normal 9 5 2 2 2 4 2 3" xfId="6246" xr:uid="{965D8D95-2CBA-46C1-963E-13C8F20016DA}"/>
    <cellStyle name="Normal 9 5 2 2 2 4 2 4" xfId="5654" xr:uid="{6A7B8F16-7437-4E5A-9AA1-88ABCAE1F60A}"/>
    <cellStyle name="Normal 9 5 2 2 2 5" xfId="4136" xr:uid="{83F5787D-5252-4E91-8647-31FE660F8A0E}"/>
    <cellStyle name="Normal 9 5 2 2 2 5 2" xfId="5036" xr:uid="{E6C02A75-7EE7-44EE-86BB-B1E8C8777002}"/>
    <cellStyle name="Normal 9 5 2 2 2 5 2 2" xfId="41663" xr:uid="{A22ECD65-96AB-47EC-8B0F-BAD0D5A180D4}"/>
    <cellStyle name="Normal 9 5 2 2 2 5 2 3" xfId="6247" xr:uid="{76737AF8-167F-491F-B406-10AE2DEC9C97}"/>
    <cellStyle name="Normal 9 5 2 2 2 5 2 4" xfId="5655" xr:uid="{9E8C6648-09EF-455C-ACC2-623CEF889512}"/>
    <cellStyle name="Normal 9 5 2 2 2 6" xfId="4137" xr:uid="{C8363BD4-0321-4DC8-B15E-849E2CF2B547}"/>
    <cellStyle name="Normal 9 5 2 2 2 6 2" xfId="5037" xr:uid="{F50BDA78-7C89-4B18-AAEF-1689A29074C5}"/>
    <cellStyle name="Normal 9 5 2 2 2 6 2 2" xfId="41664" xr:uid="{F4D76C3F-45CD-4C6A-A038-B9C81D28E59F}"/>
    <cellStyle name="Normal 9 5 2 2 2 6 2 3" xfId="6248" xr:uid="{C7B7AD5A-F1D6-4B70-BD58-E715CA45759D}"/>
    <cellStyle name="Normal 9 5 2 2 2 6 2 4" xfId="5656" xr:uid="{3F825F29-E585-4718-BCC1-1B1245E92282}"/>
    <cellStyle name="Normal 9 5 2 2 2 7" xfId="5026" xr:uid="{D26F24D7-9CFE-4DA1-B2B4-073290B2DF35}"/>
    <cellStyle name="Normal 9 5 2 2 2 7 2" xfId="41653" xr:uid="{6A64456C-C659-4FF1-892B-8A23E95FA9C3}"/>
    <cellStyle name="Normal 9 5 2 2 2 7 3" xfId="6237" xr:uid="{F9FB3814-A112-4311-9727-4C0451DBC54E}"/>
    <cellStyle name="Normal 9 5 2 2 2 7 4" xfId="5645" xr:uid="{77247D97-7CE7-4BE2-B176-2CD220FAF420}"/>
    <cellStyle name="Normal 9 5 2 2 3" xfId="874" xr:uid="{5B59D45C-9D7B-4D0B-98E5-EBEFFD46FA28}"/>
    <cellStyle name="Normal 9 5 2 2 3 2" xfId="2453" xr:uid="{3E5ABE03-CB20-4395-AAB1-865AC0B5BAAC}"/>
    <cellStyle name="Normal 9 5 2 2 3 2 2" xfId="4138" xr:uid="{9F3F7481-3031-4A90-9097-06256D644DFD}"/>
    <cellStyle name="Normal 9 5 2 2 3 2 2 2" xfId="5040" xr:uid="{662C787B-1588-4EB5-849A-3A86BFB43751}"/>
    <cellStyle name="Normal 9 5 2 2 3 2 2 2 2" xfId="41667" xr:uid="{5785B721-3014-484D-9051-534006DB206C}"/>
    <cellStyle name="Normal 9 5 2 2 3 2 2 2 3" xfId="6251" xr:uid="{D3CEAEE6-B30B-4A8E-B0E3-59B178E4087E}"/>
    <cellStyle name="Normal 9 5 2 2 3 2 2 2 4" xfId="5659" xr:uid="{FA005508-9CED-4BD9-907E-5F1D961564FF}"/>
    <cellStyle name="Normal 9 5 2 2 3 2 3" xfId="4139" xr:uid="{9724C761-E72D-4AD5-9200-36EED3338ABF}"/>
    <cellStyle name="Normal 9 5 2 2 3 2 3 2" xfId="5041" xr:uid="{C37667A2-1C9B-44BE-8108-A1522D2538F8}"/>
    <cellStyle name="Normal 9 5 2 2 3 2 3 2 2" xfId="41668" xr:uid="{7B3355EA-6ECE-4E01-B0B1-2246109C070D}"/>
    <cellStyle name="Normal 9 5 2 2 3 2 3 2 3" xfId="6252" xr:uid="{C299F218-8798-4DBC-8A4C-0189FCF7258F}"/>
    <cellStyle name="Normal 9 5 2 2 3 2 3 2 4" xfId="5660" xr:uid="{D0829644-CEF1-4D1B-A49C-2F5986EB1ED9}"/>
    <cellStyle name="Normal 9 5 2 2 3 2 4" xfId="4140" xr:uid="{71C5713B-7ACC-4E85-BD30-95F1E37C88AA}"/>
    <cellStyle name="Normal 9 5 2 2 3 2 4 2" xfId="5042" xr:uid="{EF3C6A18-1368-422B-A552-25F9A6AB6FF0}"/>
    <cellStyle name="Normal 9 5 2 2 3 2 4 2 2" xfId="41669" xr:uid="{BD71C3F8-A2AD-4FAE-97AF-A187235CDB13}"/>
    <cellStyle name="Normal 9 5 2 2 3 2 4 2 3" xfId="6253" xr:uid="{DC780173-17AB-4A61-8BA4-8CE9B9E2E642}"/>
    <cellStyle name="Normal 9 5 2 2 3 2 4 2 4" xfId="5661" xr:uid="{2964043A-A485-44C4-A948-3E1765C804BC}"/>
    <cellStyle name="Normal 9 5 2 2 3 2 5" xfId="5039" xr:uid="{3C8DFA1A-132D-4EEE-9BB2-80E3E7860B24}"/>
    <cellStyle name="Normal 9 5 2 2 3 2 5 2" xfId="41666" xr:uid="{38638B2E-A9B5-4D5E-B6FD-B75A3ADA1189}"/>
    <cellStyle name="Normal 9 5 2 2 3 2 5 3" xfId="6250" xr:uid="{8A864871-386D-4355-982F-51144BA9C545}"/>
    <cellStyle name="Normal 9 5 2 2 3 2 5 4" xfId="5658" xr:uid="{914914AE-FD57-4DE2-A3D6-CAD471AC2CBC}"/>
    <cellStyle name="Normal 9 5 2 2 3 3" xfId="4141" xr:uid="{D2AF4B1A-7579-474A-95D8-06CC40BABACB}"/>
    <cellStyle name="Normal 9 5 2 2 3 3 2" xfId="5043" xr:uid="{AA472550-7866-4947-8A79-18C2065D7C59}"/>
    <cellStyle name="Normal 9 5 2 2 3 3 2 2" xfId="41670" xr:uid="{69CAF2C8-E6AA-4791-AE4F-93F8C2C9311D}"/>
    <cellStyle name="Normal 9 5 2 2 3 3 2 3" xfId="6254" xr:uid="{F36A19EC-2985-4F55-8F51-1A257CF67B16}"/>
    <cellStyle name="Normal 9 5 2 2 3 3 2 4" xfId="5662" xr:uid="{90B62568-3383-44D5-89B5-B68C7E8DD0D9}"/>
    <cellStyle name="Normal 9 5 2 2 3 4" xfId="4142" xr:uid="{3F10553C-215B-40F8-B1E3-0CAFF73BF603}"/>
    <cellStyle name="Normal 9 5 2 2 3 4 2" xfId="5044" xr:uid="{75DFBD35-E570-4E20-9D36-1EB3AB5104A0}"/>
    <cellStyle name="Normal 9 5 2 2 3 4 2 2" xfId="41671" xr:uid="{1DEC3A08-8499-4E4D-AAB0-25E723FE5DFF}"/>
    <cellStyle name="Normal 9 5 2 2 3 4 2 3" xfId="6255" xr:uid="{EA88AE34-ED44-4459-8977-5316426F7691}"/>
    <cellStyle name="Normal 9 5 2 2 3 4 2 4" xfId="5663" xr:uid="{D92B2FF5-971B-4686-B3A3-7A3E1F27F24B}"/>
    <cellStyle name="Normal 9 5 2 2 3 5" xfId="4143" xr:uid="{1CB5BB99-3051-44BC-AF5D-59F32FCC4FB3}"/>
    <cellStyle name="Normal 9 5 2 2 3 5 2" xfId="5045" xr:uid="{62DE3EBD-43CF-4280-BBFD-43E92C651DB3}"/>
    <cellStyle name="Normal 9 5 2 2 3 5 2 2" xfId="41672" xr:uid="{DD7E8A5C-532F-46A5-B184-C60124BC3D4B}"/>
    <cellStyle name="Normal 9 5 2 2 3 5 2 3" xfId="6256" xr:uid="{C7DB22E2-AC49-4496-92EA-5E01D1C52187}"/>
    <cellStyle name="Normal 9 5 2 2 3 5 2 4" xfId="5664" xr:uid="{F082667B-7F6F-40A7-99D1-7A7A9007CAD3}"/>
    <cellStyle name="Normal 9 5 2 2 3 6" xfId="5038" xr:uid="{89C89A54-7CC3-42E9-A8DE-157AD2A71B9A}"/>
    <cellStyle name="Normal 9 5 2 2 3 6 2" xfId="41665" xr:uid="{DD258244-86CA-4E41-8354-CF8C49FDED34}"/>
    <cellStyle name="Normal 9 5 2 2 3 6 3" xfId="6249" xr:uid="{A73AF844-82C6-409E-9741-9295C347AB8E}"/>
    <cellStyle name="Normal 9 5 2 2 3 6 4" xfId="5657" xr:uid="{D0598BD2-738E-4E40-986D-43EAD0A9F3C3}"/>
    <cellStyle name="Normal 9 5 2 2 4" xfId="2454" xr:uid="{1F62154B-2731-4632-B291-7D6BD4B03422}"/>
    <cellStyle name="Normal 9 5 2 2 4 2" xfId="4144" xr:uid="{2236B793-423C-4328-8D0D-DFB1A2EFFD1A}"/>
    <cellStyle name="Normal 9 5 2 2 4 2 2" xfId="5047" xr:uid="{C05700C4-F39D-40A8-8BF5-B451D8F78019}"/>
    <cellStyle name="Normal 9 5 2 2 4 2 2 2" xfId="41674" xr:uid="{30870B91-46F4-463B-B906-98C251F54DDB}"/>
    <cellStyle name="Normal 9 5 2 2 4 2 2 3" xfId="6258" xr:uid="{3E557E96-4F54-4D44-90BC-1D00E9CC3C61}"/>
    <cellStyle name="Normal 9 5 2 2 4 2 2 4" xfId="5666" xr:uid="{FB8A113C-88AD-412C-91C3-15C2DF6CB57C}"/>
    <cellStyle name="Normal 9 5 2 2 4 3" xfId="4145" xr:uid="{05E65483-F7ED-41AE-820E-842BAC311645}"/>
    <cellStyle name="Normal 9 5 2 2 4 3 2" xfId="5048" xr:uid="{94AA22A6-7B35-4BD1-AD1A-770A7B3F2230}"/>
    <cellStyle name="Normal 9 5 2 2 4 3 2 2" xfId="41675" xr:uid="{109AD0C7-D703-4AB2-8E5B-13FE906636EE}"/>
    <cellStyle name="Normal 9 5 2 2 4 3 2 3" xfId="6259" xr:uid="{E2A7B776-9358-4304-8077-23F005672FC1}"/>
    <cellStyle name="Normal 9 5 2 2 4 3 2 4" xfId="5667" xr:uid="{5F772366-6DB3-455D-BE70-337685D0DE17}"/>
    <cellStyle name="Normal 9 5 2 2 4 4" xfId="4146" xr:uid="{3BC9602C-BD77-4681-A4B0-DFDF779F9D6B}"/>
    <cellStyle name="Normal 9 5 2 2 4 4 2" xfId="5049" xr:uid="{AE83872A-9369-4112-9EC1-349B7E4E2575}"/>
    <cellStyle name="Normal 9 5 2 2 4 4 2 2" xfId="41676" xr:uid="{A538DE34-5173-459A-98DD-B872F4D4E486}"/>
    <cellStyle name="Normal 9 5 2 2 4 4 2 3" xfId="6260" xr:uid="{42E83602-9478-45F8-B8E8-FD3BF69049DB}"/>
    <cellStyle name="Normal 9 5 2 2 4 4 2 4" xfId="5668" xr:uid="{4C4AABE4-1391-4718-8EC6-2A362ABB9A36}"/>
    <cellStyle name="Normal 9 5 2 2 4 5" xfId="5046" xr:uid="{14FC1931-81C0-470E-BFAD-72B8CF6ED12D}"/>
    <cellStyle name="Normal 9 5 2 2 4 5 2" xfId="41673" xr:uid="{3F8B9E44-5DE0-49C6-B5E5-1652E1011187}"/>
    <cellStyle name="Normal 9 5 2 2 4 5 3" xfId="6257" xr:uid="{9023CE4A-39D5-4EF9-8268-CA078DF3F5F5}"/>
    <cellStyle name="Normal 9 5 2 2 4 5 4" xfId="5665" xr:uid="{77519C59-099A-40F9-8D06-6CF5070046F2}"/>
    <cellStyle name="Normal 9 5 2 2 5" xfId="4147" xr:uid="{B6117499-4C1D-4CEA-8BC7-8022835C39F1}"/>
    <cellStyle name="Normal 9 5 2 2 5 2" xfId="4148" xr:uid="{2EA93ABF-9ECA-46B4-86D8-150EE0DC53CE}"/>
    <cellStyle name="Normal 9 5 2 2 5 2 2" xfId="5051" xr:uid="{69D34B42-3AFC-4B30-9E89-FE4E78B2184A}"/>
    <cellStyle name="Normal 9 5 2 2 5 2 2 2" xfId="41678" xr:uid="{0CBB7A38-2E8A-4D04-8464-E5940289EC6C}"/>
    <cellStyle name="Normal 9 5 2 2 5 2 2 3" xfId="6262" xr:uid="{EEBD668C-6219-4DB5-BF93-EF5D6395C8E6}"/>
    <cellStyle name="Normal 9 5 2 2 5 2 2 4" xfId="5670" xr:uid="{70FC7EB9-D225-4340-A871-C6EF99144D40}"/>
    <cellStyle name="Normal 9 5 2 2 5 3" xfId="4149" xr:uid="{E80B9B76-0C85-46D0-A473-68F07F97B305}"/>
    <cellStyle name="Normal 9 5 2 2 5 3 2" xfId="5052" xr:uid="{283311F6-7CDA-4AEA-B986-AC60DB7FED41}"/>
    <cellStyle name="Normal 9 5 2 2 5 3 2 2" xfId="41679" xr:uid="{46C6502C-BEAD-45A5-ADD7-4D81396771E0}"/>
    <cellStyle name="Normal 9 5 2 2 5 3 2 3" xfId="6263" xr:uid="{1B5F16AE-F53C-427C-A203-D632656A3235}"/>
    <cellStyle name="Normal 9 5 2 2 5 3 2 4" xfId="5671" xr:uid="{3D28DD36-F389-4CC5-9D39-15BB5668EA96}"/>
    <cellStyle name="Normal 9 5 2 2 5 4" xfId="4150" xr:uid="{1EE45CC9-745D-4E27-AF79-1EC4C3ED2609}"/>
    <cellStyle name="Normal 9 5 2 2 5 4 2" xfId="5053" xr:uid="{E8B6268F-77C1-48D9-A002-EC98B107D6D2}"/>
    <cellStyle name="Normal 9 5 2 2 5 4 2 2" xfId="41680" xr:uid="{FFBAA163-49B7-4BB5-A352-E8362B681F91}"/>
    <cellStyle name="Normal 9 5 2 2 5 4 2 3" xfId="6264" xr:uid="{18653342-0C6A-4FD2-949C-26E3B38C59E7}"/>
    <cellStyle name="Normal 9 5 2 2 5 4 2 4" xfId="5672" xr:uid="{D568D0A9-E3AD-43B3-83EE-2ADD1669543E}"/>
    <cellStyle name="Normal 9 5 2 2 5 5" xfId="5050" xr:uid="{4296D42C-29C2-4541-BC47-27F06140E9B7}"/>
    <cellStyle name="Normal 9 5 2 2 5 5 2" xfId="41677" xr:uid="{3D2008CC-350F-4F1B-BB83-3DC92C8FFCFB}"/>
    <cellStyle name="Normal 9 5 2 2 5 5 3" xfId="6261" xr:uid="{9A447C35-412D-4FB4-8EC2-CBDAA2F25035}"/>
    <cellStyle name="Normal 9 5 2 2 5 5 4" xfId="5669" xr:uid="{EB9ADFE2-29AF-4A86-BF6E-A89C7C86C5D8}"/>
    <cellStyle name="Normal 9 5 2 2 6" xfId="4151" xr:uid="{CF9843BA-9C88-4A55-A5D1-75443FC9D8F3}"/>
    <cellStyle name="Normal 9 5 2 2 6 2" xfId="5054" xr:uid="{693EADA1-F926-4C19-9C75-368E448E6438}"/>
    <cellStyle name="Normal 9 5 2 2 6 2 2" xfId="41681" xr:uid="{22359936-2C71-424A-B510-F0B492A8F99E}"/>
    <cellStyle name="Normal 9 5 2 2 6 2 3" xfId="6265" xr:uid="{21599D9C-D579-4E71-96CD-FC69FB16347E}"/>
    <cellStyle name="Normal 9 5 2 2 6 2 4" xfId="5673" xr:uid="{6FE7D312-58AE-41D2-9E1E-321EA3D5D685}"/>
    <cellStyle name="Normal 9 5 2 2 7" xfId="4152" xr:uid="{7654365F-6950-4CB1-AA2E-841D819F5D10}"/>
    <cellStyle name="Normal 9 5 2 2 7 2" xfId="5055" xr:uid="{AE2135AF-94D9-4B7A-86A9-A9E2D2442988}"/>
    <cellStyle name="Normal 9 5 2 2 7 2 2" xfId="41682" xr:uid="{3C5B8849-5572-467B-B72E-975B7D0D1254}"/>
    <cellStyle name="Normal 9 5 2 2 7 2 3" xfId="6266" xr:uid="{AE1ACC08-D03E-4B1D-B3FA-EDE9334DDA20}"/>
    <cellStyle name="Normal 9 5 2 2 7 2 4" xfId="5674" xr:uid="{981C58CA-E3F9-4DC0-B10D-7465BB2BD20F}"/>
    <cellStyle name="Normal 9 5 2 2 8" xfId="4153" xr:uid="{E1EC3ED2-F971-4C52-9486-7B81C267054F}"/>
    <cellStyle name="Normal 9 5 2 2 8 2" xfId="5056" xr:uid="{E66B168F-862E-43C4-A710-D272D10129C0}"/>
    <cellStyle name="Normal 9 5 2 2 8 2 2" xfId="41683" xr:uid="{2D838F8E-B861-4EF6-A8C8-EAC86FDDDB1C}"/>
    <cellStyle name="Normal 9 5 2 2 8 2 3" xfId="6267" xr:uid="{A2F5CB55-B07D-4B04-B7FD-22526B4670E6}"/>
    <cellStyle name="Normal 9 5 2 2 8 2 4" xfId="5675" xr:uid="{1A4CE871-6EE3-4E33-A291-E7404ACA69F1}"/>
    <cellStyle name="Normal 9 5 2 2 9" xfId="5025" xr:uid="{DDA08DB6-432D-4F90-8490-00BEF5CFD195}"/>
    <cellStyle name="Normal 9 5 2 2 9 2" xfId="41652" xr:uid="{A00304BA-3630-46EC-ADED-757A6C44661E}"/>
    <cellStyle name="Normal 9 5 2 2 9 3" xfId="6236" xr:uid="{FF4D50A7-E9F0-4110-89E4-42DCF26150DB}"/>
    <cellStyle name="Normal 9 5 2 2 9 4" xfId="5644" xr:uid="{0297C3A2-944C-48FF-8EC0-C9D9F62E4AEB}"/>
    <cellStyle name="Normal 9 5 2 3" xfId="875" xr:uid="{9D0C0081-CD45-47EC-B2F5-F614224F8E0B}"/>
    <cellStyle name="Normal 9 5 2 3 2" xfId="876" xr:uid="{5E201BEC-5117-42E6-A09D-A4D05D53EB87}"/>
    <cellStyle name="Normal 9 5 2 3 2 2" xfId="877" xr:uid="{83EA8408-A03B-487B-A456-45572163A863}"/>
    <cellStyle name="Normal 9 5 2 3 2 2 2" xfId="5059" xr:uid="{742556FE-F2F8-4FE9-93B8-76CEA073E057}"/>
    <cellStyle name="Normal 9 5 2 3 2 2 2 2" xfId="41686" xr:uid="{461FAF7F-12AC-4644-922D-E7A075FF36BB}"/>
    <cellStyle name="Normal 9 5 2 3 2 2 2 3" xfId="6270" xr:uid="{F6AFDA6F-A6D9-4CE4-92EF-09E1132D97C7}"/>
    <cellStyle name="Normal 9 5 2 3 2 2 2 4" xfId="5678" xr:uid="{453A3EF0-7934-42F3-A9B4-01A01AB61EC0}"/>
    <cellStyle name="Normal 9 5 2 3 2 3" xfId="4154" xr:uid="{60AD18D7-C1FF-4C6A-8287-055059101333}"/>
    <cellStyle name="Normal 9 5 2 3 2 3 2" xfId="5060" xr:uid="{08026086-55C6-47D6-B725-4B31DCF11DA6}"/>
    <cellStyle name="Normal 9 5 2 3 2 3 2 2" xfId="41687" xr:uid="{E951A902-CB8D-49B8-B584-219D18A29A2A}"/>
    <cellStyle name="Normal 9 5 2 3 2 3 2 3" xfId="6271" xr:uid="{8BF78CEF-AB92-47DC-8880-D57CB2CB5956}"/>
    <cellStyle name="Normal 9 5 2 3 2 3 2 4" xfId="5679" xr:uid="{84FD4324-8A3E-48ED-AA5A-F6E4EE6B1489}"/>
    <cellStyle name="Normal 9 5 2 3 2 4" xfId="4155" xr:uid="{7EFC50DC-5EB4-4828-9089-FC2A9975D69E}"/>
    <cellStyle name="Normal 9 5 2 3 2 4 2" xfId="5061" xr:uid="{42A95F62-465F-4743-90B4-03890EAA74D8}"/>
    <cellStyle name="Normal 9 5 2 3 2 4 2 2" xfId="41688" xr:uid="{F6DCFD26-717D-400B-A33C-5BA1F91A21AC}"/>
    <cellStyle name="Normal 9 5 2 3 2 4 2 3" xfId="6272" xr:uid="{49A97619-BBAE-4CCA-AA9F-3B2816CF4235}"/>
    <cellStyle name="Normal 9 5 2 3 2 4 2 4" xfId="5680" xr:uid="{012BA8F9-FCF9-4F92-8A14-1ACA964EEA0B}"/>
    <cellStyle name="Normal 9 5 2 3 2 5" xfId="5058" xr:uid="{3918F803-FE75-488B-B48A-A20F9E47B3B1}"/>
    <cellStyle name="Normal 9 5 2 3 2 5 2" xfId="41685" xr:uid="{10112017-AEFA-4066-A236-D945542DD058}"/>
    <cellStyle name="Normal 9 5 2 3 2 5 3" xfId="6269" xr:uid="{CF5906E1-F67F-4480-94FB-1CF2B027AEC1}"/>
    <cellStyle name="Normal 9 5 2 3 2 5 4" xfId="5677" xr:uid="{1ACB590D-90DB-4CB6-BF05-E53456D46149}"/>
    <cellStyle name="Normal 9 5 2 3 3" xfId="878" xr:uid="{D2AEF519-94E6-42A5-9CA3-76541EA4CA65}"/>
    <cellStyle name="Normal 9 5 2 3 3 2" xfId="4156" xr:uid="{41C1CDD5-13BC-4109-80A7-B3648DE221AE}"/>
    <cellStyle name="Normal 9 5 2 3 3 2 2" xfId="5063" xr:uid="{010A5CF2-E150-47B9-AF3E-CE0CE94D34EA}"/>
    <cellStyle name="Normal 9 5 2 3 3 2 2 2" xfId="41690" xr:uid="{082329DD-C23A-4DEE-87D7-DA8D8F36564D}"/>
    <cellStyle name="Normal 9 5 2 3 3 2 2 3" xfId="6274" xr:uid="{ED67FC91-B027-428C-8841-C9C6F5314D80}"/>
    <cellStyle name="Normal 9 5 2 3 3 2 2 4" xfId="5682" xr:uid="{0462A162-B76B-4914-AD7A-3631414DA705}"/>
    <cellStyle name="Normal 9 5 2 3 3 3" xfId="4157" xr:uid="{7D9049BB-355E-4D10-A840-DB8F74CF7629}"/>
    <cellStyle name="Normal 9 5 2 3 3 3 2" xfId="5064" xr:uid="{552F5C9E-4B50-4E06-B562-B9D39B1CFF39}"/>
    <cellStyle name="Normal 9 5 2 3 3 3 2 2" xfId="41691" xr:uid="{B8A37D5F-0301-4799-B82F-CB32E4876392}"/>
    <cellStyle name="Normal 9 5 2 3 3 3 2 3" xfId="6275" xr:uid="{7647CE9F-6CF7-41FB-BA65-1B8ECC8F51E5}"/>
    <cellStyle name="Normal 9 5 2 3 3 3 2 4" xfId="5683" xr:uid="{2AB641CC-81D0-4D96-A04E-1353E2E89212}"/>
    <cellStyle name="Normal 9 5 2 3 3 4" xfId="4158" xr:uid="{E24C54DA-C32A-4E2E-97F2-C305A0DFD1E9}"/>
    <cellStyle name="Normal 9 5 2 3 3 4 2" xfId="5065" xr:uid="{2F4B534D-E69C-4A02-8503-6EEE22340A42}"/>
    <cellStyle name="Normal 9 5 2 3 3 4 2 2" xfId="41692" xr:uid="{595E60FF-146E-4D4A-B97E-E24C34051A9F}"/>
    <cellStyle name="Normal 9 5 2 3 3 4 2 3" xfId="6276" xr:uid="{F5B73830-7422-4D07-950E-F836EA99500F}"/>
    <cellStyle name="Normal 9 5 2 3 3 4 2 4" xfId="5684" xr:uid="{0911E6F1-FC21-43D8-B27A-4E560F8767BF}"/>
    <cellStyle name="Normal 9 5 2 3 3 5" xfId="5062" xr:uid="{3AFA2F94-1C32-413D-981E-1A9540A51E9D}"/>
    <cellStyle name="Normal 9 5 2 3 3 5 2" xfId="41689" xr:uid="{CE302DDB-AF98-4E52-BC94-B99406386128}"/>
    <cellStyle name="Normal 9 5 2 3 3 5 3" xfId="6273" xr:uid="{CF4DC62E-10AC-4BDD-B948-E1D084C84ADE}"/>
    <cellStyle name="Normal 9 5 2 3 3 5 4" xfId="5681" xr:uid="{657C3567-9646-4A6E-8FF0-240C7D2ECD13}"/>
    <cellStyle name="Normal 9 5 2 3 4" xfId="4159" xr:uid="{5DA62CD7-B31D-48E1-9EF8-A3F106A0EEE9}"/>
    <cellStyle name="Normal 9 5 2 3 4 2" xfId="5066" xr:uid="{759E832B-59D6-4077-8A24-61583620DBC8}"/>
    <cellStyle name="Normal 9 5 2 3 4 2 2" xfId="41693" xr:uid="{5481270B-0062-47A2-AC13-BFEF7CD23C9A}"/>
    <cellStyle name="Normal 9 5 2 3 4 2 3" xfId="6277" xr:uid="{8F26888C-B2D3-4E2F-B1C3-E8D113348BD5}"/>
    <cellStyle name="Normal 9 5 2 3 4 2 4" xfId="5685" xr:uid="{8780C3C8-FF0D-4A95-81C9-5F15A5140BA3}"/>
    <cellStyle name="Normal 9 5 2 3 5" xfId="4160" xr:uid="{FAF885CB-D2BA-4910-BE0F-EAD8B56D6E87}"/>
    <cellStyle name="Normal 9 5 2 3 5 2" xfId="5067" xr:uid="{568601BC-073D-4F32-AE61-30DFE57802DF}"/>
    <cellStyle name="Normal 9 5 2 3 5 2 2" xfId="41694" xr:uid="{47D5DAEC-4550-4F8B-B859-365C56487FC7}"/>
    <cellStyle name="Normal 9 5 2 3 5 2 3" xfId="6278" xr:uid="{F3650027-D841-42FE-BE1D-C37F85B7C88C}"/>
    <cellStyle name="Normal 9 5 2 3 5 2 4" xfId="5686" xr:uid="{AED210EF-F2A7-4D02-A853-433A21F353B3}"/>
    <cellStyle name="Normal 9 5 2 3 6" xfId="4161" xr:uid="{E78D212D-5A29-4FD5-AA5B-0D9E12188E17}"/>
    <cellStyle name="Normal 9 5 2 3 6 2" xfId="5068" xr:uid="{B64C2687-16FB-4CA0-BE9F-7476E7EBAF24}"/>
    <cellStyle name="Normal 9 5 2 3 6 2 2" xfId="41695" xr:uid="{6961692B-50C5-4CC7-AEE2-2F42977D1B41}"/>
    <cellStyle name="Normal 9 5 2 3 6 2 3" xfId="6279" xr:uid="{939F8471-D249-44C9-8668-A67AA315AB25}"/>
    <cellStyle name="Normal 9 5 2 3 6 2 4" xfId="5687" xr:uid="{D363005F-2F67-472D-A8FD-0B9ABFE9813F}"/>
    <cellStyle name="Normal 9 5 2 3 7" xfId="5057" xr:uid="{D748AA03-7670-4371-8CB9-1DDA7E41DEC4}"/>
    <cellStyle name="Normal 9 5 2 3 7 2" xfId="41684" xr:uid="{BB315BF2-3459-4EF2-803E-403A582C327F}"/>
    <cellStyle name="Normal 9 5 2 3 7 3" xfId="6268" xr:uid="{11AFC4FF-FD9E-43C9-AF16-F7EFFD4E74DB}"/>
    <cellStyle name="Normal 9 5 2 3 7 4" xfId="5676" xr:uid="{CBE2E6AA-3187-493F-892B-BDEF0219E52A}"/>
    <cellStyle name="Normal 9 5 2 4" xfId="879" xr:uid="{513A7C41-ED6C-4505-BB10-E48D85687D36}"/>
    <cellStyle name="Normal 9 5 2 4 2" xfId="880" xr:uid="{43123A96-3C31-4023-84E6-58EDCA906363}"/>
    <cellStyle name="Normal 9 5 2 4 2 2" xfId="4162" xr:uid="{E5CFB4BC-2F26-48C0-9A17-BFC610EE5E2D}"/>
    <cellStyle name="Normal 9 5 2 4 2 2 2" xfId="5071" xr:uid="{329A95A3-0AC9-40E9-88EA-AB3DDF90B546}"/>
    <cellStyle name="Normal 9 5 2 4 2 2 2 2" xfId="41698" xr:uid="{F68D5AC4-2CA1-4165-89F1-F5FFCD0E07DB}"/>
    <cellStyle name="Normal 9 5 2 4 2 2 2 3" xfId="6282" xr:uid="{D95E3273-35F4-4002-A1D4-2EC2AC5B0C18}"/>
    <cellStyle name="Normal 9 5 2 4 2 2 2 4" xfId="5690" xr:uid="{160AFD4B-A099-4AA0-81A6-D5161C426F0F}"/>
    <cellStyle name="Normal 9 5 2 4 2 3" xfId="4163" xr:uid="{3C6956F6-56E9-48C6-8F35-CAE22145CF4B}"/>
    <cellStyle name="Normal 9 5 2 4 2 3 2" xfId="5072" xr:uid="{5F78D3FB-D49D-47CA-BE14-27BB2581E47C}"/>
    <cellStyle name="Normal 9 5 2 4 2 3 2 2" xfId="41699" xr:uid="{04244641-4571-401E-A8D2-4BE043C29E4D}"/>
    <cellStyle name="Normal 9 5 2 4 2 3 2 3" xfId="6283" xr:uid="{142000D7-003D-4C74-BECE-1E3EB79C7EA4}"/>
    <cellStyle name="Normal 9 5 2 4 2 3 2 4" xfId="5691" xr:uid="{35B05E59-BACF-44E7-9A33-BE2564B26F83}"/>
    <cellStyle name="Normal 9 5 2 4 2 4" xfId="4164" xr:uid="{B52F6CEE-CFCE-451B-BDE4-1A0FA396134D}"/>
    <cellStyle name="Normal 9 5 2 4 2 4 2" xfId="5073" xr:uid="{79E71A53-4A84-41D6-A5C3-A2CEC5B08A8D}"/>
    <cellStyle name="Normal 9 5 2 4 2 4 2 2" xfId="41700" xr:uid="{F19F4944-C524-4BC9-BD07-E7C2A7A552D5}"/>
    <cellStyle name="Normal 9 5 2 4 2 4 2 3" xfId="6284" xr:uid="{060702F7-97C4-420D-BB70-8FD4B18D6D8E}"/>
    <cellStyle name="Normal 9 5 2 4 2 4 2 4" xfId="5692" xr:uid="{F8D5FA57-8B16-4C65-B42D-931693BBA2F3}"/>
    <cellStyle name="Normal 9 5 2 4 2 5" xfId="5070" xr:uid="{B37C0D12-97F0-4F9D-8CF6-6E071577F7C5}"/>
    <cellStyle name="Normal 9 5 2 4 2 5 2" xfId="41697" xr:uid="{EB4864C3-2FEF-46FE-BFF8-C7A669C64C08}"/>
    <cellStyle name="Normal 9 5 2 4 2 5 3" xfId="6281" xr:uid="{CC39D720-0BD5-48BE-BD06-6CF1B5C51984}"/>
    <cellStyle name="Normal 9 5 2 4 2 5 4" xfId="5689" xr:uid="{5931763A-C723-4065-BCF1-7EFD4878F54B}"/>
    <cellStyle name="Normal 9 5 2 4 3" xfId="4165" xr:uid="{33238B1D-49B9-462C-9002-49CFE7B3FECF}"/>
    <cellStyle name="Normal 9 5 2 4 3 2" xfId="5074" xr:uid="{35FD0477-E09F-4DC7-822B-755B856718D1}"/>
    <cellStyle name="Normal 9 5 2 4 3 2 2" xfId="41701" xr:uid="{15032B3B-4E2A-49EC-A17E-70FA901B9529}"/>
    <cellStyle name="Normal 9 5 2 4 3 2 3" xfId="6285" xr:uid="{2B66D10B-19B5-41CD-9D06-FFD1ADA3E4C4}"/>
    <cellStyle name="Normal 9 5 2 4 3 2 4" xfId="5693" xr:uid="{554BC7CA-D1FB-4577-B9F2-ABA4FF35E1F2}"/>
    <cellStyle name="Normal 9 5 2 4 4" xfId="4166" xr:uid="{7C5D3E79-51E5-4A81-8F45-A2172A510E30}"/>
    <cellStyle name="Normal 9 5 2 4 4 2" xfId="5075" xr:uid="{B9104C1C-5430-44F4-9C02-AD9FB69E112F}"/>
    <cellStyle name="Normal 9 5 2 4 4 2 2" xfId="41702" xr:uid="{8359420C-0E70-4797-84B9-EA6BD14D9784}"/>
    <cellStyle name="Normal 9 5 2 4 4 2 3" xfId="6286" xr:uid="{A2A6E962-F635-4C51-B163-825F2495233E}"/>
    <cellStyle name="Normal 9 5 2 4 4 2 4" xfId="5694" xr:uid="{A68E2022-5764-448B-BB81-308715F592CF}"/>
    <cellStyle name="Normal 9 5 2 4 5" xfId="4167" xr:uid="{C356F114-1FD1-4587-90C7-9DFC38D98CC1}"/>
    <cellStyle name="Normal 9 5 2 4 5 2" xfId="5076" xr:uid="{8E7BDBB0-2EC8-4A20-8B73-CAA7331083F1}"/>
    <cellStyle name="Normal 9 5 2 4 5 2 2" xfId="41703" xr:uid="{01CF8A83-F831-4D90-ABF1-D760E57F2794}"/>
    <cellStyle name="Normal 9 5 2 4 5 2 3" xfId="6287" xr:uid="{28B6E50B-4BB7-42BB-9287-01EB4EDCAF0B}"/>
    <cellStyle name="Normal 9 5 2 4 5 2 4" xfId="5695" xr:uid="{ED658840-1560-46CE-B040-D3768FC3DDEB}"/>
    <cellStyle name="Normal 9 5 2 4 6" xfId="5069" xr:uid="{790E18EA-35D7-4192-A60A-0233EE59367F}"/>
    <cellStyle name="Normal 9 5 2 4 6 2" xfId="41696" xr:uid="{4BFB23BD-9A61-4DE8-8890-FDD053705845}"/>
    <cellStyle name="Normal 9 5 2 4 6 3" xfId="6280" xr:uid="{EC496F97-B2D7-4FC8-89A9-489F4B2211B8}"/>
    <cellStyle name="Normal 9 5 2 4 6 4" xfId="5688" xr:uid="{C149DBF7-48EB-4DE8-80A8-3629DA676653}"/>
    <cellStyle name="Normal 9 5 2 5" xfId="881" xr:uid="{D490BC64-8CA8-4442-95D3-2378C19AA0E6}"/>
    <cellStyle name="Normal 9 5 2 5 2" xfId="4168" xr:uid="{B87C2F5A-54BE-4EDC-B529-172950A78BCE}"/>
    <cellStyle name="Normal 9 5 2 5 2 2" xfId="5078" xr:uid="{CEA74B95-0CB5-45FF-9616-711891668B15}"/>
    <cellStyle name="Normal 9 5 2 5 2 2 2" xfId="41705" xr:uid="{B02209EF-AF03-4369-A86E-BF9F7576162B}"/>
    <cellStyle name="Normal 9 5 2 5 2 2 3" xfId="6289" xr:uid="{6530C502-F7FA-45FB-B1D2-AF70C2D565A6}"/>
    <cellStyle name="Normal 9 5 2 5 2 2 4" xfId="5697" xr:uid="{570E419B-8360-44DB-AFC7-804A50D143F4}"/>
    <cellStyle name="Normal 9 5 2 5 3" xfId="4169" xr:uid="{0B00FD5F-A54E-4899-896B-253E20BD9C94}"/>
    <cellStyle name="Normal 9 5 2 5 3 2" xfId="5079" xr:uid="{7853DB7D-A699-4CC4-8607-5336686C9DFA}"/>
    <cellStyle name="Normal 9 5 2 5 3 2 2" xfId="41706" xr:uid="{26EF8D70-69F3-4DEF-A081-C7935DEBBA2F}"/>
    <cellStyle name="Normal 9 5 2 5 3 2 3" xfId="6290" xr:uid="{9E32233D-AA7B-41A6-8939-B679391DD1F7}"/>
    <cellStyle name="Normal 9 5 2 5 3 2 4" xfId="5698" xr:uid="{F72C76BE-DBD4-48CE-BA7E-D0CB10EBE3F5}"/>
    <cellStyle name="Normal 9 5 2 5 4" xfId="4170" xr:uid="{B612B987-F4EB-4E28-91C3-15AD14CDEDE7}"/>
    <cellStyle name="Normal 9 5 2 5 4 2" xfId="5080" xr:uid="{833CD77F-7267-4217-BD85-3FC22E3AF8ED}"/>
    <cellStyle name="Normal 9 5 2 5 4 2 2" xfId="41707" xr:uid="{C8D60EE7-7B0C-416C-9528-170123B8515A}"/>
    <cellStyle name="Normal 9 5 2 5 4 2 3" xfId="6291" xr:uid="{ED331A0D-F1F1-4568-BED4-12BCC26C6CDF}"/>
    <cellStyle name="Normal 9 5 2 5 4 2 4" xfId="5699" xr:uid="{647C6353-1266-402B-9BC0-46023500F5CB}"/>
    <cellStyle name="Normal 9 5 2 5 5" xfId="5077" xr:uid="{AD9BAD19-4917-4F39-B8C8-5ADB1975A0A6}"/>
    <cellStyle name="Normal 9 5 2 5 5 2" xfId="41704" xr:uid="{18756510-B0BE-4A21-A96A-2C7C5A1290EF}"/>
    <cellStyle name="Normal 9 5 2 5 5 3" xfId="6288" xr:uid="{9D2C6147-6FE3-4F69-942F-561DC084171C}"/>
    <cellStyle name="Normal 9 5 2 5 5 4" xfId="5696" xr:uid="{F6321642-E084-4288-B38C-BA12FA60AFFA}"/>
    <cellStyle name="Normal 9 5 2 6" xfId="4171" xr:uid="{1CCE08C6-5B20-48AD-86DD-B090486C4A39}"/>
    <cellStyle name="Normal 9 5 2 6 2" xfId="4172" xr:uid="{FC261912-FF23-47F9-822C-ADAAE7C6E9E1}"/>
    <cellStyle name="Normal 9 5 2 6 2 2" xfId="5082" xr:uid="{DF804C66-E582-47CF-9364-254510F1848A}"/>
    <cellStyle name="Normal 9 5 2 6 2 2 2" xfId="41709" xr:uid="{4A69750F-586F-40B8-AF81-B80270C42F39}"/>
    <cellStyle name="Normal 9 5 2 6 2 2 3" xfId="6293" xr:uid="{22070512-0EA0-45A5-A348-0477393BB5CB}"/>
    <cellStyle name="Normal 9 5 2 6 2 2 4" xfId="5701" xr:uid="{C73AC026-5B65-4307-9738-3F45003FE7E7}"/>
    <cellStyle name="Normal 9 5 2 6 3" xfId="4173" xr:uid="{14CBC3FB-B0DB-44B7-B7E9-3CB27F045528}"/>
    <cellStyle name="Normal 9 5 2 6 3 2" xfId="5083" xr:uid="{84DA1E3D-87D9-48E9-AE5E-9CBADD8D2298}"/>
    <cellStyle name="Normal 9 5 2 6 3 2 2" xfId="41710" xr:uid="{2DE2C5F8-46C7-4AAD-BB04-A974AD1C0BDC}"/>
    <cellStyle name="Normal 9 5 2 6 3 2 3" xfId="6294" xr:uid="{CE053522-F0C8-4F66-942D-1EA380ABB228}"/>
    <cellStyle name="Normal 9 5 2 6 3 2 4" xfId="5702" xr:uid="{498894B1-D242-4CF1-9DFD-1A47AE2D6702}"/>
    <cellStyle name="Normal 9 5 2 6 4" xfId="4174" xr:uid="{732AB9D5-FBD0-4EE5-91FD-6456F15EDDAD}"/>
    <cellStyle name="Normal 9 5 2 6 4 2" xfId="5084" xr:uid="{618D72D1-4CC3-4CFD-863B-9D103EAF1833}"/>
    <cellStyle name="Normal 9 5 2 6 4 2 2" xfId="41711" xr:uid="{A00FD981-B24E-4893-BAD4-4454BD345A3F}"/>
    <cellStyle name="Normal 9 5 2 6 4 2 3" xfId="6295" xr:uid="{01C6E84F-077A-421D-817D-F256D32B5014}"/>
    <cellStyle name="Normal 9 5 2 6 4 2 4" xfId="5703" xr:uid="{3E444103-6D66-4CB9-85CF-D95BA5BD4CBB}"/>
    <cellStyle name="Normal 9 5 2 6 5" xfId="5081" xr:uid="{49A6A906-078A-4678-BC72-3A7A0FDDA2FE}"/>
    <cellStyle name="Normal 9 5 2 6 5 2" xfId="41708" xr:uid="{3A5477E7-4CAD-42FD-9874-388FDC0B6FB2}"/>
    <cellStyle name="Normal 9 5 2 6 5 3" xfId="6292" xr:uid="{77A24EBC-18E8-4AE9-AB9D-4528D613C989}"/>
    <cellStyle name="Normal 9 5 2 6 5 4" xfId="5700" xr:uid="{FB2DE193-0373-4355-A34F-EFFD2F31DBF6}"/>
    <cellStyle name="Normal 9 5 2 7" xfId="4175" xr:uid="{D76E428E-B633-4862-A729-23112F9EE3F0}"/>
    <cellStyle name="Normal 9 5 2 7 2" xfId="5085" xr:uid="{18CE43E9-DB8D-4042-9751-830FB83C8C5D}"/>
    <cellStyle name="Normal 9 5 2 7 2 2" xfId="41712" xr:uid="{50CF35B0-A0E0-4002-BA85-05D67787411C}"/>
    <cellStyle name="Normal 9 5 2 7 2 3" xfId="6296" xr:uid="{30FB7162-CCCF-414A-B08F-E0E3842E2842}"/>
    <cellStyle name="Normal 9 5 2 7 2 4" xfId="5704" xr:uid="{FB42DE2F-7872-4ECE-A776-A9EE715779C7}"/>
    <cellStyle name="Normal 9 5 2 8" xfId="4176" xr:uid="{15D8A274-2189-448D-ADF0-4BA2071D1217}"/>
    <cellStyle name="Normal 9 5 2 8 2" xfId="5086" xr:uid="{2E807149-B270-4D33-979B-05678335F03B}"/>
    <cellStyle name="Normal 9 5 2 8 2 2" xfId="41713" xr:uid="{4B5DEB7D-5ED3-426F-A81A-6537CB660E16}"/>
    <cellStyle name="Normal 9 5 2 8 2 3" xfId="6297" xr:uid="{DDB101D9-C960-4A02-892A-EE7363B4D73A}"/>
    <cellStyle name="Normal 9 5 2 8 2 4" xfId="5705" xr:uid="{AB1351A8-E9BE-4FC7-8FF5-EFC3C2BEEBE8}"/>
    <cellStyle name="Normal 9 5 2 9" xfId="4177" xr:uid="{54096810-C02A-4DC6-917E-FD0CD651D96A}"/>
    <cellStyle name="Normal 9 5 2 9 2" xfId="5087" xr:uid="{B6126D47-E1F7-4AF5-A402-4D23DB96F6A5}"/>
    <cellStyle name="Normal 9 5 2 9 2 2" xfId="41714" xr:uid="{A28E57BF-063D-48F7-99EC-81993C10EE90}"/>
    <cellStyle name="Normal 9 5 2 9 2 3" xfId="6298" xr:uid="{FDB79DBA-B2E0-4C9B-BA21-E05BE7064777}"/>
    <cellStyle name="Normal 9 5 2 9 2 4" xfId="5706" xr:uid="{5EB0849B-A0AB-43A6-89EC-8905A92680D1}"/>
    <cellStyle name="Normal 9 5 3" xfId="424" xr:uid="{B5179698-FA4B-4FB9-ADAA-AEEE2B4747B4}"/>
    <cellStyle name="Normal 9 5 3 2" xfId="882" xr:uid="{E9EC07EC-601D-4C7E-AA2F-FA91DA181E3E}"/>
    <cellStyle name="Normal 9 5 3 2 2" xfId="883" xr:uid="{E4F42074-C685-414E-801A-42EA20CFD322}"/>
    <cellStyle name="Normal 9 5 3 2 2 2" xfId="2455" xr:uid="{EB47EBF8-488E-42AE-B64C-D1FBDE0C2770}"/>
    <cellStyle name="Normal 9 5 3 2 2 2 2" xfId="2456" xr:uid="{0BBA83BE-FB11-4EF3-8E66-BB8B561DA850}"/>
    <cellStyle name="Normal 9 5 3 2 2 2 2 2" xfId="5092" xr:uid="{7D2D74E6-F741-4281-834F-50CAC51B509C}"/>
    <cellStyle name="Normal 9 5 3 2 2 2 2 2 2" xfId="41719" xr:uid="{96021C8D-0B27-474B-B1E0-3E4E2EF63189}"/>
    <cellStyle name="Normal 9 5 3 2 2 2 2 2 3" xfId="6303" xr:uid="{EB233201-3FEF-4A00-A81C-137EABEBEEE0}"/>
    <cellStyle name="Normal 9 5 3 2 2 2 2 2 4" xfId="5711" xr:uid="{2787C847-2DF4-4F25-B6A4-A1D03D23F836}"/>
    <cellStyle name="Normal 9 5 3 2 2 2 3" xfId="5091" xr:uid="{59885654-1D6E-4D61-BB4B-942AF38D38E4}"/>
    <cellStyle name="Normal 9 5 3 2 2 2 3 2" xfId="41718" xr:uid="{4C2F69BC-C5D2-4AEA-A744-104A625E8A42}"/>
    <cellStyle name="Normal 9 5 3 2 2 2 3 3" xfId="6302" xr:uid="{06B49356-CC9A-4D51-8CFA-3E92A2946F0D}"/>
    <cellStyle name="Normal 9 5 3 2 2 2 3 4" xfId="5710" xr:uid="{5DC0017B-5857-485B-89BF-BFB04605AC7C}"/>
    <cellStyle name="Normal 9 5 3 2 2 3" xfId="2457" xr:uid="{21998267-C7EC-4CA4-A20A-1D80E9145617}"/>
    <cellStyle name="Normal 9 5 3 2 2 3 2" xfId="5093" xr:uid="{67001BF4-189D-4704-9BB1-E4A806E2E8BC}"/>
    <cellStyle name="Normal 9 5 3 2 2 3 2 2" xfId="41720" xr:uid="{F460D2FA-5D68-40B3-8C52-C0DC0921644A}"/>
    <cellStyle name="Normal 9 5 3 2 2 3 2 3" xfId="6304" xr:uid="{9D5912BA-D617-4E37-8D70-5521C589E310}"/>
    <cellStyle name="Normal 9 5 3 2 2 3 2 4" xfId="5712" xr:uid="{E11681F2-8345-40C5-BC3B-39AFB61B775D}"/>
    <cellStyle name="Normal 9 5 3 2 2 4" xfId="4178" xr:uid="{56C7DECB-15EB-415C-B455-F3D36F43245C}"/>
    <cellStyle name="Normal 9 5 3 2 2 4 2" xfId="5094" xr:uid="{92D68E86-A449-4572-A098-EE9415C33F62}"/>
    <cellStyle name="Normal 9 5 3 2 2 4 2 2" xfId="41721" xr:uid="{C98462CE-499F-4F3E-B100-362C856ED133}"/>
    <cellStyle name="Normal 9 5 3 2 2 4 2 3" xfId="6305" xr:uid="{3513318F-736A-423C-9794-9D7669C96A80}"/>
    <cellStyle name="Normal 9 5 3 2 2 4 2 4" xfId="5713" xr:uid="{B0D23703-E517-45E4-BACA-ED01F7E9795F}"/>
    <cellStyle name="Normal 9 5 3 2 2 5" xfId="5090" xr:uid="{5565A3BC-9C98-4D62-B53C-874820AF5D3E}"/>
    <cellStyle name="Normal 9 5 3 2 2 5 2" xfId="41717" xr:uid="{068AD8BC-5F90-46EE-8B79-8B890D3F862C}"/>
    <cellStyle name="Normal 9 5 3 2 2 5 3" xfId="6301" xr:uid="{03EF8165-624C-4FC5-8DC7-58ADA18BD298}"/>
    <cellStyle name="Normal 9 5 3 2 2 5 4" xfId="5709" xr:uid="{1202FFF7-A6C7-4CE9-9B5C-6528053594C9}"/>
    <cellStyle name="Normal 9 5 3 2 3" xfId="2458" xr:uid="{67A25D37-242B-4D0D-AFB7-07999D21A040}"/>
    <cellStyle name="Normal 9 5 3 2 3 2" xfId="2459" xr:uid="{69D96F9F-9908-4B9E-86B4-B7858212BFE1}"/>
    <cellStyle name="Normal 9 5 3 2 3 2 2" xfId="5096" xr:uid="{6ED99777-BE5B-46E8-A36D-1BC8357D217F}"/>
    <cellStyle name="Normal 9 5 3 2 3 2 2 2" xfId="41723" xr:uid="{63C6E37A-D267-46C6-8805-41A3111D7282}"/>
    <cellStyle name="Normal 9 5 3 2 3 2 2 3" xfId="6307" xr:uid="{A3D12536-F5B5-4552-8192-870D57D2DCA5}"/>
    <cellStyle name="Normal 9 5 3 2 3 2 2 4" xfId="5715" xr:uid="{C731A231-534D-468F-B248-8ED8BA235644}"/>
    <cellStyle name="Normal 9 5 3 2 3 3" xfId="4179" xr:uid="{C43D327C-77ED-4363-8841-66BC2CA2545F}"/>
    <cellStyle name="Normal 9 5 3 2 3 3 2" xfId="5097" xr:uid="{1390C121-927A-4BFB-80E5-F4FC0D5337F7}"/>
    <cellStyle name="Normal 9 5 3 2 3 3 2 2" xfId="41724" xr:uid="{386A488A-832A-467A-9392-0964E3C16819}"/>
    <cellStyle name="Normal 9 5 3 2 3 3 2 3" xfId="6308" xr:uid="{8CCAB917-2720-4EEF-BF1D-9BAF38249F6E}"/>
    <cellStyle name="Normal 9 5 3 2 3 3 2 4" xfId="5716" xr:uid="{6C943DE5-7C7F-48AA-8103-878630322DC8}"/>
    <cellStyle name="Normal 9 5 3 2 3 4" xfId="4180" xr:uid="{210D1F10-B84F-40B0-8E4B-B631002079C7}"/>
    <cellStyle name="Normal 9 5 3 2 3 4 2" xfId="5098" xr:uid="{BD30BBBD-F650-47B1-AA93-1B6C8EB85AA3}"/>
    <cellStyle name="Normal 9 5 3 2 3 4 2 2" xfId="41725" xr:uid="{400DE15D-E174-4901-B61E-9C1F8D79DB2D}"/>
    <cellStyle name="Normal 9 5 3 2 3 4 2 3" xfId="6309" xr:uid="{3D4E555D-69CA-4D60-978C-6A9D965879E4}"/>
    <cellStyle name="Normal 9 5 3 2 3 4 2 4" xfId="5717" xr:uid="{D8C41CE1-3187-45C7-BDF4-F93B4F74F9C0}"/>
    <cellStyle name="Normal 9 5 3 2 3 5" xfId="5095" xr:uid="{8FB47C8D-E16A-4AD9-A83E-2926ECC35F78}"/>
    <cellStyle name="Normal 9 5 3 2 3 5 2" xfId="41722" xr:uid="{BFA8A8A5-948E-4506-8872-C20AAC724B08}"/>
    <cellStyle name="Normal 9 5 3 2 3 5 3" xfId="6306" xr:uid="{60EBDD03-6BDD-4DAF-B880-E479424BAC15}"/>
    <cellStyle name="Normal 9 5 3 2 3 5 4" xfId="5714" xr:uid="{598131E9-7FE8-4CF8-A498-64F90B873BE8}"/>
    <cellStyle name="Normal 9 5 3 2 4" xfId="2460" xr:uid="{73A43007-3AD7-4D89-8C8E-4926DCEA8BC4}"/>
    <cellStyle name="Normal 9 5 3 2 4 2" xfId="5099" xr:uid="{601602D2-B1D0-49C0-8D30-1638F34876A1}"/>
    <cellStyle name="Normal 9 5 3 2 4 2 2" xfId="41726" xr:uid="{AD8DAF57-4B58-4288-AD9B-8AD403479175}"/>
    <cellStyle name="Normal 9 5 3 2 4 2 3" xfId="6310" xr:uid="{DFF66BF8-89C5-424B-A012-968A3221DA9C}"/>
    <cellStyle name="Normal 9 5 3 2 4 2 4" xfId="5718" xr:uid="{66D5F704-C6A9-41E2-873A-4CB27966E799}"/>
    <cellStyle name="Normal 9 5 3 2 5" xfId="4181" xr:uid="{E21769B3-BF81-407F-9732-364031512310}"/>
    <cellStyle name="Normal 9 5 3 2 5 2" xfId="5100" xr:uid="{3023F4C5-E560-41E6-88D5-299C7FCF21FB}"/>
    <cellStyle name="Normal 9 5 3 2 5 2 2" xfId="41727" xr:uid="{8A3BF628-0474-4FE0-A033-2CCCDBB1BBF2}"/>
    <cellStyle name="Normal 9 5 3 2 5 2 3" xfId="6311" xr:uid="{12BCC1D5-16BA-4443-8A88-1890B9598290}"/>
    <cellStyle name="Normal 9 5 3 2 5 2 4" xfId="5719" xr:uid="{A1515C86-8549-4F2B-A1DF-665C2AA03998}"/>
    <cellStyle name="Normal 9 5 3 2 6" xfId="4182" xr:uid="{17992070-6AD9-4281-B079-2D5E87320A86}"/>
    <cellStyle name="Normal 9 5 3 2 6 2" xfId="5101" xr:uid="{E6B8FD7F-02D1-46B0-AD29-7A022BA737E8}"/>
    <cellStyle name="Normal 9 5 3 2 6 2 2" xfId="41728" xr:uid="{0893CF37-2C27-48E7-B7BE-898188CB7A23}"/>
    <cellStyle name="Normal 9 5 3 2 6 2 3" xfId="6312" xr:uid="{D647B021-79D0-4DD8-A8A2-E82A8805ACD8}"/>
    <cellStyle name="Normal 9 5 3 2 6 2 4" xfId="5720" xr:uid="{E8C51CA4-6534-4C23-B7BF-9C7ADA13BF02}"/>
    <cellStyle name="Normal 9 5 3 2 7" xfId="5089" xr:uid="{7A63957C-AB63-4F1A-9CAF-FE205E1A7564}"/>
    <cellStyle name="Normal 9 5 3 2 7 2" xfId="41716" xr:uid="{FD02BDF8-18CD-4FB0-A31A-46BB54CF9992}"/>
    <cellStyle name="Normal 9 5 3 2 7 3" xfId="6300" xr:uid="{AEFDCFD2-99FE-4870-A06C-A8CA83E45C82}"/>
    <cellStyle name="Normal 9 5 3 2 7 4" xfId="5708" xr:uid="{99053799-E022-4299-872D-90CE1EAAA1C8}"/>
    <cellStyle name="Normal 9 5 3 3" xfId="884" xr:uid="{2FBAB9DE-CCB6-4977-9E92-9C8A748F3E67}"/>
    <cellStyle name="Normal 9 5 3 3 2" xfId="2461" xr:uid="{C8614511-DCA2-41B6-9600-5870B985B654}"/>
    <cellStyle name="Normal 9 5 3 3 2 2" xfId="2462" xr:uid="{2E8C18FD-5754-45F7-B1C0-F550889F390C}"/>
    <cellStyle name="Normal 9 5 3 3 2 2 2" xfId="5104" xr:uid="{6CD2F606-0859-4B27-92DC-0D49E2A988BE}"/>
    <cellStyle name="Normal 9 5 3 3 2 2 2 2" xfId="41731" xr:uid="{95C89C1F-C894-4D3E-BC1A-FB221EDF9964}"/>
    <cellStyle name="Normal 9 5 3 3 2 2 2 3" xfId="6315" xr:uid="{D1ACDBD1-4437-4900-8F4B-5B9C0BF1FD6C}"/>
    <cellStyle name="Normal 9 5 3 3 2 2 2 4" xfId="5723" xr:uid="{12B46F88-19AC-4C38-8F83-BAA9C8769128}"/>
    <cellStyle name="Normal 9 5 3 3 2 3" xfId="4183" xr:uid="{F20779FD-09B2-42A1-A8F1-DCDB45BF9335}"/>
    <cellStyle name="Normal 9 5 3 3 2 3 2" xfId="5105" xr:uid="{A579B7FC-D631-4E7E-837D-D021E1EDFC3D}"/>
    <cellStyle name="Normal 9 5 3 3 2 3 2 2" xfId="41732" xr:uid="{3844067C-29AC-4354-9FA3-84CD326040CA}"/>
    <cellStyle name="Normal 9 5 3 3 2 3 2 3" xfId="6316" xr:uid="{0FEB890D-B9AB-4B2A-8AC3-0BE3E00C7C58}"/>
    <cellStyle name="Normal 9 5 3 3 2 3 2 4" xfId="5724" xr:uid="{03CD5EB3-4979-4D46-B515-52E45D82182E}"/>
    <cellStyle name="Normal 9 5 3 3 2 4" xfId="4184" xr:uid="{9DC569B1-CC61-400D-ACA7-6BC1E7681D4F}"/>
    <cellStyle name="Normal 9 5 3 3 2 4 2" xfId="5106" xr:uid="{1B319D53-B8AA-4AEB-AF74-6C335E643B79}"/>
    <cellStyle name="Normal 9 5 3 3 2 4 2 2" xfId="41733" xr:uid="{0D0AB045-A2B0-41D9-9F37-4E2822C406CC}"/>
    <cellStyle name="Normal 9 5 3 3 2 4 2 3" xfId="6317" xr:uid="{738D7919-412B-40AA-9DC8-763C9F7006DA}"/>
    <cellStyle name="Normal 9 5 3 3 2 4 2 4" xfId="5725" xr:uid="{81DC662E-CBD0-4C06-B9F7-95BCC3276564}"/>
    <cellStyle name="Normal 9 5 3 3 2 5" xfId="5103" xr:uid="{4882C472-B33F-461F-BF94-64F5B1A4B491}"/>
    <cellStyle name="Normal 9 5 3 3 2 5 2" xfId="41730" xr:uid="{D92BBC99-F06C-4B80-8381-2DB893649970}"/>
    <cellStyle name="Normal 9 5 3 3 2 5 3" xfId="6314" xr:uid="{D562BE4F-2A33-452E-8492-5006F896B460}"/>
    <cellStyle name="Normal 9 5 3 3 2 5 4" xfId="5722" xr:uid="{63D5C825-F79A-4868-B50E-88EACF0137C3}"/>
    <cellStyle name="Normal 9 5 3 3 3" xfId="2463" xr:uid="{8851949D-A050-4609-AFE8-288064394E45}"/>
    <cellStyle name="Normal 9 5 3 3 3 2" xfId="5107" xr:uid="{8D53C3A7-708D-411D-9F4F-566CAFA74461}"/>
    <cellStyle name="Normal 9 5 3 3 3 2 2" xfId="41734" xr:uid="{C272B6FD-87EA-432E-AB8F-EBB56674C7D3}"/>
    <cellStyle name="Normal 9 5 3 3 3 2 3" xfId="6318" xr:uid="{C461ACF7-DA67-48DC-981C-BB8FFB10B3BE}"/>
    <cellStyle name="Normal 9 5 3 3 3 2 4" xfId="5726" xr:uid="{B9ADB86E-44F2-4713-A57F-4E990394D36C}"/>
    <cellStyle name="Normal 9 5 3 3 4" xfId="4185" xr:uid="{8A3FF64C-AD77-42DC-B7A1-8F9406104703}"/>
    <cellStyle name="Normal 9 5 3 3 4 2" xfId="5108" xr:uid="{B70F0163-892C-4A3F-8BCE-4F95B6ED3E24}"/>
    <cellStyle name="Normal 9 5 3 3 4 2 2" xfId="41735" xr:uid="{53F05191-078C-43AD-9B91-F2D0E0F3190C}"/>
    <cellStyle name="Normal 9 5 3 3 4 2 3" xfId="6319" xr:uid="{C88A4C33-7409-4E7D-B014-95BD811F371C}"/>
    <cellStyle name="Normal 9 5 3 3 4 2 4" xfId="5727" xr:uid="{76B8C029-7EE1-429D-9B15-B44FF5848DF4}"/>
    <cellStyle name="Normal 9 5 3 3 5" xfId="4186" xr:uid="{CF1D9EAB-A93D-4830-B9B0-05E05EB0AA93}"/>
    <cellStyle name="Normal 9 5 3 3 5 2" xfId="5109" xr:uid="{DADA372C-5580-4583-8820-E952CC55BE97}"/>
    <cellStyle name="Normal 9 5 3 3 5 2 2" xfId="41736" xr:uid="{3EDAA208-C1E2-4B87-A3F6-3C00AA349279}"/>
    <cellStyle name="Normal 9 5 3 3 5 2 3" xfId="6320" xr:uid="{F47489E3-5F1F-4CCD-992B-ABA9C80E20BC}"/>
    <cellStyle name="Normal 9 5 3 3 5 2 4" xfId="5728" xr:uid="{48CD9489-C197-433B-924A-68756C534407}"/>
    <cellStyle name="Normal 9 5 3 3 6" xfId="5102" xr:uid="{0F6BE150-AC68-43BD-813F-B93D7C3EA2DC}"/>
    <cellStyle name="Normal 9 5 3 3 6 2" xfId="41729" xr:uid="{789B6757-5990-4429-BBD4-9A72A7783CFB}"/>
    <cellStyle name="Normal 9 5 3 3 6 3" xfId="6313" xr:uid="{38ED2941-2A50-4A2A-BFD3-1B0A15B75056}"/>
    <cellStyle name="Normal 9 5 3 3 6 4" xfId="5721" xr:uid="{4A24E205-5F82-43E8-93BF-4620C04C6E02}"/>
    <cellStyle name="Normal 9 5 3 4" xfId="2464" xr:uid="{5C0571D5-E8AB-4BDF-A744-D5D0EAB0EDC2}"/>
    <cellStyle name="Normal 9 5 3 4 2" xfId="2465" xr:uid="{A2080B51-3D0E-4550-9CE2-D2B5D6D478B4}"/>
    <cellStyle name="Normal 9 5 3 4 2 2" xfId="5111" xr:uid="{0F3E47A4-8D9F-4B75-B9D2-DBD06505C30B}"/>
    <cellStyle name="Normal 9 5 3 4 2 2 2" xfId="41738" xr:uid="{5971729D-381F-4730-AC34-F1C7E4391843}"/>
    <cellStyle name="Normal 9 5 3 4 2 2 3" xfId="6322" xr:uid="{356A1AB2-4FAC-4CE5-9BF8-1C6474C7056C}"/>
    <cellStyle name="Normal 9 5 3 4 2 2 4" xfId="5730" xr:uid="{75DFF20E-B4A2-4523-A57E-27E8C115452C}"/>
    <cellStyle name="Normal 9 5 3 4 3" xfId="4187" xr:uid="{03902E7B-46D0-4770-8D4D-FACE29B8AE63}"/>
    <cellStyle name="Normal 9 5 3 4 3 2" xfId="5112" xr:uid="{EE37538B-D18F-4BE5-937A-08D5582F9AF8}"/>
    <cellStyle name="Normal 9 5 3 4 3 2 2" xfId="41739" xr:uid="{EC81E09B-F315-4103-8937-188F944C3B38}"/>
    <cellStyle name="Normal 9 5 3 4 3 2 3" xfId="6323" xr:uid="{1559DA8F-8E94-46D6-80E2-A78A61869418}"/>
    <cellStyle name="Normal 9 5 3 4 3 2 4" xfId="5731" xr:uid="{BAC3DF6C-36E7-4929-8987-B5F29E14C3E7}"/>
    <cellStyle name="Normal 9 5 3 4 4" xfId="4188" xr:uid="{22207506-CA8A-4B35-9A61-1E4D98DE8E56}"/>
    <cellStyle name="Normal 9 5 3 4 4 2" xfId="5113" xr:uid="{06BE25C0-3A14-4ED3-A892-61BF88A6C2AA}"/>
    <cellStyle name="Normal 9 5 3 4 4 2 2" xfId="41740" xr:uid="{07458FFA-E9AE-4FD6-AB6D-BA9C2A4C6352}"/>
    <cellStyle name="Normal 9 5 3 4 4 2 3" xfId="6324" xr:uid="{146590F0-ACB3-4C26-A59F-293AC09023DD}"/>
    <cellStyle name="Normal 9 5 3 4 4 2 4" xfId="5732" xr:uid="{2A784E00-1BA3-48E5-B2B9-2E26BF1F0D07}"/>
    <cellStyle name="Normal 9 5 3 4 5" xfId="5110" xr:uid="{9D643A44-7AD2-454E-A212-C1BDA8BD8DE7}"/>
    <cellStyle name="Normal 9 5 3 4 5 2" xfId="41737" xr:uid="{8BB261AD-6FE8-48F7-BEDE-7788F2554638}"/>
    <cellStyle name="Normal 9 5 3 4 5 3" xfId="6321" xr:uid="{CE37AC5B-CE7A-429C-9C68-F0D7D63F95BB}"/>
    <cellStyle name="Normal 9 5 3 4 5 4" xfId="5729" xr:uid="{8517B45A-9ACF-4F8A-8616-59B1BAC48697}"/>
    <cellStyle name="Normal 9 5 3 5" xfId="2466" xr:uid="{5B9BAB22-776C-49C0-8FB0-A6B14F901FF8}"/>
    <cellStyle name="Normal 9 5 3 5 2" xfId="4189" xr:uid="{444AE866-165A-4F3C-9DA5-43938DC76C72}"/>
    <cellStyle name="Normal 9 5 3 5 2 2" xfId="5115" xr:uid="{5B57503F-3F5A-49B5-A55C-6244BFAC0F04}"/>
    <cellStyle name="Normal 9 5 3 5 2 2 2" xfId="41742" xr:uid="{EA260561-36D1-4A16-9E21-B51ED3F3F611}"/>
    <cellStyle name="Normal 9 5 3 5 2 2 3" xfId="6326" xr:uid="{97EBA473-86BA-4673-BE7F-27506313C3DB}"/>
    <cellStyle name="Normal 9 5 3 5 2 2 4" xfId="5734" xr:uid="{2693AA46-6FC8-4AE3-8824-A0C866701A1E}"/>
    <cellStyle name="Normal 9 5 3 5 3" xfId="4190" xr:uid="{5A26BF26-520F-4796-A83F-97A5778C2F32}"/>
    <cellStyle name="Normal 9 5 3 5 3 2" xfId="5116" xr:uid="{7E4848C5-E8BD-4CAC-B80D-E3962B3A6D7A}"/>
    <cellStyle name="Normal 9 5 3 5 3 2 2" xfId="41743" xr:uid="{7D930EA8-04E9-4A1F-9A6E-6626D559E56C}"/>
    <cellStyle name="Normal 9 5 3 5 3 2 3" xfId="6327" xr:uid="{A01CDBCC-02E2-4C89-85F7-F5EA8924BB23}"/>
    <cellStyle name="Normal 9 5 3 5 3 2 4" xfId="5735" xr:uid="{525498DA-F635-4FD8-9E98-71E70952D0F4}"/>
    <cellStyle name="Normal 9 5 3 5 4" xfId="4191" xr:uid="{D374394C-BC4A-48FC-B2EB-93690C530582}"/>
    <cellStyle name="Normal 9 5 3 5 4 2" xfId="5117" xr:uid="{3BCA6EDE-BBD3-4899-BEED-AFD2FF63EE75}"/>
    <cellStyle name="Normal 9 5 3 5 4 2 2" xfId="41744" xr:uid="{60621E58-EC21-44BD-82FA-D36E0713298F}"/>
    <cellStyle name="Normal 9 5 3 5 4 2 3" xfId="6328" xr:uid="{66ED4038-EDA6-427E-9121-31397548F8E1}"/>
    <cellStyle name="Normal 9 5 3 5 4 2 4" xfId="5736" xr:uid="{A77E0C31-44E5-4DDF-8658-DC353AFA66DD}"/>
    <cellStyle name="Normal 9 5 3 5 5" xfId="5114" xr:uid="{6B98CB89-1DFE-48EA-A177-44F97C08D309}"/>
    <cellStyle name="Normal 9 5 3 5 5 2" xfId="41741" xr:uid="{6289F87B-77EC-4844-878F-B845A0415C41}"/>
    <cellStyle name="Normal 9 5 3 5 5 3" xfId="6325" xr:uid="{2960982A-685C-4C4B-A1BF-0F279E9DE456}"/>
    <cellStyle name="Normal 9 5 3 5 5 4" xfId="5733" xr:uid="{8B5353AB-BFC0-4A4B-8B95-CB4ED9C52E64}"/>
    <cellStyle name="Normal 9 5 3 6" xfId="4192" xr:uid="{34C7F47A-4746-4292-9631-2C4955BA99DD}"/>
    <cellStyle name="Normal 9 5 3 6 2" xfId="5118" xr:uid="{91232F21-F217-4926-BB4D-BB53195377E5}"/>
    <cellStyle name="Normal 9 5 3 6 2 2" xfId="41745" xr:uid="{63B54ECE-CDD2-425E-90ED-14CFF7FD3D37}"/>
    <cellStyle name="Normal 9 5 3 6 2 3" xfId="6329" xr:uid="{4740805F-2ACA-405D-BF85-C055F2FF032F}"/>
    <cellStyle name="Normal 9 5 3 6 2 4" xfId="5737" xr:uid="{3581005B-A136-4543-B631-D4FE8AFAC391}"/>
    <cellStyle name="Normal 9 5 3 7" xfId="4193" xr:uid="{29F774BA-ADCA-4315-A1AA-6F11AD5AD07D}"/>
    <cellStyle name="Normal 9 5 3 7 2" xfId="5119" xr:uid="{C1BD6CB0-6AAC-4BA0-A40E-036314C4E035}"/>
    <cellStyle name="Normal 9 5 3 7 2 2" xfId="41746" xr:uid="{873A40A2-B9AD-4289-9DD2-55832988855E}"/>
    <cellStyle name="Normal 9 5 3 7 2 3" xfId="6330" xr:uid="{F03AFD38-0A54-41A8-B451-00BDA603468E}"/>
    <cellStyle name="Normal 9 5 3 7 2 4" xfId="5738" xr:uid="{68A1A39E-C1EE-4EA3-A6C9-886967B8D1F5}"/>
    <cellStyle name="Normal 9 5 3 8" xfId="4194" xr:uid="{A9FAAB20-9D56-4B57-9A09-58AD0FFD423C}"/>
    <cellStyle name="Normal 9 5 3 8 2" xfId="5120" xr:uid="{5FB83290-F34C-424A-9ED9-7D12898475C3}"/>
    <cellStyle name="Normal 9 5 3 8 2 2" xfId="41747" xr:uid="{919684E6-FD80-4C93-9A09-8C55364D353A}"/>
    <cellStyle name="Normal 9 5 3 8 2 3" xfId="6331" xr:uid="{F6969407-6943-40E7-AA45-A3515D843F65}"/>
    <cellStyle name="Normal 9 5 3 8 2 4" xfId="5739" xr:uid="{42638A07-8FF7-4EA4-89B0-1EB0D7B7E59A}"/>
    <cellStyle name="Normal 9 5 3 9" xfId="5088" xr:uid="{F9EEDEC0-EF5A-4AEF-8545-ACD066FDBCC5}"/>
    <cellStyle name="Normal 9 5 3 9 2" xfId="41715" xr:uid="{4F3F0BD5-13D0-4AD5-B342-FC970C8EBEAA}"/>
    <cellStyle name="Normal 9 5 3 9 3" xfId="6299" xr:uid="{50AEA622-769D-475C-AE66-CE886A7881B1}"/>
    <cellStyle name="Normal 9 5 3 9 4" xfId="5707" xr:uid="{EBBB098D-9096-4ACE-ADA2-32FD8733A5F1}"/>
    <cellStyle name="Normal 9 5 4" xfId="425" xr:uid="{5E5BE980-26C1-415F-BBF9-F47F67A92929}"/>
    <cellStyle name="Normal 9 5 4 2" xfId="885" xr:uid="{E259E3AD-20AA-4F79-9962-198CA0D22AE0}"/>
    <cellStyle name="Normal 9 5 4 2 2" xfId="886" xr:uid="{B365408C-5522-475D-BBDE-A54321161C36}"/>
    <cellStyle name="Normal 9 5 4 2 2 2" xfId="2467" xr:uid="{38005AE6-3D7C-4235-B490-0EBB8FC62965}"/>
    <cellStyle name="Normal 9 5 4 2 2 2 2" xfId="5124" xr:uid="{D3BFD6C1-7C54-4F5D-B530-FBC7CFA5414C}"/>
    <cellStyle name="Normal 9 5 4 2 2 2 2 2" xfId="41751" xr:uid="{852A4888-C210-4629-BDC0-6082EF4B1D7C}"/>
    <cellStyle name="Normal 9 5 4 2 2 2 2 3" xfId="6335" xr:uid="{6D44C963-A131-480D-ABD3-FC22461BF7F7}"/>
    <cellStyle name="Normal 9 5 4 2 2 2 2 4" xfId="5743" xr:uid="{BF9B431A-86D5-4B64-99F4-D849A7488A5C}"/>
    <cellStyle name="Normal 9 5 4 2 2 3" xfId="4195" xr:uid="{21811947-1DD7-4162-9D9E-21241F75681B}"/>
    <cellStyle name="Normal 9 5 4 2 2 3 2" xfId="5125" xr:uid="{022D4AF1-05D3-4B3D-9EE3-92F4D72827CB}"/>
    <cellStyle name="Normal 9 5 4 2 2 3 2 2" xfId="41752" xr:uid="{2C2601A1-4922-4E90-A9BD-D8D8A522F82D}"/>
    <cellStyle name="Normal 9 5 4 2 2 3 2 3" xfId="6336" xr:uid="{B29A65B8-B878-4E63-8DB0-56FD9B6B5E8A}"/>
    <cellStyle name="Normal 9 5 4 2 2 3 2 4" xfId="5744" xr:uid="{5354CCE2-052E-4668-A1A1-A492A152494D}"/>
    <cellStyle name="Normal 9 5 4 2 2 4" xfId="4196" xr:uid="{3A41400D-E7B5-4851-8B40-608D99128102}"/>
    <cellStyle name="Normal 9 5 4 2 2 4 2" xfId="5126" xr:uid="{92103F5C-4FAA-4DB4-BA5D-AB06195FA64F}"/>
    <cellStyle name="Normal 9 5 4 2 2 4 2 2" xfId="41753" xr:uid="{F8B9BA8A-1CAE-4851-9FEA-0C6554F5758F}"/>
    <cellStyle name="Normal 9 5 4 2 2 4 2 3" xfId="6337" xr:uid="{8B4B4423-288E-4D04-902E-6216694C3E24}"/>
    <cellStyle name="Normal 9 5 4 2 2 4 2 4" xfId="5745" xr:uid="{118BF848-4FDF-4DA3-B0E6-F9EBFC7A6DDA}"/>
    <cellStyle name="Normal 9 5 4 2 2 5" xfId="5123" xr:uid="{7A71BDA6-24AC-40BA-B3B8-72AEF30A6598}"/>
    <cellStyle name="Normal 9 5 4 2 2 5 2" xfId="41750" xr:uid="{6D4701E6-237E-4A19-BD96-F2AE462ABDAE}"/>
    <cellStyle name="Normal 9 5 4 2 2 5 3" xfId="6334" xr:uid="{08063B5F-3463-4A1F-A363-B24F4939031E}"/>
    <cellStyle name="Normal 9 5 4 2 2 5 4" xfId="5742" xr:uid="{CCF4258F-0E00-448B-BA8E-C0CFEE625193}"/>
    <cellStyle name="Normal 9 5 4 2 3" xfId="2468" xr:uid="{370AE7A2-1A77-4D90-ACBF-BD8A8DB0A170}"/>
    <cellStyle name="Normal 9 5 4 2 3 2" xfId="5127" xr:uid="{1FACB3BF-5361-4E5F-BE10-1A4D74268FA6}"/>
    <cellStyle name="Normal 9 5 4 2 3 2 2" xfId="41754" xr:uid="{807B8232-1BC9-4BD2-B07E-C5442E7C7A6E}"/>
    <cellStyle name="Normal 9 5 4 2 3 2 3" xfId="6338" xr:uid="{72BA41EB-D14E-43E4-AA73-A1D9FC287BE1}"/>
    <cellStyle name="Normal 9 5 4 2 3 2 4" xfId="5746" xr:uid="{0E076AD6-9453-4729-BE47-12AC7B371EBC}"/>
    <cellStyle name="Normal 9 5 4 2 4" xfId="4197" xr:uid="{3C68276D-353B-483C-B5C4-3CA5DE8DE508}"/>
    <cellStyle name="Normal 9 5 4 2 4 2" xfId="5128" xr:uid="{0C9EA80D-49BD-488E-8E53-975DDE6DC05A}"/>
    <cellStyle name="Normal 9 5 4 2 4 2 2" xfId="41755" xr:uid="{A081551B-6D2F-4701-8EDA-0371D653C674}"/>
    <cellStyle name="Normal 9 5 4 2 4 2 3" xfId="6339" xr:uid="{FC9202DD-AEC1-48FB-9F01-4C8A682C54FD}"/>
    <cellStyle name="Normal 9 5 4 2 4 2 4" xfId="5747" xr:uid="{0102FF5F-7367-4889-8B29-0089B9B90840}"/>
    <cellStyle name="Normal 9 5 4 2 5" xfId="4198" xr:uid="{C074D076-70FD-4D65-93C7-58DE60051392}"/>
    <cellStyle name="Normal 9 5 4 2 5 2" xfId="5129" xr:uid="{12CC89C1-8F72-4906-A40B-83C3C3A2ADA2}"/>
    <cellStyle name="Normal 9 5 4 2 5 2 2" xfId="41756" xr:uid="{F081DE2C-45D8-4A4F-AA3E-3001FB4DD2F6}"/>
    <cellStyle name="Normal 9 5 4 2 5 2 3" xfId="6340" xr:uid="{6A09ABEC-B916-424D-8610-635CC052FC92}"/>
    <cellStyle name="Normal 9 5 4 2 5 2 4" xfId="5748" xr:uid="{DE93E5D4-340B-4501-903B-7742DAF3FF05}"/>
    <cellStyle name="Normal 9 5 4 2 6" xfId="5122" xr:uid="{2A9CCB1C-8C9C-4C05-8E51-E425A2C97CAF}"/>
    <cellStyle name="Normal 9 5 4 2 6 2" xfId="41749" xr:uid="{1D6407BD-BECE-4CA8-96EA-D7D9EFCF7705}"/>
    <cellStyle name="Normal 9 5 4 2 6 3" xfId="6333" xr:uid="{2CBBD7EE-14C5-42B3-ACD5-5DD50B97234F}"/>
    <cellStyle name="Normal 9 5 4 2 6 4" xfId="5741" xr:uid="{73BF8196-660F-4330-9CF6-D365C8135954}"/>
    <cellStyle name="Normal 9 5 4 3" xfId="887" xr:uid="{45FCBD1C-1B2F-457C-949B-EC9F0FE45794}"/>
    <cellStyle name="Normal 9 5 4 3 2" xfId="2469" xr:uid="{B2094657-E2CE-4464-B97A-786B59477AC1}"/>
    <cellStyle name="Normal 9 5 4 3 2 2" xfId="5131" xr:uid="{177C285F-318B-4713-AE11-6C249EA72DF9}"/>
    <cellStyle name="Normal 9 5 4 3 2 2 2" xfId="41758" xr:uid="{0024C9F5-1863-432B-BD96-B278325ECD99}"/>
    <cellStyle name="Normal 9 5 4 3 2 2 3" xfId="6342" xr:uid="{B6AE20CB-CBEE-4E8B-A8AE-18E2FC2F1879}"/>
    <cellStyle name="Normal 9 5 4 3 2 2 4" xfId="5750" xr:uid="{AE7CCB73-F3D3-4211-9DBB-6215EEA9E378}"/>
    <cellStyle name="Normal 9 5 4 3 3" xfId="4199" xr:uid="{ACBA6547-06D7-4FB5-A6F3-0B4773C8D31F}"/>
    <cellStyle name="Normal 9 5 4 3 3 2" xfId="5132" xr:uid="{80F0E44B-5F84-4A2D-B967-ACB6776F4A0C}"/>
    <cellStyle name="Normal 9 5 4 3 3 2 2" xfId="41759" xr:uid="{58284803-D305-437D-93D3-0763310DB31E}"/>
    <cellStyle name="Normal 9 5 4 3 3 2 3" xfId="6343" xr:uid="{17FCA525-842D-47A4-8E40-0A90FB98FF3A}"/>
    <cellStyle name="Normal 9 5 4 3 3 2 4" xfId="5751" xr:uid="{57FF1ACD-892B-4BD3-839C-BFA38CBE1C02}"/>
    <cellStyle name="Normal 9 5 4 3 4" xfId="4200" xr:uid="{CFAE6FE1-8EDC-4412-8071-E3354871607B}"/>
    <cellStyle name="Normal 9 5 4 3 4 2" xfId="5133" xr:uid="{9EBF878D-E2CE-4B68-8771-11F99BB739A9}"/>
    <cellStyle name="Normal 9 5 4 3 4 2 2" xfId="41760" xr:uid="{28FDE760-4009-4B68-A846-085FD9757FB3}"/>
    <cellStyle name="Normal 9 5 4 3 4 2 3" xfId="6344" xr:uid="{B23EEE3C-5EC2-47E7-8051-819B4176BC93}"/>
    <cellStyle name="Normal 9 5 4 3 4 2 4" xfId="5752" xr:uid="{608D17E5-C373-454C-B2D2-7E12F3485E9C}"/>
    <cellStyle name="Normal 9 5 4 3 5" xfId="5130" xr:uid="{5FCA3854-F43B-424D-B171-CF73D1546D18}"/>
    <cellStyle name="Normal 9 5 4 3 5 2" xfId="41757" xr:uid="{2B06DCEF-0F02-4A2A-8690-4FC96A04A033}"/>
    <cellStyle name="Normal 9 5 4 3 5 3" xfId="6341" xr:uid="{63D844D5-DEED-42AF-9A6B-C4E899A3DA09}"/>
    <cellStyle name="Normal 9 5 4 3 5 4" xfId="5749" xr:uid="{8D6989E3-6C6E-478D-95C8-E43A0AC5038D}"/>
    <cellStyle name="Normal 9 5 4 4" xfId="2470" xr:uid="{43451AD7-0EAF-439D-B180-DA0C304CC163}"/>
    <cellStyle name="Normal 9 5 4 4 2" xfId="4201" xr:uid="{B3BD25FA-75BB-4A15-A465-03F1816A5B0A}"/>
    <cellStyle name="Normal 9 5 4 4 2 2" xfId="5135" xr:uid="{E7BFD714-EC41-4F61-BFCF-2EC58E5849C3}"/>
    <cellStyle name="Normal 9 5 4 4 2 2 2" xfId="41762" xr:uid="{0A5DA4C2-776B-452B-94E2-60189B4740A1}"/>
    <cellStyle name="Normal 9 5 4 4 2 2 3" xfId="6346" xr:uid="{995EDBEB-B1E1-4819-8245-ECE2B405A5EE}"/>
    <cellStyle name="Normal 9 5 4 4 2 2 4" xfId="5754" xr:uid="{0D32D813-60EF-44BE-AA9B-FAC91E69F7FD}"/>
    <cellStyle name="Normal 9 5 4 4 3" xfId="4202" xr:uid="{B45C8650-BCDD-4F0E-852C-AD1357C4AE4D}"/>
    <cellStyle name="Normal 9 5 4 4 3 2" xfId="5136" xr:uid="{E9D6FFB5-2AF2-40F4-A0FF-D30F6D23844D}"/>
    <cellStyle name="Normal 9 5 4 4 3 2 2" xfId="41763" xr:uid="{C4DADFDB-1033-4FA2-B6B8-41586BBE1A4B}"/>
    <cellStyle name="Normal 9 5 4 4 3 2 3" xfId="6347" xr:uid="{B758F149-EA81-4077-8115-C6703F9D7974}"/>
    <cellStyle name="Normal 9 5 4 4 3 2 4" xfId="5755" xr:uid="{0E1C1D14-B3E3-41B8-86B4-D80889A188F3}"/>
    <cellStyle name="Normal 9 5 4 4 4" xfId="4203" xr:uid="{1705A900-E18D-4AB8-A6C8-A2D55FC17AE3}"/>
    <cellStyle name="Normal 9 5 4 4 4 2" xfId="5137" xr:uid="{65CE835B-5A4D-4899-9831-2D0E7BD60E6E}"/>
    <cellStyle name="Normal 9 5 4 4 4 2 2" xfId="41764" xr:uid="{889C7E0B-6DF6-44B8-B63C-7F819617646B}"/>
    <cellStyle name="Normal 9 5 4 4 4 2 3" xfId="6348" xr:uid="{1258F0F7-6AFB-41A1-ABF9-F972B33A9A16}"/>
    <cellStyle name="Normal 9 5 4 4 4 2 4" xfId="5756" xr:uid="{09B5E52B-306D-43D5-9782-39554CE54CEB}"/>
    <cellStyle name="Normal 9 5 4 4 5" xfId="5134" xr:uid="{8CEB19CA-2C0E-4372-9E5D-9FC42296DDF9}"/>
    <cellStyle name="Normal 9 5 4 4 5 2" xfId="41761" xr:uid="{B92AD38E-A437-4B0A-AD89-F360E722DB2F}"/>
    <cellStyle name="Normal 9 5 4 4 5 3" xfId="6345" xr:uid="{5333212B-B9EF-4B80-8067-DD0D7923253A}"/>
    <cellStyle name="Normal 9 5 4 4 5 4" xfId="5753" xr:uid="{2F9D6732-F255-4A67-A41B-AA9BEAEC91A4}"/>
    <cellStyle name="Normal 9 5 4 5" xfId="4204" xr:uid="{68DC077B-9316-42E2-82DA-C065921F57DE}"/>
    <cellStyle name="Normal 9 5 4 5 2" xfId="5138" xr:uid="{5E38404A-6036-40D8-B0CF-BFD0BCB76FC5}"/>
    <cellStyle name="Normal 9 5 4 5 2 2" xfId="41765" xr:uid="{F485CDD1-C63C-4AF3-8303-19C8CF45F53B}"/>
    <cellStyle name="Normal 9 5 4 5 2 3" xfId="6349" xr:uid="{BD24F007-B75C-4103-B639-B16150FF08DE}"/>
    <cellStyle name="Normal 9 5 4 5 2 4" xfId="5757" xr:uid="{8536E5E2-4FAB-4079-A73A-956692A93AE6}"/>
    <cellStyle name="Normal 9 5 4 6" xfId="4205" xr:uid="{2BFFBF47-4A1A-4FFE-B2AD-9A520445FF3E}"/>
    <cellStyle name="Normal 9 5 4 6 2" xfId="5139" xr:uid="{054007D5-08BC-4AEF-A6A3-BA9F5FF7B109}"/>
    <cellStyle name="Normal 9 5 4 6 2 2" xfId="41766" xr:uid="{32C56ACA-1792-47BC-B60B-2F8DDB0A76EA}"/>
    <cellStyle name="Normal 9 5 4 6 2 3" xfId="6350" xr:uid="{8CECE759-CF47-4F38-88F6-B3904B0C4E08}"/>
    <cellStyle name="Normal 9 5 4 6 2 4" xfId="5758" xr:uid="{38E618B7-4386-4E9E-AA92-DFA3C0758EF1}"/>
    <cellStyle name="Normal 9 5 4 7" xfId="4206" xr:uid="{5BAB000F-F827-41F2-B575-5A236B38B012}"/>
    <cellStyle name="Normal 9 5 4 7 2" xfId="5140" xr:uid="{823DB5F4-80ED-4BFA-9479-9157757E207F}"/>
    <cellStyle name="Normal 9 5 4 7 2 2" xfId="41767" xr:uid="{0B75EAAB-CEA0-4F89-878E-CE89BC92BB39}"/>
    <cellStyle name="Normal 9 5 4 7 2 3" xfId="6351" xr:uid="{95F1F77F-488F-4230-A8B7-8CAC961459C6}"/>
    <cellStyle name="Normal 9 5 4 7 2 4" xfId="5759" xr:uid="{361B58E4-F838-4B65-A535-D243D8F30B25}"/>
    <cellStyle name="Normal 9 5 4 8" xfId="5121" xr:uid="{2CD72275-BF6B-4127-98FD-73529FD50C63}"/>
    <cellStyle name="Normal 9 5 4 8 2" xfId="41748" xr:uid="{CB9640A2-8A18-4BD5-BD75-952F6C8681EC}"/>
    <cellStyle name="Normal 9 5 4 8 3" xfId="6332" xr:uid="{9620AA4E-28FD-413B-A3F9-7202BA225FFB}"/>
    <cellStyle name="Normal 9 5 4 8 4" xfId="5740" xr:uid="{D27B22F8-DF1E-40A6-9A6D-B53D412CD55C}"/>
    <cellStyle name="Normal 9 5 5" xfId="426" xr:uid="{B821CA47-23FC-4C08-B4D9-63918FC146DE}"/>
    <cellStyle name="Normal 9 5 5 2" xfId="888" xr:uid="{9524C17B-28ED-4342-96A8-D284F80AFBE1}"/>
    <cellStyle name="Normal 9 5 5 2 2" xfId="2471" xr:uid="{B567695E-6EBD-4556-84EE-5DAAD14001D0}"/>
    <cellStyle name="Normal 9 5 5 2 2 2" xfId="5143" xr:uid="{AA762699-429D-49E6-8001-ACFDF97B2B92}"/>
    <cellStyle name="Normal 9 5 5 2 2 2 2" xfId="41770" xr:uid="{B3B7EF24-8C19-4436-9CF8-097E99BBECF0}"/>
    <cellStyle name="Normal 9 5 5 2 2 2 3" xfId="6354" xr:uid="{B11C1ABB-634E-4B9C-80CE-DA90CE55223C}"/>
    <cellStyle name="Normal 9 5 5 2 2 2 4" xfId="5762" xr:uid="{EBF37372-4721-4205-AB5E-7C9AE2170CD1}"/>
    <cellStyle name="Normal 9 5 5 2 3" xfId="4207" xr:uid="{0BD92AC7-8A77-49B7-A447-6C709597EC1D}"/>
    <cellStyle name="Normal 9 5 5 2 3 2" xfId="5144" xr:uid="{2CE9DD74-B49B-4B43-88A8-EF33B415CC4F}"/>
    <cellStyle name="Normal 9 5 5 2 3 2 2" xfId="41771" xr:uid="{A546E699-D966-4EAB-B417-E362F5E456A6}"/>
    <cellStyle name="Normal 9 5 5 2 3 2 3" xfId="6355" xr:uid="{BFED2A41-F8FA-4275-A361-40859755196B}"/>
    <cellStyle name="Normal 9 5 5 2 3 2 4" xfId="5763" xr:uid="{C0E392D9-CAE0-4BE8-8C85-90800351AFBF}"/>
    <cellStyle name="Normal 9 5 5 2 4" xfId="4208" xr:uid="{1A2E8EA8-7876-4900-A521-5EED4CA0310F}"/>
    <cellStyle name="Normal 9 5 5 2 4 2" xfId="5145" xr:uid="{D1697576-194A-4704-8B64-1E4ED5411CC9}"/>
    <cellStyle name="Normal 9 5 5 2 4 2 2" xfId="41772" xr:uid="{07C65C61-69F1-435F-8AC9-48996531B62D}"/>
    <cellStyle name="Normal 9 5 5 2 4 2 3" xfId="6356" xr:uid="{2584E998-80D5-4923-A87D-AB9A0FAD361E}"/>
    <cellStyle name="Normal 9 5 5 2 4 2 4" xfId="5764" xr:uid="{23CEE979-2021-4D88-A35F-309CEC44AF49}"/>
    <cellStyle name="Normal 9 5 5 2 5" xfId="5142" xr:uid="{5154A40B-FAB1-4A54-875B-3741F26EA513}"/>
    <cellStyle name="Normal 9 5 5 2 5 2" xfId="41769" xr:uid="{C11E28B5-BB21-4EBC-B08E-D1D06323106B}"/>
    <cellStyle name="Normal 9 5 5 2 5 3" xfId="6353" xr:uid="{DFABCC44-1447-47E6-90F9-66E9079DE038}"/>
    <cellStyle name="Normal 9 5 5 2 5 4" xfId="5761" xr:uid="{396BA3B9-3470-4F9C-86F3-241E6805F4A3}"/>
    <cellStyle name="Normal 9 5 5 3" xfId="2472" xr:uid="{D91A7FEE-6622-49B7-8A23-C25C19B8B2D4}"/>
    <cellStyle name="Normal 9 5 5 3 2" xfId="4209" xr:uid="{F000FA01-57D2-41AD-83AE-F20B0604D7B0}"/>
    <cellStyle name="Normal 9 5 5 3 2 2" xfId="5147" xr:uid="{42F1ED99-50F7-480B-804A-5E721E9E41C8}"/>
    <cellStyle name="Normal 9 5 5 3 2 2 2" xfId="41774" xr:uid="{FA9C8466-AC54-4F27-A7A3-06A8BDB25909}"/>
    <cellStyle name="Normal 9 5 5 3 2 2 3" xfId="6358" xr:uid="{C6B43207-2622-47D5-8D5C-E2D2B4FEAEDA}"/>
    <cellStyle name="Normal 9 5 5 3 2 2 4" xfId="5766" xr:uid="{6683C138-5817-4C1F-87A7-CCE02141B4AA}"/>
    <cellStyle name="Normal 9 5 5 3 3" xfId="4210" xr:uid="{0439CAF6-8DA8-4BBA-B305-BC0BAE81689F}"/>
    <cellStyle name="Normal 9 5 5 3 3 2" xfId="5148" xr:uid="{C91D0A10-4AF4-4358-A03D-A348986392FC}"/>
    <cellStyle name="Normal 9 5 5 3 3 2 2" xfId="41775" xr:uid="{EA14603C-DDEF-4A23-9009-0BC00ADED23B}"/>
    <cellStyle name="Normal 9 5 5 3 3 2 3" xfId="6359" xr:uid="{631B7882-6541-4BB1-A1C6-DB4BB97EAF91}"/>
    <cellStyle name="Normal 9 5 5 3 3 2 4" xfId="5767" xr:uid="{63617B4E-40B4-4B61-8680-599F971E0A8B}"/>
    <cellStyle name="Normal 9 5 5 3 4" xfId="4211" xr:uid="{E76CE056-C220-4D0F-B1B4-3121EBA61813}"/>
    <cellStyle name="Normal 9 5 5 3 4 2" xfId="5149" xr:uid="{DC7CA990-A01A-4158-8ACD-1C8E7BF0E0A6}"/>
    <cellStyle name="Normal 9 5 5 3 4 2 2" xfId="41776" xr:uid="{815EB40A-9D2B-469D-9E65-2AF44FCE7FB2}"/>
    <cellStyle name="Normal 9 5 5 3 4 2 3" xfId="6360" xr:uid="{A463F35A-8B4A-4219-BA7A-EAF251CDDCCC}"/>
    <cellStyle name="Normal 9 5 5 3 4 2 4" xfId="5768" xr:uid="{77071CF2-84B6-4CF5-ABA4-1E1CE4E04C81}"/>
    <cellStyle name="Normal 9 5 5 3 5" xfId="5146" xr:uid="{61E19392-A3D9-4392-831C-FEB1585894E3}"/>
    <cellStyle name="Normal 9 5 5 3 5 2" xfId="41773" xr:uid="{2FF230CF-7A40-4400-AD21-A63003F125A9}"/>
    <cellStyle name="Normal 9 5 5 3 5 3" xfId="6357" xr:uid="{49293318-258F-43D4-9517-C874BBF99D1A}"/>
    <cellStyle name="Normal 9 5 5 3 5 4" xfId="5765" xr:uid="{7BA13270-A1A7-402E-BCD6-425E67619541}"/>
    <cellStyle name="Normal 9 5 5 4" xfId="4212" xr:uid="{491F54BD-1821-472E-BE18-C4BD6E629D76}"/>
    <cellStyle name="Normal 9 5 5 4 2" xfId="5150" xr:uid="{4D4A66CA-08FF-42AC-8722-846650F6EDDE}"/>
    <cellStyle name="Normal 9 5 5 4 2 2" xfId="41777" xr:uid="{D588CA33-A48F-4061-8BD4-BBC8A67C98D2}"/>
    <cellStyle name="Normal 9 5 5 4 2 3" xfId="6361" xr:uid="{F7B63EBF-6EEB-4781-8847-B9F8B260589C}"/>
    <cellStyle name="Normal 9 5 5 4 2 4" xfId="5769" xr:uid="{40613CA1-3116-43BD-A45C-559C1DB985DB}"/>
    <cellStyle name="Normal 9 5 5 5" xfId="4213" xr:uid="{469F7344-7BD9-471C-AC43-68590EEE5BB2}"/>
    <cellStyle name="Normal 9 5 5 5 2" xfId="5151" xr:uid="{581E3962-738B-4846-BB51-30481F1104A6}"/>
    <cellStyle name="Normal 9 5 5 5 2 2" xfId="41778" xr:uid="{E26D6C2D-EB2A-468E-8D82-DDD8B0EBB3F0}"/>
    <cellStyle name="Normal 9 5 5 5 2 3" xfId="6362" xr:uid="{EEDF35F3-992B-4610-90A3-55B5915C16C7}"/>
    <cellStyle name="Normal 9 5 5 5 2 4" xfId="5770" xr:uid="{B9ECB8AB-3D99-437F-B12F-D13EAD780284}"/>
    <cellStyle name="Normal 9 5 5 6" xfId="4214" xr:uid="{753D857B-0BF0-4B03-8B21-DED78863DC01}"/>
    <cellStyle name="Normal 9 5 5 6 2" xfId="5152" xr:uid="{0260F557-B6C3-4D9E-B969-33EA712AB654}"/>
    <cellStyle name="Normal 9 5 5 6 2 2" xfId="41779" xr:uid="{E8FE4E6C-9F58-459D-83DC-A8921A880E9B}"/>
    <cellStyle name="Normal 9 5 5 6 2 3" xfId="6363" xr:uid="{8D9EEF36-A870-420B-A823-8E6D61414351}"/>
    <cellStyle name="Normal 9 5 5 6 2 4" xfId="5771" xr:uid="{4BF052B8-D885-4E14-81A5-A0CE334EF837}"/>
    <cellStyle name="Normal 9 5 5 7" xfId="5141" xr:uid="{472EC722-C4FF-4571-8152-F2D017F81991}"/>
    <cellStyle name="Normal 9 5 5 7 2" xfId="41768" xr:uid="{D87C7116-5EAD-4029-9623-095DACE83218}"/>
    <cellStyle name="Normal 9 5 5 7 3" xfId="6352" xr:uid="{20916B47-32DC-4697-89A8-509BC1AEE00F}"/>
    <cellStyle name="Normal 9 5 5 7 4" xfId="5760" xr:uid="{A5D7A3F7-EBE7-4786-A503-C2211FEF11F3}"/>
    <cellStyle name="Normal 9 5 6" xfId="889" xr:uid="{79DF268E-3718-431E-B3B3-86D8CDA7842D}"/>
    <cellStyle name="Normal 9 5 6 2" xfId="2473" xr:uid="{749491E6-68B2-429B-BC0D-8F33C27D2A20}"/>
    <cellStyle name="Normal 9 5 6 2 2" xfId="4215" xr:uid="{305F53EE-0A02-4C07-B561-8B84F5957A3D}"/>
    <cellStyle name="Normal 9 5 6 2 2 2" xfId="5155" xr:uid="{3502C2D1-8F40-4A3B-A567-B55352A67F48}"/>
    <cellStyle name="Normal 9 5 6 2 2 2 2" xfId="41782" xr:uid="{8489D323-7836-45D7-9AF5-0C92B364BF76}"/>
    <cellStyle name="Normal 9 5 6 2 2 2 3" xfId="6366" xr:uid="{F50EBC58-BF19-4A52-9C28-FD3C7B29B3D3}"/>
    <cellStyle name="Normal 9 5 6 2 2 2 4" xfId="5774" xr:uid="{B9B1017E-FC30-4BA6-8008-3A563DDFB43D}"/>
    <cellStyle name="Normal 9 5 6 2 3" xfId="4216" xr:uid="{BC1E717D-BDFF-49A6-AA77-E16A8FA3204B}"/>
    <cellStyle name="Normal 9 5 6 2 3 2" xfId="5156" xr:uid="{D9462E5E-7614-4A6B-B229-E57079365055}"/>
    <cellStyle name="Normal 9 5 6 2 3 2 2" xfId="41783" xr:uid="{EF104FE6-0345-4774-8DC2-355B6F0B933C}"/>
    <cellStyle name="Normal 9 5 6 2 3 2 3" xfId="6367" xr:uid="{B1E56278-ED16-4CD5-9D84-FFD8D3B5DC3D}"/>
    <cellStyle name="Normal 9 5 6 2 3 2 4" xfId="5775" xr:uid="{AFF9FDA4-8E1F-4FC2-A699-8FD701650E98}"/>
    <cellStyle name="Normal 9 5 6 2 4" xfId="4217" xr:uid="{BD453EE6-E68F-4F2A-ABF7-2D1375084ECC}"/>
    <cellStyle name="Normal 9 5 6 2 4 2" xfId="5157" xr:uid="{1B97BBC1-444C-4A5B-8E67-86D17E202F50}"/>
    <cellStyle name="Normal 9 5 6 2 4 2 2" xfId="41784" xr:uid="{0795A668-810A-46A8-A42D-6D3BDF6F2AAA}"/>
    <cellStyle name="Normal 9 5 6 2 4 2 3" xfId="6368" xr:uid="{25D11BB5-AA30-4D1F-8566-5E05BF685D8C}"/>
    <cellStyle name="Normal 9 5 6 2 4 2 4" xfId="5776" xr:uid="{6A9EC93F-392D-4479-8A19-DF48673C651E}"/>
    <cellStyle name="Normal 9 5 6 2 5" xfId="5154" xr:uid="{A2EBD214-B7D5-4A61-BFE1-E2C87D595164}"/>
    <cellStyle name="Normal 9 5 6 2 5 2" xfId="41781" xr:uid="{D8C61344-4CDB-4950-BEF8-3D5E86FFC2B7}"/>
    <cellStyle name="Normal 9 5 6 2 5 3" xfId="6365" xr:uid="{E7DA9F75-838A-41F8-870C-526A85AB9F98}"/>
    <cellStyle name="Normal 9 5 6 2 5 4" xfId="5773" xr:uid="{67B9BB9B-377F-4816-8143-598F98BC2573}"/>
    <cellStyle name="Normal 9 5 6 3" xfId="4218" xr:uid="{7FD1A2D2-AF81-48B8-8C6B-F52B74EADCA4}"/>
    <cellStyle name="Normal 9 5 6 3 2" xfId="5158" xr:uid="{03F2B93D-3904-4376-9BC9-5E51A00B3DE9}"/>
    <cellStyle name="Normal 9 5 6 3 2 2" xfId="41785" xr:uid="{CFB6BD53-E6B6-46BE-A684-8E222CF93C96}"/>
    <cellStyle name="Normal 9 5 6 3 2 3" xfId="6369" xr:uid="{CE29D4EA-CB85-420B-B598-6AE3D4C843FC}"/>
    <cellStyle name="Normal 9 5 6 3 2 4" xfId="5777" xr:uid="{1D897866-524D-4D1D-B724-62B27086CC9A}"/>
    <cellStyle name="Normal 9 5 6 4" xfId="4219" xr:uid="{003DDE2D-8B12-4C61-8CF5-58C383E82C67}"/>
    <cellStyle name="Normal 9 5 6 4 2" xfId="5159" xr:uid="{B7CB3E12-85E5-4DDA-AB16-9CAB4D4CFA76}"/>
    <cellStyle name="Normal 9 5 6 4 2 2" xfId="41786" xr:uid="{5910D5C4-9A9E-4852-8ED7-13B3B9E0EB20}"/>
    <cellStyle name="Normal 9 5 6 4 2 3" xfId="6370" xr:uid="{2057F982-52B0-47E5-AF11-B7E783C0FCB7}"/>
    <cellStyle name="Normal 9 5 6 4 2 4" xfId="5778" xr:uid="{6AC31704-24F9-4493-BB7B-33DE614B0DBF}"/>
    <cellStyle name="Normal 9 5 6 5" xfId="4220" xr:uid="{ADC7599E-AEAC-4EC7-B2BC-18F13DCCC75A}"/>
    <cellStyle name="Normal 9 5 6 5 2" xfId="5160" xr:uid="{EF515BD9-7C80-426D-914E-3B3AFE4F2D19}"/>
    <cellStyle name="Normal 9 5 6 5 2 2" xfId="41787" xr:uid="{A6D3D01E-D0EA-4E83-A8A9-0ED7E10A263C}"/>
    <cellStyle name="Normal 9 5 6 5 2 3" xfId="6371" xr:uid="{8D9ED436-5A1D-431B-AD5E-C73AC6BCD524}"/>
    <cellStyle name="Normal 9 5 6 5 2 4" xfId="5779" xr:uid="{B848F944-3705-4D0D-B226-0697A1063E5B}"/>
    <cellStyle name="Normal 9 5 6 6" xfId="5153" xr:uid="{AE6A130F-F21D-4D93-A862-38FCA2B3F95F}"/>
    <cellStyle name="Normal 9 5 6 6 2" xfId="41780" xr:uid="{19F66D20-878C-42B1-80E3-77F2C018319E}"/>
    <cellStyle name="Normal 9 5 6 6 3" xfId="6364" xr:uid="{073015CA-3A1A-4142-823E-6E456AF13A1F}"/>
    <cellStyle name="Normal 9 5 6 6 4" xfId="5772" xr:uid="{FA65119E-EDCC-467B-9DDB-5E896570E767}"/>
    <cellStyle name="Normal 9 5 7" xfId="2474" xr:uid="{162203DB-43DD-486C-ABCA-516359BBC25E}"/>
    <cellStyle name="Normal 9 5 7 2" xfId="4221" xr:uid="{E605D83C-F46D-4ED8-A455-A352E8B51940}"/>
    <cellStyle name="Normal 9 5 7 2 2" xfId="5162" xr:uid="{ED230B9B-114C-4977-8A34-16FE85BA8B67}"/>
    <cellStyle name="Normal 9 5 7 2 2 2" xfId="41789" xr:uid="{68163B91-FA18-47A0-A590-83520AD0BE8C}"/>
    <cellStyle name="Normal 9 5 7 2 2 3" xfId="6373" xr:uid="{18779EBD-8D4D-4FFA-ADBF-DBB545AD7CD9}"/>
    <cellStyle name="Normal 9 5 7 2 2 4" xfId="5781" xr:uid="{EA07C779-DB01-4F36-9B44-A75F00CEAAFE}"/>
    <cellStyle name="Normal 9 5 7 3" xfId="4222" xr:uid="{7BEF3BD7-8A03-413D-814F-B6D68DDBD2B0}"/>
    <cellStyle name="Normal 9 5 7 3 2" xfId="5163" xr:uid="{1FF55DDD-AE2E-41A9-9C91-A7BB236AD19A}"/>
    <cellStyle name="Normal 9 5 7 3 2 2" xfId="41790" xr:uid="{583019E1-DA4C-44C1-809E-17A29A872847}"/>
    <cellStyle name="Normal 9 5 7 3 2 3" xfId="6374" xr:uid="{79463DBC-D302-472C-B7B8-DA3CA55906FE}"/>
    <cellStyle name="Normal 9 5 7 3 2 4" xfId="5782" xr:uid="{C6292F8A-B8B9-441A-9291-DADBBCF67F96}"/>
    <cellStyle name="Normal 9 5 7 4" xfId="4223" xr:uid="{F6E9E818-679E-4C27-9AEB-3F74EA80C346}"/>
    <cellStyle name="Normal 9 5 7 4 2" xfId="5164" xr:uid="{1A7E12AB-DCC9-4F95-8DFB-15248A89AC35}"/>
    <cellStyle name="Normal 9 5 7 4 2 2" xfId="41791" xr:uid="{754C5427-01FF-4957-8927-73AB517F346C}"/>
    <cellStyle name="Normal 9 5 7 4 2 3" xfId="6375" xr:uid="{682CD76A-B2DA-445D-A8AB-0FF1EF2E3F66}"/>
    <cellStyle name="Normal 9 5 7 4 2 4" xfId="5783" xr:uid="{FFB46BDD-9A78-4A72-8CD2-BDF3F8819591}"/>
    <cellStyle name="Normal 9 5 7 5" xfId="5161" xr:uid="{EBCA5031-8949-45B4-83C8-0BBFDD3A852D}"/>
    <cellStyle name="Normal 9 5 7 5 2" xfId="41788" xr:uid="{0347FCBB-2EBF-45CC-909F-033542048C9C}"/>
    <cellStyle name="Normal 9 5 7 5 3" xfId="6372" xr:uid="{A53A0594-673C-4985-9F2A-215878300539}"/>
    <cellStyle name="Normal 9 5 7 5 4" xfId="5780" xr:uid="{5A12D948-D7DD-4575-B4BE-52ACDB281C7D}"/>
    <cellStyle name="Normal 9 5 8" xfId="4224" xr:uid="{850E17FE-5E85-4564-AF8F-5BEEF2F96BBB}"/>
    <cellStyle name="Normal 9 5 8 2" xfId="4225" xr:uid="{7D2D1F0C-41A4-4DB7-B5D6-11D56866A5CD}"/>
    <cellStyle name="Normal 9 5 8 2 2" xfId="5166" xr:uid="{E3200F80-C11F-4A6B-AF47-283D8958EF2E}"/>
    <cellStyle name="Normal 9 5 8 2 2 2" xfId="41793" xr:uid="{B04AB28B-529E-45CC-BCF1-E3AC80897DDE}"/>
    <cellStyle name="Normal 9 5 8 2 2 3" xfId="6377" xr:uid="{4062E0B1-D7FD-4A19-8E24-1DC822E2C7B1}"/>
    <cellStyle name="Normal 9 5 8 2 2 4" xfId="5785" xr:uid="{786D0E67-D24B-4082-A898-D0166499915A}"/>
    <cellStyle name="Normal 9 5 8 3" xfId="4226" xr:uid="{FB672106-5C4E-4DB9-AAB0-2DC66C6E61E9}"/>
    <cellStyle name="Normal 9 5 8 3 2" xfId="5167" xr:uid="{DBC3E7F2-07A9-4781-A58E-514D76525B04}"/>
    <cellStyle name="Normal 9 5 8 3 2 2" xfId="41794" xr:uid="{BB36DAC9-B3A8-4C62-931E-7A81813F6C24}"/>
    <cellStyle name="Normal 9 5 8 3 2 3" xfId="6378" xr:uid="{8B907C0B-74C1-447C-8E0B-BFB64A6C7F93}"/>
    <cellStyle name="Normal 9 5 8 3 2 4" xfId="5786" xr:uid="{4374F376-F9AA-48C3-8BD0-AD4B0424C755}"/>
    <cellStyle name="Normal 9 5 8 4" xfId="4227" xr:uid="{7635C445-9C9C-4076-8842-879475EA1EF1}"/>
    <cellStyle name="Normal 9 5 8 4 2" xfId="5168" xr:uid="{3049936E-9CA2-4A01-9E34-4CE2488E28C1}"/>
    <cellStyle name="Normal 9 5 8 4 2 2" xfId="41795" xr:uid="{C7786E0E-EE87-4098-AFAB-033F874163EB}"/>
    <cellStyle name="Normal 9 5 8 4 2 3" xfId="6379" xr:uid="{C398A432-DEAA-4F70-8267-9D6AC157968A}"/>
    <cellStyle name="Normal 9 5 8 4 2 4" xfId="5787" xr:uid="{8026C328-7D50-4011-A11D-5DD8289FF646}"/>
    <cellStyle name="Normal 9 5 8 5" xfId="5165" xr:uid="{D244D2E2-9A71-4984-99E8-5730D946706B}"/>
    <cellStyle name="Normal 9 5 8 5 2" xfId="41792" xr:uid="{BD9B0608-3231-4540-A159-8047DC9FEB81}"/>
    <cellStyle name="Normal 9 5 8 5 3" xfId="6376" xr:uid="{681B9B4C-8C9B-4151-9B68-C5C1C7D65CEE}"/>
    <cellStyle name="Normal 9 5 8 5 4" xfId="5784" xr:uid="{AD659382-7EF2-4DC0-B1F1-498D53213042}"/>
    <cellStyle name="Normal 9 5 9" xfId="4228" xr:uid="{A0871B36-4BC8-43EC-A90D-E11797D223D1}"/>
    <cellStyle name="Normal 9 5 9 2" xfId="5169" xr:uid="{809FCF7C-2E5B-4CDD-8163-B624B9136E42}"/>
    <cellStyle name="Normal 9 5 9 2 2" xfId="41796" xr:uid="{4B7AC517-4F51-415E-A1FB-E1A95F4A5578}"/>
    <cellStyle name="Normal 9 5 9 2 3" xfId="6380" xr:uid="{F183C71C-39F9-408B-A5BD-183ED92EED47}"/>
    <cellStyle name="Normal 9 5 9 2 4" xfId="5788" xr:uid="{96B43118-56EA-4C08-877B-D79B66E9D4D9}"/>
    <cellStyle name="Normal 9 6" xfId="184" xr:uid="{CAF135D6-8F72-4E70-88F7-DCDD2EADB7B6}"/>
    <cellStyle name="Normal 9 6 10" xfId="5170" xr:uid="{21A77394-911B-489B-B9D5-A284C778EA4D}"/>
    <cellStyle name="Normal 9 6 10 2" xfId="41797" xr:uid="{641C26AB-28F3-4E1D-8AA1-7F21991E0A69}"/>
    <cellStyle name="Normal 9 6 10 3" xfId="6381" xr:uid="{415F67BC-B850-4E20-929F-FBAAEDAD9961}"/>
    <cellStyle name="Normal 9 6 10 4" xfId="5789" xr:uid="{B21035CF-9E68-497A-9ED9-32CB66650AA1}"/>
    <cellStyle name="Normal 9 6 2" xfId="185" xr:uid="{71AF620E-E2F5-41C9-ABFE-857ADB6ED332}"/>
    <cellStyle name="Normal 9 6 2 2" xfId="427" xr:uid="{6E63EAE9-E8DC-456A-A3C6-34FF5B23817A}"/>
    <cellStyle name="Normal 9 6 2 2 2" xfId="890" xr:uid="{0697AC02-8660-413B-B186-E115395A8183}"/>
    <cellStyle name="Normal 9 6 2 2 2 2" xfId="2475" xr:uid="{4875F4E8-CF08-4330-A141-A4E6CEFCC058}"/>
    <cellStyle name="Normal 9 6 2 2 2 2 2" xfId="5174" xr:uid="{11B6FB27-E9A1-4813-977D-92A9A0DCCF08}"/>
    <cellStyle name="Normal 9 6 2 2 2 2 2 2" xfId="41801" xr:uid="{E6BD62A4-0955-4696-AA58-701A582DE7B6}"/>
    <cellStyle name="Normal 9 6 2 2 2 2 2 3" xfId="6385" xr:uid="{5042E773-EFFD-4097-9297-178C89363107}"/>
    <cellStyle name="Normal 9 6 2 2 2 2 2 4" xfId="5793" xr:uid="{B99562C5-D5FC-48E8-B654-0E8E1F30E9AD}"/>
    <cellStyle name="Normal 9 6 2 2 2 3" xfId="4229" xr:uid="{E437033F-28B1-4804-A743-EF51161E48AB}"/>
    <cellStyle name="Normal 9 6 2 2 2 3 2" xfId="5175" xr:uid="{77E64A25-2DC1-488C-A1C5-505BCF8DD101}"/>
    <cellStyle name="Normal 9 6 2 2 2 3 2 2" xfId="41802" xr:uid="{0FF392B3-2DD6-4305-AB86-300CE80BFD96}"/>
    <cellStyle name="Normal 9 6 2 2 2 3 2 3" xfId="6386" xr:uid="{C4A85DE4-6708-4A3D-9B9A-748734374EC4}"/>
    <cellStyle name="Normal 9 6 2 2 2 3 2 4" xfId="5794" xr:uid="{EACA30F4-90AD-4ED4-B20C-AC51C2284969}"/>
    <cellStyle name="Normal 9 6 2 2 2 4" xfId="4230" xr:uid="{59E97959-F4EF-46B5-8ED7-1F4594D33BB7}"/>
    <cellStyle name="Normal 9 6 2 2 2 4 2" xfId="5176" xr:uid="{5B4A62E3-E470-4026-997A-FE61DB0020FF}"/>
    <cellStyle name="Normal 9 6 2 2 2 4 2 2" xfId="41803" xr:uid="{143EF8BB-C74B-44C2-8867-B1E2E466B2BC}"/>
    <cellStyle name="Normal 9 6 2 2 2 4 2 3" xfId="6387" xr:uid="{230D1940-D294-411A-89AC-1169586CD699}"/>
    <cellStyle name="Normal 9 6 2 2 2 4 2 4" xfId="5795" xr:uid="{3228025C-30A8-4A8C-A7CA-DA1471EB5921}"/>
    <cellStyle name="Normal 9 6 2 2 2 5" xfId="5173" xr:uid="{75A32789-B7B9-42D1-BE5F-449E4DFDE5DD}"/>
    <cellStyle name="Normal 9 6 2 2 2 5 2" xfId="41800" xr:uid="{DE7C842F-63DD-477B-A2D1-C2600F336E9C}"/>
    <cellStyle name="Normal 9 6 2 2 2 5 3" xfId="6384" xr:uid="{98F8B676-CE8A-496F-AB4B-840A41442047}"/>
    <cellStyle name="Normal 9 6 2 2 2 5 4" xfId="5792" xr:uid="{5C8FF5AA-5452-4A61-A711-CDC7132B73AF}"/>
    <cellStyle name="Normal 9 6 2 2 3" xfId="2476" xr:uid="{7EC841D5-8468-47CA-BC42-75096C2FEF7B}"/>
    <cellStyle name="Normal 9 6 2 2 3 2" xfId="4231" xr:uid="{E7C61D2D-F13B-4337-BC33-E557A0FDA187}"/>
    <cellStyle name="Normal 9 6 2 2 3 2 2" xfId="5178" xr:uid="{6A67B7E7-B894-4D34-8131-18101BF07FDA}"/>
    <cellStyle name="Normal 9 6 2 2 3 2 2 2" xfId="41805" xr:uid="{AA40DD47-6CF9-429B-9C8C-21B47EB4711C}"/>
    <cellStyle name="Normal 9 6 2 2 3 2 2 3" xfId="6389" xr:uid="{D955CF44-D28B-4D72-8E25-A564D37C4BB1}"/>
    <cellStyle name="Normal 9 6 2 2 3 2 2 4" xfId="5797" xr:uid="{57B0DDD2-000F-495B-B129-35F674C3071E}"/>
    <cellStyle name="Normal 9 6 2 2 3 3" xfId="4232" xr:uid="{7A4472CC-DB90-4632-9441-F87EDD9F66EB}"/>
    <cellStyle name="Normal 9 6 2 2 3 3 2" xfId="5179" xr:uid="{0B6A5E85-D7EC-4542-B66D-4C95B998EBD0}"/>
    <cellStyle name="Normal 9 6 2 2 3 3 2 2" xfId="41806" xr:uid="{FD0FEC5B-4464-4679-A724-910837972006}"/>
    <cellStyle name="Normal 9 6 2 2 3 3 2 3" xfId="6390" xr:uid="{B35BC9A4-1BE6-4C67-9CEE-21EAC426E7C2}"/>
    <cellStyle name="Normal 9 6 2 2 3 3 2 4" xfId="5798" xr:uid="{345CA1AD-0292-445E-A8E2-4F9733295F5E}"/>
    <cellStyle name="Normal 9 6 2 2 3 4" xfId="4233" xr:uid="{2038AEFB-7496-451D-B5E3-70F62EDB91A3}"/>
    <cellStyle name="Normal 9 6 2 2 3 4 2" xfId="5180" xr:uid="{0869FF5D-A962-415E-A948-29C714A752D8}"/>
    <cellStyle name="Normal 9 6 2 2 3 4 2 2" xfId="41807" xr:uid="{8C59A012-8733-4855-91CA-D86E65465D74}"/>
    <cellStyle name="Normal 9 6 2 2 3 4 2 3" xfId="6391" xr:uid="{4F2F13BE-1C13-4FD4-8DF1-1546C5981972}"/>
    <cellStyle name="Normal 9 6 2 2 3 4 2 4" xfId="5799" xr:uid="{B09D79E4-85B0-4C2C-850A-C29466210E66}"/>
    <cellStyle name="Normal 9 6 2 2 3 5" xfId="5177" xr:uid="{92C3436C-8B9E-48B6-A841-0407F915F83B}"/>
    <cellStyle name="Normal 9 6 2 2 3 5 2" xfId="41804" xr:uid="{BCF0F247-9BFC-4F5B-A423-212F68A7E87F}"/>
    <cellStyle name="Normal 9 6 2 2 3 5 3" xfId="6388" xr:uid="{244F7EA5-0C00-429B-AB81-2C51B28C2DA0}"/>
    <cellStyle name="Normal 9 6 2 2 3 5 4" xfId="5796" xr:uid="{2C37D2B5-3E39-474F-B31A-33FCD2F8061D}"/>
    <cellStyle name="Normal 9 6 2 2 4" xfId="4234" xr:uid="{6DCBF4C4-3DF2-4424-93D6-70498BF9B383}"/>
    <cellStyle name="Normal 9 6 2 2 4 2" xfId="5181" xr:uid="{662C04B1-3EE2-43FE-92EE-5C5E0A9B24E9}"/>
    <cellStyle name="Normal 9 6 2 2 4 2 2" xfId="41808" xr:uid="{D0DFE5DA-9C3A-465E-8D72-F41D5B2B4759}"/>
    <cellStyle name="Normal 9 6 2 2 4 2 3" xfId="6392" xr:uid="{C427CDF0-C5EA-4F75-B34F-917ACD623689}"/>
    <cellStyle name="Normal 9 6 2 2 4 2 4" xfId="5800" xr:uid="{A88725B9-4560-4586-A1C9-DA5E8F17705A}"/>
    <cellStyle name="Normal 9 6 2 2 5" xfId="4235" xr:uid="{CBD9EB08-8F00-4821-8796-55287F36E925}"/>
    <cellStyle name="Normal 9 6 2 2 5 2" xfId="5182" xr:uid="{F5D87614-6071-499F-BD2F-83AB0AE3A177}"/>
    <cellStyle name="Normal 9 6 2 2 5 2 2" xfId="41809" xr:uid="{13AD1D34-8201-482B-9949-208279F2BACE}"/>
    <cellStyle name="Normal 9 6 2 2 5 2 3" xfId="6393" xr:uid="{CA2B182E-2142-4C1D-A155-7CBC0111507E}"/>
    <cellStyle name="Normal 9 6 2 2 5 2 4" xfId="5801" xr:uid="{779B8CCE-E165-4C95-9C05-FE6CD728B857}"/>
    <cellStyle name="Normal 9 6 2 2 6" xfId="4236" xr:uid="{58AA2C95-DF5C-4F6A-8F82-247A0F6EDF67}"/>
    <cellStyle name="Normal 9 6 2 2 6 2" xfId="5183" xr:uid="{647E9362-5DB0-447D-A5E4-CB25272C7F94}"/>
    <cellStyle name="Normal 9 6 2 2 6 2 2" xfId="41810" xr:uid="{54335611-61D3-4C68-AD97-CE2B7E0B084C}"/>
    <cellStyle name="Normal 9 6 2 2 6 2 3" xfId="6394" xr:uid="{A0BBF836-5022-4A92-A7E7-BBCA39905BCC}"/>
    <cellStyle name="Normal 9 6 2 2 6 2 4" xfId="5802" xr:uid="{7FA971DE-3EF1-48B2-A4CA-2CE1740F096B}"/>
    <cellStyle name="Normal 9 6 2 2 7" xfId="5172" xr:uid="{4A18BCA2-7667-4A51-A9E1-B076D3248A35}"/>
    <cellStyle name="Normal 9 6 2 2 7 2" xfId="41799" xr:uid="{1D7E09B1-7944-46FB-BE97-FDA48A36ACFA}"/>
    <cellStyle name="Normal 9 6 2 2 7 3" xfId="6383" xr:uid="{FA0A36E7-4020-4826-A775-B74367C4ACA3}"/>
    <cellStyle name="Normal 9 6 2 2 7 4" xfId="5791" xr:uid="{218C7626-1E08-40BC-873A-7A71DAC5D681}"/>
    <cellStyle name="Normal 9 6 2 3" xfId="891" xr:uid="{B0C84575-1EAB-4C9E-9497-781FA2707DF3}"/>
    <cellStyle name="Normal 9 6 2 3 2" xfId="2477" xr:uid="{D087A3D9-4B19-4822-BC33-8D4DE901D012}"/>
    <cellStyle name="Normal 9 6 2 3 2 2" xfId="4237" xr:uid="{6B667B67-9EFC-4BCF-9190-FC7E63E86D3A}"/>
    <cellStyle name="Normal 9 6 2 3 2 2 2" xfId="5186" xr:uid="{0849881A-CB27-4316-83BC-F7E57E4F9DBC}"/>
    <cellStyle name="Normal 9 6 2 3 2 2 2 2" xfId="41813" xr:uid="{987C7D0D-FE39-4EF0-B514-27A311042C04}"/>
    <cellStyle name="Normal 9 6 2 3 2 2 2 3" xfId="6397" xr:uid="{962A4C74-C741-4DD6-A48C-D4242482F7D3}"/>
    <cellStyle name="Normal 9 6 2 3 2 2 2 4" xfId="5805" xr:uid="{1D36C141-8577-472E-A990-CE0045958128}"/>
    <cellStyle name="Normal 9 6 2 3 2 3" xfId="4238" xr:uid="{30AD0B5D-4037-419E-8BD0-C93C8644F2ED}"/>
    <cellStyle name="Normal 9 6 2 3 2 3 2" xfId="5187" xr:uid="{ADBFB363-2230-4CD3-BA3F-D957ED87D143}"/>
    <cellStyle name="Normal 9 6 2 3 2 3 2 2" xfId="41814" xr:uid="{39709E27-26F9-4F7A-884C-C7869E9B5995}"/>
    <cellStyle name="Normal 9 6 2 3 2 3 2 3" xfId="6398" xr:uid="{7CC6B75E-5DD6-447D-8897-7D55716BD1D6}"/>
    <cellStyle name="Normal 9 6 2 3 2 3 2 4" xfId="5806" xr:uid="{560F78FD-8612-4614-B700-27B2956CD6F9}"/>
    <cellStyle name="Normal 9 6 2 3 2 4" xfId="4239" xr:uid="{0654F964-B8A9-4D0C-A7FE-73DC03308363}"/>
    <cellStyle name="Normal 9 6 2 3 2 4 2" xfId="5188" xr:uid="{2C6A8F2C-A77F-4FAD-9138-2E05557EFEA8}"/>
    <cellStyle name="Normal 9 6 2 3 2 4 2 2" xfId="41815" xr:uid="{93BBC6F8-8F1A-4883-A5D5-84EEDABC3D99}"/>
    <cellStyle name="Normal 9 6 2 3 2 4 2 3" xfId="6399" xr:uid="{3C628A42-9084-4857-935C-D340D54FAEF6}"/>
    <cellStyle name="Normal 9 6 2 3 2 4 2 4" xfId="5807" xr:uid="{BF4A3F29-5BEC-4D4B-AA16-8638E8D750D4}"/>
    <cellStyle name="Normal 9 6 2 3 2 5" xfId="5185" xr:uid="{04113B4A-8BD1-4DC5-9F8A-EE363AF1A63B}"/>
    <cellStyle name="Normal 9 6 2 3 2 5 2" xfId="41812" xr:uid="{CB30B18F-6D08-465F-881F-8903B52392D6}"/>
    <cellStyle name="Normal 9 6 2 3 2 5 3" xfId="6396" xr:uid="{C0D529B5-5F89-4232-A1B3-05E7C795624A}"/>
    <cellStyle name="Normal 9 6 2 3 2 5 4" xfId="5804" xr:uid="{BCD7B8AC-5E70-41E7-B29C-1266841734DD}"/>
    <cellStyle name="Normal 9 6 2 3 3" xfId="4240" xr:uid="{B4B7F33E-973B-4EEF-9EE4-28EB802710B3}"/>
    <cellStyle name="Normal 9 6 2 3 3 2" xfId="5189" xr:uid="{012A9687-67D6-4A94-9F06-43D34D1497EF}"/>
    <cellStyle name="Normal 9 6 2 3 3 2 2" xfId="41816" xr:uid="{069E81E8-F565-4949-8024-485E38554BB8}"/>
    <cellStyle name="Normal 9 6 2 3 3 2 3" xfId="6400" xr:uid="{D8D0B43D-9AB9-4D57-AFBD-D88DA5749DAF}"/>
    <cellStyle name="Normal 9 6 2 3 3 2 4" xfId="5808" xr:uid="{E902E7B3-1422-4D51-8508-4B5DEA2A999C}"/>
    <cellStyle name="Normal 9 6 2 3 4" xfId="4241" xr:uid="{7FA18024-9004-4605-A95D-3B8A6B19F3AC}"/>
    <cellStyle name="Normal 9 6 2 3 4 2" xfId="5190" xr:uid="{CA27FAB0-208E-4039-999B-1AC3868DA33C}"/>
    <cellStyle name="Normal 9 6 2 3 4 2 2" xfId="41817" xr:uid="{E04FF8C6-290C-4840-86A6-B7EBE9695714}"/>
    <cellStyle name="Normal 9 6 2 3 4 2 3" xfId="6401" xr:uid="{EA0C1E58-7EFE-4F44-92D5-0B1C2E2C519F}"/>
    <cellStyle name="Normal 9 6 2 3 4 2 4" xfId="5809" xr:uid="{CAFD946D-71BE-44D4-93A3-18370C0C55CB}"/>
    <cellStyle name="Normal 9 6 2 3 5" xfId="4242" xr:uid="{5E60C9DA-A1AB-4E64-BD31-2075B8342E31}"/>
    <cellStyle name="Normal 9 6 2 3 5 2" xfId="5191" xr:uid="{A0F03953-F5C4-49B5-A913-F669201AACBB}"/>
    <cellStyle name="Normal 9 6 2 3 5 2 2" xfId="41818" xr:uid="{5330C731-C2C4-4F79-80DA-5FF6557C66D1}"/>
    <cellStyle name="Normal 9 6 2 3 5 2 3" xfId="6402" xr:uid="{5BCA6A84-052A-4BD4-BE04-61AA815E6CB4}"/>
    <cellStyle name="Normal 9 6 2 3 5 2 4" xfId="5810" xr:uid="{4AFCA2D7-2A70-4C21-BE7F-078DECD761B1}"/>
    <cellStyle name="Normal 9 6 2 3 6" xfId="5184" xr:uid="{770B4C7E-A8F6-4620-BBE2-D1D29EB914AD}"/>
    <cellStyle name="Normal 9 6 2 3 6 2" xfId="41811" xr:uid="{A54CA563-4C3C-49ED-9004-A3227EBE069D}"/>
    <cellStyle name="Normal 9 6 2 3 6 3" xfId="6395" xr:uid="{96B643A1-1EEA-4CFE-8BA9-3CBC49759326}"/>
    <cellStyle name="Normal 9 6 2 3 6 4" xfId="5803" xr:uid="{A891D572-63F8-4F13-8045-EDB97B07DFED}"/>
    <cellStyle name="Normal 9 6 2 4" xfId="2478" xr:uid="{3E0D1D19-AC0F-4DC4-B4EC-4AE203333A64}"/>
    <cellStyle name="Normal 9 6 2 4 2" xfId="4243" xr:uid="{97133C0B-62FF-4A09-BC12-DBE61EDBE1C9}"/>
    <cellStyle name="Normal 9 6 2 4 2 2" xfId="5193" xr:uid="{90D3F7A1-45D1-4958-980E-F175499D4CAE}"/>
    <cellStyle name="Normal 9 6 2 4 2 2 2" xfId="41820" xr:uid="{63BC19A6-AE72-481F-8AE6-13A91B91D2DC}"/>
    <cellStyle name="Normal 9 6 2 4 2 2 3" xfId="6404" xr:uid="{20A6B060-000E-407B-8E90-50C22B5B9316}"/>
    <cellStyle name="Normal 9 6 2 4 2 2 4" xfId="5812" xr:uid="{6FE298B6-16DE-4A24-9B53-A413F8DB24B8}"/>
    <cellStyle name="Normal 9 6 2 4 3" xfId="4244" xr:uid="{893DF556-2183-4C41-96C3-326797416BE7}"/>
    <cellStyle name="Normal 9 6 2 4 3 2" xfId="5194" xr:uid="{4E1F59AD-9891-4689-9BC8-CD45DBA1ADA1}"/>
    <cellStyle name="Normal 9 6 2 4 3 2 2" xfId="41821" xr:uid="{A023120A-5552-4B49-AE5B-9684E6938E53}"/>
    <cellStyle name="Normal 9 6 2 4 3 2 3" xfId="6405" xr:uid="{2702DE21-1849-4FD3-B49E-EE96F9910830}"/>
    <cellStyle name="Normal 9 6 2 4 3 2 4" xfId="5813" xr:uid="{781FD8E6-2972-40CE-836C-B80081559F72}"/>
    <cellStyle name="Normal 9 6 2 4 4" xfId="4245" xr:uid="{A663C0F9-C777-41F1-9897-EF5C62FE2493}"/>
    <cellStyle name="Normal 9 6 2 4 4 2" xfId="5195" xr:uid="{5996DEDF-6159-45AB-9C26-8A6F1D9EE74C}"/>
    <cellStyle name="Normal 9 6 2 4 4 2 2" xfId="41822" xr:uid="{123B4EB2-0BB6-40B4-A3D8-FFCB4E779C75}"/>
    <cellStyle name="Normal 9 6 2 4 4 2 3" xfId="6406" xr:uid="{664B4775-1AED-441F-B4B1-6335F0A75D09}"/>
    <cellStyle name="Normal 9 6 2 4 4 2 4" xfId="5814" xr:uid="{B2C44286-A542-4425-A0A3-FD381CB4BF82}"/>
    <cellStyle name="Normal 9 6 2 4 5" xfId="5192" xr:uid="{0A4AEAC1-8EC5-47D4-8645-E874833C56AB}"/>
    <cellStyle name="Normal 9 6 2 4 5 2" xfId="41819" xr:uid="{DAC95034-7052-41F3-BB9B-AF7128C4E7C8}"/>
    <cellStyle name="Normal 9 6 2 4 5 3" xfId="6403" xr:uid="{011D51E1-F504-4C36-8E6E-19EFBD9EA7C1}"/>
    <cellStyle name="Normal 9 6 2 4 5 4" xfId="5811" xr:uid="{F146E726-A32F-4CF6-A67F-8B58C658FFA7}"/>
    <cellStyle name="Normal 9 6 2 5" xfId="4246" xr:uid="{FD408375-3D27-469A-B8B1-D8F608FD8CC5}"/>
    <cellStyle name="Normal 9 6 2 5 2" xfId="4247" xr:uid="{FE98AF0A-9DCF-4017-AEE0-324CBA2237C5}"/>
    <cellStyle name="Normal 9 6 2 5 2 2" xfId="5197" xr:uid="{53896C58-855C-4FFE-BB69-A73D4EF9FA09}"/>
    <cellStyle name="Normal 9 6 2 5 2 2 2" xfId="41824" xr:uid="{6A9D00FD-16E6-48A1-BDBB-95BFD410BC08}"/>
    <cellStyle name="Normal 9 6 2 5 2 2 3" xfId="6408" xr:uid="{A5CD7585-15CA-48C4-8E4E-752747C41780}"/>
    <cellStyle name="Normal 9 6 2 5 2 2 4" xfId="5816" xr:uid="{D4B46D46-BD79-4B7E-9081-01B2B5C06466}"/>
    <cellStyle name="Normal 9 6 2 5 3" xfId="4248" xr:uid="{AA3D70DB-8EF5-4857-83E7-903E4ACE72A8}"/>
    <cellStyle name="Normal 9 6 2 5 3 2" xfId="5198" xr:uid="{FF70C166-3A2D-4BC9-91EB-D9F58CC1A301}"/>
    <cellStyle name="Normal 9 6 2 5 3 2 2" xfId="41825" xr:uid="{1736F65A-A1BF-43DF-9F79-23F485C13B24}"/>
    <cellStyle name="Normal 9 6 2 5 3 2 3" xfId="6409" xr:uid="{D151EEEC-7559-4554-9B6F-57A608BA8CEE}"/>
    <cellStyle name="Normal 9 6 2 5 3 2 4" xfId="5817" xr:uid="{8F16CE1D-F3FD-4CA5-85B9-238B161172AA}"/>
    <cellStyle name="Normal 9 6 2 5 4" xfId="4249" xr:uid="{662F5EFE-D95E-4A8B-944B-AF9BBDFA1F2D}"/>
    <cellStyle name="Normal 9 6 2 5 4 2" xfId="5199" xr:uid="{BD11ABA0-8A03-481F-9998-A63CAF9F3A50}"/>
    <cellStyle name="Normal 9 6 2 5 4 2 2" xfId="41826" xr:uid="{FD3CB2F8-0336-4754-A892-BF0AF4C68AEE}"/>
    <cellStyle name="Normal 9 6 2 5 4 2 3" xfId="6410" xr:uid="{6C181F50-B311-435C-B7DB-30996583DB7E}"/>
    <cellStyle name="Normal 9 6 2 5 4 2 4" xfId="5818" xr:uid="{EBE9A8A5-43FA-4661-90CB-D3B3EF894BEE}"/>
    <cellStyle name="Normal 9 6 2 5 5" xfId="5196" xr:uid="{7695FD0A-6CBF-4CCE-8E59-BD14306077DF}"/>
    <cellStyle name="Normal 9 6 2 5 5 2" xfId="41823" xr:uid="{CF008BA1-2D47-4DCB-ADFC-A8604784E059}"/>
    <cellStyle name="Normal 9 6 2 5 5 3" xfId="6407" xr:uid="{CD16D34F-AB84-4DE3-B327-57A1F7B948DF}"/>
    <cellStyle name="Normal 9 6 2 5 5 4" xfId="5815" xr:uid="{1941B237-B898-46B8-A2BD-33156502A789}"/>
    <cellStyle name="Normal 9 6 2 6" xfId="4250" xr:uid="{355758C2-462D-425E-8912-B779A8D648C7}"/>
    <cellStyle name="Normal 9 6 2 6 2" xfId="5200" xr:uid="{6E351DF1-1D4E-4509-8E6A-4DD5414D04F5}"/>
    <cellStyle name="Normal 9 6 2 6 2 2" xfId="41827" xr:uid="{C888174C-018E-49BA-8E5F-95F4AF81C7C3}"/>
    <cellStyle name="Normal 9 6 2 6 2 3" xfId="6411" xr:uid="{6A0707A7-25F7-4352-9F0B-3501894E5CEE}"/>
    <cellStyle name="Normal 9 6 2 6 2 4" xfId="5819" xr:uid="{D043066F-66B9-49DE-B21D-3525674D0E72}"/>
    <cellStyle name="Normal 9 6 2 7" xfId="4251" xr:uid="{F3F950EE-BB01-4D0E-BBB6-B379C7479F87}"/>
    <cellStyle name="Normal 9 6 2 7 2" xfId="5201" xr:uid="{11529AD7-D874-43E8-861B-D4F3D744AB90}"/>
    <cellStyle name="Normal 9 6 2 7 2 2" xfId="41828" xr:uid="{B715AB68-5F9E-47D5-A5B8-4298BD45F209}"/>
    <cellStyle name="Normal 9 6 2 7 2 3" xfId="6412" xr:uid="{0C335573-5E1E-4088-85C2-E8A8398A3059}"/>
    <cellStyle name="Normal 9 6 2 7 2 4" xfId="5820" xr:uid="{37ADAB1A-CC68-4101-BA56-8CEC681384F3}"/>
    <cellStyle name="Normal 9 6 2 8" xfId="4252" xr:uid="{EE8BBB01-71A3-434F-937F-4F9755FF5CF5}"/>
    <cellStyle name="Normal 9 6 2 8 2" xfId="5202" xr:uid="{D5CC1EED-0D69-4D7D-932E-168826E425B2}"/>
    <cellStyle name="Normal 9 6 2 8 2 2" xfId="41829" xr:uid="{100BA753-6EEE-4340-A7E7-276E7AF20631}"/>
    <cellStyle name="Normal 9 6 2 8 2 3" xfId="6413" xr:uid="{BE2A2BC2-B1CF-48EA-8A2A-130640A7D3F5}"/>
    <cellStyle name="Normal 9 6 2 8 2 4" xfId="5821" xr:uid="{B99A2B5D-C96C-4B33-AB57-8AD1A037514F}"/>
    <cellStyle name="Normal 9 6 2 9" xfId="5171" xr:uid="{17785984-0A30-4D8C-91C5-1E8AEDA0110E}"/>
    <cellStyle name="Normal 9 6 2 9 2" xfId="41798" xr:uid="{9730AD69-7727-4B5E-A3D8-C45B0E8C0C81}"/>
    <cellStyle name="Normal 9 6 2 9 3" xfId="6382" xr:uid="{00883920-B2D6-49DD-85AE-C70A176C2F7E}"/>
    <cellStyle name="Normal 9 6 2 9 4" xfId="5790" xr:uid="{B9B49AD6-2433-4581-A24D-1CBB1DF31BFB}"/>
    <cellStyle name="Normal 9 6 3" xfId="428" xr:uid="{6811AD3A-1ACB-4AB5-BEFC-70D6A2BC0CFC}"/>
    <cellStyle name="Normal 9 6 3 2" xfId="892" xr:uid="{54A05B8A-9453-4135-8D19-B467F8BEA77E}"/>
    <cellStyle name="Normal 9 6 3 2 2" xfId="893" xr:uid="{9D751BE9-A0DA-4700-AFAA-68EEE7568EBE}"/>
    <cellStyle name="Normal 9 6 3 2 2 2" xfId="5205" xr:uid="{8C33F038-0BD5-46A9-B4AC-704484B6663A}"/>
    <cellStyle name="Normal 9 6 3 2 2 2 2" xfId="41832" xr:uid="{9ED513BC-CE97-47BB-B042-A193803D20BE}"/>
    <cellStyle name="Normal 9 6 3 2 2 2 3" xfId="6416" xr:uid="{5A45A30F-0483-4F04-899C-D55CBB570BBE}"/>
    <cellStyle name="Normal 9 6 3 2 2 2 4" xfId="5824" xr:uid="{763DD91F-7631-43E8-AF74-DBDE4D0EF699}"/>
    <cellStyle name="Normal 9 6 3 2 3" xfId="4253" xr:uid="{AFD8C1D2-2528-425B-B297-EF9CC99AE44A}"/>
    <cellStyle name="Normal 9 6 3 2 3 2" xfId="5206" xr:uid="{3BF86F36-E1C8-4DF3-87EA-7297A0BC608A}"/>
    <cellStyle name="Normal 9 6 3 2 3 2 2" xfId="41833" xr:uid="{3C4D4B24-5D86-4295-B694-57521C90898B}"/>
    <cellStyle name="Normal 9 6 3 2 3 2 3" xfId="6417" xr:uid="{B883DF4F-B179-4500-BCDF-2E8D4A89B7D5}"/>
    <cellStyle name="Normal 9 6 3 2 3 2 4" xfId="5825" xr:uid="{292D2472-0740-4DEE-886D-7E14D109E863}"/>
    <cellStyle name="Normal 9 6 3 2 4" xfId="4254" xr:uid="{D1639E57-88C6-4436-8632-FB4924AADBE3}"/>
    <cellStyle name="Normal 9 6 3 2 4 2" xfId="5207" xr:uid="{E675E69F-BF9B-48E2-8966-6FBFF061D6F8}"/>
    <cellStyle name="Normal 9 6 3 2 4 2 2" xfId="41834" xr:uid="{A2A32884-8CA4-407F-90EB-52B6B5FA0E5F}"/>
    <cellStyle name="Normal 9 6 3 2 4 2 3" xfId="6418" xr:uid="{74DB5502-32F3-4780-BB11-30B89DE285C6}"/>
    <cellStyle name="Normal 9 6 3 2 4 2 4" xfId="5826" xr:uid="{6393DEFF-F280-4665-9927-84C4250503D3}"/>
    <cellStyle name="Normal 9 6 3 2 5" xfId="5204" xr:uid="{6C78FFEA-6EB0-4585-9497-0535A12D122E}"/>
    <cellStyle name="Normal 9 6 3 2 5 2" xfId="41831" xr:uid="{70F87857-010B-4B4F-8DA1-1E812B96A8A1}"/>
    <cellStyle name="Normal 9 6 3 2 5 3" xfId="6415" xr:uid="{E9B5DEA1-9724-41DD-95D1-2CB167D8F617}"/>
    <cellStyle name="Normal 9 6 3 2 5 4" xfId="5823" xr:uid="{79660260-27DD-4E11-97DA-00167166EB17}"/>
    <cellStyle name="Normal 9 6 3 3" xfId="894" xr:uid="{319CD276-ACBE-401A-A462-920132FA666A}"/>
    <cellStyle name="Normal 9 6 3 3 2" xfId="4255" xr:uid="{924877EA-3657-4442-BD55-609D2388F40C}"/>
    <cellStyle name="Normal 9 6 3 3 2 2" xfId="5209" xr:uid="{FEFDEC38-69A4-4BC9-805B-6F7A3459328F}"/>
    <cellStyle name="Normal 9 6 3 3 2 2 2" xfId="41836" xr:uid="{B90423FF-2705-4464-B114-DA8EA0B838C2}"/>
    <cellStyle name="Normal 9 6 3 3 2 2 3" xfId="6420" xr:uid="{0E35444F-C2B7-4623-9397-BF5A66421222}"/>
    <cellStyle name="Normal 9 6 3 3 2 2 4" xfId="5828" xr:uid="{76924CB1-DC66-4303-B6FA-759FDA5E130F}"/>
    <cellStyle name="Normal 9 6 3 3 3" xfId="4256" xr:uid="{6EA6E88E-D2CB-4EB4-B6EE-D1980908AB47}"/>
    <cellStyle name="Normal 9 6 3 3 3 2" xfId="5210" xr:uid="{A7388C80-3F24-4E84-86B7-280083E33AC3}"/>
    <cellStyle name="Normal 9 6 3 3 3 2 2" xfId="41837" xr:uid="{669C7266-AA7D-4EF2-BEF8-51A7E23949CE}"/>
    <cellStyle name="Normal 9 6 3 3 3 2 3" xfId="6421" xr:uid="{74C1D957-22B7-4882-B50E-7783C0864ED3}"/>
    <cellStyle name="Normal 9 6 3 3 3 2 4" xfId="5829" xr:uid="{33C3F7C6-F56E-4B95-94DE-769A79B87D7B}"/>
    <cellStyle name="Normal 9 6 3 3 4" xfId="4257" xr:uid="{456909BD-609E-45BA-BE9C-018706678B67}"/>
    <cellStyle name="Normal 9 6 3 3 4 2" xfId="5211" xr:uid="{D7BB11C8-CEB1-4207-B993-BE0CC93F63C8}"/>
    <cellStyle name="Normal 9 6 3 3 4 2 2" xfId="41838" xr:uid="{4D8D2731-FCB0-4DEA-BDF6-3134ADF1BE33}"/>
    <cellStyle name="Normal 9 6 3 3 4 2 3" xfId="6422" xr:uid="{7BDDE5F9-837D-423E-8837-D7B3F5FA1DD5}"/>
    <cellStyle name="Normal 9 6 3 3 4 2 4" xfId="5830" xr:uid="{558EF174-F8B0-4858-A933-E126652A720F}"/>
    <cellStyle name="Normal 9 6 3 3 5" xfId="5208" xr:uid="{C845F6D2-CE94-4772-AA2D-A59506D010B5}"/>
    <cellStyle name="Normal 9 6 3 3 5 2" xfId="41835" xr:uid="{2767C1EC-14DA-456C-B4F9-D0DDE50A56D4}"/>
    <cellStyle name="Normal 9 6 3 3 5 3" xfId="6419" xr:uid="{B978C2B0-AE91-4A63-8090-16B76EDB8BD7}"/>
    <cellStyle name="Normal 9 6 3 3 5 4" xfId="5827" xr:uid="{70801F8B-AD6C-4E5C-B7F4-7FB87DAF4A24}"/>
    <cellStyle name="Normal 9 6 3 4" xfId="4258" xr:uid="{8713255C-AD39-473E-B0C5-67611C9B39E5}"/>
    <cellStyle name="Normal 9 6 3 4 2" xfId="5212" xr:uid="{0B7C53F0-2F29-472A-87C6-450AD07924BC}"/>
    <cellStyle name="Normal 9 6 3 4 2 2" xfId="41839" xr:uid="{619DFAB5-3C31-423B-AB0D-4ADD8E285892}"/>
    <cellStyle name="Normal 9 6 3 4 2 3" xfId="6423" xr:uid="{6EF218E9-1E13-402F-928C-D146DC915949}"/>
    <cellStyle name="Normal 9 6 3 4 2 4" xfId="5831" xr:uid="{981E4E9F-364A-4531-8902-F46BF8B0F9D7}"/>
    <cellStyle name="Normal 9 6 3 5" xfId="4259" xr:uid="{23AFF34F-DC7A-4514-9AE4-31D0FED13E48}"/>
    <cellStyle name="Normal 9 6 3 5 2" xfId="5213" xr:uid="{7FDA65CA-381E-4FF6-B131-52B4CD2C9170}"/>
    <cellStyle name="Normal 9 6 3 5 2 2" xfId="41840" xr:uid="{2D3F273E-BF44-4C52-8375-88DD99F6D7DC}"/>
    <cellStyle name="Normal 9 6 3 5 2 3" xfId="6424" xr:uid="{5A6F5496-BD36-4D4D-A405-885F5EB7080B}"/>
    <cellStyle name="Normal 9 6 3 5 2 4" xfId="5832" xr:uid="{F9E0AAB8-7846-4643-9174-0DAAD148182D}"/>
    <cellStyle name="Normal 9 6 3 6" xfId="4260" xr:uid="{7950EE7F-1B9B-436D-BA25-3B6DA1A262ED}"/>
    <cellStyle name="Normal 9 6 3 6 2" xfId="5214" xr:uid="{53317D4F-0790-44CE-B661-567FE16C0B00}"/>
    <cellStyle name="Normal 9 6 3 6 2 2" xfId="41841" xr:uid="{550ADAA1-444C-4B68-B3BB-EBBBCD6338DE}"/>
    <cellStyle name="Normal 9 6 3 6 2 3" xfId="6425" xr:uid="{728BBF58-72AD-4175-961B-6613CC7C66FE}"/>
    <cellStyle name="Normal 9 6 3 6 2 4" xfId="5833" xr:uid="{D0F34B7B-AB82-4BA5-A74F-167FEA246794}"/>
    <cellStyle name="Normal 9 6 3 7" xfId="5203" xr:uid="{98422C2D-07E8-4128-9A73-DADF8205C69C}"/>
    <cellStyle name="Normal 9 6 3 7 2" xfId="41830" xr:uid="{BD90ABCA-932B-4C3B-B22F-454571ACDF25}"/>
    <cellStyle name="Normal 9 6 3 7 3" xfId="6414" xr:uid="{3CF72EFA-2494-422D-828A-7CEA309430D6}"/>
    <cellStyle name="Normal 9 6 3 7 4" xfId="5822" xr:uid="{A3993C29-CE1D-4AB4-8A44-EF9D2CA59AD4}"/>
    <cellStyle name="Normal 9 6 4" xfId="429" xr:uid="{03D9F0F6-55B8-4080-9CD7-FAB85520AEFE}"/>
    <cellStyle name="Normal 9 6 4 2" xfId="895" xr:uid="{69495B82-5597-479A-A785-D3209FBA0025}"/>
    <cellStyle name="Normal 9 6 4 2 2" xfId="4261" xr:uid="{AC2467D0-4EFA-4110-B30B-A8EDECDB1915}"/>
    <cellStyle name="Normal 9 6 4 2 2 2" xfId="5217" xr:uid="{9B21ED16-0F6C-4552-B2B8-D16E16B3A2AE}"/>
    <cellStyle name="Normal 9 6 4 2 2 2 2" xfId="41844" xr:uid="{2ACD3B73-CAAA-4B2D-8F81-238CFC8333A8}"/>
    <cellStyle name="Normal 9 6 4 2 2 2 3" xfId="6428" xr:uid="{5F2AE1E4-3053-426A-B186-B8E848A3FC28}"/>
    <cellStyle name="Normal 9 6 4 2 2 2 4" xfId="5836" xr:uid="{14A1CAF8-B0A5-46A4-B130-85C3923972B9}"/>
    <cellStyle name="Normal 9 6 4 2 3" xfId="4262" xr:uid="{C7D8A88A-EA17-4638-A073-54340AEA182A}"/>
    <cellStyle name="Normal 9 6 4 2 3 2" xfId="5218" xr:uid="{FA02AF82-BC6A-4F55-9B8D-BE9C85803281}"/>
    <cellStyle name="Normal 9 6 4 2 3 2 2" xfId="41845" xr:uid="{9E6DB2A3-DCDD-43AC-8B94-495E60920A86}"/>
    <cellStyle name="Normal 9 6 4 2 3 2 3" xfId="6429" xr:uid="{94DB044D-242B-4E77-96E0-FB1DB4CBC384}"/>
    <cellStyle name="Normal 9 6 4 2 3 2 4" xfId="5837" xr:uid="{B4394920-AE36-48A2-A41E-34B3A0343576}"/>
    <cellStyle name="Normal 9 6 4 2 4" xfId="4263" xr:uid="{A41B6FCF-C740-435A-A673-83B4DF29DD36}"/>
    <cellStyle name="Normal 9 6 4 2 4 2" xfId="5219" xr:uid="{7F9E159D-CBD3-43D9-B6BA-00C9D3035501}"/>
    <cellStyle name="Normal 9 6 4 2 4 2 2" xfId="41846" xr:uid="{1CE21654-6249-4994-BB1D-20FC42CC334E}"/>
    <cellStyle name="Normal 9 6 4 2 4 2 3" xfId="6430" xr:uid="{6A991BEE-32CD-42D3-9344-D5CB2C020873}"/>
    <cellStyle name="Normal 9 6 4 2 4 2 4" xfId="5838" xr:uid="{E35029E0-99EC-4B57-A8E5-2B6C8105B1EB}"/>
    <cellStyle name="Normal 9 6 4 2 5" xfId="5216" xr:uid="{A05CE3E6-B05E-4F5A-B6BA-2833A7647385}"/>
    <cellStyle name="Normal 9 6 4 2 5 2" xfId="41843" xr:uid="{4102500E-D5AE-43D6-9942-9D47A82F2861}"/>
    <cellStyle name="Normal 9 6 4 2 5 3" xfId="6427" xr:uid="{81F7B0DC-FD92-4ACE-81D0-1B40F5A27019}"/>
    <cellStyle name="Normal 9 6 4 2 5 4" xfId="5835" xr:uid="{BE62BAF2-0F9C-42F7-B5FB-C283A5A58584}"/>
    <cellStyle name="Normal 9 6 4 3" xfId="4264" xr:uid="{1CC16302-AF06-4337-A973-656C46E669F3}"/>
    <cellStyle name="Normal 9 6 4 3 2" xfId="5220" xr:uid="{76A76A3A-7FFE-41CB-9DCE-082A5E388A0A}"/>
    <cellStyle name="Normal 9 6 4 3 2 2" xfId="41847" xr:uid="{0BF8F427-6EDB-482F-9D96-5C02F0C8D4BA}"/>
    <cellStyle name="Normal 9 6 4 3 2 3" xfId="6431" xr:uid="{56F8F12B-6A08-4888-A1C3-0B550B8113C2}"/>
    <cellStyle name="Normal 9 6 4 3 2 4" xfId="5839" xr:uid="{654365CF-DAC3-4A98-BD0D-ADED0F27D923}"/>
    <cellStyle name="Normal 9 6 4 4" xfId="4265" xr:uid="{5944F6CB-7FB3-4541-AB69-4F112E4E836E}"/>
    <cellStyle name="Normal 9 6 4 4 2" xfId="5221" xr:uid="{BEBD263E-A8BD-4EE5-8D23-B706976F9128}"/>
    <cellStyle name="Normal 9 6 4 4 2 2" xfId="41848" xr:uid="{9662C104-766A-4F5C-93C9-9819D1F17078}"/>
    <cellStyle name="Normal 9 6 4 4 2 3" xfId="6432" xr:uid="{DE9AE9FB-2D47-4BA3-B33D-46C57D3D66CA}"/>
    <cellStyle name="Normal 9 6 4 4 2 4" xfId="5840" xr:uid="{0E015307-EA2D-4E64-83AA-65A5181AEB0A}"/>
    <cellStyle name="Normal 9 6 4 5" xfId="4266" xr:uid="{3A23DF01-B7F5-4693-9BFA-45ED748A6EFD}"/>
    <cellStyle name="Normal 9 6 4 5 2" xfId="5222" xr:uid="{59E64231-DFE7-4C26-821D-D40740C0F022}"/>
    <cellStyle name="Normal 9 6 4 5 2 2" xfId="41849" xr:uid="{7CC85D1F-B5ED-4C2B-8E69-1338F5A58B45}"/>
    <cellStyle name="Normal 9 6 4 5 2 3" xfId="6433" xr:uid="{820DE18E-2612-4678-B32A-7A98E72403A4}"/>
    <cellStyle name="Normal 9 6 4 5 2 4" xfId="5841" xr:uid="{6A424033-D5E6-48E0-9676-8061AD92A0AF}"/>
    <cellStyle name="Normal 9 6 4 6" xfId="5215" xr:uid="{AAB86C51-58D8-4BA4-A067-5A6A3D20C6D3}"/>
    <cellStyle name="Normal 9 6 4 6 2" xfId="41842" xr:uid="{38E18621-15BE-432B-9A49-C6CADB351D93}"/>
    <cellStyle name="Normal 9 6 4 6 3" xfId="6426" xr:uid="{0FAE040F-A55C-43AD-8CF1-6C5582B27F90}"/>
    <cellStyle name="Normal 9 6 4 6 4" xfId="5834" xr:uid="{9CD479EB-DEF7-48BB-B4D5-388E63A50C00}"/>
    <cellStyle name="Normal 9 6 5" xfId="896" xr:uid="{0A12BF58-FDB8-47C2-86D7-CD4769F607C6}"/>
    <cellStyle name="Normal 9 6 5 2" xfId="4267" xr:uid="{4E84D46E-8880-40A3-A09F-EDD487C65A7B}"/>
    <cellStyle name="Normal 9 6 5 2 2" xfId="5224" xr:uid="{F9EC1D77-5204-44A3-BA8C-4849261BA688}"/>
    <cellStyle name="Normal 9 6 5 2 2 2" xfId="41851" xr:uid="{1A0C5C72-5C15-4170-BE18-FCB243C51CAF}"/>
    <cellStyle name="Normal 9 6 5 2 2 3" xfId="6435" xr:uid="{4C9BCE2B-F39B-4B39-8A6A-48A316CB6CFE}"/>
    <cellStyle name="Normal 9 6 5 2 2 4" xfId="5843" xr:uid="{0D4EB3B4-1335-4E67-91A4-89A233D58FDB}"/>
    <cellStyle name="Normal 9 6 5 3" xfId="4268" xr:uid="{20948EA0-A6D9-4246-96F1-24106AC348B0}"/>
    <cellStyle name="Normal 9 6 5 3 2" xfId="5225" xr:uid="{2D2B70C1-DB1A-4D91-826D-10BA62AC0415}"/>
    <cellStyle name="Normal 9 6 5 3 2 2" xfId="41852" xr:uid="{9C82A546-839A-4010-9DAE-1B7E78553779}"/>
    <cellStyle name="Normal 9 6 5 3 2 3" xfId="6436" xr:uid="{AE55D585-39DA-4695-BD01-8A1884FFF6AF}"/>
    <cellStyle name="Normal 9 6 5 3 2 4" xfId="5844" xr:uid="{923D5ECA-98D8-49F2-8DF3-427AFB8762DB}"/>
    <cellStyle name="Normal 9 6 5 4" xfId="4269" xr:uid="{F9D6C742-F4BF-48A3-AF32-00ABDA39861E}"/>
    <cellStyle name="Normal 9 6 5 4 2" xfId="5226" xr:uid="{FC30B133-1D06-409E-9D81-B2902BD145E3}"/>
    <cellStyle name="Normal 9 6 5 4 2 2" xfId="41853" xr:uid="{D21AE0EE-ABAE-4A1B-8C7E-16B9CE090D5B}"/>
    <cellStyle name="Normal 9 6 5 4 2 3" xfId="6437" xr:uid="{8D8F3929-A0EA-4F85-88F5-DB8A411F32F3}"/>
    <cellStyle name="Normal 9 6 5 4 2 4" xfId="5845" xr:uid="{1A7D25A0-5256-4815-9371-F11D033BD3AC}"/>
    <cellStyle name="Normal 9 6 5 5" xfId="5223" xr:uid="{E6B21CC7-35DC-4A8A-8CC9-CCCC1602FA4D}"/>
    <cellStyle name="Normal 9 6 5 5 2" xfId="41850" xr:uid="{C1D6381D-3FB1-4370-A860-D291360898D0}"/>
    <cellStyle name="Normal 9 6 5 5 3" xfId="6434" xr:uid="{B6CC41EF-8DE4-42AA-BCFC-6D8B01A14C6A}"/>
    <cellStyle name="Normal 9 6 5 5 4" xfId="5842" xr:uid="{C8457DA2-0A5D-47ED-AFDA-86999F182448}"/>
    <cellStyle name="Normal 9 6 6" xfId="4270" xr:uid="{0209D02E-D7D5-4D0D-AA53-0D646B8B8396}"/>
    <cellStyle name="Normal 9 6 6 2" xfId="4271" xr:uid="{9B5353FE-8AD0-44CE-9034-3731BA5D624C}"/>
    <cellStyle name="Normal 9 6 6 2 2" xfId="5228" xr:uid="{8CEC16A6-A4B8-4C07-90E2-38ECAFD12253}"/>
    <cellStyle name="Normal 9 6 6 2 2 2" xfId="41855" xr:uid="{C54C5C9B-4FC9-4DD9-A609-DBD14C13B4FE}"/>
    <cellStyle name="Normal 9 6 6 2 2 3" xfId="6439" xr:uid="{DDA446AE-4C6E-46AC-8203-2B1BE96F43E1}"/>
    <cellStyle name="Normal 9 6 6 2 2 4" xfId="5847" xr:uid="{5D655916-4143-436F-95B0-D6E2DFE75DA2}"/>
    <cellStyle name="Normal 9 6 6 3" xfId="4272" xr:uid="{F29F9564-CCF5-47CC-A7D9-BC2C09B7DC31}"/>
    <cellStyle name="Normal 9 6 6 3 2" xfId="5229" xr:uid="{62575D2C-9B99-4BD3-B5EC-672005B4C639}"/>
    <cellStyle name="Normal 9 6 6 3 2 2" xfId="41856" xr:uid="{AAF9682A-4135-4DB6-8F51-EAD510772C37}"/>
    <cellStyle name="Normal 9 6 6 3 2 3" xfId="6440" xr:uid="{E8EFAE43-D487-4068-8C77-7C54451ABF5B}"/>
    <cellStyle name="Normal 9 6 6 3 2 4" xfId="5848" xr:uid="{0EAE86B7-1424-4FF0-839D-658B25037C6A}"/>
    <cellStyle name="Normal 9 6 6 4" xfId="4273" xr:uid="{924ABEAA-A73B-4C52-BD5F-42681A3FBB5A}"/>
    <cellStyle name="Normal 9 6 6 4 2" xfId="5230" xr:uid="{94FD4F50-C2EA-4D02-B28F-C0822C833038}"/>
    <cellStyle name="Normal 9 6 6 4 2 2" xfId="41857" xr:uid="{685B848A-A7B7-4072-948B-F1ED0CEB0697}"/>
    <cellStyle name="Normal 9 6 6 4 2 3" xfId="6441" xr:uid="{4E1B9D59-147D-4B9A-89FD-051FF7F977DE}"/>
    <cellStyle name="Normal 9 6 6 4 2 4" xfId="5849" xr:uid="{69EFCE49-B3FF-4316-BD9F-C51D1E906E99}"/>
    <cellStyle name="Normal 9 6 6 5" xfId="5227" xr:uid="{0B7BB64E-0B6C-41CE-B400-FBC055631AF6}"/>
    <cellStyle name="Normal 9 6 6 5 2" xfId="41854" xr:uid="{F2CEDA8F-DE2F-4044-8B4A-4B4D6AED78BA}"/>
    <cellStyle name="Normal 9 6 6 5 3" xfId="6438" xr:uid="{18639060-2AE2-40B1-B04D-26B86E1D5F95}"/>
    <cellStyle name="Normal 9 6 6 5 4" xfId="5846" xr:uid="{E0DA1DF6-FE8B-47C8-986B-0816E60E5B9B}"/>
    <cellStyle name="Normal 9 6 7" xfId="4274" xr:uid="{9E53A75F-1F8C-4A0F-BD9F-044CC81C27A4}"/>
    <cellStyle name="Normal 9 6 7 2" xfId="5231" xr:uid="{3D23193C-B7F3-488C-BFD2-CA5E677C4270}"/>
    <cellStyle name="Normal 9 6 7 2 2" xfId="41858" xr:uid="{1140ACC3-1444-4BE5-BF7F-9C392AE8EF63}"/>
    <cellStyle name="Normal 9 6 7 2 3" xfId="6442" xr:uid="{E3CB0F1F-77AB-4E72-AF33-1FA886234836}"/>
    <cellStyle name="Normal 9 6 7 2 4" xfId="5850" xr:uid="{8E70EE5F-6186-41D6-82E7-B654C8C12A5F}"/>
    <cellStyle name="Normal 9 6 8" xfId="4275" xr:uid="{6741DF7F-85C3-423F-AD33-183E6F358629}"/>
    <cellStyle name="Normal 9 6 8 2" xfId="5232" xr:uid="{B9925F76-050A-45DE-92C7-AD67CF9303D7}"/>
    <cellStyle name="Normal 9 6 8 2 2" xfId="41859" xr:uid="{9D709155-2E69-490D-9626-EB120137056A}"/>
    <cellStyle name="Normal 9 6 8 2 3" xfId="6443" xr:uid="{6B8A82BC-A668-48B6-9927-8C94181D1FDF}"/>
    <cellStyle name="Normal 9 6 8 2 4" xfId="5851" xr:uid="{B3DDFE14-275E-4481-B620-E8E74DEECAD2}"/>
    <cellStyle name="Normal 9 6 9" xfId="4276" xr:uid="{654D1D7C-3A1E-49DD-9653-E61D34962A62}"/>
    <cellStyle name="Normal 9 6 9 2" xfId="5233" xr:uid="{E3C6A425-F812-4C99-A053-D4E62AD1BE93}"/>
    <cellStyle name="Normal 9 6 9 2 2" xfId="41860" xr:uid="{40884813-BADB-44CE-88E3-070129819515}"/>
    <cellStyle name="Normal 9 6 9 2 3" xfId="6444" xr:uid="{CB6D8DFF-6B0C-4ED2-9F3F-3D536D8F7DB5}"/>
    <cellStyle name="Normal 9 6 9 2 4" xfId="5852" xr:uid="{F40E603F-F365-42A7-9828-A412CCD64BC7}"/>
    <cellStyle name="Normal 9 7" xfId="186" xr:uid="{11944D54-278B-4188-8C29-92E27CEED9A7}"/>
    <cellStyle name="Normal 9 7 2" xfId="430" xr:uid="{43CC13FE-A73E-48E0-9408-59D79D0EBB76}"/>
    <cellStyle name="Normal 9 7 2 2" xfId="897" xr:uid="{48D3636B-06FE-4794-BAD2-F426DA6C1569}"/>
    <cellStyle name="Normal 9 7 2 2 2" xfId="2479" xr:uid="{C35661E8-E3A5-40CE-B08C-2B12CB976273}"/>
    <cellStyle name="Normal 9 7 2 2 2 2" xfId="2480" xr:uid="{F52EA649-3C7F-4D5C-816C-55FEC0274A49}"/>
    <cellStyle name="Normal 9 7 2 2 2 2 2" xfId="5238" xr:uid="{89DA01F3-5997-4EEB-A706-C087EF53DF90}"/>
    <cellStyle name="Normal 9 7 2 2 2 2 2 2" xfId="41865" xr:uid="{7E41F41C-54F0-48C9-A1AE-63642BB99EF7}"/>
    <cellStyle name="Normal 9 7 2 2 2 2 2 3" xfId="6449" xr:uid="{AB7A43DC-68DC-4DE7-8AC3-4BA65E42C70B}"/>
    <cellStyle name="Normal 9 7 2 2 2 2 2 4" xfId="5857" xr:uid="{D5DB2EB3-787B-475A-AE58-11F0CF0C7362}"/>
    <cellStyle name="Normal 9 7 2 2 2 3" xfId="5237" xr:uid="{B5C70482-33B2-48A8-A434-DB0E7577BDC8}"/>
    <cellStyle name="Normal 9 7 2 2 2 3 2" xfId="41864" xr:uid="{975A1EC9-0849-4C30-B0A6-D9901768A4E3}"/>
    <cellStyle name="Normal 9 7 2 2 2 3 3" xfId="6448" xr:uid="{453251FE-ED68-46B0-9F53-893307D75A2C}"/>
    <cellStyle name="Normal 9 7 2 2 2 3 4" xfId="5856" xr:uid="{E8EFC89B-9306-4904-AD94-DA5353546376}"/>
    <cellStyle name="Normal 9 7 2 2 3" xfId="2481" xr:uid="{C92F03F7-9667-4A90-B075-49294F08C620}"/>
    <cellStyle name="Normal 9 7 2 2 3 2" xfId="5239" xr:uid="{34426D51-379A-4A7E-9B85-2E2BDC80A2A8}"/>
    <cellStyle name="Normal 9 7 2 2 3 2 2" xfId="41866" xr:uid="{B98438A5-3B21-4B2B-A37D-ABB350B27C07}"/>
    <cellStyle name="Normal 9 7 2 2 3 2 3" xfId="6450" xr:uid="{C6A4E9E8-49AC-410F-8A76-2A27D3C904B9}"/>
    <cellStyle name="Normal 9 7 2 2 3 2 4" xfId="5858" xr:uid="{89E9C7D1-4845-48B3-B39E-0C1821AC28A8}"/>
    <cellStyle name="Normal 9 7 2 2 4" xfId="4277" xr:uid="{68C38DCD-BA81-4BF2-97A0-DDD35C1F76AF}"/>
    <cellStyle name="Normal 9 7 2 2 4 2" xfId="5240" xr:uid="{95F11538-29C9-450A-B6CF-2142373D1125}"/>
    <cellStyle name="Normal 9 7 2 2 4 2 2" xfId="41867" xr:uid="{B2A73AF6-E9F9-46B3-9E3C-5CBA901CDA25}"/>
    <cellStyle name="Normal 9 7 2 2 4 2 3" xfId="6451" xr:uid="{6B7E0C43-038E-4060-866A-0150CC0D7032}"/>
    <cellStyle name="Normal 9 7 2 2 4 2 4" xfId="5859" xr:uid="{96367508-402C-4301-ABD1-6E8B2C7E5531}"/>
    <cellStyle name="Normal 9 7 2 2 5" xfId="5236" xr:uid="{0CF8C585-9A80-4D14-B3D7-716A328977AE}"/>
    <cellStyle name="Normal 9 7 2 2 5 2" xfId="41863" xr:uid="{CF2ECB8E-8CD6-4772-BEFC-C75313E7938A}"/>
    <cellStyle name="Normal 9 7 2 2 5 3" xfId="6447" xr:uid="{03BC0476-19D8-46CF-88ED-5555BD0B6CE9}"/>
    <cellStyle name="Normal 9 7 2 2 5 4" xfId="5855" xr:uid="{E3AA2079-05DA-4670-A8B3-8F23A85E6CEC}"/>
    <cellStyle name="Normal 9 7 2 3" xfId="2482" xr:uid="{D4EFA98B-A826-4447-8CF0-B2796F58B707}"/>
    <cellStyle name="Normal 9 7 2 3 2" xfId="2483" xr:uid="{BFA16CC6-DC0A-446D-818C-709A66B1904C}"/>
    <cellStyle name="Normal 9 7 2 3 2 2" xfId="5242" xr:uid="{1C976A90-6ACC-4AA3-8809-C95940F9DA80}"/>
    <cellStyle name="Normal 9 7 2 3 2 2 2" xfId="41869" xr:uid="{CD62E14A-C2D2-4F5D-81E0-0335257BFD04}"/>
    <cellStyle name="Normal 9 7 2 3 2 2 3" xfId="6453" xr:uid="{46575852-8874-4D6E-8D34-33A7F454BC9E}"/>
    <cellStyle name="Normal 9 7 2 3 2 2 4" xfId="5861" xr:uid="{8E5C1E17-1B33-4BB2-9585-5E4139998512}"/>
    <cellStyle name="Normal 9 7 2 3 3" xfId="4278" xr:uid="{0F684846-32D4-4DAC-86EB-FC024DCEAC4F}"/>
    <cellStyle name="Normal 9 7 2 3 3 2" xfId="5243" xr:uid="{A3073A3A-23C3-4247-847B-6BB0E6A98758}"/>
    <cellStyle name="Normal 9 7 2 3 3 2 2" xfId="41870" xr:uid="{5BAA6AC4-E939-44F7-8E17-C14AE75C3E52}"/>
    <cellStyle name="Normal 9 7 2 3 3 2 3" xfId="6454" xr:uid="{C27C7BD0-F0B8-42A9-BC47-CF6022E07A5E}"/>
    <cellStyle name="Normal 9 7 2 3 3 2 4" xfId="5862" xr:uid="{AA9F4186-C4ED-43FE-8755-A80012E1067A}"/>
    <cellStyle name="Normal 9 7 2 3 4" xfId="4279" xr:uid="{1C644AB3-FAFE-4126-86F3-61A7D70F9A40}"/>
    <cellStyle name="Normal 9 7 2 3 4 2" xfId="5244" xr:uid="{98AA0CBD-E147-4775-A0E4-419C3C9D4FCF}"/>
    <cellStyle name="Normal 9 7 2 3 4 2 2" xfId="41871" xr:uid="{78ABF17C-1E12-4A98-87A6-CEB2F66FDF28}"/>
    <cellStyle name="Normal 9 7 2 3 4 2 3" xfId="6455" xr:uid="{9C4EEEAB-FB0E-420E-A74B-AE86A09DCE33}"/>
    <cellStyle name="Normal 9 7 2 3 4 2 4" xfId="5863" xr:uid="{A185357B-84B6-4408-8BB5-0FB5156D09D7}"/>
    <cellStyle name="Normal 9 7 2 3 5" xfId="5241" xr:uid="{43D4F75E-4207-4E41-AB45-43F1940C47C8}"/>
    <cellStyle name="Normal 9 7 2 3 5 2" xfId="41868" xr:uid="{CE091C8C-80E5-4559-9C61-BB43AD9DF6DB}"/>
    <cellStyle name="Normal 9 7 2 3 5 3" xfId="6452" xr:uid="{65D7316F-CEA9-4B15-B7A9-95696AE6F923}"/>
    <cellStyle name="Normal 9 7 2 3 5 4" xfId="5860" xr:uid="{2E7E3F6A-6366-40D2-AFD1-549AAF42F061}"/>
    <cellStyle name="Normal 9 7 2 4" xfId="2484" xr:uid="{EBE86B35-4DF0-45DE-A006-925D265B9153}"/>
    <cellStyle name="Normal 9 7 2 4 2" xfId="5245" xr:uid="{CB65753E-BDE2-48E8-95E1-0E98B5E40231}"/>
    <cellStyle name="Normal 9 7 2 4 2 2" xfId="41872" xr:uid="{92FA0037-4EBA-43D5-B700-E76E3A3C82BC}"/>
    <cellStyle name="Normal 9 7 2 4 2 3" xfId="6456" xr:uid="{20774E09-8824-4BA8-B086-F93BDE44F971}"/>
    <cellStyle name="Normal 9 7 2 4 2 4" xfId="5864" xr:uid="{BDE30B3B-ACE8-4503-BD4C-0D6DA447ADB7}"/>
    <cellStyle name="Normal 9 7 2 5" xfId="4280" xr:uid="{FD007395-C401-4A00-B49E-14C88DF4697A}"/>
    <cellStyle name="Normal 9 7 2 5 2" xfId="5246" xr:uid="{42C565F3-165C-4773-BDD8-6CA6306DA2C0}"/>
    <cellStyle name="Normal 9 7 2 5 2 2" xfId="41873" xr:uid="{6D6A270C-1250-4505-9C9B-DFA268A305AF}"/>
    <cellStyle name="Normal 9 7 2 5 2 3" xfId="6457" xr:uid="{58D99A0D-CEA9-432A-96DA-9B5EF16F8F08}"/>
    <cellStyle name="Normal 9 7 2 5 2 4" xfId="5865" xr:uid="{D5692BB2-6FA3-44A1-88CC-1F8221339C7B}"/>
    <cellStyle name="Normal 9 7 2 6" xfId="4281" xr:uid="{7F5E4B28-87FD-45D8-BD8E-F6F09CCE4FDD}"/>
    <cellStyle name="Normal 9 7 2 6 2" xfId="5247" xr:uid="{A43ED493-AB2E-4424-9ADB-B2B0476B7006}"/>
    <cellStyle name="Normal 9 7 2 6 2 2" xfId="41874" xr:uid="{12DF8429-3AB8-4DC8-BA49-A49C1EE1CE75}"/>
    <cellStyle name="Normal 9 7 2 6 2 3" xfId="6458" xr:uid="{35E264A1-9494-4685-B7E1-0AFE59EDEB80}"/>
    <cellStyle name="Normal 9 7 2 6 2 4" xfId="5866" xr:uid="{BAE28D6C-56E4-49F3-BB37-B1A31C8515BA}"/>
    <cellStyle name="Normal 9 7 2 7" xfId="5235" xr:uid="{D7DAF7C0-A504-4432-BE09-98A608C28982}"/>
    <cellStyle name="Normal 9 7 2 7 2" xfId="41862" xr:uid="{AD9BEDC7-4D7D-4C83-8225-7982A3022658}"/>
    <cellStyle name="Normal 9 7 2 7 3" xfId="6446" xr:uid="{8F329911-6300-4E0A-99A6-719936ED9EB2}"/>
    <cellStyle name="Normal 9 7 2 7 4" xfId="5854" xr:uid="{358C8525-DC1C-46F9-82CA-22A60D1BBD59}"/>
    <cellStyle name="Normal 9 7 3" xfId="898" xr:uid="{3578554C-B8D3-40AC-A8F0-8B9EA96951A3}"/>
    <cellStyle name="Normal 9 7 3 2" xfId="2485" xr:uid="{12CB60C8-CA9E-48FA-A72D-81771DF98C9D}"/>
    <cellStyle name="Normal 9 7 3 2 2" xfId="2486" xr:uid="{576E8043-98E3-469D-97CB-EBD7676ED537}"/>
    <cellStyle name="Normal 9 7 3 2 2 2" xfId="5250" xr:uid="{9407CBDA-E447-4FA4-9154-FA3CA898179E}"/>
    <cellStyle name="Normal 9 7 3 2 2 2 2" xfId="41877" xr:uid="{5C990942-4689-45A6-B1F3-99F4FB777BE6}"/>
    <cellStyle name="Normal 9 7 3 2 2 2 3" xfId="6461" xr:uid="{1C3F680F-D7CA-4835-ACED-0D404B0E8DCB}"/>
    <cellStyle name="Normal 9 7 3 2 2 2 4" xfId="5869" xr:uid="{713D01D8-FA40-44F5-BC2E-A978107835C1}"/>
    <cellStyle name="Normal 9 7 3 2 3" xfId="4282" xr:uid="{D6643D1F-2342-4329-BC09-678ED17ECCFA}"/>
    <cellStyle name="Normal 9 7 3 2 3 2" xfId="5251" xr:uid="{2BC29DC6-D390-4B21-A389-416BAA7F19A1}"/>
    <cellStyle name="Normal 9 7 3 2 3 2 2" xfId="41878" xr:uid="{3ED85ED6-2DCA-4F75-9D33-89F20668D2F0}"/>
    <cellStyle name="Normal 9 7 3 2 3 2 3" xfId="6462" xr:uid="{F51198A6-52BE-4A01-8CC7-E2CC208D9140}"/>
    <cellStyle name="Normal 9 7 3 2 3 2 4" xfId="5870" xr:uid="{BC9EC4FC-3DFD-4A2E-9FAA-CA43950304FD}"/>
    <cellStyle name="Normal 9 7 3 2 4" xfId="4283" xr:uid="{80E71F20-8AA6-4F39-BDF2-6D767D582FB9}"/>
    <cellStyle name="Normal 9 7 3 2 4 2" xfId="5252" xr:uid="{116BBB5D-C5A0-4D6B-9034-1840B2254FAF}"/>
    <cellStyle name="Normal 9 7 3 2 4 2 2" xfId="41879" xr:uid="{E5EE4015-E8DF-4B7F-A7A9-27EBDDDAB8B1}"/>
    <cellStyle name="Normal 9 7 3 2 4 2 3" xfId="6463" xr:uid="{11F0F9FC-AC18-4903-825F-08BCD8F59432}"/>
    <cellStyle name="Normal 9 7 3 2 4 2 4" xfId="5871" xr:uid="{AF9358AE-F931-4727-8EAD-74FF1F7DADB1}"/>
    <cellStyle name="Normal 9 7 3 2 5" xfId="5249" xr:uid="{B369F2A9-1D50-4C03-A80B-D9364FD53EE0}"/>
    <cellStyle name="Normal 9 7 3 2 5 2" xfId="41876" xr:uid="{8407C8D4-B5E8-4A76-BABE-D6C3676E6DBF}"/>
    <cellStyle name="Normal 9 7 3 2 5 3" xfId="6460" xr:uid="{6E943681-1DEF-4D5B-8F9E-0F7C9885F1AA}"/>
    <cellStyle name="Normal 9 7 3 2 5 4" xfId="5868" xr:uid="{F24A6C12-C4E3-47DD-A4D1-554B665C00D5}"/>
    <cellStyle name="Normal 9 7 3 3" xfId="2487" xr:uid="{8E8E33B3-D728-4594-8DE2-02806E6124B0}"/>
    <cellStyle name="Normal 9 7 3 3 2" xfId="5253" xr:uid="{6A37E3B7-184E-4C82-B8F7-37BE6C3A2ADE}"/>
    <cellStyle name="Normal 9 7 3 3 2 2" xfId="41880" xr:uid="{3CEF4FCE-5B06-443A-957E-643CFBDC91DE}"/>
    <cellStyle name="Normal 9 7 3 3 2 3" xfId="6464" xr:uid="{389BAD3D-5C93-459B-83D5-C79CC7CFFEF3}"/>
    <cellStyle name="Normal 9 7 3 3 2 4" xfId="5872" xr:uid="{901E44EE-B198-46C2-85E0-742D2F72ABDA}"/>
    <cellStyle name="Normal 9 7 3 4" xfId="4284" xr:uid="{786CA509-256A-4584-9958-61028720F4FE}"/>
    <cellStyle name="Normal 9 7 3 4 2" xfId="5254" xr:uid="{B2BE6180-7047-4BB7-A00C-51B4173DAE96}"/>
    <cellStyle name="Normal 9 7 3 4 2 2" xfId="41881" xr:uid="{B29E5946-45AE-4590-80D6-67CE54C792A8}"/>
    <cellStyle name="Normal 9 7 3 4 2 3" xfId="6465" xr:uid="{ED376B50-D870-4400-B71C-76317FF7F43A}"/>
    <cellStyle name="Normal 9 7 3 4 2 4" xfId="5873" xr:uid="{500B7326-D9A4-4A57-8FC6-96B98B6BD3A3}"/>
    <cellStyle name="Normal 9 7 3 5" xfId="4285" xr:uid="{4CF406C6-0FDD-43D1-8151-C14F01AF91B2}"/>
    <cellStyle name="Normal 9 7 3 5 2" xfId="5255" xr:uid="{23D2EB6B-3C9A-46E1-BA70-F591B7506B0B}"/>
    <cellStyle name="Normal 9 7 3 5 2 2" xfId="41882" xr:uid="{EBC912B6-5AE1-4902-98D9-23D50F724B46}"/>
    <cellStyle name="Normal 9 7 3 5 2 3" xfId="6466" xr:uid="{1F8F2E3E-15EC-44DD-A79F-6D8E2D4B420F}"/>
    <cellStyle name="Normal 9 7 3 5 2 4" xfId="5874" xr:uid="{199B2F2A-B352-46C7-BDC1-A2C36AEA6DCC}"/>
    <cellStyle name="Normal 9 7 3 6" xfId="5248" xr:uid="{FB8E1166-C973-4689-BEFB-5F1276BFE593}"/>
    <cellStyle name="Normal 9 7 3 6 2" xfId="41875" xr:uid="{AD5F9777-46D9-4D44-9E26-76249E729FF1}"/>
    <cellStyle name="Normal 9 7 3 6 3" xfId="6459" xr:uid="{D99EBE2B-9F60-42D2-B979-6A2C71BC5D6C}"/>
    <cellStyle name="Normal 9 7 3 6 4" xfId="5867" xr:uid="{A1FB0E20-086C-4DFA-8DAD-7C7D86E8A3BD}"/>
    <cellStyle name="Normal 9 7 4" xfId="2488" xr:uid="{A70BF1C5-9BD7-43E8-86DD-6DDB058BFBEE}"/>
    <cellStyle name="Normal 9 7 4 2" xfId="2489" xr:uid="{81F02BA8-3F2E-4CCF-855D-3EF2885B8500}"/>
    <cellStyle name="Normal 9 7 4 2 2" xfId="5257" xr:uid="{ADCC0413-06DF-453B-AC01-39AE5C4429F8}"/>
    <cellStyle name="Normal 9 7 4 2 2 2" xfId="41884" xr:uid="{EC374AFD-16DC-46BF-B97C-2B3F001BA534}"/>
    <cellStyle name="Normal 9 7 4 2 2 3" xfId="6468" xr:uid="{C4265C7C-513F-4CC8-9D8D-D85E2E2F1CC4}"/>
    <cellStyle name="Normal 9 7 4 2 2 4" xfId="5876" xr:uid="{9B31DEB1-1FFA-4ABA-AA2F-216B1293DEC3}"/>
    <cellStyle name="Normal 9 7 4 3" xfId="4286" xr:uid="{56E80DEF-1CC3-4320-A30A-D4B6C7EB4D18}"/>
    <cellStyle name="Normal 9 7 4 3 2" xfId="5258" xr:uid="{093008BD-7D84-416E-8F82-7B9D3175323C}"/>
    <cellStyle name="Normal 9 7 4 3 2 2" xfId="41885" xr:uid="{3707A602-77E6-46A7-910F-665CA7CB6315}"/>
    <cellStyle name="Normal 9 7 4 3 2 3" xfId="6469" xr:uid="{EEC89D11-2992-4933-98A8-A6F6B18FA8AD}"/>
    <cellStyle name="Normal 9 7 4 3 2 4" xfId="5877" xr:uid="{A234D009-47C3-48B4-B31F-CCF09BC336D9}"/>
    <cellStyle name="Normal 9 7 4 4" xfId="4287" xr:uid="{561A263F-CF0B-42E5-9B4D-7FCED6149F12}"/>
    <cellStyle name="Normal 9 7 4 4 2" xfId="5259" xr:uid="{57E50F57-76D0-4458-96D1-7FBCEC1F0195}"/>
    <cellStyle name="Normal 9 7 4 4 2 2" xfId="41886" xr:uid="{7C9BE969-D019-4159-B2FF-0F1A64EED5F9}"/>
    <cellStyle name="Normal 9 7 4 4 2 3" xfId="6470" xr:uid="{B07BC38B-67FE-49EC-91CC-C722A1E6539C}"/>
    <cellStyle name="Normal 9 7 4 4 2 4" xfId="5878" xr:uid="{F368EA24-C6AE-4E82-9A84-5EC3D4EB7FAF}"/>
    <cellStyle name="Normal 9 7 4 5" xfId="5256" xr:uid="{2F5E5247-3C4C-4C33-81B9-AABFE13C7673}"/>
    <cellStyle name="Normal 9 7 4 5 2" xfId="41883" xr:uid="{4BD9E461-F129-418B-84DC-71AC6AF7A995}"/>
    <cellStyle name="Normal 9 7 4 5 3" xfId="6467" xr:uid="{F36F0505-3369-48B7-9016-B440D7FDC3E1}"/>
    <cellStyle name="Normal 9 7 4 5 4" xfId="5875" xr:uid="{071E9210-0581-434F-8E24-376732737430}"/>
    <cellStyle name="Normal 9 7 5" xfId="2490" xr:uid="{560167EB-886E-44BF-AD49-F1E22B01D172}"/>
    <cellStyle name="Normal 9 7 5 2" xfId="4288" xr:uid="{6EA3BE57-27FD-466F-898C-87A18AB0EB38}"/>
    <cellStyle name="Normal 9 7 5 2 2" xfId="5261" xr:uid="{626281BA-A3FA-4A6A-BF5A-7BF8762506FA}"/>
    <cellStyle name="Normal 9 7 5 2 2 2" xfId="41888" xr:uid="{474523A9-48AA-49A4-9739-E9994E6BC125}"/>
    <cellStyle name="Normal 9 7 5 2 2 3" xfId="6472" xr:uid="{1E7D8C17-BE76-44EC-8F97-2B4C4C45508D}"/>
    <cellStyle name="Normal 9 7 5 2 2 4" xfId="5880" xr:uid="{1DFD7E15-9428-4B65-B362-CB439015C06D}"/>
    <cellStyle name="Normal 9 7 5 3" xfId="4289" xr:uid="{4BB98639-B6F0-4C8B-B4A2-7F70FCC4C0A2}"/>
    <cellStyle name="Normal 9 7 5 3 2" xfId="5262" xr:uid="{3C149A33-5930-405D-BB46-34EE16E34DEA}"/>
    <cellStyle name="Normal 9 7 5 3 2 2" xfId="41889" xr:uid="{E20C0C11-DCC4-494B-A36D-6F8867D79D36}"/>
    <cellStyle name="Normal 9 7 5 3 2 3" xfId="6473" xr:uid="{51B1A638-1219-48CA-8FCD-7C58B801518F}"/>
    <cellStyle name="Normal 9 7 5 3 2 4" xfId="5881" xr:uid="{BC50E765-FF93-4226-AD40-FF433B826711}"/>
    <cellStyle name="Normal 9 7 5 4" xfId="4290" xr:uid="{4D432BDA-BCFE-462D-A6E5-C1F61DCDAC88}"/>
    <cellStyle name="Normal 9 7 5 4 2" xfId="5263" xr:uid="{C8208E36-917A-4B76-A233-98F14D9064DA}"/>
    <cellStyle name="Normal 9 7 5 4 2 2" xfId="41890" xr:uid="{D479FB43-D49B-4260-A58B-CDAA26535667}"/>
    <cellStyle name="Normal 9 7 5 4 2 3" xfId="6474" xr:uid="{7B574D73-111C-4CAB-94E5-088E4168D3EA}"/>
    <cellStyle name="Normal 9 7 5 4 2 4" xfId="5882" xr:uid="{4938449F-9086-4CE5-A526-D62E634A33FF}"/>
    <cellStyle name="Normal 9 7 5 5" xfId="5260" xr:uid="{9B83DF7D-E6A0-46C2-BBEB-9A0AE55B7183}"/>
    <cellStyle name="Normal 9 7 5 5 2" xfId="41887" xr:uid="{C8C04154-062A-473F-BAB4-713C824B9FC0}"/>
    <cellStyle name="Normal 9 7 5 5 3" xfId="6471" xr:uid="{776245D0-AB46-406E-927A-E54896D1BA96}"/>
    <cellStyle name="Normal 9 7 5 5 4" xfId="5879" xr:uid="{6A3A84DD-3C46-433E-9F0E-434B2F5E2F9D}"/>
    <cellStyle name="Normal 9 7 6" xfId="4291" xr:uid="{CCF80D48-C757-4D79-B977-66933EDC73C2}"/>
    <cellStyle name="Normal 9 7 6 2" xfId="5264" xr:uid="{B7852643-8CD6-41D3-A3D5-1B7F5459131E}"/>
    <cellStyle name="Normal 9 7 6 2 2" xfId="41891" xr:uid="{E9AE5C40-9AA4-46ED-AB75-4E8E57BF2B94}"/>
    <cellStyle name="Normal 9 7 6 2 3" xfId="6475" xr:uid="{F854824F-F6BB-4307-AE52-46F14F2CBEA7}"/>
    <cellStyle name="Normal 9 7 6 2 4" xfId="5883" xr:uid="{DBE5FC96-DAC2-42ED-82F1-D14E1B765FA3}"/>
    <cellStyle name="Normal 9 7 7" xfId="4292" xr:uid="{1DA0865E-9F64-487E-8BE1-5808391360CC}"/>
    <cellStyle name="Normal 9 7 7 2" xfId="5265" xr:uid="{592947B0-AB67-4D76-B31B-2F10EAFB7929}"/>
    <cellStyle name="Normal 9 7 7 2 2" xfId="41892" xr:uid="{108A58EC-59B9-4142-B96D-0BADC58B4F94}"/>
    <cellStyle name="Normal 9 7 7 2 3" xfId="6476" xr:uid="{C2354F57-95BA-4C9E-8963-765477668160}"/>
    <cellStyle name="Normal 9 7 7 2 4" xfId="5884" xr:uid="{AC600CA8-798F-4391-AD17-D4F67FED7164}"/>
    <cellStyle name="Normal 9 7 8" xfId="4293" xr:uid="{CAD128D5-9597-498B-AB77-C3C13FD052AC}"/>
    <cellStyle name="Normal 9 7 8 2" xfId="5266" xr:uid="{85918484-1F29-4532-92D9-DBC01762A865}"/>
    <cellStyle name="Normal 9 7 8 2 2" xfId="41893" xr:uid="{E8D0C5EE-0B8F-497C-B214-8C21EAF08B3F}"/>
    <cellStyle name="Normal 9 7 8 2 3" xfId="6477" xr:uid="{D0DE87B9-DE90-442B-922E-F5100885E84E}"/>
    <cellStyle name="Normal 9 7 8 2 4" xfId="5885" xr:uid="{B0538AF6-D988-4AB3-8343-0196C085C07E}"/>
    <cellStyle name="Normal 9 7 9" xfId="5234" xr:uid="{950C26F9-E701-467C-8982-C78FF9C86CD5}"/>
    <cellStyle name="Normal 9 7 9 2" xfId="41861" xr:uid="{CFDF5D0E-C8A7-4E0F-9A0F-FE718A5E982F}"/>
    <cellStyle name="Normal 9 7 9 3" xfId="6445" xr:uid="{A784875A-AA80-4E9A-98E0-9F7520F06D68}"/>
    <cellStyle name="Normal 9 7 9 4" xfId="5853" xr:uid="{1086B68E-F39A-483E-8F00-1C310B357EDD}"/>
    <cellStyle name="Normal 9 8" xfId="431" xr:uid="{FA09FCED-A84D-4A30-9989-AFBB7DD3B14E}"/>
    <cellStyle name="Normal 9 8 2" xfId="899" xr:uid="{5B1892F0-084F-4774-8B68-49388043956D}"/>
    <cellStyle name="Normal 9 8 2 2" xfId="900" xr:uid="{2B6D9D5A-82CA-4546-B466-08B976F5DEFE}"/>
    <cellStyle name="Normal 9 8 2 2 2" xfId="2491" xr:uid="{501FF610-15A8-4C4C-8D89-C43046D8F0E7}"/>
    <cellStyle name="Normal 9 8 2 2 2 2" xfId="5270" xr:uid="{31A97C98-F1EA-49D3-BEAD-88A967BAF95A}"/>
    <cellStyle name="Normal 9 8 2 2 2 2 2" xfId="41897" xr:uid="{AFC393AF-A35D-4801-AA33-B04E5FF88498}"/>
    <cellStyle name="Normal 9 8 2 2 2 2 3" xfId="6481" xr:uid="{C4F9A7FF-6154-4740-8709-C488C872BBC7}"/>
    <cellStyle name="Normal 9 8 2 2 2 2 4" xfId="5889" xr:uid="{80C3A974-88C4-4BEE-B64C-90134DED95A3}"/>
    <cellStyle name="Normal 9 8 2 2 3" xfId="4294" xr:uid="{F8093CB9-848D-402E-9182-E5520244CF37}"/>
    <cellStyle name="Normal 9 8 2 2 3 2" xfId="5271" xr:uid="{56C57866-73CC-4553-B720-6145219876A7}"/>
    <cellStyle name="Normal 9 8 2 2 3 2 2" xfId="41898" xr:uid="{9FA0651C-3FCF-47F8-8504-4A88AA9AE1A7}"/>
    <cellStyle name="Normal 9 8 2 2 3 2 3" xfId="6482" xr:uid="{C9E921FD-0157-43FA-A8E1-AA1CDADC83F6}"/>
    <cellStyle name="Normal 9 8 2 2 3 2 4" xfId="5890" xr:uid="{A519EAEE-2503-4AC4-AC1F-8557581BF246}"/>
    <cellStyle name="Normal 9 8 2 2 4" xfId="4295" xr:uid="{0A9EBBD5-AFF4-49FC-975F-48963E30911E}"/>
    <cellStyle name="Normal 9 8 2 2 4 2" xfId="5272" xr:uid="{4E1EED93-5E03-4F73-82F3-4A7F16068E92}"/>
    <cellStyle name="Normal 9 8 2 2 4 2 2" xfId="41899" xr:uid="{061B8679-1E62-4079-A051-FD8FD82E9787}"/>
    <cellStyle name="Normal 9 8 2 2 4 2 3" xfId="6483" xr:uid="{5D5CAD56-1E14-44A1-A47B-7B98F1D15BC8}"/>
    <cellStyle name="Normal 9 8 2 2 4 2 4" xfId="5891" xr:uid="{D97848BF-302D-4AEF-99A2-CB3110AF11F9}"/>
    <cellStyle name="Normal 9 8 2 2 5" xfId="5269" xr:uid="{B4637F8A-39A2-4505-8480-0B9C1E6D2ABE}"/>
    <cellStyle name="Normal 9 8 2 2 5 2" xfId="41896" xr:uid="{02465190-324D-415F-959D-BB1B633C109C}"/>
    <cellStyle name="Normal 9 8 2 2 5 3" xfId="6480" xr:uid="{A338E55E-1334-4710-BD75-534246408C00}"/>
    <cellStyle name="Normal 9 8 2 2 5 4" xfId="5888" xr:uid="{ED36BD6D-3580-4451-B2D5-8B77D736F449}"/>
    <cellStyle name="Normal 9 8 2 3" xfId="2492" xr:uid="{855172A6-35A1-413D-8464-628A212A9C47}"/>
    <cellStyle name="Normal 9 8 2 3 2" xfId="5273" xr:uid="{3BA9A639-6B6B-43FF-9568-D04248E289D3}"/>
    <cellStyle name="Normal 9 8 2 3 2 2" xfId="41900" xr:uid="{1F93B218-C553-4D70-8948-25C3988EF2C3}"/>
    <cellStyle name="Normal 9 8 2 3 2 3" xfId="6484" xr:uid="{EB97D294-A3CE-4727-97D1-9678D78C5EA3}"/>
    <cellStyle name="Normal 9 8 2 3 2 4" xfId="5892" xr:uid="{534C08FD-578B-4240-9536-F89336511C9D}"/>
    <cellStyle name="Normal 9 8 2 4" xfId="4296" xr:uid="{C3796AA7-D419-4F13-B44D-96B1E60955CD}"/>
    <cellStyle name="Normal 9 8 2 4 2" xfId="5274" xr:uid="{216E2A21-A803-4FA4-B57C-800555836A8C}"/>
    <cellStyle name="Normal 9 8 2 4 2 2" xfId="41901" xr:uid="{1E9CC860-CE87-4058-B986-9FEB022E65E5}"/>
    <cellStyle name="Normal 9 8 2 4 2 3" xfId="6485" xr:uid="{4988F532-9303-4A58-8598-00BD3EED2FA9}"/>
    <cellStyle name="Normal 9 8 2 4 2 4" xfId="5893" xr:uid="{F54347F9-A289-4103-B8DD-652FEA063DB5}"/>
    <cellStyle name="Normal 9 8 2 5" xfId="4297" xr:uid="{4946AD81-6B9C-469E-AE21-5E3FBD5AA180}"/>
    <cellStyle name="Normal 9 8 2 5 2" xfId="5275" xr:uid="{205DB24A-E629-4814-BFB1-B782CD6B4685}"/>
    <cellStyle name="Normal 9 8 2 5 2 2" xfId="41902" xr:uid="{41A5DF72-95B7-47AB-BC74-D5C45ABC5002}"/>
    <cellStyle name="Normal 9 8 2 5 2 3" xfId="6486" xr:uid="{23A602EF-2DF7-48A0-8AAD-D75BBF93ADE1}"/>
    <cellStyle name="Normal 9 8 2 5 2 4" xfId="5894" xr:uid="{FE7D7BA1-BBA0-4F6F-BA9B-1211527089D9}"/>
    <cellStyle name="Normal 9 8 2 6" xfId="5268" xr:uid="{294F0C95-4B92-48F4-A958-5D2A4A0B92E5}"/>
    <cellStyle name="Normal 9 8 2 6 2" xfId="41895" xr:uid="{686065FA-1DEE-44E4-A42E-45C405ACB000}"/>
    <cellStyle name="Normal 9 8 2 6 3" xfId="6479" xr:uid="{AE209CB8-69B8-4F93-A9C7-C5070565CCAC}"/>
    <cellStyle name="Normal 9 8 2 6 4" xfId="5887" xr:uid="{72671A0E-94AA-468C-8979-404C22126AF4}"/>
    <cellStyle name="Normal 9 8 3" xfId="901" xr:uid="{56E2B61E-02BC-464A-B0B0-AFF87B3F179C}"/>
    <cellStyle name="Normal 9 8 3 2" xfId="2493" xr:uid="{C68A729F-4B68-4605-AC02-75205C90F5D9}"/>
    <cellStyle name="Normal 9 8 3 2 2" xfId="5277" xr:uid="{8B04B972-8E1F-4338-874E-9EE572531FF2}"/>
    <cellStyle name="Normal 9 8 3 2 2 2" xfId="41904" xr:uid="{52EFB26E-B3C3-4F04-888D-88FDA02C136D}"/>
    <cellStyle name="Normal 9 8 3 2 2 3" xfId="6488" xr:uid="{79E1D6EC-AE02-43B6-BCCF-B1D6843C7241}"/>
    <cellStyle name="Normal 9 8 3 2 2 4" xfId="5896" xr:uid="{9EA249B9-C045-4187-87D2-AF1AA6532148}"/>
    <cellStyle name="Normal 9 8 3 3" xfId="4298" xr:uid="{03577EA9-2F9B-4B09-A15A-62E52731303D}"/>
    <cellStyle name="Normal 9 8 3 3 2" xfId="5278" xr:uid="{5DD417CE-AA43-4F8B-82D1-7D8D4EDCC59A}"/>
    <cellStyle name="Normal 9 8 3 3 2 2" xfId="41905" xr:uid="{D1EEDA97-E80D-4C79-8956-E0DE91AC144F}"/>
    <cellStyle name="Normal 9 8 3 3 2 3" xfId="6489" xr:uid="{CC4090A5-F446-4A6D-83D1-FC745818DAE5}"/>
    <cellStyle name="Normal 9 8 3 3 2 4" xfId="5897" xr:uid="{E9163CCC-8626-47F4-8455-43248ACFDEA4}"/>
    <cellStyle name="Normal 9 8 3 4" xfId="4299" xr:uid="{AAC9D17B-D78D-4467-B3A7-768AA4076221}"/>
    <cellStyle name="Normal 9 8 3 4 2" xfId="5279" xr:uid="{80ADB216-894A-40F5-9B04-D969E27EE1EE}"/>
    <cellStyle name="Normal 9 8 3 4 2 2" xfId="41906" xr:uid="{FF66CC69-6FFF-4302-BFED-371F971C810A}"/>
    <cellStyle name="Normal 9 8 3 4 2 3" xfId="6490" xr:uid="{EEA01780-6250-4F14-83F2-FDC4778E2079}"/>
    <cellStyle name="Normal 9 8 3 4 2 4" xfId="5898" xr:uid="{63A4E4AA-3930-4F7D-9D53-8A7C0B1FA8AF}"/>
    <cellStyle name="Normal 9 8 3 5" xfId="5276" xr:uid="{8026EB8D-DFA0-48C0-8AF8-287F8E6E47B1}"/>
    <cellStyle name="Normal 9 8 3 5 2" xfId="41903" xr:uid="{FF73D224-EBFF-473C-8C00-9AF57B69481C}"/>
    <cellStyle name="Normal 9 8 3 5 3" xfId="6487" xr:uid="{FADCAD19-0596-47B7-8FB4-84A98C9D309A}"/>
    <cellStyle name="Normal 9 8 3 5 4" xfId="5895" xr:uid="{1FB8C5D0-11F1-493C-A766-1340CAB83DC3}"/>
    <cellStyle name="Normal 9 8 4" xfId="2494" xr:uid="{EAB1302F-F769-4D04-A9E3-9C50A375E182}"/>
    <cellStyle name="Normal 9 8 4 2" xfId="4300" xr:uid="{7811B728-DD20-48FA-8D98-65998C19675B}"/>
    <cellStyle name="Normal 9 8 4 2 2" xfId="5281" xr:uid="{2D3FB9DD-A0A8-44E5-898F-D8D23D3A830C}"/>
    <cellStyle name="Normal 9 8 4 2 2 2" xfId="41908" xr:uid="{F0458EEE-3729-4561-AE59-F7917E3BBCEB}"/>
    <cellStyle name="Normal 9 8 4 2 2 3" xfId="6492" xr:uid="{4FAC05C5-E31C-484B-97E1-C37E7F63EC9C}"/>
    <cellStyle name="Normal 9 8 4 2 2 4" xfId="5900" xr:uid="{B0D6E6D9-10D4-4490-B1A6-88490FE678C0}"/>
    <cellStyle name="Normal 9 8 4 3" xfId="4301" xr:uid="{BE92855B-F055-449C-A1DB-EB7FEF8C2192}"/>
    <cellStyle name="Normal 9 8 4 3 2" xfId="5282" xr:uid="{FB2EA75C-DC4A-431D-83A1-0E5625D3FD68}"/>
    <cellStyle name="Normal 9 8 4 3 2 2" xfId="41909" xr:uid="{D9C045E7-DF6D-41CB-8EDB-ECEE52F39071}"/>
    <cellStyle name="Normal 9 8 4 3 2 3" xfId="6493" xr:uid="{8B0AAE05-3180-46EA-9A17-3D87C9329F79}"/>
    <cellStyle name="Normal 9 8 4 3 2 4" xfId="5901" xr:uid="{A69BF705-A5B1-4FA1-A51C-AA519DBA2C62}"/>
    <cellStyle name="Normal 9 8 4 4" xfId="4302" xr:uid="{F1616E37-5FE6-4A85-B75A-ED5D96421921}"/>
    <cellStyle name="Normal 9 8 4 4 2" xfId="5283" xr:uid="{BA7745D2-ECB7-47B2-9519-162C41B91484}"/>
    <cellStyle name="Normal 9 8 4 4 2 2" xfId="41910" xr:uid="{920B808B-4EB6-45B2-94B1-6C04ED64CEE0}"/>
    <cellStyle name="Normal 9 8 4 4 2 3" xfId="6494" xr:uid="{F169E51B-83C7-4A42-BF3D-CF6A4282020D}"/>
    <cellStyle name="Normal 9 8 4 4 2 4" xfId="5902" xr:uid="{BC88F04D-9769-4897-A9E8-268082F405D7}"/>
    <cellStyle name="Normal 9 8 4 5" xfId="5280" xr:uid="{D0B9A8B6-8C3E-4032-8BE6-649F29E139EF}"/>
    <cellStyle name="Normal 9 8 4 5 2" xfId="41907" xr:uid="{30751E5E-BE22-4725-8C92-75C3B24B0FF7}"/>
    <cellStyle name="Normal 9 8 4 5 3" xfId="6491" xr:uid="{186300BD-2CDE-40A8-BC85-0B853FFE9CEC}"/>
    <cellStyle name="Normal 9 8 4 5 4" xfId="5899" xr:uid="{9E085F43-3F13-47BE-8620-B2EF42B2FCF6}"/>
    <cellStyle name="Normal 9 8 5" xfId="4303" xr:uid="{3E5CCB92-85EA-4EDD-9979-A9A1A920BE47}"/>
    <cellStyle name="Normal 9 8 5 2" xfId="5284" xr:uid="{7C9EB8E2-6F92-4D0E-A9CA-3C2B82ACCB56}"/>
    <cellStyle name="Normal 9 8 5 2 2" xfId="41911" xr:uid="{79B6602E-5CB0-4841-9027-3145A551FEE8}"/>
    <cellStyle name="Normal 9 8 5 2 3" xfId="6495" xr:uid="{3B0189F4-6A29-4777-937C-BD9156F273DD}"/>
    <cellStyle name="Normal 9 8 5 2 4" xfId="5903" xr:uid="{C9F6A74C-C755-4A81-87C5-C1C310296792}"/>
    <cellStyle name="Normal 9 8 6" xfId="4304" xr:uid="{06FF6CD7-201A-45AA-8D4F-40C5924E4CB1}"/>
    <cellStyle name="Normal 9 8 6 2" xfId="5285" xr:uid="{91669602-D4BA-4C90-9F97-A265CBA7308E}"/>
    <cellStyle name="Normal 9 8 6 2 2" xfId="41912" xr:uid="{BCA6556C-CCD7-4A3C-AE26-96C1A8E1CB04}"/>
    <cellStyle name="Normal 9 8 6 2 3" xfId="6496" xr:uid="{D4C25FD3-53D8-43AB-BA3D-8EBDA8B8524E}"/>
    <cellStyle name="Normal 9 8 6 2 4" xfId="5904" xr:uid="{702738E2-1496-48E6-8343-176B22A5AADB}"/>
    <cellStyle name="Normal 9 8 7" xfId="4305" xr:uid="{461142B5-49E3-4EC7-AB04-88F660022D12}"/>
    <cellStyle name="Normal 9 8 7 2" xfId="5286" xr:uid="{9F679C11-6660-48DE-A51E-648362C41D9C}"/>
    <cellStyle name="Normal 9 8 7 2 2" xfId="41913" xr:uid="{38D5F005-76B2-4F6D-9E2C-A1AA7062F813}"/>
    <cellStyle name="Normal 9 8 7 2 3" xfId="6497" xr:uid="{9012D598-8E44-4BCC-A22B-EAE20C75C0CD}"/>
    <cellStyle name="Normal 9 8 7 2 4" xfId="5905" xr:uid="{388ACAB7-8125-4BE5-A297-5FCED4934137}"/>
    <cellStyle name="Normal 9 8 8" xfId="5267" xr:uid="{BDC6F143-1D38-4404-8C2B-36D8452AC456}"/>
    <cellStyle name="Normal 9 8 8 2" xfId="41894" xr:uid="{56B8E217-3E5B-4B36-A695-D3734BED69E9}"/>
    <cellStyle name="Normal 9 8 8 3" xfId="6478" xr:uid="{91B25D1D-C054-428A-B056-34E1BCD6F856}"/>
    <cellStyle name="Normal 9 8 8 4" xfId="5886" xr:uid="{F5771D35-0558-4374-B0CA-2866AF6F1246}"/>
    <cellStyle name="Normal 9 9" xfId="432" xr:uid="{4AA8F3B5-B936-4C20-A501-432B36AFCF8B}"/>
    <cellStyle name="Normal 9 9 2" xfId="902" xr:uid="{149BAC63-D19A-4330-8371-96514C7DBD32}"/>
    <cellStyle name="Normal 9 9 2 2" xfId="2495" xr:uid="{72CF77E6-23EC-43F5-8E62-B836FBB467E2}"/>
    <cellStyle name="Normal 9 9 2 2 2" xfId="5289" xr:uid="{04C57706-F1AE-49ED-9AAA-86A15F531445}"/>
    <cellStyle name="Normal 9 9 2 2 2 2" xfId="41916" xr:uid="{2F560226-07A1-4BC9-B0A6-5AA46712FD6A}"/>
    <cellStyle name="Normal 9 9 2 2 2 3" xfId="6500" xr:uid="{F9A20F0D-0671-4CD6-BB97-D2E026144A2A}"/>
    <cellStyle name="Normal 9 9 2 2 2 4" xfId="5908" xr:uid="{D59A4004-1D18-439C-98B1-AA8FA803812D}"/>
    <cellStyle name="Normal 9 9 2 3" xfId="4306" xr:uid="{8AE6F718-165D-462C-AF47-042A40A55948}"/>
    <cellStyle name="Normal 9 9 2 3 2" xfId="5290" xr:uid="{322D7F65-E68A-4B95-97BF-837260223368}"/>
    <cellStyle name="Normal 9 9 2 3 2 2" xfId="41917" xr:uid="{B8A8D88A-3517-498D-8BA1-8DA324B882A3}"/>
    <cellStyle name="Normal 9 9 2 3 2 3" xfId="6501" xr:uid="{C1BCA68C-68DD-4A03-A303-E800DC544F8B}"/>
    <cellStyle name="Normal 9 9 2 3 2 4" xfId="5909" xr:uid="{BB900D6A-E299-4C26-B4C0-B55CA3899415}"/>
    <cellStyle name="Normal 9 9 2 4" xfId="4307" xr:uid="{82CCEC50-2030-4855-A1ED-CA1F764BC362}"/>
    <cellStyle name="Normal 9 9 2 4 2" xfId="5291" xr:uid="{27F7DC98-2EF6-4442-AD36-A1BEEB1A7EE8}"/>
    <cellStyle name="Normal 9 9 2 4 2 2" xfId="41918" xr:uid="{A09CE3D3-BF2B-4EB4-8E80-B60E5D3D1F87}"/>
    <cellStyle name="Normal 9 9 2 4 2 3" xfId="6502" xr:uid="{46D3607B-DC3D-4DEC-9D72-5F9E0D6A9523}"/>
    <cellStyle name="Normal 9 9 2 4 2 4" xfId="5910" xr:uid="{3CD9AE01-B0B3-46F9-9D11-CC2AD9C1BB3C}"/>
    <cellStyle name="Normal 9 9 2 5" xfId="5288" xr:uid="{49590546-02C8-4D62-9E85-AA7B02311B29}"/>
    <cellStyle name="Normal 9 9 2 5 2" xfId="41915" xr:uid="{4986AB54-9035-47F5-867A-78827C2DAB91}"/>
    <cellStyle name="Normal 9 9 2 5 3" xfId="6499" xr:uid="{4D3A0F33-2BAB-4DA7-8B72-257D59C872FA}"/>
    <cellStyle name="Normal 9 9 2 5 4" xfId="5907" xr:uid="{DB237521-E986-4595-A4AF-77C4A105AAFE}"/>
    <cellStyle name="Normal 9 9 3" xfId="2496" xr:uid="{6E44B998-6872-4ADA-A56B-DB055A9AEAD0}"/>
    <cellStyle name="Normal 9 9 3 2" xfId="4308" xr:uid="{138024AC-7A8A-4F01-ACA8-4C1320B537F4}"/>
    <cellStyle name="Normal 9 9 3 2 2" xfId="5293" xr:uid="{9BD436B3-FB00-4157-B6AA-82F600BAE65C}"/>
    <cellStyle name="Normal 9 9 3 2 2 2" xfId="41920" xr:uid="{2672BEEA-AAEF-4BD6-A481-C38678D83E58}"/>
    <cellStyle name="Normal 9 9 3 2 2 3" xfId="6504" xr:uid="{73E64EEA-788C-47F4-91EA-7C62E721FAC0}"/>
    <cellStyle name="Normal 9 9 3 2 2 4" xfId="5912" xr:uid="{049954D3-B44B-4FA9-A844-9DF3A61363A0}"/>
    <cellStyle name="Normal 9 9 3 3" xfId="4309" xr:uid="{82D1FDE0-6B0D-4A29-B86C-A535C9556626}"/>
    <cellStyle name="Normal 9 9 3 3 2" xfId="5294" xr:uid="{F99A5C9D-A2BD-43C6-B258-EDCCDBA438C4}"/>
    <cellStyle name="Normal 9 9 3 3 2 2" xfId="41921" xr:uid="{96FC56E6-07A1-4774-9CBD-FAB77BDC9C1B}"/>
    <cellStyle name="Normal 9 9 3 3 2 3" xfId="6505" xr:uid="{16CA798F-5F0E-49FA-8C42-D652B397B8FE}"/>
    <cellStyle name="Normal 9 9 3 3 2 4" xfId="5913" xr:uid="{9B0302A9-9BD1-41DE-A091-0714844278DC}"/>
    <cellStyle name="Normal 9 9 3 4" xfId="4310" xr:uid="{F2E48541-8F13-4557-A137-250894B2C3B3}"/>
    <cellStyle name="Normal 9 9 3 4 2" xfId="5295" xr:uid="{08DBFF5A-F4D5-4F1D-92B1-CF31E9549A94}"/>
    <cellStyle name="Normal 9 9 3 4 2 2" xfId="41922" xr:uid="{5ACBC9D8-7698-47FB-BA8F-5312F988A9D5}"/>
    <cellStyle name="Normal 9 9 3 4 2 3" xfId="6506" xr:uid="{2C56D288-DCAE-4413-8A91-348E4AAEB781}"/>
    <cellStyle name="Normal 9 9 3 4 2 4" xfId="5914" xr:uid="{0F49CD4C-96D6-45C3-A53B-98EA4ECE6556}"/>
    <cellStyle name="Normal 9 9 3 5" xfId="5292" xr:uid="{07866BBE-91DA-4C1C-AA09-234B3C376A88}"/>
    <cellStyle name="Normal 9 9 3 5 2" xfId="41919" xr:uid="{AD54F43C-E855-4769-89B3-7FE4D2B9D658}"/>
    <cellStyle name="Normal 9 9 3 5 3" xfId="6503" xr:uid="{7F236F8C-55BA-4019-9B8F-E3A2F64E660B}"/>
    <cellStyle name="Normal 9 9 3 5 4" xfId="5911" xr:uid="{A7C5D49A-DB94-4696-B3CF-6543A228C732}"/>
    <cellStyle name="Normal 9 9 4" xfId="4311" xr:uid="{10F16393-7634-4E57-BDBD-DEADA7940895}"/>
    <cellStyle name="Normal 9 9 4 2" xfId="5296" xr:uid="{55C56025-4E83-4F95-B6F4-C91625F03D85}"/>
    <cellStyle name="Normal 9 9 4 2 2" xfId="41923" xr:uid="{D95B54AC-1306-462A-ABD3-5D77C0EF303B}"/>
    <cellStyle name="Normal 9 9 4 2 3" xfId="6507" xr:uid="{65C1983B-583C-48B2-8E65-98A3440FE72D}"/>
    <cellStyle name="Normal 9 9 4 2 4" xfId="5915" xr:uid="{192277B0-915B-43F6-9CC0-8354DB98E332}"/>
    <cellStyle name="Normal 9 9 5" xfId="4312" xr:uid="{A9384FEB-71F9-4D00-9D77-4556511D18E0}"/>
    <cellStyle name="Normal 9 9 5 2" xfId="5297" xr:uid="{2030C79F-D3B7-4D07-8C38-94331B10CA18}"/>
    <cellStyle name="Normal 9 9 5 2 2" xfId="41924" xr:uid="{FF52471B-1FAC-4F38-98B2-92A0B505A161}"/>
    <cellStyle name="Normal 9 9 5 2 3" xfId="6508" xr:uid="{F9DA4A5F-5C5F-4590-9476-4797CA5DB981}"/>
    <cellStyle name="Normal 9 9 5 2 4" xfId="5916" xr:uid="{38E1E272-E7BD-48B4-989B-8962D2F41A0C}"/>
    <cellStyle name="Normal 9 9 6" xfId="4313" xr:uid="{AE41BB7B-225B-4496-AD97-52D0A6CE9E93}"/>
    <cellStyle name="Normal 9 9 6 2" xfId="5298" xr:uid="{C2FA48F8-75E1-4894-9CBE-47233EDF3F48}"/>
    <cellStyle name="Normal 9 9 6 2 2" xfId="41925" xr:uid="{0C0BB596-53DE-4FC8-B84C-99A22B9E9B53}"/>
    <cellStyle name="Normal 9 9 6 2 3" xfId="6509" xr:uid="{A9BF7D4A-28A1-4A4B-A9FF-4834CE1EBAD5}"/>
    <cellStyle name="Normal 9 9 6 2 4" xfId="5917" xr:uid="{29C5A8AA-501C-4018-9C4A-4A65D47E93E0}"/>
    <cellStyle name="Normal 9 9 7" xfId="5287" xr:uid="{C3FE5B54-D4EF-4C82-8094-0B305CF7ED4C}"/>
    <cellStyle name="Normal 9 9 7 2" xfId="41914" xr:uid="{F426257A-1589-42E0-A579-BFBD97A7738C}"/>
    <cellStyle name="Normal 9 9 7 3" xfId="6498" xr:uid="{5E73BDD2-707E-4961-8E33-692059C563A9}"/>
    <cellStyle name="Normal 9 9 7 4" xfId="5906" xr:uid="{2F43E15B-233E-41F8-9D5E-0654A6205307}"/>
    <cellStyle name="Percent 2" xfId="187" xr:uid="{1602B029-0319-47EB-A331-1D4629B02A8C}"/>
    <cellStyle name="Percent 2 10" xfId="8084" xr:uid="{76052D87-53E6-41E2-BE40-AE39A03E124E}"/>
    <cellStyle name="Percent 2 10 2" xfId="9796" xr:uid="{B38DCF95-8DE4-42E1-93BB-C84F058AC9F5}"/>
    <cellStyle name="Percent 2 10 2 2" xfId="13218" xr:uid="{1D100125-770E-4380-AD82-F063E2A52491}"/>
    <cellStyle name="Percent 2 10 2 2 2" xfId="26908" xr:uid="{E2E54227-393D-420A-9355-15FC27C764BC}"/>
    <cellStyle name="Percent 2 10 2 2 2 2" xfId="40600" xr:uid="{920AE8B8-1EC4-49BA-B189-538B865B0BC2}"/>
    <cellStyle name="Percent 2 10 2 2 2 3" xfId="55484" xr:uid="{EC0994E6-9B0A-4DB3-A438-C548282A3616}"/>
    <cellStyle name="Percent 2 10 2 2 3" xfId="20064" xr:uid="{2DE6C9BA-5C6A-4C0C-8D97-EDCFD2ABE5E6}"/>
    <cellStyle name="Percent 2 10 2 2 4" xfId="33754" xr:uid="{E225E437-F014-452C-A5C9-D97ED058D754}"/>
    <cellStyle name="Percent 2 10 2 2 5" xfId="48638" xr:uid="{BFC75423-994F-4006-8567-27DB5063C0FA}"/>
    <cellStyle name="Percent 2 10 2 3" xfId="23486" xr:uid="{77982AC0-AD56-4D89-BE4D-F75A8EE26B90}"/>
    <cellStyle name="Percent 2 10 2 3 2" xfId="37178" xr:uid="{013C08A9-D378-4923-BAC9-D8AF2E4A51E7}"/>
    <cellStyle name="Percent 2 10 2 3 3" xfId="52062" xr:uid="{566DB963-80E8-473A-B562-21F4B4C3D760}"/>
    <cellStyle name="Percent 2 10 2 4" xfId="16642" xr:uid="{1F829425-7393-4206-B907-4D6E3234D68B}"/>
    <cellStyle name="Percent 2 10 2 5" xfId="30332" xr:uid="{19CC78F7-5F56-437F-847B-528E595FAA5C}"/>
    <cellStyle name="Percent 2 10 2 6" xfId="45216" xr:uid="{7B69F6B4-3005-41EC-981E-AF3958C9AD2F}"/>
    <cellStyle name="Percent 2 10 3" xfId="11506" xr:uid="{26DE69F5-96C0-44A8-908A-42FDE4CA24F2}"/>
    <cellStyle name="Percent 2 10 3 2" xfId="25196" xr:uid="{0D17B088-B1B3-4115-92BE-13CFD7C45ED8}"/>
    <cellStyle name="Percent 2 10 3 2 2" xfId="38888" xr:uid="{250089B2-4F81-4CD4-B92F-D543FFA9DB46}"/>
    <cellStyle name="Percent 2 10 3 2 3" xfId="53772" xr:uid="{F1F5DC22-54D9-47E5-8957-FF8C86FC7B7A}"/>
    <cellStyle name="Percent 2 10 3 3" xfId="18352" xr:uid="{D5541AD4-C649-4851-9F1A-4A3AF7F09DFA}"/>
    <cellStyle name="Percent 2 10 3 4" xfId="32042" xr:uid="{6A0CE1EF-41D5-4EDF-B0E7-2623F9E7F266}"/>
    <cellStyle name="Percent 2 10 3 5" xfId="46926" xr:uid="{BF2A40F2-4F79-4CDA-9B8F-59B11A8E42AE}"/>
    <cellStyle name="Percent 2 10 4" xfId="21774" xr:uid="{366418D9-2D75-4428-909B-B94ED6877886}"/>
    <cellStyle name="Percent 2 10 4 2" xfId="35466" xr:uid="{3C0333AD-68F6-40C2-8546-3C4D34FC0487}"/>
    <cellStyle name="Percent 2 10 4 3" xfId="50350" xr:uid="{D6E90219-5994-4996-BA18-09D99F357CCF}"/>
    <cellStyle name="Percent 2 10 5" xfId="14930" xr:uid="{4412965A-0F1F-41FB-82B4-D612643DCA22}"/>
    <cellStyle name="Percent 2 10 6" xfId="28620" xr:uid="{7A653166-C9C5-48F9-802B-5629DD8ECAC2}"/>
    <cellStyle name="Percent 2 10 7" xfId="43504" xr:uid="{26018AFB-938B-4B1C-965F-29A47F3344ED}"/>
    <cellStyle name="Percent 2 11" xfId="9795" xr:uid="{92982AA5-4C2B-48CA-8054-AE6AAFEA68CA}"/>
    <cellStyle name="Percent 2 11 2" xfId="13217" xr:uid="{3F02C36A-B8F3-4A27-AB9B-F9EEF4AD85A5}"/>
    <cellStyle name="Percent 2 11 2 2" xfId="26907" xr:uid="{44EF61E8-A362-4B8E-9D56-3CFC5F18196A}"/>
    <cellStyle name="Percent 2 11 2 2 2" xfId="40599" xr:uid="{36B6D79E-F218-42B0-92FF-8BE89B5A3454}"/>
    <cellStyle name="Percent 2 11 2 2 3" xfId="55483" xr:uid="{B4A65AAC-A580-453D-BE41-60F71FB889FB}"/>
    <cellStyle name="Percent 2 11 2 3" xfId="20063" xr:uid="{572AB3ED-6A75-4A29-8CD7-3EC2FC10C531}"/>
    <cellStyle name="Percent 2 11 2 4" xfId="33753" xr:uid="{FC36CE9A-3FDA-438B-BD85-4C92B9FC3198}"/>
    <cellStyle name="Percent 2 11 2 5" xfId="48637" xr:uid="{A4538BED-CAD9-4FF9-8BB4-FF40F95BB09C}"/>
    <cellStyle name="Percent 2 11 3" xfId="23485" xr:uid="{181D0316-7F54-45B4-8B93-38DE50A1AD80}"/>
    <cellStyle name="Percent 2 11 3 2" xfId="37177" xr:uid="{327F7B3E-471C-47B0-84BE-E237B61802E0}"/>
    <cellStyle name="Percent 2 11 3 3" xfId="52061" xr:uid="{0F24C813-E8D7-488C-A808-EB0292D9445D}"/>
    <cellStyle name="Percent 2 11 4" xfId="16641" xr:uid="{518E07A0-06F9-48DA-AF11-5C98AF991831}"/>
    <cellStyle name="Percent 2 11 5" xfId="30331" xr:uid="{9182633B-8E2A-4D87-A2B7-66C7833CCB2E}"/>
    <cellStyle name="Percent 2 11 6" xfId="45215" xr:uid="{5E22C1ED-BD61-4293-818F-C9AB35606AB3}"/>
    <cellStyle name="Percent 2 12" xfId="11505" xr:uid="{DC9BAEA3-5DDB-445A-A4B9-1B0ED9384328}"/>
    <cellStyle name="Percent 2 12 2" xfId="25195" xr:uid="{EB50409A-8E23-4D79-9C64-5BE483350B9E}"/>
    <cellStyle name="Percent 2 12 2 2" xfId="38887" xr:uid="{36F978A1-4E4E-4004-ACB2-15089E0C0B5E}"/>
    <cellStyle name="Percent 2 12 2 3" xfId="53771" xr:uid="{B545128C-B397-4B18-9C7D-8F8CD70EA418}"/>
    <cellStyle name="Percent 2 12 3" xfId="18351" xr:uid="{270BEC4A-F546-45F3-A91D-EB4AB07B424F}"/>
    <cellStyle name="Percent 2 12 4" xfId="32041" xr:uid="{4E8C3AD4-F1E0-422C-9BD3-F30B7063489B}"/>
    <cellStyle name="Percent 2 12 5" xfId="46925" xr:uid="{841CB4C1-8C32-43C3-B6B3-4D1643F63111}"/>
    <cellStyle name="Percent 2 13" xfId="21773" xr:uid="{D0D7D733-2522-4741-AB3E-5A2BAB992546}"/>
    <cellStyle name="Percent 2 13 2" xfId="35465" xr:uid="{CCFF2ABE-5FEB-43F4-A192-FC23CBFA9327}"/>
    <cellStyle name="Percent 2 13 3" xfId="50349" xr:uid="{61BF020B-F5A7-4195-9F21-A25F8AC5F2A3}"/>
    <cellStyle name="Percent 2 14" xfId="14929" xr:uid="{B960FED8-A670-481B-803B-DA7D85BDDEB1}"/>
    <cellStyle name="Percent 2 14 2" xfId="40777" xr:uid="{084C09D1-04DF-44C5-B849-503827C6B3AC}"/>
    <cellStyle name="Percent 2 15" xfId="28619" xr:uid="{613F03EC-1472-4C98-894E-D055849569F8}"/>
    <cellStyle name="Percent 2 16" xfId="43503" xr:uid="{CE7DFBC5-8047-413C-890E-BE4C9C4BD753}"/>
    <cellStyle name="Percent 2 17" xfId="8083" xr:uid="{E210D89E-F89F-4DFA-8FE7-6106815A2381}"/>
    <cellStyle name="Percent 2 18" xfId="5938" xr:uid="{90297A5F-5957-43FB-AEE5-CE163E712E51}"/>
    <cellStyle name="Percent 2 19" xfId="5346" xr:uid="{1EB530FE-70FB-41FE-917F-274221BBCDF8}"/>
    <cellStyle name="Percent 2 2" xfId="5299" xr:uid="{2BEE4D0A-10EF-4249-853D-51E6D577F29C}"/>
    <cellStyle name="Percent 2 2 10" xfId="9797" xr:uid="{70CE5395-E998-44E2-9579-E020E994D119}"/>
    <cellStyle name="Percent 2 2 10 2" xfId="13219" xr:uid="{C4CB7B0F-8C75-435B-9E9D-26C23491E8A1}"/>
    <cellStyle name="Percent 2 2 10 2 2" xfId="26909" xr:uid="{740C6E87-7DD5-4B5D-BD53-2240EEDE640A}"/>
    <cellStyle name="Percent 2 2 10 2 2 2" xfId="40601" xr:uid="{CD6F8C5B-EDFF-4B8B-8BAE-99BB059CE596}"/>
    <cellStyle name="Percent 2 2 10 2 2 3" xfId="55485" xr:uid="{015A135B-C79B-4FFC-B5D1-C873EDCDD3ED}"/>
    <cellStyle name="Percent 2 2 10 2 3" xfId="20065" xr:uid="{64B97B75-BA31-46AC-9C68-FC98C731E041}"/>
    <cellStyle name="Percent 2 2 10 2 4" xfId="33755" xr:uid="{C651E3E0-91EF-4678-ADAA-A3B6FE630866}"/>
    <cellStyle name="Percent 2 2 10 2 5" xfId="48639" xr:uid="{DB8531DF-AEC0-4E2D-B443-AA3442E7FC4D}"/>
    <cellStyle name="Percent 2 2 10 3" xfId="23487" xr:uid="{77D6D175-3886-4D12-9C24-870DEA5258FF}"/>
    <cellStyle name="Percent 2 2 10 3 2" xfId="37179" xr:uid="{43FE8301-AB9C-4B06-9F3C-7FD1D27491AA}"/>
    <cellStyle name="Percent 2 2 10 3 3" xfId="52063" xr:uid="{DE04F2D3-73A0-45D1-9FE4-4045799B89C2}"/>
    <cellStyle name="Percent 2 2 10 4" xfId="16643" xr:uid="{05A57333-0D01-4A8F-8B81-DCEF6BA0D42B}"/>
    <cellStyle name="Percent 2 2 10 5" xfId="30333" xr:uid="{20A3D966-D9C8-40E9-910E-9E9C77DF1492}"/>
    <cellStyle name="Percent 2 2 10 6" xfId="45217" xr:uid="{F6A4226B-56F9-462D-A011-3F79041E65EF}"/>
    <cellStyle name="Percent 2 2 11" xfId="11507" xr:uid="{3394F24A-6A65-437D-896F-534B62518357}"/>
    <cellStyle name="Percent 2 2 11 2" xfId="25197" xr:uid="{B4262C1A-E485-4A03-84B0-40BCD346F0CB}"/>
    <cellStyle name="Percent 2 2 11 2 2" xfId="38889" xr:uid="{7CAB264A-6732-4344-A437-61DC0A77D0F7}"/>
    <cellStyle name="Percent 2 2 11 2 3" xfId="53773" xr:uid="{FA89C226-3E9D-4B77-B943-567ED2209855}"/>
    <cellStyle name="Percent 2 2 11 3" xfId="18353" xr:uid="{E0BAA955-1715-4868-9D14-C264888E65AC}"/>
    <cellStyle name="Percent 2 2 11 4" xfId="32043" xr:uid="{2094EAFE-CDCF-4FD7-93A3-C263B9E28E9E}"/>
    <cellStyle name="Percent 2 2 11 5" xfId="46927" xr:uid="{E51DE68F-552E-43A9-BDD6-6419A40FABAA}"/>
    <cellStyle name="Percent 2 2 12" xfId="21775" xr:uid="{F952C04D-3CE4-4D8A-96B1-139602399847}"/>
    <cellStyle name="Percent 2 2 12 2" xfId="35467" xr:uid="{0612EBB1-2912-4929-B2F2-D21AD282B3FC}"/>
    <cellStyle name="Percent 2 2 12 3" xfId="50351" xr:uid="{769EA050-ED06-408F-8436-03F6160FCA85}"/>
    <cellStyle name="Percent 2 2 13" xfId="14931" xr:uid="{7B79CF9E-39FB-4C08-A516-501C13FBD413}"/>
    <cellStyle name="Percent 2 2 13 2" xfId="41926" xr:uid="{DC5F217C-8CD5-43E0-AD6F-EB01C149B1C0}"/>
    <cellStyle name="Percent 2 2 14" xfId="28621" xr:uid="{4A29747B-0453-494A-B801-937E01D44517}"/>
    <cellStyle name="Percent 2 2 15" xfId="43505" xr:uid="{332CE201-7524-4A14-84AB-7592EBE86CB2}"/>
    <cellStyle name="Percent 2 2 16" xfId="8085" xr:uid="{B3147545-8AB2-4CFA-A964-221A26C31406}"/>
    <cellStyle name="Percent 2 2 17" xfId="6510" xr:uid="{27824CC9-0E42-4569-BE5A-B79D0DAB21CF}"/>
    <cellStyle name="Percent 2 2 18" xfId="5918" xr:uid="{09A9007F-6793-43F2-A63B-F38B5AC72AD4}"/>
    <cellStyle name="Percent 2 2 2" xfId="8086" xr:uid="{30612961-E431-4D5D-AD39-65DAE4BAD000}"/>
    <cellStyle name="Percent 2 2 2 10" xfId="21776" xr:uid="{19608FD1-0296-4CB7-86F5-CA93241FF0E5}"/>
    <cellStyle name="Percent 2 2 2 10 2" xfId="35468" xr:uid="{F5A549EE-3FB6-4FC1-B42A-B5082DC8247F}"/>
    <cellStyle name="Percent 2 2 2 10 3" xfId="50352" xr:uid="{553CE60F-8AF0-434E-99B4-7F1C4FE0806C}"/>
    <cellStyle name="Percent 2 2 2 11" xfId="14932" xr:uid="{BAE50596-005E-4EF5-94BB-752C2C042B6C}"/>
    <cellStyle name="Percent 2 2 2 12" xfId="28622" xr:uid="{08D3B471-7493-4C3C-ABC9-D5D672F96A95}"/>
    <cellStyle name="Percent 2 2 2 13" xfId="43506" xr:uid="{2DF3411A-3325-4315-9B7D-BE0517B38B23}"/>
    <cellStyle name="Percent 2 2 2 2" xfId="8087" xr:uid="{9F282B0C-6C1E-4767-9102-E13F5B2A3DB8}"/>
    <cellStyle name="Percent 2 2 2 2 10" xfId="14933" xr:uid="{29000A5A-4A7C-4A82-AF2C-512F588C5EAA}"/>
    <cellStyle name="Percent 2 2 2 2 11" xfId="28623" xr:uid="{93A1A0AE-BA5A-4EA2-9941-0E71B6054B15}"/>
    <cellStyle name="Percent 2 2 2 2 12" xfId="43507" xr:uid="{4EF5BB3F-4D17-4A1B-8D7B-9AA3A75ED77E}"/>
    <cellStyle name="Percent 2 2 2 2 2" xfId="8088" xr:uid="{10FADE66-8CCC-4445-B524-534CF93DB2FD}"/>
    <cellStyle name="Percent 2 2 2 2 2 10" xfId="43508" xr:uid="{5BBD3BD0-0684-4F90-B05B-148555292E36}"/>
    <cellStyle name="Percent 2 2 2 2 2 2" xfId="8089" xr:uid="{53CA6DD5-7A8F-4916-9BD8-4447E7E55DD0}"/>
    <cellStyle name="Percent 2 2 2 2 2 2 2" xfId="8090" xr:uid="{042392E6-91DB-428E-BE99-9FE5AFBEACE6}"/>
    <cellStyle name="Percent 2 2 2 2 2 2 2 2" xfId="9802" xr:uid="{0E7866D5-1C0B-4F78-9DF0-64B9948AD106}"/>
    <cellStyle name="Percent 2 2 2 2 2 2 2 2 2" xfId="13224" xr:uid="{62FF53AB-B63A-4970-B1D6-2748EC684D56}"/>
    <cellStyle name="Percent 2 2 2 2 2 2 2 2 2 2" xfId="26914" xr:uid="{12C91FF4-346B-4F9C-8EBF-62DAAD57AA54}"/>
    <cellStyle name="Percent 2 2 2 2 2 2 2 2 2 2 2" xfId="40606" xr:uid="{6F34362B-4F19-4AD6-A793-94462A46925F}"/>
    <cellStyle name="Percent 2 2 2 2 2 2 2 2 2 2 3" xfId="55490" xr:uid="{69900200-2A4A-4B1D-AC4D-8F148A6E7366}"/>
    <cellStyle name="Percent 2 2 2 2 2 2 2 2 2 3" xfId="20070" xr:uid="{18DECD21-DADD-4EAE-9A48-D8AD01DE9C79}"/>
    <cellStyle name="Percent 2 2 2 2 2 2 2 2 2 4" xfId="33760" xr:uid="{89A111CF-6A36-4367-8B9A-A72E84B9871E}"/>
    <cellStyle name="Percent 2 2 2 2 2 2 2 2 2 5" xfId="48644" xr:uid="{330EE521-AB38-4967-A2F5-E11E6F7E81B8}"/>
    <cellStyle name="Percent 2 2 2 2 2 2 2 2 3" xfId="23492" xr:uid="{F6C34023-ACAE-47BA-85FD-09EA068B5A49}"/>
    <cellStyle name="Percent 2 2 2 2 2 2 2 2 3 2" xfId="37184" xr:uid="{0E56C1B9-33A1-4EF1-95B7-13C2D057CFEB}"/>
    <cellStyle name="Percent 2 2 2 2 2 2 2 2 3 3" xfId="52068" xr:uid="{C65C9B0B-207F-421B-9A23-33A354EBC934}"/>
    <cellStyle name="Percent 2 2 2 2 2 2 2 2 4" xfId="16648" xr:uid="{B24927D0-6EB5-46AD-B9FD-590110D85C4F}"/>
    <cellStyle name="Percent 2 2 2 2 2 2 2 2 5" xfId="30338" xr:uid="{B780F66E-19FA-4775-9070-70FD0EDC7901}"/>
    <cellStyle name="Percent 2 2 2 2 2 2 2 2 6" xfId="45222" xr:uid="{213FC8DE-DAFF-4792-BA5D-DEFFB9A7B9CF}"/>
    <cellStyle name="Percent 2 2 2 2 2 2 2 3" xfId="11512" xr:uid="{F4872692-EB54-45E3-9810-D3F9C75A8888}"/>
    <cellStyle name="Percent 2 2 2 2 2 2 2 3 2" xfId="25202" xr:uid="{1610FB6F-FDA9-4490-94EB-CA867C9EEFFA}"/>
    <cellStyle name="Percent 2 2 2 2 2 2 2 3 2 2" xfId="38894" xr:uid="{83DAD751-E7B0-45B2-A9CA-93FDF83CC1B6}"/>
    <cellStyle name="Percent 2 2 2 2 2 2 2 3 2 3" xfId="53778" xr:uid="{BD708319-2220-41E2-B3CC-8A39DDDDE09F}"/>
    <cellStyle name="Percent 2 2 2 2 2 2 2 3 3" xfId="18358" xr:uid="{AD775B32-6F88-43E3-86ED-BC7621B08114}"/>
    <cellStyle name="Percent 2 2 2 2 2 2 2 3 4" xfId="32048" xr:uid="{05DAD27F-A29F-46AE-B54E-82133B65A174}"/>
    <cellStyle name="Percent 2 2 2 2 2 2 2 3 5" xfId="46932" xr:uid="{7D5AF159-3628-4BE0-B2AB-22E518651C26}"/>
    <cellStyle name="Percent 2 2 2 2 2 2 2 4" xfId="21780" xr:uid="{280023ED-3DE2-4E4F-96F1-65481E94A01B}"/>
    <cellStyle name="Percent 2 2 2 2 2 2 2 4 2" xfId="35472" xr:uid="{B81DFF51-D697-48BA-BE69-CDBB5D1564FA}"/>
    <cellStyle name="Percent 2 2 2 2 2 2 2 4 3" xfId="50356" xr:uid="{10137DC0-0DFC-42C7-BED3-B92D7B4FBDDC}"/>
    <cellStyle name="Percent 2 2 2 2 2 2 2 5" xfId="14936" xr:uid="{CCCA3F1C-08D4-45A1-BD9E-062DE7C70F7D}"/>
    <cellStyle name="Percent 2 2 2 2 2 2 2 6" xfId="28626" xr:uid="{7076EDDE-2073-4818-B94A-889866A9BFA9}"/>
    <cellStyle name="Percent 2 2 2 2 2 2 2 7" xfId="43510" xr:uid="{ED6AFB3B-4B7A-4DEA-A9DB-375C50B42717}"/>
    <cellStyle name="Percent 2 2 2 2 2 2 3" xfId="9801" xr:uid="{F7A392F3-B042-4848-B94F-B2F5629CDFEE}"/>
    <cellStyle name="Percent 2 2 2 2 2 2 3 2" xfId="13223" xr:uid="{3F344AC6-18C9-409F-B8B7-FC6E34781DAC}"/>
    <cellStyle name="Percent 2 2 2 2 2 2 3 2 2" xfId="26913" xr:uid="{DEE8D430-5CB8-49AA-9152-03B31F49EC74}"/>
    <cellStyle name="Percent 2 2 2 2 2 2 3 2 2 2" xfId="40605" xr:uid="{BA181F16-D14B-420A-9104-204693F59A45}"/>
    <cellStyle name="Percent 2 2 2 2 2 2 3 2 2 3" xfId="55489" xr:uid="{D0A44474-C352-470D-9512-7D265F1F99FD}"/>
    <cellStyle name="Percent 2 2 2 2 2 2 3 2 3" xfId="20069" xr:uid="{4F02FCF9-5112-447C-BD02-ACA3D3E802AD}"/>
    <cellStyle name="Percent 2 2 2 2 2 2 3 2 4" xfId="33759" xr:uid="{0C2DA7E1-F810-4C47-94EA-C9A43C3B7704}"/>
    <cellStyle name="Percent 2 2 2 2 2 2 3 2 5" xfId="48643" xr:uid="{F6B889AA-5D26-4CD8-8EB6-E77EF463C73F}"/>
    <cellStyle name="Percent 2 2 2 2 2 2 3 3" xfId="23491" xr:uid="{F008968C-0021-463D-8F43-905C2FE4B6FB}"/>
    <cellStyle name="Percent 2 2 2 2 2 2 3 3 2" xfId="37183" xr:uid="{98F6A7F7-85B1-4A0E-91D4-9D911FD60B0E}"/>
    <cellStyle name="Percent 2 2 2 2 2 2 3 3 3" xfId="52067" xr:uid="{A405B48B-73D4-4E01-A4DA-43574FA2BA70}"/>
    <cellStyle name="Percent 2 2 2 2 2 2 3 4" xfId="16647" xr:uid="{00ACD176-FDA8-4F90-9AE6-49D290C2EC22}"/>
    <cellStyle name="Percent 2 2 2 2 2 2 3 5" xfId="30337" xr:uid="{EAFE82FC-F1E3-49CB-9DCB-73378BF447D8}"/>
    <cellStyle name="Percent 2 2 2 2 2 2 3 6" xfId="45221" xr:uid="{AF4043B3-B15E-45B8-A92C-C9529B0CFFE7}"/>
    <cellStyle name="Percent 2 2 2 2 2 2 4" xfId="11511" xr:uid="{8A8ABF3E-4A27-496C-AECC-E274CC06BA90}"/>
    <cellStyle name="Percent 2 2 2 2 2 2 4 2" xfId="25201" xr:uid="{0D1C6BEE-52D5-434A-AFCB-90B52F6473DA}"/>
    <cellStyle name="Percent 2 2 2 2 2 2 4 2 2" xfId="38893" xr:uid="{3D398FF8-50D9-47E8-9C21-EFF907231D75}"/>
    <cellStyle name="Percent 2 2 2 2 2 2 4 2 3" xfId="53777" xr:uid="{BCCB0BFA-42DA-4F13-BB87-E935942F3C00}"/>
    <cellStyle name="Percent 2 2 2 2 2 2 4 3" xfId="18357" xr:uid="{D874FFCA-C9C7-4511-BF29-764CF172EAFD}"/>
    <cellStyle name="Percent 2 2 2 2 2 2 4 4" xfId="32047" xr:uid="{40848C26-4C38-48A6-8CDA-9D7B907493DB}"/>
    <cellStyle name="Percent 2 2 2 2 2 2 4 5" xfId="46931" xr:uid="{6597A2E7-2016-4E1A-BEF0-565BA3ECD46F}"/>
    <cellStyle name="Percent 2 2 2 2 2 2 5" xfId="21779" xr:uid="{71606CD2-C841-447F-A286-025A939E25A3}"/>
    <cellStyle name="Percent 2 2 2 2 2 2 5 2" xfId="35471" xr:uid="{873E8786-6D12-412C-BB9F-D5EC1ABFB8D1}"/>
    <cellStyle name="Percent 2 2 2 2 2 2 5 3" xfId="50355" xr:uid="{93EEFA6C-7F1C-4A45-A7BD-15481A830A9A}"/>
    <cellStyle name="Percent 2 2 2 2 2 2 6" xfId="14935" xr:uid="{8FEE9697-4BEC-4D36-A7F6-11A1803AE66B}"/>
    <cellStyle name="Percent 2 2 2 2 2 2 7" xfId="28625" xr:uid="{83A9E6F0-A000-429D-B91F-0A8E3FA8D54C}"/>
    <cellStyle name="Percent 2 2 2 2 2 2 8" xfId="43509" xr:uid="{5C888345-3975-44BB-88A2-55CF7B833C98}"/>
    <cellStyle name="Percent 2 2 2 2 2 3" xfId="8091" xr:uid="{AAC75FB8-CD23-4FD5-ADD0-C6CF7BF4AEE7}"/>
    <cellStyle name="Percent 2 2 2 2 2 3 2" xfId="9803" xr:uid="{805F9D73-60C0-4194-A3AC-27CF0D43560E}"/>
    <cellStyle name="Percent 2 2 2 2 2 3 2 2" xfId="13225" xr:uid="{87F2ADF4-1739-403D-B940-20E50FE9D209}"/>
    <cellStyle name="Percent 2 2 2 2 2 3 2 2 2" xfId="26915" xr:uid="{662D1D6B-E976-45FE-8C35-A0923B447DF7}"/>
    <cellStyle name="Percent 2 2 2 2 2 3 2 2 2 2" xfId="40607" xr:uid="{E13689B1-0B71-4317-A98F-37345AA4821C}"/>
    <cellStyle name="Percent 2 2 2 2 2 3 2 2 2 3" xfId="55491" xr:uid="{29F57E81-65F6-4718-BC9F-A82E40F1B36B}"/>
    <cellStyle name="Percent 2 2 2 2 2 3 2 2 3" xfId="20071" xr:uid="{5178B7CE-A302-4E88-827F-30D07B6276D1}"/>
    <cellStyle name="Percent 2 2 2 2 2 3 2 2 4" xfId="33761" xr:uid="{691ECF38-CB2C-4920-BDDA-BD35ADA3791F}"/>
    <cellStyle name="Percent 2 2 2 2 2 3 2 2 5" xfId="48645" xr:uid="{6A3EEAB6-2534-49BB-93E2-C8F51E22B022}"/>
    <cellStyle name="Percent 2 2 2 2 2 3 2 3" xfId="23493" xr:uid="{2B82702F-947E-4D5F-866B-39BC8394D1D4}"/>
    <cellStyle name="Percent 2 2 2 2 2 3 2 3 2" xfId="37185" xr:uid="{81787F09-56C9-4553-A94B-91C73075627B}"/>
    <cellStyle name="Percent 2 2 2 2 2 3 2 3 3" xfId="52069" xr:uid="{D73FB331-28B1-4C23-A4BF-D6F13B886194}"/>
    <cellStyle name="Percent 2 2 2 2 2 3 2 4" xfId="16649" xr:uid="{0D5C517D-BC0A-4A6D-AEC7-BCBC91A727D7}"/>
    <cellStyle name="Percent 2 2 2 2 2 3 2 5" xfId="30339" xr:uid="{BCA04274-8B5B-4708-8822-854C8AFB72F1}"/>
    <cellStyle name="Percent 2 2 2 2 2 3 2 6" xfId="45223" xr:uid="{EBF96E59-56FB-4DF5-B3E1-B9D6DD1A93F0}"/>
    <cellStyle name="Percent 2 2 2 2 2 3 3" xfId="11513" xr:uid="{5B58C5C8-E2B2-4B5D-BA20-F1846E7A2B33}"/>
    <cellStyle name="Percent 2 2 2 2 2 3 3 2" xfId="25203" xr:uid="{A351CAE5-DF80-4960-B1D2-8DB5278716F7}"/>
    <cellStyle name="Percent 2 2 2 2 2 3 3 2 2" xfId="38895" xr:uid="{7DB3125B-269F-4097-8CC8-9B39BF5335B0}"/>
    <cellStyle name="Percent 2 2 2 2 2 3 3 2 3" xfId="53779" xr:uid="{C4636040-E819-4C79-B9BD-8095BB7A5D8F}"/>
    <cellStyle name="Percent 2 2 2 2 2 3 3 3" xfId="18359" xr:uid="{C99BC1A2-2C63-4C95-830E-E2D76C2BF31F}"/>
    <cellStyle name="Percent 2 2 2 2 2 3 3 4" xfId="32049" xr:uid="{986658CA-3D32-4159-A68F-7A3FBB57D2FE}"/>
    <cellStyle name="Percent 2 2 2 2 2 3 3 5" xfId="46933" xr:uid="{62459DBA-B814-484E-A326-E81630DB0D67}"/>
    <cellStyle name="Percent 2 2 2 2 2 3 4" xfId="21781" xr:uid="{3661A8A0-2631-46FA-A7E8-4399B03ECA25}"/>
    <cellStyle name="Percent 2 2 2 2 2 3 4 2" xfId="35473" xr:uid="{3E82F080-1648-405A-B99C-14277309C5C6}"/>
    <cellStyle name="Percent 2 2 2 2 2 3 4 3" xfId="50357" xr:uid="{8F0B9713-2590-4D6C-B796-58E725E7BF17}"/>
    <cellStyle name="Percent 2 2 2 2 2 3 5" xfId="14937" xr:uid="{D792F64D-E891-4167-ADAB-0F8A9C96DFA1}"/>
    <cellStyle name="Percent 2 2 2 2 2 3 6" xfId="28627" xr:uid="{65DA3E91-9DF7-4E12-BFA1-DC5C7E421CA7}"/>
    <cellStyle name="Percent 2 2 2 2 2 3 7" xfId="43511" xr:uid="{6041EA60-445E-4305-9750-5ECB1FCB0F7F}"/>
    <cellStyle name="Percent 2 2 2 2 2 4" xfId="8092" xr:uid="{9FC02623-23E4-46B2-A4CD-7877A17E5C45}"/>
    <cellStyle name="Percent 2 2 2 2 2 4 2" xfId="9804" xr:uid="{E448A2D1-8DDA-4374-B0A7-C5E473D60A54}"/>
    <cellStyle name="Percent 2 2 2 2 2 4 2 2" xfId="13226" xr:uid="{90CE0772-1A96-46AC-97C2-A0DC9E476300}"/>
    <cellStyle name="Percent 2 2 2 2 2 4 2 2 2" xfId="26916" xr:uid="{B59205C7-584E-4BB3-8C17-C3103FF848EF}"/>
    <cellStyle name="Percent 2 2 2 2 2 4 2 2 2 2" xfId="40608" xr:uid="{790B5CDE-0678-4E94-B704-7A44FAB27C72}"/>
    <cellStyle name="Percent 2 2 2 2 2 4 2 2 2 3" xfId="55492" xr:uid="{B2071F34-28A9-458D-B89C-D4AC1180C955}"/>
    <cellStyle name="Percent 2 2 2 2 2 4 2 2 3" xfId="20072" xr:uid="{C9A543D8-15A7-4853-A7D7-39462598DFD4}"/>
    <cellStyle name="Percent 2 2 2 2 2 4 2 2 4" xfId="33762" xr:uid="{0044BA22-86D0-42AE-9737-859429587634}"/>
    <cellStyle name="Percent 2 2 2 2 2 4 2 2 5" xfId="48646" xr:uid="{5DC9640E-560D-444A-8553-33E56AFE371E}"/>
    <cellStyle name="Percent 2 2 2 2 2 4 2 3" xfId="23494" xr:uid="{65179693-E150-4291-8C97-E5C88D2BFA50}"/>
    <cellStyle name="Percent 2 2 2 2 2 4 2 3 2" xfId="37186" xr:uid="{4B3D5281-7F34-4E3E-AF7F-F667522809BF}"/>
    <cellStyle name="Percent 2 2 2 2 2 4 2 3 3" xfId="52070" xr:uid="{A333A245-BBC0-478A-A316-D4AB720BBE78}"/>
    <cellStyle name="Percent 2 2 2 2 2 4 2 4" xfId="16650" xr:uid="{57F5B547-08E9-4489-BE6D-1FC89034CC19}"/>
    <cellStyle name="Percent 2 2 2 2 2 4 2 5" xfId="30340" xr:uid="{A6E038B9-9017-464A-9416-1C04E775B567}"/>
    <cellStyle name="Percent 2 2 2 2 2 4 2 6" xfId="45224" xr:uid="{C82353C6-163C-4AF9-9A02-B4526007DE42}"/>
    <cellStyle name="Percent 2 2 2 2 2 4 3" xfId="11514" xr:uid="{908E5439-E4D9-48CD-845C-2890CDFD48B1}"/>
    <cellStyle name="Percent 2 2 2 2 2 4 3 2" xfId="25204" xr:uid="{BACA0E9D-F461-4CE0-AE6B-2823AFC523A4}"/>
    <cellStyle name="Percent 2 2 2 2 2 4 3 2 2" xfId="38896" xr:uid="{13CED047-58AD-467A-911C-29B5DF7FD667}"/>
    <cellStyle name="Percent 2 2 2 2 2 4 3 2 3" xfId="53780" xr:uid="{429A897A-379A-4B7F-AAF5-CE156CDEB844}"/>
    <cellStyle name="Percent 2 2 2 2 2 4 3 3" xfId="18360" xr:uid="{9877DBB4-FCDD-434C-8A4F-41876CCEEB7C}"/>
    <cellStyle name="Percent 2 2 2 2 2 4 3 4" xfId="32050" xr:uid="{EAFF4FD1-2D28-490A-8BD7-4C9DA9829F1D}"/>
    <cellStyle name="Percent 2 2 2 2 2 4 3 5" xfId="46934" xr:uid="{AD8210D0-650C-4E7A-B213-3CA8F991F6C3}"/>
    <cellStyle name="Percent 2 2 2 2 2 4 4" xfId="21782" xr:uid="{FD70D19E-2C16-411E-89BF-D1710C830F9E}"/>
    <cellStyle name="Percent 2 2 2 2 2 4 4 2" xfId="35474" xr:uid="{30426B6E-5ABA-49F6-B14C-678B8EF4C523}"/>
    <cellStyle name="Percent 2 2 2 2 2 4 4 3" xfId="50358" xr:uid="{4987FD29-F37F-4A57-A48C-17CA4A792337}"/>
    <cellStyle name="Percent 2 2 2 2 2 4 5" xfId="14938" xr:uid="{FBE409DF-84A0-477C-B75E-9546294E12AE}"/>
    <cellStyle name="Percent 2 2 2 2 2 4 6" xfId="28628" xr:uid="{70F93014-F616-485D-BF80-FE2E2AAA2D08}"/>
    <cellStyle name="Percent 2 2 2 2 2 4 7" xfId="43512" xr:uid="{C40CACB0-517E-4BFF-ACEB-374DC63DFE29}"/>
    <cellStyle name="Percent 2 2 2 2 2 5" xfId="9800" xr:uid="{C9241914-64DA-401D-A811-EF1B319662A7}"/>
    <cellStyle name="Percent 2 2 2 2 2 5 2" xfId="13222" xr:uid="{E5917686-33FB-4A35-907B-DF00B06FC74E}"/>
    <cellStyle name="Percent 2 2 2 2 2 5 2 2" xfId="26912" xr:uid="{1ACDE70A-D015-4E7B-929A-383738FBB528}"/>
    <cellStyle name="Percent 2 2 2 2 2 5 2 2 2" xfId="40604" xr:uid="{ADCCD645-C49B-4679-91FE-7F7D08467309}"/>
    <cellStyle name="Percent 2 2 2 2 2 5 2 2 3" xfId="55488" xr:uid="{75512CBE-B691-447B-B64B-F8C7844A0615}"/>
    <cellStyle name="Percent 2 2 2 2 2 5 2 3" xfId="20068" xr:uid="{8EDAFC30-667E-4B3F-BC2A-ECE189649663}"/>
    <cellStyle name="Percent 2 2 2 2 2 5 2 4" xfId="33758" xr:uid="{0113EF2D-734E-4A95-BBA3-3A103AF808A6}"/>
    <cellStyle name="Percent 2 2 2 2 2 5 2 5" xfId="48642" xr:uid="{AF09975C-6BBD-400D-BBD8-0630B5E0D7BA}"/>
    <cellStyle name="Percent 2 2 2 2 2 5 3" xfId="23490" xr:uid="{FC9DC6A2-CBE5-446E-B198-CD7CD98050A7}"/>
    <cellStyle name="Percent 2 2 2 2 2 5 3 2" xfId="37182" xr:uid="{2CD107F9-40C8-48D5-A73C-2C619434947D}"/>
    <cellStyle name="Percent 2 2 2 2 2 5 3 3" xfId="52066" xr:uid="{F5D792F7-8E96-4149-9126-800ECB89646F}"/>
    <cellStyle name="Percent 2 2 2 2 2 5 4" xfId="16646" xr:uid="{DDBFF121-F6F4-41BD-91A3-7CEAA0344762}"/>
    <cellStyle name="Percent 2 2 2 2 2 5 5" xfId="30336" xr:uid="{EAF0A118-40DB-4AFF-950C-60D88541F8FD}"/>
    <cellStyle name="Percent 2 2 2 2 2 5 6" xfId="45220" xr:uid="{64DBCA8B-FD57-4457-8D67-55CFE9063BB3}"/>
    <cellStyle name="Percent 2 2 2 2 2 6" xfId="11510" xr:uid="{89AE2610-E1ED-483C-B5B5-6A11F6B60D1B}"/>
    <cellStyle name="Percent 2 2 2 2 2 6 2" xfId="25200" xr:uid="{EB898077-6121-443D-A734-B4F29E14B586}"/>
    <cellStyle name="Percent 2 2 2 2 2 6 2 2" xfId="38892" xr:uid="{4ED054FD-8D0B-4B4D-B741-B578CFD7D82F}"/>
    <cellStyle name="Percent 2 2 2 2 2 6 2 3" xfId="53776" xr:uid="{0BD608E4-FB8E-48D8-867E-144D820755FB}"/>
    <cellStyle name="Percent 2 2 2 2 2 6 3" xfId="18356" xr:uid="{EF091EE6-877F-46C3-B54E-2C03427EAF5D}"/>
    <cellStyle name="Percent 2 2 2 2 2 6 4" xfId="32046" xr:uid="{C1CD506A-3C53-4249-9FA4-90A35C91135F}"/>
    <cellStyle name="Percent 2 2 2 2 2 6 5" xfId="46930" xr:uid="{46FB06D4-B159-4CC1-B510-ACB0BB43ED3E}"/>
    <cellStyle name="Percent 2 2 2 2 2 7" xfId="21778" xr:uid="{8AA7FD48-FF33-443E-8347-8A745AF4C354}"/>
    <cellStyle name="Percent 2 2 2 2 2 7 2" xfId="35470" xr:uid="{C741BA6C-0134-49DF-8A31-E23F8CCAA7C7}"/>
    <cellStyle name="Percent 2 2 2 2 2 7 3" xfId="50354" xr:uid="{40A1C43F-8C04-42EA-8A5E-26767AFEF369}"/>
    <cellStyle name="Percent 2 2 2 2 2 8" xfId="14934" xr:uid="{E4E45647-378C-49F9-91AD-8880A203FE80}"/>
    <cellStyle name="Percent 2 2 2 2 2 9" xfId="28624" xr:uid="{4488F83F-FF3F-4A1C-8C5F-7CC75157D8F9}"/>
    <cellStyle name="Percent 2 2 2 2 3" xfId="8093" xr:uid="{31372A46-C7DC-41D7-9C0A-74B6A825B56C}"/>
    <cellStyle name="Percent 2 2 2 2 3 10" xfId="43513" xr:uid="{7B7A529F-19E5-4611-8977-4BAEEBAFA58D}"/>
    <cellStyle name="Percent 2 2 2 2 3 2" xfId="8094" xr:uid="{C0C0D0C3-5C24-4D35-9535-2D75FB866194}"/>
    <cellStyle name="Percent 2 2 2 2 3 2 2" xfId="8095" xr:uid="{33AE3131-CB61-4788-A795-051F9BFB434F}"/>
    <cellStyle name="Percent 2 2 2 2 3 2 2 2" xfId="9807" xr:uid="{221330A3-35C0-4A3A-80FC-245A4D8FADFF}"/>
    <cellStyle name="Percent 2 2 2 2 3 2 2 2 2" xfId="13229" xr:uid="{002A462A-B3A1-4325-AFA1-5B4280ACE863}"/>
    <cellStyle name="Percent 2 2 2 2 3 2 2 2 2 2" xfId="26919" xr:uid="{2B3ED00D-8546-4408-9B94-B3814E3A66D7}"/>
    <cellStyle name="Percent 2 2 2 2 3 2 2 2 2 2 2" xfId="40611" xr:uid="{FF0F8CC7-F369-41E9-9B98-AAB3950D22EF}"/>
    <cellStyle name="Percent 2 2 2 2 3 2 2 2 2 2 3" xfId="55495" xr:uid="{9B883864-7A1B-4CA7-9445-969396A87513}"/>
    <cellStyle name="Percent 2 2 2 2 3 2 2 2 2 3" xfId="20075" xr:uid="{F4B57B03-0A6B-4D19-9C06-D027C22E449C}"/>
    <cellStyle name="Percent 2 2 2 2 3 2 2 2 2 4" xfId="33765" xr:uid="{1F629264-FC2F-4F8A-A017-8283CF510686}"/>
    <cellStyle name="Percent 2 2 2 2 3 2 2 2 2 5" xfId="48649" xr:uid="{FE96F852-B292-4C01-A694-9C8AA3510259}"/>
    <cellStyle name="Percent 2 2 2 2 3 2 2 2 3" xfId="23497" xr:uid="{C544653D-23BA-45AD-A4E1-DA9309C20CF5}"/>
    <cellStyle name="Percent 2 2 2 2 3 2 2 2 3 2" xfId="37189" xr:uid="{A1854BFB-BF5D-43F8-BCA6-FC227E6DEEBF}"/>
    <cellStyle name="Percent 2 2 2 2 3 2 2 2 3 3" xfId="52073" xr:uid="{BBAA1EC3-6A02-4E0F-B128-B9FA19BA8F2F}"/>
    <cellStyle name="Percent 2 2 2 2 3 2 2 2 4" xfId="16653" xr:uid="{20635971-5E83-421E-BBA7-ABDDC544D9DA}"/>
    <cellStyle name="Percent 2 2 2 2 3 2 2 2 5" xfId="30343" xr:uid="{F595D6F8-F54A-475C-94C5-755573353DEC}"/>
    <cellStyle name="Percent 2 2 2 2 3 2 2 2 6" xfId="45227" xr:uid="{5A672D4B-672A-466F-A5C2-E1869F72F462}"/>
    <cellStyle name="Percent 2 2 2 2 3 2 2 3" xfId="11517" xr:uid="{CD3C3690-0A8B-4471-88D9-8CB4566AFE87}"/>
    <cellStyle name="Percent 2 2 2 2 3 2 2 3 2" xfId="25207" xr:uid="{73EFBC0E-69DE-4356-AC78-A0E11782BFF9}"/>
    <cellStyle name="Percent 2 2 2 2 3 2 2 3 2 2" xfId="38899" xr:uid="{95F37C65-9257-40E9-AE7C-CEFAB3275A04}"/>
    <cellStyle name="Percent 2 2 2 2 3 2 2 3 2 3" xfId="53783" xr:uid="{E050A602-A9F8-4BD4-A82E-66ED6BE5ECD0}"/>
    <cellStyle name="Percent 2 2 2 2 3 2 2 3 3" xfId="18363" xr:uid="{941191D9-F542-4F2C-8ED8-C033701193DC}"/>
    <cellStyle name="Percent 2 2 2 2 3 2 2 3 4" xfId="32053" xr:uid="{66DABD0D-E1B9-4A75-8FE7-ED77484D6848}"/>
    <cellStyle name="Percent 2 2 2 2 3 2 2 3 5" xfId="46937" xr:uid="{9D250D33-8B93-41C3-91B1-5205FE7552F0}"/>
    <cellStyle name="Percent 2 2 2 2 3 2 2 4" xfId="21785" xr:uid="{E38DD0D7-CFCC-404C-B87C-A78569CDC7BB}"/>
    <cellStyle name="Percent 2 2 2 2 3 2 2 4 2" xfId="35477" xr:uid="{5F166025-461C-4796-8846-E506B75FC474}"/>
    <cellStyle name="Percent 2 2 2 2 3 2 2 4 3" xfId="50361" xr:uid="{6B6DF3AD-47EA-4E37-9280-722547B11CCA}"/>
    <cellStyle name="Percent 2 2 2 2 3 2 2 5" xfId="14941" xr:uid="{AE55B950-44C6-4ED3-8BA2-400098879C4F}"/>
    <cellStyle name="Percent 2 2 2 2 3 2 2 6" xfId="28631" xr:uid="{44B139F4-6461-4B4D-BB15-CCA8188762AA}"/>
    <cellStyle name="Percent 2 2 2 2 3 2 2 7" xfId="43515" xr:uid="{E3D6B7EA-1C58-47C2-8EDC-4CABBCD92091}"/>
    <cellStyle name="Percent 2 2 2 2 3 2 3" xfId="9806" xr:uid="{A57A7D3B-54D2-44CD-B021-D8A779879FE1}"/>
    <cellStyle name="Percent 2 2 2 2 3 2 3 2" xfId="13228" xr:uid="{445549F0-91A3-4660-8A9E-86969AF44662}"/>
    <cellStyle name="Percent 2 2 2 2 3 2 3 2 2" xfId="26918" xr:uid="{A7253B23-412F-45E7-9296-2209C0C322E4}"/>
    <cellStyle name="Percent 2 2 2 2 3 2 3 2 2 2" xfId="40610" xr:uid="{5DD624C5-7EEC-4359-A10C-7482A833F541}"/>
    <cellStyle name="Percent 2 2 2 2 3 2 3 2 2 3" xfId="55494" xr:uid="{B57BCA87-67F1-45A3-B76F-E46F8C4AAF04}"/>
    <cellStyle name="Percent 2 2 2 2 3 2 3 2 3" xfId="20074" xr:uid="{6B0C231F-3BDD-4CE9-9195-C10D592EA65F}"/>
    <cellStyle name="Percent 2 2 2 2 3 2 3 2 4" xfId="33764" xr:uid="{54AC7B04-8424-419D-9041-FBEA4A95011F}"/>
    <cellStyle name="Percent 2 2 2 2 3 2 3 2 5" xfId="48648" xr:uid="{2360E9A7-D344-4419-99B4-48C8436285EC}"/>
    <cellStyle name="Percent 2 2 2 2 3 2 3 3" xfId="23496" xr:uid="{3C46F9ED-DE75-4F47-91D8-7C99891E1F27}"/>
    <cellStyle name="Percent 2 2 2 2 3 2 3 3 2" xfId="37188" xr:uid="{E170A8C7-0B4E-4DBB-8345-A878EF0AC94F}"/>
    <cellStyle name="Percent 2 2 2 2 3 2 3 3 3" xfId="52072" xr:uid="{DB5DEC32-4BED-4695-BE9F-DD449752F5AB}"/>
    <cellStyle name="Percent 2 2 2 2 3 2 3 4" xfId="16652" xr:uid="{C0F02A62-799B-4285-8563-40F44D0CD50A}"/>
    <cellStyle name="Percent 2 2 2 2 3 2 3 5" xfId="30342" xr:uid="{A892707E-30D0-4A54-8C2A-0BB6C8BD9CD5}"/>
    <cellStyle name="Percent 2 2 2 2 3 2 3 6" xfId="45226" xr:uid="{163CD337-D95E-4038-B63F-4C698964ABE2}"/>
    <cellStyle name="Percent 2 2 2 2 3 2 4" xfId="11516" xr:uid="{79BBE1A5-8211-48C6-9319-71934292694A}"/>
    <cellStyle name="Percent 2 2 2 2 3 2 4 2" xfId="25206" xr:uid="{A894B525-576F-46E7-B267-07C4428CD42D}"/>
    <cellStyle name="Percent 2 2 2 2 3 2 4 2 2" xfId="38898" xr:uid="{8E86FD16-69D1-467E-A22A-3C80B77440A1}"/>
    <cellStyle name="Percent 2 2 2 2 3 2 4 2 3" xfId="53782" xr:uid="{5C1EFDB7-59C5-4936-92B8-5CE267E2EA29}"/>
    <cellStyle name="Percent 2 2 2 2 3 2 4 3" xfId="18362" xr:uid="{679705EC-2AB8-4EE9-882D-A40453051EFB}"/>
    <cellStyle name="Percent 2 2 2 2 3 2 4 4" xfId="32052" xr:uid="{A01CBBCA-6B02-4286-9D23-9013A86E4A5D}"/>
    <cellStyle name="Percent 2 2 2 2 3 2 4 5" xfId="46936" xr:uid="{634D16A1-B716-42DB-9AC6-01DFC35838EA}"/>
    <cellStyle name="Percent 2 2 2 2 3 2 5" xfId="21784" xr:uid="{9A97A2B6-B8C6-428A-8AC4-0CC233C5E172}"/>
    <cellStyle name="Percent 2 2 2 2 3 2 5 2" xfId="35476" xr:uid="{06D2D7D7-079E-4943-BBD5-1F5660FBD53C}"/>
    <cellStyle name="Percent 2 2 2 2 3 2 5 3" xfId="50360" xr:uid="{4B3D48AE-62FB-41B5-B87C-C670AC5353B1}"/>
    <cellStyle name="Percent 2 2 2 2 3 2 6" xfId="14940" xr:uid="{62C60668-12C3-42AA-9674-7C0C8DE6D39A}"/>
    <cellStyle name="Percent 2 2 2 2 3 2 7" xfId="28630" xr:uid="{02BF460D-04BB-4D2D-B29E-790E36DBD456}"/>
    <cellStyle name="Percent 2 2 2 2 3 2 8" xfId="43514" xr:uid="{CCBCDC67-95B4-4917-A156-3BF7E8051FFE}"/>
    <cellStyle name="Percent 2 2 2 2 3 3" xfId="8096" xr:uid="{4F14335D-6AA3-4362-A3BE-8EE4F6CEF970}"/>
    <cellStyle name="Percent 2 2 2 2 3 3 2" xfId="9808" xr:uid="{D872AB9C-5BEA-42A3-B89E-0EB0A19B299D}"/>
    <cellStyle name="Percent 2 2 2 2 3 3 2 2" xfId="13230" xr:uid="{D72B08C3-08B6-441B-8AE9-8701A4465705}"/>
    <cellStyle name="Percent 2 2 2 2 3 3 2 2 2" xfId="26920" xr:uid="{56E20D5D-0D53-4E59-A5D3-B2FE7927DD31}"/>
    <cellStyle name="Percent 2 2 2 2 3 3 2 2 2 2" xfId="40612" xr:uid="{71C36E54-77E6-4955-8DC6-773EB186B924}"/>
    <cellStyle name="Percent 2 2 2 2 3 3 2 2 2 3" xfId="55496" xr:uid="{C1873B2E-9D06-4120-8E71-8378E97EBA43}"/>
    <cellStyle name="Percent 2 2 2 2 3 3 2 2 3" xfId="20076" xr:uid="{D296A7D2-B781-46D5-97ED-A4053B5DCD7B}"/>
    <cellStyle name="Percent 2 2 2 2 3 3 2 2 4" xfId="33766" xr:uid="{34C732B4-2851-4609-B9DA-14DCFE56B375}"/>
    <cellStyle name="Percent 2 2 2 2 3 3 2 2 5" xfId="48650" xr:uid="{2CF7674F-C92A-4C48-8650-7E3FAC7B1421}"/>
    <cellStyle name="Percent 2 2 2 2 3 3 2 3" xfId="23498" xr:uid="{D30B641A-C4BE-44A8-A927-0C2D16372754}"/>
    <cellStyle name="Percent 2 2 2 2 3 3 2 3 2" xfId="37190" xr:uid="{705C7A1F-1239-48D2-8D62-D54B3B80F261}"/>
    <cellStyle name="Percent 2 2 2 2 3 3 2 3 3" xfId="52074" xr:uid="{A6F70C67-70B5-4AEE-B19F-EB3B2EDCA39C}"/>
    <cellStyle name="Percent 2 2 2 2 3 3 2 4" xfId="16654" xr:uid="{DF610788-3AB7-49C1-8682-8C2A9898554A}"/>
    <cellStyle name="Percent 2 2 2 2 3 3 2 5" xfId="30344" xr:uid="{590EA120-1E77-4A95-B734-25F8FD96F9DD}"/>
    <cellStyle name="Percent 2 2 2 2 3 3 2 6" xfId="45228" xr:uid="{D7DE4A62-6113-4FAF-BE00-BEAAE30B47A0}"/>
    <cellStyle name="Percent 2 2 2 2 3 3 3" xfId="11518" xr:uid="{1CA78231-C21B-41F6-B25A-84D232B7229F}"/>
    <cellStyle name="Percent 2 2 2 2 3 3 3 2" xfId="25208" xr:uid="{884AA1CE-DA93-49B1-A4E5-B1D135CD6168}"/>
    <cellStyle name="Percent 2 2 2 2 3 3 3 2 2" xfId="38900" xr:uid="{F87D9859-EE9B-4D80-8D99-CA8EC0EEB34F}"/>
    <cellStyle name="Percent 2 2 2 2 3 3 3 2 3" xfId="53784" xr:uid="{97C56654-A448-457B-8CD3-CEF8FF5191B4}"/>
    <cellStyle name="Percent 2 2 2 2 3 3 3 3" xfId="18364" xr:uid="{2335B229-EA4F-4E8C-AA73-23C9B419606D}"/>
    <cellStyle name="Percent 2 2 2 2 3 3 3 4" xfId="32054" xr:uid="{B6E90626-F143-4595-B40C-FB48A3D56388}"/>
    <cellStyle name="Percent 2 2 2 2 3 3 3 5" xfId="46938" xr:uid="{4AEE964A-386B-47B8-A958-B6A93BE97B57}"/>
    <cellStyle name="Percent 2 2 2 2 3 3 4" xfId="21786" xr:uid="{902FDE3C-7C83-462B-936F-9C7CB44DF216}"/>
    <cellStyle name="Percent 2 2 2 2 3 3 4 2" xfId="35478" xr:uid="{22DF85CE-D65D-4538-92F2-74722C1C4296}"/>
    <cellStyle name="Percent 2 2 2 2 3 3 4 3" xfId="50362" xr:uid="{AE801BD7-E324-4DD1-A0E8-60A0234241B0}"/>
    <cellStyle name="Percent 2 2 2 2 3 3 5" xfId="14942" xr:uid="{8D0927A1-FC7C-444F-B26B-7520E1E05B78}"/>
    <cellStyle name="Percent 2 2 2 2 3 3 6" xfId="28632" xr:uid="{EEB7FDC7-E20F-46E0-8DF3-AF4F53170B4C}"/>
    <cellStyle name="Percent 2 2 2 2 3 3 7" xfId="43516" xr:uid="{57906F56-3952-495B-9D30-FC0137FD19C3}"/>
    <cellStyle name="Percent 2 2 2 2 3 4" xfId="8097" xr:uid="{0B2024D6-001E-4CCF-BA38-094A0AE8F71C}"/>
    <cellStyle name="Percent 2 2 2 2 3 4 2" xfId="9809" xr:uid="{44D0974D-0C1B-4B88-99F5-4DEA06FB2619}"/>
    <cellStyle name="Percent 2 2 2 2 3 4 2 2" xfId="13231" xr:uid="{5EA1B253-A21E-482B-8925-3F5BCD92643B}"/>
    <cellStyle name="Percent 2 2 2 2 3 4 2 2 2" xfId="26921" xr:uid="{B93D67B6-ED5D-430C-95AE-2C0B6729FC61}"/>
    <cellStyle name="Percent 2 2 2 2 3 4 2 2 2 2" xfId="40613" xr:uid="{613645EB-2AB3-4B8D-A431-FCF3A0379149}"/>
    <cellStyle name="Percent 2 2 2 2 3 4 2 2 2 3" xfId="55497" xr:uid="{56C0AB3A-C4AC-4D2E-9630-EEA1A7DE1412}"/>
    <cellStyle name="Percent 2 2 2 2 3 4 2 2 3" xfId="20077" xr:uid="{2EB8003C-1714-4C4F-A082-C671B416E843}"/>
    <cellStyle name="Percent 2 2 2 2 3 4 2 2 4" xfId="33767" xr:uid="{60DB2232-B200-4F73-9491-BC4F2206AE07}"/>
    <cellStyle name="Percent 2 2 2 2 3 4 2 2 5" xfId="48651" xr:uid="{482DB656-16B9-412A-9A6E-CDD1756A7DEA}"/>
    <cellStyle name="Percent 2 2 2 2 3 4 2 3" xfId="23499" xr:uid="{BE687BA8-EED3-44DA-99FA-0929FC55A2CF}"/>
    <cellStyle name="Percent 2 2 2 2 3 4 2 3 2" xfId="37191" xr:uid="{D40D041B-CF73-40AF-ACB4-33124D305EB7}"/>
    <cellStyle name="Percent 2 2 2 2 3 4 2 3 3" xfId="52075" xr:uid="{9CC98FE0-1A38-4F21-ADBB-3E0DE38CCDCA}"/>
    <cellStyle name="Percent 2 2 2 2 3 4 2 4" xfId="16655" xr:uid="{67D8A2B3-BA1F-48DD-8E3F-551869EC9D94}"/>
    <cellStyle name="Percent 2 2 2 2 3 4 2 5" xfId="30345" xr:uid="{FDBB632D-4F1D-4EA8-A916-0AB3619F6F1A}"/>
    <cellStyle name="Percent 2 2 2 2 3 4 2 6" xfId="45229" xr:uid="{CBCB3F9D-E97E-43C9-8997-D1E38B5015F6}"/>
    <cellStyle name="Percent 2 2 2 2 3 4 3" xfId="11519" xr:uid="{7F74A9E0-872C-4731-AAC4-DEFB051C9A33}"/>
    <cellStyle name="Percent 2 2 2 2 3 4 3 2" xfId="25209" xr:uid="{EB0AB1F9-AE62-4158-8790-D460639E7B44}"/>
    <cellStyle name="Percent 2 2 2 2 3 4 3 2 2" xfId="38901" xr:uid="{8552F507-1651-4A01-B3FF-E13D647D5FBB}"/>
    <cellStyle name="Percent 2 2 2 2 3 4 3 2 3" xfId="53785" xr:uid="{1D24B426-D29C-443A-A166-6C79D91AA5A2}"/>
    <cellStyle name="Percent 2 2 2 2 3 4 3 3" xfId="18365" xr:uid="{CE5E548E-7BD6-4590-B14E-878BDD35B7CE}"/>
    <cellStyle name="Percent 2 2 2 2 3 4 3 4" xfId="32055" xr:uid="{D15D6BD8-A9D9-44EC-9817-45ED1961D2C3}"/>
    <cellStyle name="Percent 2 2 2 2 3 4 3 5" xfId="46939" xr:uid="{F0442EE9-B5CB-418C-97C0-10DE20E01132}"/>
    <cellStyle name="Percent 2 2 2 2 3 4 4" xfId="21787" xr:uid="{0560E691-A52E-4A3F-B1ED-088AE7DC7334}"/>
    <cellStyle name="Percent 2 2 2 2 3 4 4 2" xfId="35479" xr:uid="{74DE8612-14EC-4BD7-93B8-A4AF49DAA790}"/>
    <cellStyle name="Percent 2 2 2 2 3 4 4 3" xfId="50363" xr:uid="{246FD8B7-4334-490A-AE30-DB32261D0DC9}"/>
    <cellStyle name="Percent 2 2 2 2 3 4 5" xfId="14943" xr:uid="{82F927BE-FCEE-4630-8280-7A30E6F357AC}"/>
    <cellStyle name="Percent 2 2 2 2 3 4 6" xfId="28633" xr:uid="{C71195B8-8CF2-4500-9F63-5B57BB39B334}"/>
    <cellStyle name="Percent 2 2 2 2 3 4 7" xfId="43517" xr:uid="{4A7AC47C-9BE5-4762-9686-9BE1EAB38496}"/>
    <cellStyle name="Percent 2 2 2 2 3 5" xfId="9805" xr:uid="{F16C7B19-A8C0-4878-A421-F096A25D1613}"/>
    <cellStyle name="Percent 2 2 2 2 3 5 2" xfId="13227" xr:uid="{D721A36B-7E0F-493A-B1EB-18198212726E}"/>
    <cellStyle name="Percent 2 2 2 2 3 5 2 2" xfId="26917" xr:uid="{20E3193C-042A-44B4-8B78-4CB8CD739153}"/>
    <cellStyle name="Percent 2 2 2 2 3 5 2 2 2" xfId="40609" xr:uid="{A29E7EDB-C383-43FC-9F63-E563802291FE}"/>
    <cellStyle name="Percent 2 2 2 2 3 5 2 2 3" xfId="55493" xr:uid="{ED77906A-CF25-4863-B992-A96B92EC197D}"/>
    <cellStyle name="Percent 2 2 2 2 3 5 2 3" xfId="20073" xr:uid="{A2733DCA-72FA-4C1E-A84E-8B55884EB6D0}"/>
    <cellStyle name="Percent 2 2 2 2 3 5 2 4" xfId="33763" xr:uid="{55691BD1-5744-4FE9-B074-C6C7FEE51D20}"/>
    <cellStyle name="Percent 2 2 2 2 3 5 2 5" xfId="48647" xr:uid="{78D54C24-82D8-4522-909B-37D4DB4B5669}"/>
    <cellStyle name="Percent 2 2 2 2 3 5 3" xfId="23495" xr:uid="{5C100E48-E903-4D23-931C-A56B9ECABBD1}"/>
    <cellStyle name="Percent 2 2 2 2 3 5 3 2" xfId="37187" xr:uid="{8FFB1B02-BD0A-4EDA-9254-2ED41477FD96}"/>
    <cellStyle name="Percent 2 2 2 2 3 5 3 3" xfId="52071" xr:uid="{2707ECC8-C194-4E25-AEA3-7A2C2B10FD37}"/>
    <cellStyle name="Percent 2 2 2 2 3 5 4" xfId="16651" xr:uid="{293FC4CE-A77C-4FE0-B9F5-2A947B946A57}"/>
    <cellStyle name="Percent 2 2 2 2 3 5 5" xfId="30341" xr:uid="{2391EA39-8728-4369-B8CE-A6EF3ED6E27C}"/>
    <cellStyle name="Percent 2 2 2 2 3 5 6" xfId="45225" xr:uid="{6B1D790D-5E77-465E-88AF-2B40E839ACEF}"/>
    <cellStyle name="Percent 2 2 2 2 3 6" xfId="11515" xr:uid="{C68A992F-E93B-4580-BDBB-FE64477DDEFB}"/>
    <cellStyle name="Percent 2 2 2 2 3 6 2" xfId="25205" xr:uid="{D223C06D-9A92-411F-9EA2-1FFFB214BF8E}"/>
    <cellStyle name="Percent 2 2 2 2 3 6 2 2" xfId="38897" xr:uid="{3996D7C0-0D7B-4B2C-A6BF-C7B195351EB4}"/>
    <cellStyle name="Percent 2 2 2 2 3 6 2 3" xfId="53781" xr:uid="{C4C210E1-3C91-4209-91AE-DFDC608D02F0}"/>
    <cellStyle name="Percent 2 2 2 2 3 6 3" xfId="18361" xr:uid="{F9AA7BCB-7DD3-4083-AE92-B208A98B62CE}"/>
    <cellStyle name="Percent 2 2 2 2 3 6 4" xfId="32051" xr:uid="{737AFE80-E42A-4198-8E49-A7B76B58D882}"/>
    <cellStyle name="Percent 2 2 2 2 3 6 5" xfId="46935" xr:uid="{5DF4E97A-26C6-4AF2-B2FB-68F6D2A54512}"/>
    <cellStyle name="Percent 2 2 2 2 3 7" xfId="21783" xr:uid="{8D6C585C-E27E-4D16-B7F7-80FAC611DA64}"/>
    <cellStyle name="Percent 2 2 2 2 3 7 2" xfId="35475" xr:uid="{E8DC8ECC-4253-4D8D-A676-7449FE608292}"/>
    <cellStyle name="Percent 2 2 2 2 3 7 3" xfId="50359" xr:uid="{42D33C6C-D1AC-4535-9914-A6BFF79E745A}"/>
    <cellStyle name="Percent 2 2 2 2 3 8" xfId="14939" xr:uid="{0F5C16DB-7DB9-46CC-8B2E-141CF6F1F659}"/>
    <cellStyle name="Percent 2 2 2 2 3 9" xfId="28629" xr:uid="{684D6392-EEFC-49A7-BDBD-6D6241D57124}"/>
    <cellStyle name="Percent 2 2 2 2 4" xfId="8098" xr:uid="{49B7F53F-FD84-4940-8377-69DE43572B4E}"/>
    <cellStyle name="Percent 2 2 2 2 4 2" xfId="8099" xr:uid="{93178FF1-E127-4CEB-95F2-7915C4368A30}"/>
    <cellStyle name="Percent 2 2 2 2 4 2 2" xfId="9811" xr:uid="{8D7F7402-789D-46DE-9FB5-20C176AF4BBE}"/>
    <cellStyle name="Percent 2 2 2 2 4 2 2 2" xfId="13233" xr:uid="{D6EE0C4D-5F0E-4C3D-B7F5-17CB53A633E6}"/>
    <cellStyle name="Percent 2 2 2 2 4 2 2 2 2" xfId="26923" xr:uid="{84D839C9-539C-4D58-8180-63975B55F971}"/>
    <cellStyle name="Percent 2 2 2 2 4 2 2 2 2 2" xfId="40615" xr:uid="{3286DB0C-3B0A-4D6D-AD94-C0596ADD6C89}"/>
    <cellStyle name="Percent 2 2 2 2 4 2 2 2 2 3" xfId="55499" xr:uid="{1F1F93B3-9927-495D-BC80-BAA9617712DC}"/>
    <cellStyle name="Percent 2 2 2 2 4 2 2 2 3" xfId="20079" xr:uid="{1BF61E65-3E2D-4BE9-BF3E-15E8A084ACA9}"/>
    <cellStyle name="Percent 2 2 2 2 4 2 2 2 4" xfId="33769" xr:uid="{BDD8AC4A-D19E-4A1B-AA2F-6DE9B07FEDE5}"/>
    <cellStyle name="Percent 2 2 2 2 4 2 2 2 5" xfId="48653" xr:uid="{B8E549EF-6C7B-494C-99DF-B782BB1731EA}"/>
    <cellStyle name="Percent 2 2 2 2 4 2 2 3" xfId="23501" xr:uid="{90B60E0B-7E68-41BB-906E-10B8B582E99B}"/>
    <cellStyle name="Percent 2 2 2 2 4 2 2 3 2" xfId="37193" xr:uid="{F8DB085B-3DD9-4205-9B95-E0DDB049448B}"/>
    <cellStyle name="Percent 2 2 2 2 4 2 2 3 3" xfId="52077" xr:uid="{7AA2FC6A-A882-4537-AB21-25D540E515E4}"/>
    <cellStyle name="Percent 2 2 2 2 4 2 2 4" xfId="16657" xr:uid="{79010F76-27E5-4A89-B59D-869389DD0B7A}"/>
    <cellStyle name="Percent 2 2 2 2 4 2 2 5" xfId="30347" xr:uid="{B3A2FB94-D5F8-445B-8E69-478627998ECA}"/>
    <cellStyle name="Percent 2 2 2 2 4 2 2 6" xfId="45231" xr:uid="{9ED68436-F1F4-477D-A6C5-7C801428E40B}"/>
    <cellStyle name="Percent 2 2 2 2 4 2 3" xfId="11521" xr:uid="{7F50E4DF-7CFC-4230-92C0-C122E1494AF4}"/>
    <cellStyle name="Percent 2 2 2 2 4 2 3 2" xfId="25211" xr:uid="{6959BAD7-B7F5-4214-8A7A-57D4145FC2D9}"/>
    <cellStyle name="Percent 2 2 2 2 4 2 3 2 2" xfId="38903" xr:uid="{5B7015A2-5A73-4486-B45D-4CD8A134C52B}"/>
    <cellStyle name="Percent 2 2 2 2 4 2 3 2 3" xfId="53787" xr:uid="{2B12A9E2-F47A-4C15-AA01-E91FED73BCC1}"/>
    <cellStyle name="Percent 2 2 2 2 4 2 3 3" xfId="18367" xr:uid="{8663A109-6B64-41F0-AB52-BA7C2F0C8BA4}"/>
    <cellStyle name="Percent 2 2 2 2 4 2 3 4" xfId="32057" xr:uid="{ADCE3949-4A08-4426-8349-AA0B7F822B09}"/>
    <cellStyle name="Percent 2 2 2 2 4 2 3 5" xfId="46941" xr:uid="{F0804F8B-806A-4F7C-B4E6-C6A63766F23B}"/>
    <cellStyle name="Percent 2 2 2 2 4 2 4" xfId="21789" xr:uid="{D778D80E-5388-4586-A38D-02251E990D60}"/>
    <cellStyle name="Percent 2 2 2 2 4 2 4 2" xfId="35481" xr:uid="{0DDD3929-A6E1-4B3C-AAD3-F95B08C56E37}"/>
    <cellStyle name="Percent 2 2 2 2 4 2 4 3" xfId="50365" xr:uid="{8A6F6A3A-6042-4D29-B780-CCFBA197E1E6}"/>
    <cellStyle name="Percent 2 2 2 2 4 2 5" xfId="14945" xr:uid="{CED24076-8B77-4E2B-91BA-BDBC0F26D9D2}"/>
    <cellStyle name="Percent 2 2 2 2 4 2 6" xfId="28635" xr:uid="{78B6C1CA-C77C-4965-BDB0-1B2F5AE51B43}"/>
    <cellStyle name="Percent 2 2 2 2 4 2 7" xfId="43519" xr:uid="{62A3F2C0-CA4B-466D-B831-169289C6C27A}"/>
    <cellStyle name="Percent 2 2 2 2 4 3" xfId="9810" xr:uid="{BA8EB7C3-9204-45B6-AEF6-F7A01768665E}"/>
    <cellStyle name="Percent 2 2 2 2 4 3 2" xfId="13232" xr:uid="{53213B81-FF2F-4157-8AC7-7464FBD2478A}"/>
    <cellStyle name="Percent 2 2 2 2 4 3 2 2" xfId="26922" xr:uid="{705C4B87-0963-45D9-9012-A9E836B11E46}"/>
    <cellStyle name="Percent 2 2 2 2 4 3 2 2 2" xfId="40614" xr:uid="{A5353C55-157B-45AA-8F7F-A0F056B1A977}"/>
    <cellStyle name="Percent 2 2 2 2 4 3 2 2 3" xfId="55498" xr:uid="{C7B9E1B4-BC83-4CA5-AAF4-306F16A2CF4B}"/>
    <cellStyle name="Percent 2 2 2 2 4 3 2 3" xfId="20078" xr:uid="{3DF69192-9D78-4E52-A759-21ACB54B791C}"/>
    <cellStyle name="Percent 2 2 2 2 4 3 2 4" xfId="33768" xr:uid="{AA3ACF67-89E6-41A9-B305-999254A093D7}"/>
    <cellStyle name="Percent 2 2 2 2 4 3 2 5" xfId="48652" xr:uid="{8356486B-FDA4-4F66-8A21-BE9AC0A8B40C}"/>
    <cellStyle name="Percent 2 2 2 2 4 3 3" xfId="23500" xr:uid="{A180734A-8ACD-47CC-A3FF-42704BCBF71A}"/>
    <cellStyle name="Percent 2 2 2 2 4 3 3 2" xfId="37192" xr:uid="{39170D5D-BB10-44A0-87A1-EF0C999BD33F}"/>
    <cellStyle name="Percent 2 2 2 2 4 3 3 3" xfId="52076" xr:uid="{087A32A6-0AD8-4A25-AC20-AB75AFA7C6F5}"/>
    <cellStyle name="Percent 2 2 2 2 4 3 4" xfId="16656" xr:uid="{3D69FB32-44A7-416C-A5BF-23284FF372F2}"/>
    <cellStyle name="Percent 2 2 2 2 4 3 5" xfId="30346" xr:uid="{BE1B9AA1-166C-4E6B-9138-0ABF93C7C931}"/>
    <cellStyle name="Percent 2 2 2 2 4 3 6" xfId="45230" xr:uid="{0CC1CCE7-DC82-4DDB-BB9D-D8BB06825E44}"/>
    <cellStyle name="Percent 2 2 2 2 4 4" xfId="11520" xr:uid="{D5B36686-3EBA-48D3-93C2-401CDFAB3152}"/>
    <cellStyle name="Percent 2 2 2 2 4 4 2" xfId="25210" xr:uid="{A201931E-E417-41B5-9510-15DEA03DE240}"/>
    <cellStyle name="Percent 2 2 2 2 4 4 2 2" xfId="38902" xr:uid="{DDC8646C-8A9A-4DE0-8707-DB6417842893}"/>
    <cellStyle name="Percent 2 2 2 2 4 4 2 3" xfId="53786" xr:uid="{726B6949-F773-4D12-9808-E916D41681A4}"/>
    <cellStyle name="Percent 2 2 2 2 4 4 3" xfId="18366" xr:uid="{5C25A29D-913C-48C0-8F09-0D7B7D19B758}"/>
    <cellStyle name="Percent 2 2 2 2 4 4 4" xfId="32056" xr:uid="{9DCD5C8C-E8BD-4FFC-9E4A-74CBDC0A007A}"/>
    <cellStyle name="Percent 2 2 2 2 4 4 5" xfId="46940" xr:uid="{4DA651C2-7A75-4671-B402-B47461450177}"/>
    <cellStyle name="Percent 2 2 2 2 4 5" xfId="21788" xr:uid="{07B0B35A-A889-4522-A845-33E93ED765A0}"/>
    <cellStyle name="Percent 2 2 2 2 4 5 2" xfId="35480" xr:uid="{B8BDD261-9C1E-45AC-B18F-453735D9D634}"/>
    <cellStyle name="Percent 2 2 2 2 4 5 3" xfId="50364" xr:uid="{4509EE23-AC4C-4905-849B-1F61A4979248}"/>
    <cellStyle name="Percent 2 2 2 2 4 6" xfId="14944" xr:uid="{D98AFA69-B614-4295-A884-6B51FE226A08}"/>
    <cellStyle name="Percent 2 2 2 2 4 7" xfId="28634" xr:uid="{73D85A18-BB67-451E-88FE-9D70F60AD731}"/>
    <cellStyle name="Percent 2 2 2 2 4 8" xfId="43518" xr:uid="{BBC4576D-2514-426B-A954-E2725A20B524}"/>
    <cellStyle name="Percent 2 2 2 2 5" xfId="8100" xr:uid="{778E821D-2C63-49B9-ACDB-37A23EDD4E74}"/>
    <cellStyle name="Percent 2 2 2 2 5 2" xfId="9812" xr:uid="{44E1DAA7-EB98-4FFD-861F-EA43C5E434BB}"/>
    <cellStyle name="Percent 2 2 2 2 5 2 2" xfId="13234" xr:uid="{ACC6A142-651B-4058-9F60-56FB23B0BA2B}"/>
    <cellStyle name="Percent 2 2 2 2 5 2 2 2" xfId="26924" xr:uid="{0C0B3FF0-DE27-4EDA-9414-BD09A9780334}"/>
    <cellStyle name="Percent 2 2 2 2 5 2 2 2 2" xfId="40616" xr:uid="{0358F102-7B33-4460-BCAD-E3A48E0AD1A3}"/>
    <cellStyle name="Percent 2 2 2 2 5 2 2 2 3" xfId="55500" xr:uid="{17172790-A761-461A-8340-32F62877AF66}"/>
    <cellStyle name="Percent 2 2 2 2 5 2 2 3" xfId="20080" xr:uid="{6FA703A9-8E4F-428A-915F-9F4C0C2398D9}"/>
    <cellStyle name="Percent 2 2 2 2 5 2 2 4" xfId="33770" xr:uid="{CB014624-E502-47E4-95AD-3484F92E47BD}"/>
    <cellStyle name="Percent 2 2 2 2 5 2 2 5" xfId="48654" xr:uid="{5B293398-763E-4C4C-94A8-55ADB249D5A9}"/>
    <cellStyle name="Percent 2 2 2 2 5 2 3" xfId="23502" xr:uid="{0005E3DD-66D7-4E0F-98F1-142928A6FDB6}"/>
    <cellStyle name="Percent 2 2 2 2 5 2 3 2" xfId="37194" xr:uid="{46B33BAC-DFA1-4F4B-BE07-D271AE93AF47}"/>
    <cellStyle name="Percent 2 2 2 2 5 2 3 3" xfId="52078" xr:uid="{6FE635D9-5C00-4D36-B3F2-C70631F93A91}"/>
    <cellStyle name="Percent 2 2 2 2 5 2 4" xfId="16658" xr:uid="{A7A43656-DACB-44AB-8329-CE22451EC2F1}"/>
    <cellStyle name="Percent 2 2 2 2 5 2 5" xfId="30348" xr:uid="{11C9A6D7-5131-4F24-B036-A973F4DEF7B4}"/>
    <cellStyle name="Percent 2 2 2 2 5 2 6" xfId="45232" xr:uid="{939A45E1-3966-4655-8858-5B2EBD3C9D8F}"/>
    <cellStyle name="Percent 2 2 2 2 5 3" xfId="11522" xr:uid="{D60239DB-64DC-4B46-AAA8-3FDAFF38D650}"/>
    <cellStyle name="Percent 2 2 2 2 5 3 2" xfId="25212" xr:uid="{3244E485-54B5-480F-B6AB-4C414C3148E7}"/>
    <cellStyle name="Percent 2 2 2 2 5 3 2 2" xfId="38904" xr:uid="{B2FA8B65-8252-44B9-AB6C-828042C7198A}"/>
    <cellStyle name="Percent 2 2 2 2 5 3 2 3" xfId="53788" xr:uid="{7EB96BCE-20D8-4F0F-9264-63B1BFA5976C}"/>
    <cellStyle name="Percent 2 2 2 2 5 3 3" xfId="18368" xr:uid="{3E8B3DB8-427B-43C1-A2E0-73FDC5853E6B}"/>
    <cellStyle name="Percent 2 2 2 2 5 3 4" xfId="32058" xr:uid="{4BF9136A-D0D2-47BD-B2F3-3A35D1ECAA42}"/>
    <cellStyle name="Percent 2 2 2 2 5 3 5" xfId="46942" xr:uid="{6849B401-2387-4E6F-AD5A-3C7B49975833}"/>
    <cellStyle name="Percent 2 2 2 2 5 4" xfId="21790" xr:uid="{E183D52F-104D-4EF6-9023-83391F774D5B}"/>
    <cellStyle name="Percent 2 2 2 2 5 4 2" xfId="35482" xr:uid="{99ACBC7C-032A-4825-AB8D-960980C91D6C}"/>
    <cellStyle name="Percent 2 2 2 2 5 4 3" xfId="50366" xr:uid="{3F2A59FB-6CC1-4940-94FA-72DD039BF1CE}"/>
    <cellStyle name="Percent 2 2 2 2 5 5" xfId="14946" xr:uid="{6D08BCC1-2873-49F9-9EA2-6BEFF4066596}"/>
    <cellStyle name="Percent 2 2 2 2 5 6" xfId="28636" xr:uid="{45E6F369-356C-45E6-B3AC-A18A60CD2CBB}"/>
    <cellStyle name="Percent 2 2 2 2 5 7" xfId="43520" xr:uid="{924E7F71-23B1-4089-9A71-3F334647CD1B}"/>
    <cellStyle name="Percent 2 2 2 2 6" xfId="8101" xr:uid="{5123BBF4-E7E2-4D1B-A559-18763C511B5F}"/>
    <cellStyle name="Percent 2 2 2 2 6 2" xfId="9813" xr:uid="{81D650DE-3B7B-4AEE-9683-75A7968880A8}"/>
    <cellStyle name="Percent 2 2 2 2 6 2 2" xfId="13235" xr:uid="{E925803C-9B04-4DE7-BEFF-AC24D1468922}"/>
    <cellStyle name="Percent 2 2 2 2 6 2 2 2" xfId="26925" xr:uid="{8801AD1B-067D-4A2C-A787-9A9D9BC161D1}"/>
    <cellStyle name="Percent 2 2 2 2 6 2 2 2 2" xfId="40617" xr:uid="{02D3E55F-8388-4C4C-BDD2-9AC4D20CA30E}"/>
    <cellStyle name="Percent 2 2 2 2 6 2 2 2 3" xfId="55501" xr:uid="{443A72CC-F5DE-42DA-907E-F3FEC0BD751D}"/>
    <cellStyle name="Percent 2 2 2 2 6 2 2 3" xfId="20081" xr:uid="{450C39BB-39A5-4466-9BC2-CCA399F402E5}"/>
    <cellStyle name="Percent 2 2 2 2 6 2 2 4" xfId="33771" xr:uid="{BBA8CF24-DB2D-4A30-B791-0C02C2E05198}"/>
    <cellStyle name="Percent 2 2 2 2 6 2 2 5" xfId="48655" xr:uid="{61714D63-C3AA-46A3-9593-1D375B296088}"/>
    <cellStyle name="Percent 2 2 2 2 6 2 3" xfId="23503" xr:uid="{84259302-9778-4489-9F63-D6C5EB2CCBDD}"/>
    <cellStyle name="Percent 2 2 2 2 6 2 3 2" xfId="37195" xr:uid="{B7F6EEF5-5117-47F6-9665-E871A8A9E302}"/>
    <cellStyle name="Percent 2 2 2 2 6 2 3 3" xfId="52079" xr:uid="{120B877E-871C-4324-BD05-D286B227F6F4}"/>
    <cellStyle name="Percent 2 2 2 2 6 2 4" xfId="16659" xr:uid="{C74767E2-97F9-43D9-B2E5-5AF376140433}"/>
    <cellStyle name="Percent 2 2 2 2 6 2 5" xfId="30349" xr:uid="{7BDBA7BC-E9CB-4246-B9A4-567400F7FD06}"/>
    <cellStyle name="Percent 2 2 2 2 6 2 6" xfId="45233" xr:uid="{B9749DA1-DDE0-496A-9CEE-0EC7E41CD4F2}"/>
    <cellStyle name="Percent 2 2 2 2 6 3" xfId="11523" xr:uid="{BCAB88E4-9DDD-4987-A0FE-2F61AA08CA01}"/>
    <cellStyle name="Percent 2 2 2 2 6 3 2" xfId="25213" xr:uid="{8BCE55F1-CC05-48AE-B4BC-1ACD2A78C8A2}"/>
    <cellStyle name="Percent 2 2 2 2 6 3 2 2" xfId="38905" xr:uid="{9D2EC487-AD21-4552-8E7F-E348DC2F83AF}"/>
    <cellStyle name="Percent 2 2 2 2 6 3 2 3" xfId="53789" xr:uid="{0C80ACAC-B6FE-48AC-AB1F-063A70CB8776}"/>
    <cellStyle name="Percent 2 2 2 2 6 3 3" xfId="18369" xr:uid="{8638E54D-650D-4C6A-AF42-2D9718AB6DB6}"/>
    <cellStyle name="Percent 2 2 2 2 6 3 4" xfId="32059" xr:uid="{0C785288-DABB-496B-A1DD-4946B6C7C64F}"/>
    <cellStyle name="Percent 2 2 2 2 6 3 5" xfId="46943" xr:uid="{7CD6F519-7942-4813-9FFF-2D6CD46E9502}"/>
    <cellStyle name="Percent 2 2 2 2 6 4" xfId="21791" xr:uid="{9482246B-DF62-496A-8138-9552E01F35CD}"/>
    <cellStyle name="Percent 2 2 2 2 6 4 2" xfId="35483" xr:uid="{E30A469E-1367-42FB-BAC9-6DD2AD14EF42}"/>
    <cellStyle name="Percent 2 2 2 2 6 4 3" xfId="50367" xr:uid="{333DC375-D748-46A9-8265-1D95D13A65BE}"/>
    <cellStyle name="Percent 2 2 2 2 6 5" xfId="14947" xr:uid="{66F94992-DB44-4731-BCE2-4BB18E8927C7}"/>
    <cellStyle name="Percent 2 2 2 2 6 6" xfId="28637" xr:uid="{E94F4084-EDAA-4AF2-89A5-1BEF5213E886}"/>
    <cellStyle name="Percent 2 2 2 2 6 7" xfId="43521" xr:uid="{CAEDC16D-EB14-4703-80BE-E08B91CA8374}"/>
    <cellStyle name="Percent 2 2 2 2 7" xfId="9799" xr:uid="{07B4275A-D351-4945-B3F8-DF47419A250C}"/>
    <cellStyle name="Percent 2 2 2 2 7 2" xfId="13221" xr:uid="{0A07C376-99F7-4477-B0F7-5BE20CC4CDE6}"/>
    <cellStyle name="Percent 2 2 2 2 7 2 2" xfId="26911" xr:uid="{32ABC0B9-B926-4EAA-996B-43B0F1DBB653}"/>
    <cellStyle name="Percent 2 2 2 2 7 2 2 2" xfId="40603" xr:uid="{3423442D-CF00-4348-B580-96FACBD538DE}"/>
    <cellStyle name="Percent 2 2 2 2 7 2 2 3" xfId="55487" xr:uid="{02A20441-3B8A-43B0-A582-BF628CBADA5B}"/>
    <cellStyle name="Percent 2 2 2 2 7 2 3" xfId="20067" xr:uid="{FB3E3702-BA66-485C-A61D-5EE4BE822C06}"/>
    <cellStyle name="Percent 2 2 2 2 7 2 4" xfId="33757" xr:uid="{7647822E-AB9D-4C6B-A1D9-82CF17362326}"/>
    <cellStyle name="Percent 2 2 2 2 7 2 5" xfId="48641" xr:uid="{C8354C73-52BA-4DAB-9074-3A6F1C4BA301}"/>
    <cellStyle name="Percent 2 2 2 2 7 3" xfId="23489" xr:uid="{D97C40C2-9536-4067-9778-FB3D7BAC3DA3}"/>
    <cellStyle name="Percent 2 2 2 2 7 3 2" xfId="37181" xr:uid="{F2CC1054-863D-4BBF-BD9A-1FA2F7D05D2B}"/>
    <cellStyle name="Percent 2 2 2 2 7 3 3" xfId="52065" xr:uid="{EB65DF83-E036-49E0-8119-4ED15ED93386}"/>
    <cellStyle name="Percent 2 2 2 2 7 4" xfId="16645" xr:uid="{B19B661D-95D9-4824-AD11-E70704B7D7BF}"/>
    <cellStyle name="Percent 2 2 2 2 7 5" xfId="30335" xr:uid="{ADEC9A8D-86C3-47A7-8379-1757B0608A48}"/>
    <cellStyle name="Percent 2 2 2 2 7 6" xfId="45219" xr:uid="{EF091F02-E488-45E3-BECB-76F9EABF5473}"/>
    <cellStyle name="Percent 2 2 2 2 8" xfId="11509" xr:uid="{73AEF5C1-18B4-4934-82DF-39F4D048094C}"/>
    <cellStyle name="Percent 2 2 2 2 8 2" xfId="25199" xr:uid="{77FEEB09-0A49-4FF0-B282-EBE147218148}"/>
    <cellStyle name="Percent 2 2 2 2 8 2 2" xfId="38891" xr:uid="{B222F80B-A516-414B-B60C-8CCF50DC05BD}"/>
    <cellStyle name="Percent 2 2 2 2 8 2 3" xfId="53775" xr:uid="{5004A6CB-E41D-4D75-8FD6-C381876C9419}"/>
    <cellStyle name="Percent 2 2 2 2 8 3" xfId="18355" xr:uid="{979F67C2-8428-45BA-A716-47C4F6F2D321}"/>
    <cellStyle name="Percent 2 2 2 2 8 4" xfId="32045" xr:uid="{FD2D4275-7379-4FFB-874B-A5610F84228D}"/>
    <cellStyle name="Percent 2 2 2 2 8 5" xfId="46929" xr:uid="{0A9B4D3E-DC48-4B00-A67F-9E0667A365FD}"/>
    <cellStyle name="Percent 2 2 2 2 9" xfId="21777" xr:uid="{EB7CAB73-ABCA-43CE-BF56-6FBB0C41E344}"/>
    <cellStyle name="Percent 2 2 2 2 9 2" xfId="35469" xr:uid="{4A15565F-4315-494B-BEC2-7ABB312450BF}"/>
    <cellStyle name="Percent 2 2 2 2 9 3" xfId="50353" xr:uid="{BB0CDE33-139B-48DF-BBF0-9CEEC410A222}"/>
    <cellStyle name="Percent 2 2 2 3" xfId="8102" xr:uid="{4B1D3037-B611-43E9-A091-718EE6AAC95E}"/>
    <cellStyle name="Percent 2 2 2 3 10" xfId="43522" xr:uid="{773CD4B5-E54B-40E4-B6C4-129D25346CB2}"/>
    <cellStyle name="Percent 2 2 2 3 2" xfId="8103" xr:uid="{3C592043-0755-4E1C-B1EE-4B079E6B3204}"/>
    <cellStyle name="Percent 2 2 2 3 2 2" xfId="8104" xr:uid="{351B0103-C147-4987-B01D-7E434DB8638B}"/>
    <cellStyle name="Percent 2 2 2 3 2 2 2" xfId="9816" xr:uid="{207ECE55-5012-45CA-82B5-107DD81433A6}"/>
    <cellStyle name="Percent 2 2 2 3 2 2 2 2" xfId="13238" xr:uid="{128691F0-059D-45F1-8264-E0B4CC531BEE}"/>
    <cellStyle name="Percent 2 2 2 3 2 2 2 2 2" xfId="26928" xr:uid="{3C64EF2C-B756-43FE-817F-9B904F58C484}"/>
    <cellStyle name="Percent 2 2 2 3 2 2 2 2 2 2" xfId="40620" xr:uid="{D848C666-0369-4855-9CA5-A0BCBC718760}"/>
    <cellStyle name="Percent 2 2 2 3 2 2 2 2 2 3" xfId="55504" xr:uid="{36E43720-D591-44F3-A199-1C6853D2618A}"/>
    <cellStyle name="Percent 2 2 2 3 2 2 2 2 3" xfId="20084" xr:uid="{7B1EE93D-3D8E-403A-A96E-2C84C437A5B6}"/>
    <cellStyle name="Percent 2 2 2 3 2 2 2 2 4" xfId="33774" xr:uid="{47B461E7-2E8C-4764-ACEE-9BA6909FDB98}"/>
    <cellStyle name="Percent 2 2 2 3 2 2 2 2 5" xfId="48658" xr:uid="{E9F8DC3F-A8AA-4AD5-AE20-9FF50831BA2D}"/>
    <cellStyle name="Percent 2 2 2 3 2 2 2 3" xfId="23506" xr:uid="{3EE3500F-1ADC-4074-8A69-EEFA1CFA7593}"/>
    <cellStyle name="Percent 2 2 2 3 2 2 2 3 2" xfId="37198" xr:uid="{ED023E26-4CF7-4F81-9479-DDAB6461C65D}"/>
    <cellStyle name="Percent 2 2 2 3 2 2 2 3 3" xfId="52082" xr:uid="{3A510FE5-4DCD-4437-BB04-71ABE588333E}"/>
    <cellStyle name="Percent 2 2 2 3 2 2 2 4" xfId="16662" xr:uid="{4907C340-3C04-46FA-ADF8-0099F3CE0DC2}"/>
    <cellStyle name="Percent 2 2 2 3 2 2 2 5" xfId="30352" xr:uid="{1D88A1EC-5E4D-4E54-815D-BCB225E6340D}"/>
    <cellStyle name="Percent 2 2 2 3 2 2 2 6" xfId="45236" xr:uid="{0270A090-05D8-48F2-8E2A-2BE6E3D9B91E}"/>
    <cellStyle name="Percent 2 2 2 3 2 2 3" xfId="11526" xr:uid="{C63E0A14-803D-471B-B02A-22C33985F801}"/>
    <cellStyle name="Percent 2 2 2 3 2 2 3 2" xfId="25216" xr:uid="{35090DDB-DF8B-436B-AE4B-F4D9C8F31780}"/>
    <cellStyle name="Percent 2 2 2 3 2 2 3 2 2" xfId="38908" xr:uid="{5A3E82AA-1AE5-4846-948A-C474FF4D3528}"/>
    <cellStyle name="Percent 2 2 2 3 2 2 3 2 3" xfId="53792" xr:uid="{A36F0E70-B5BC-452C-829A-5C5E19FC527D}"/>
    <cellStyle name="Percent 2 2 2 3 2 2 3 3" xfId="18372" xr:uid="{1F2C0275-9B16-4BAB-89C3-D50A4E664AC4}"/>
    <cellStyle name="Percent 2 2 2 3 2 2 3 4" xfId="32062" xr:uid="{001FF9A0-CDEF-4976-8FD6-D999ECF1D0A6}"/>
    <cellStyle name="Percent 2 2 2 3 2 2 3 5" xfId="46946" xr:uid="{DAABF88B-757B-4BC8-BDE5-E748F86C5F49}"/>
    <cellStyle name="Percent 2 2 2 3 2 2 4" xfId="21794" xr:uid="{77E6F774-7603-48A7-BEE1-19696A58C388}"/>
    <cellStyle name="Percent 2 2 2 3 2 2 4 2" xfId="35486" xr:uid="{6C316D69-2546-48A3-BBEB-2E90FAF413F8}"/>
    <cellStyle name="Percent 2 2 2 3 2 2 4 3" xfId="50370" xr:uid="{00DCFD13-567E-47DF-B7D4-7D528FD2C899}"/>
    <cellStyle name="Percent 2 2 2 3 2 2 5" xfId="14950" xr:uid="{27AF6741-FCF6-4635-BF3E-3C92F87A799B}"/>
    <cellStyle name="Percent 2 2 2 3 2 2 6" xfId="28640" xr:uid="{C86F436E-C7BC-4430-92C3-75093F16841C}"/>
    <cellStyle name="Percent 2 2 2 3 2 2 7" xfId="43524" xr:uid="{68811D07-5747-4EDF-8B68-9170759FAB58}"/>
    <cellStyle name="Percent 2 2 2 3 2 3" xfId="9815" xr:uid="{9494008A-5FCF-48F2-B50B-91E034BB9DB7}"/>
    <cellStyle name="Percent 2 2 2 3 2 3 2" xfId="13237" xr:uid="{0EA1E8CF-F118-4139-8FD2-0735C86B0F3A}"/>
    <cellStyle name="Percent 2 2 2 3 2 3 2 2" xfId="26927" xr:uid="{FBF50873-6A7C-40C3-A514-DCD9B3540F42}"/>
    <cellStyle name="Percent 2 2 2 3 2 3 2 2 2" xfId="40619" xr:uid="{B9268783-ABB2-4272-9310-981FD014F0FD}"/>
    <cellStyle name="Percent 2 2 2 3 2 3 2 2 3" xfId="55503" xr:uid="{FA14F770-C37E-4FD4-B32A-2DCF547481B9}"/>
    <cellStyle name="Percent 2 2 2 3 2 3 2 3" xfId="20083" xr:uid="{CD3AE820-F439-4511-86B8-92742BD9584B}"/>
    <cellStyle name="Percent 2 2 2 3 2 3 2 4" xfId="33773" xr:uid="{8FF2A15B-1385-490C-87E6-9B85DF720151}"/>
    <cellStyle name="Percent 2 2 2 3 2 3 2 5" xfId="48657" xr:uid="{09C15277-4ED5-4B70-88D3-06B66F0B1407}"/>
    <cellStyle name="Percent 2 2 2 3 2 3 3" xfId="23505" xr:uid="{2C421F05-AE96-417B-9294-588622BC83B6}"/>
    <cellStyle name="Percent 2 2 2 3 2 3 3 2" xfId="37197" xr:uid="{904C1226-DF9D-4477-9772-5126157E29E1}"/>
    <cellStyle name="Percent 2 2 2 3 2 3 3 3" xfId="52081" xr:uid="{0ADA170C-7C9D-45F6-A7FE-B781FAB46E0C}"/>
    <cellStyle name="Percent 2 2 2 3 2 3 4" xfId="16661" xr:uid="{4C774ABB-B1C0-4235-AEE9-B84DBBA49C8D}"/>
    <cellStyle name="Percent 2 2 2 3 2 3 5" xfId="30351" xr:uid="{A47DDD9C-13C0-4703-8D47-64846165CCBD}"/>
    <cellStyle name="Percent 2 2 2 3 2 3 6" xfId="45235" xr:uid="{E0822E90-C869-4767-B7BA-99AF77772434}"/>
    <cellStyle name="Percent 2 2 2 3 2 4" xfId="11525" xr:uid="{C80C0FC8-378D-478D-B5CD-A78FADDEB036}"/>
    <cellStyle name="Percent 2 2 2 3 2 4 2" xfId="25215" xr:uid="{F748968E-9FB5-4D49-B68E-D49F76137ECF}"/>
    <cellStyle name="Percent 2 2 2 3 2 4 2 2" xfId="38907" xr:uid="{570F77AC-B3A7-427C-9C5C-5760B9A3E9F9}"/>
    <cellStyle name="Percent 2 2 2 3 2 4 2 3" xfId="53791" xr:uid="{6CB596CB-5875-4A5D-9546-BE3D1ACE9AE5}"/>
    <cellStyle name="Percent 2 2 2 3 2 4 3" xfId="18371" xr:uid="{77AE3E93-B56D-468F-8FBD-DDB9E3A04CBC}"/>
    <cellStyle name="Percent 2 2 2 3 2 4 4" xfId="32061" xr:uid="{CE312A58-C403-4E84-974D-4575B4B61208}"/>
    <cellStyle name="Percent 2 2 2 3 2 4 5" xfId="46945" xr:uid="{9245675F-68E5-4DE3-AD59-FD620D27E697}"/>
    <cellStyle name="Percent 2 2 2 3 2 5" xfId="21793" xr:uid="{050EE87A-AD3D-4CE2-864D-523EDD788236}"/>
    <cellStyle name="Percent 2 2 2 3 2 5 2" xfId="35485" xr:uid="{4DCEED99-234C-43E2-9EF9-48B0EB4A093B}"/>
    <cellStyle name="Percent 2 2 2 3 2 5 3" xfId="50369" xr:uid="{24743C65-7BD8-42FA-AC4E-0AED258D972E}"/>
    <cellStyle name="Percent 2 2 2 3 2 6" xfId="14949" xr:uid="{BFE80660-F8EA-42E2-B8DC-133E8F4F0C04}"/>
    <cellStyle name="Percent 2 2 2 3 2 7" xfId="28639" xr:uid="{B60BAE8D-20D8-46C9-B492-166DC687F12A}"/>
    <cellStyle name="Percent 2 2 2 3 2 8" xfId="43523" xr:uid="{8BE070B5-C33D-4002-91E1-8CE07C145AEE}"/>
    <cellStyle name="Percent 2 2 2 3 3" xfId="8105" xr:uid="{C36C8D19-6345-4870-B727-DE292998C2DE}"/>
    <cellStyle name="Percent 2 2 2 3 3 2" xfId="9817" xr:uid="{F84854D5-4022-4EF7-BF22-964A0E296732}"/>
    <cellStyle name="Percent 2 2 2 3 3 2 2" xfId="13239" xr:uid="{EEFF440E-04B3-4BD4-B6F0-BBFE89BD3F34}"/>
    <cellStyle name="Percent 2 2 2 3 3 2 2 2" xfId="26929" xr:uid="{887B1BAB-4938-475E-BCFD-B28A8AA97148}"/>
    <cellStyle name="Percent 2 2 2 3 3 2 2 2 2" xfId="40621" xr:uid="{A6B99312-F715-4A9B-BD7E-F4D440DF9B35}"/>
    <cellStyle name="Percent 2 2 2 3 3 2 2 2 3" xfId="55505" xr:uid="{C6D7F7AB-A198-4632-80F7-1382C4975029}"/>
    <cellStyle name="Percent 2 2 2 3 3 2 2 3" xfId="20085" xr:uid="{3571E594-A3CE-44E0-96E8-014562E7BD60}"/>
    <cellStyle name="Percent 2 2 2 3 3 2 2 4" xfId="33775" xr:uid="{2DF8E795-DFD1-4AEC-9D09-FC2DB33E4FCE}"/>
    <cellStyle name="Percent 2 2 2 3 3 2 2 5" xfId="48659" xr:uid="{17A1A351-6FF4-46BB-938B-A8C9032B0875}"/>
    <cellStyle name="Percent 2 2 2 3 3 2 3" xfId="23507" xr:uid="{37A99342-B434-48AD-B75D-5E1F8480F9E1}"/>
    <cellStyle name="Percent 2 2 2 3 3 2 3 2" xfId="37199" xr:uid="{0AF39565-630B-4B21-BB14-88BDE07345CA}"/>
    <cellStyle name="Percent 2 2 2 3 3 2 3 3" xfId="52083" xr:uid="{127106C7-FA79-4E50-837A-5FDBE460C7C7}"/>
    <cellStyle name="Percent 2 2 2 3 3 2 4" xfId="16663" xr:uid="{DE0F05C1-3603-4392-A6B2-954F82E7035A}"/>
    <cellStyle name="Percent 2 2 2 3 3 2 5" xfId="30353" xr:uid="{A77AE71F-112D-4430-9162-8ED11208B8CA}"/>
    <cellStyle name="Percent 2 2 2 3 3 2 6" xfId="45237" xr:uid="{BADB77C2-8222-4C8D-9E7F-1E7ACBA02826}"/>
    <cellStyle name="Percent 2 2 2 3 3 3" xfId="11527" xr:uid="{AFAF1D26-B4EF-4722-A8C4-9A2FB93430CE}"/>
    <cellStyle name="Percent 2 2 2 3 3 3 2" xfId="25217" xr:uid="{58D222D5-F213-4C5D-A951-BCC7232ED733}"/>
    <cellStyle name="Percent 2 2 2 3 3 3 2 2" xfId="38909" xr:uid="{F154C00D-FDEA-46DE-B6E0-DDC6B4F65E34}"/>
    <cellStyle name="Percent 2 2 2 3 3 3 2 3" xfId="53793" xr:uid="{589034B4-ADE0-49BF-92FA-51E846CD077D}"/>
    <cellStyle name="Percent 2 2 2 3 3 3 3" xfId="18373" xr:uid="{FFB3C09E-C60F-4636-93DA-307D391309D9}"/>
    <cellStyle name="Percent 2 2 2 3 3 3 4" xfId="32063" xr:uid="{2D7BA179-CF35-469B-AF75-044FC1E4FA52}"/>
    <cellStyle name="Percent 2 2 2 3 3 3 5" xfId="46947" xr:uid="{8F31B8E5-57B9-4652-97E7-6F0FA903338F}"/>
    <cellStyle name="Percent 2 2 2 3 3 4" xfId="21795" xr:uid="{C976B099-38FB-499B-AA9D-5FB6E1A222B7}"/>
    <cellStyle name="Percent 2 2 2 3 3 4 2" xfId="35487" xr:uid="{78C7D431-E306-4B3C-8CE4-AB03F6D8D9BF}"/>
    <cellStyle name="Percent 2 2 2 3 3 4 3" xfId="50371" xr:uid="{0E986D6C-BC6C-41BF-B66F-96D3F7D8B6CB}"/>
    <cellStyle name="Percent 2 2 2 3 3 5" xfId="14951" xr:uid="{10CF83AA-C685-4304-A9FD-58E969612ADA}"/>
    <cellStyle name="Percent 2 2 2 3 3 6" xfId="28641" xr:uid="{31DD62DF-1F24-4134-B989-CE9A8A2F80CC}"/>
    <cellStyle name="Percent 2 2 2 3 3 7" xfId="43525" xr:uid="{3E066DA0-BCF9-4CB7-B408-863AE5E84C31}"/>
    <cellStyle name="Percent 2 2 2 3 4" xfId="8106" xr:uid="{7C074D7C-A4D8-400F-A1FC-607ED06A8F2E}"/>
    <cellStyle name="Percent 2 2 2 3 4 2" xfId="9818" xr:uid="{FB6B71A7-D155-4545-9F61-5411FB6C1064}"/>
    <cellStyle name="Percent 2 2 2 3 4 2 2" xfId="13240" xr:uid="{A1A9E1E3-577D-4913-99B9-FE9696F247FA}"/>
    <cellStyle name="Percent 2 2 2 3 4 2 2 2" xfId="26930" xr:uid="{99604BE9-10DA-49CA-840A-A75849AB1386}"/>
    <cellStyle name="Percent 2 2 2 3 4 2 2 2 2" xfId="40622" xr:uid="{E00FFAC6-0B69-4466-A19E-44A1F7A2034E}"/>
    <cellStyle name="Percent 2 2 2 3 4 2 2 2 3" xfId="55506" xr:uid="{7BCDD686-0C24-4F52-8E8C-3197383D3EF0}"/>
    <cellStyle name="Percent 2 2 2 3 4 2 2 3" xfId="20086" xr:uid="{D408290E-7D96-4C42-A591-50446FD1B712}"/>
    <cellStyle name="Percent 2 2 2 3 4 2 2 4" xfId="33776" xr:uid="{EC66DF6A-F357-4064-83B1-AEACEA3716E1}"/>
    <cellStyle name="Percent 2 2 2 3 4 2 2 5" xfId="48660" xr:uid="{D55DB08B-213D-44D5-BA85-6D5A8DD8F619}"/>
    <cellStyle name="Percent 2 2 2 3 4 2 3" xfId="23508" xr:uid="{C1566654-3BA8-4AC2-AB8E-50B3D00D4F21}"/>
    <cellStyle name="Percent 2 2 2 3 4 2 3 2" xfId="37200" xr:uid="{F264A0E8-4B6A-4A59-965C-9BFCB48F88DF}"/>
    <cellStyle name="Percent 2 2 2 3 4 2 3 3" xfId="52084" xr:uid="{8AEC69E9-146A-47D8-B55A-BD379DB2BB71}"/>
    <cellStyle name="Percent 2 2 2 3 4 2 4" xfId="16664" xr:uid="{729F1583-31C9-4FB1-8141-0A231D495A51}"/>
    <cellStyle name="Percent 2 2 2 3 4 2 5" xfId="30354" xr:uid="{892385B2-AC92-42E0-8EB8-2E35E987B6CC}"/>
    <cellStyle name="Percent 2 2 2 3 4 2 6" xfId="45238" xr:uid="{E29A97D1-3241-4367-9718-BAB7BD71B5D6}"/>
    <cellStyle name="Percent 2 2 2 3 4 3" xfId="11528" xr:uid="{D368A598-650A-41CA-BA87-6CF3B7B1D1E7}"/>
    <cellStyle name="Percent 2 2 2 3 4 3 2" xfId="25218" xr:uid="{2CD6E5C0-0653-4933-803F-CE9A9D6F9738}"/>
    <cellStyle name="Percent 2 2 2 3 4 3 2 2" xfId="38910" xr:uid="{AC07208E-5DCE-4824-BC8E-5F235C413A68}"/>
    <cellStyle name="Percent 2 2 2 3 4 3 2 3" xfId="53794" xr:uid="{F03ABD39-9EE1-4521-B166-2D4A059E7A63}"/>
    <cellStyle name="Percent 2 2 2 3 4 3 3" xfId="18374" xr:uid="{219B0330-28CB-4DFB-9F23-D27C93E8DAE1}"/>
    <cellStyle name="Percent 2 2 2 3 4 3 4" xfId="32064" xr:uid="{16FF14F2-266C-4225-BDDE-FB34E4BF9DA9}"/>
    <cellStyle name="Percent 2 2 2 3 4 3 5" xfId="46948" xr:uid="{0DAC14DC-A8FE-4C58-B255-ED64DC2F0645}"/>
    <cellStyle name="Percent 2 2 2 3 4 4" xfId="21796" xr:uid="{5F473C36-CAFB-43BE-8550-56CFCA1C3689}"/>
    <cellStyle name="Percent 2 2 2 3 4 4 2" xfId="35488" xr:uid="{B3BE9619-B485-4450-B54A-95B5BF2B27C3}"/>
    <cellStyle name="Percent 2 2 2 3 4 4 3" xfId="50372" xr:uid="{61930DDD-90A3-4804-9DE2-9A45D78A933B}"/>
    <cellStyle name="Percent 2 2 2 3 4 5" xfId="14952" xr:uid="{2D61548E-3874-418D-8B0F-375D43627312}"/>
    <cellStyle name="Percent 2 2 2 3 4 6" xfId="28642" xr:uid="{41F317A6-E42B-45C7-A68A-5C6F3F467437}"/>
    <cellStyle name="Percent 2 2 2 3 4 7" xfId="43526" xr:uid="{88D76004-ADE6-470C-ADF8-5537C663A9EB}"/>
    <cellStyle name="Percent 2 2 2 3 5" xfId="9814" xr:uid="{2D37D777-525A-4C03-9F58-0704F53F4B76}"/>
    <cellStyle name="Percent 2 2 2 3 5 2" xfId="13236" xr:uid="{A91D41C8-39C0-405E-AD70-39D76F5C7935}"/>
    <cellStyle name="Percent 2 2 2 3 5 2 2" xfId="26926" xr:uid="{DED0B24D-0576-413C-B140-4E83D4BBBBCF}"/>
    <cellStyle name="Percent 2 2 2 3 5 2 2 2" xfId="40618" xr:uid="{22617EF4-A84B-489B-9ECC-D82BD16EBD2E}"/>
    <cellStyle name="Percent 2 2 2 3 5 2 2 3" xfId="55502" xr:uid="{6762405F-A56E-4DC8-B14E-8DF6D7561BA1}"/>
    <cellStyle name="Percent 2 2 2 3 5 2 3" xfId="20082" xr:uid="{2D266218-42AE-482A-BEAF-227D60B489EB}"/>
    <cellStyle name="Percent 2 2 2 3 5 2 4" xfId="33772" xr:uid="{42B871BA-4EC8-4478-96C9-32816486C49F}"/>
    <cellStyle name="Percent 2 2 2 3 5 2 5" xfId="48656" xr:uid="{32F5678E-6D57-4B44-90F3-A928E733C3AA}"/>
    <cellStyle name="Percent 2 2 2 3 5 3" xfId="23504" xr:uid="{81443D84-CAB1-4A47-80DE-13E246B0E575}"/>
    <cellStyle name="Percent 2 2 2 3 5 3 2" xfId="37196" xr:uid="{FE4995EE-2722-4745-BB7F-4AD5850A950F}"/>
    <cellStyle name="Percent 2 2 2 3 5 3 3" xfId="52080" xr:uid="{BF88F6BB-5528-4E13-8B12-7E74538D25DE}"/>
    <cellStyle name="Percent 2 2 2 3 5 4" xfId="16660" xr:uid="{64961B65-FC30-4E38-8D87-3CDC95A8CACC}"/>
    <cellStyle name="Percent 2 2 2 3 5 5" xfId="30350" xr:uid="{25A033FB-67CD-440A-833B-062F04F75B8B}"/>
    <cellStyle name="Percent 2 2 2 3 5 6" xfId="45234" xr:uid="{01B8C57C-DBF6-4413-ABE0-7C003FB8610E}"/>
    <cellStyle name="Percent 2 2 2 3 6" xfId="11524" xr:uid="{9AD0C402-06FC-48F6-B183-1B946E218DE5}"/>
    <cellStyle name="Percent 2 2 2 3 6 2" xfId="25214" xr:uid="{D3F137CF-556C-4231-9BC6-5792F0DE8EC3}"/>
    <cellStyle name="Percent 2 2 2 3 6 2 2" xfId="38906" xr:uid="{0148B517-BF39-4550-9AB6-48919CC2037D}"/>
    <cellStyle name="Percent 2 2 2 3 6 2 3" xfId="53790" xr:uid="{BD4A726A-2F3F-4EAA-ABB3-D57C82D80D30}"/>
    <cellStyle name="Percent 2 2 2 3 6 3" xfId="18370" xr:uid="{A37196C4-E2C9-448C-8A72-275BF9CB557C}"/>
    <cellStyle name="Percent 2 2 2 3 6 4" xfId="32060" xr:uid="{2345BA67-2ED2-4603-AA9C-CE816A44CBDB}"/>
    <cellStyle name="Percent 2 2 2 3 6 5" xfId="46944" xr:uid="{153388A1-6DFF-406A-93FA-1F6C7521CFE2}"/>
    <cellStyle name="Percent 2 2 2 3 7" xfId="21792" xr:uid="{3B734085-3088-4FFC-B773-E45648959BD0}"/>
    <cellStyle name="Percent 2 2 2 3 7 2" xfId="35484" xr:uid="{C1CF8695-90D3-4110-A534-E77233B16241}"/>
    <cellStyle name="Percent 2 2 2 3 7 3" xfId="50368" xr:uid="{63B05372-4552-461F-9F09-34BA02FF95B5}"/>
    <cellStyle name="Percent 2 2 2 3 8" xfId="14948" xr:uid="{C0C113DE-51E4-4E9C-A093-04D6339A751C}"/>
    <cellStyle name="Percent 2 2 2 3 9" xfId="28638" xr:uid="{14A05D96-00AC-4483-AC1F-690EAB71224D}"/>
    <cellStyle name="Percent 2 2 2 4" xfId="8107" xr:uid="{80852373-FB57-4089-A693-B5DFF0A223B0}"/>
    <cellStyle name="Percent 2 2 2 4 10" xfId="43527" xr:uid="{B5A622C2-BDF1-42DD-BBED-B3A0159C53FE}"/>
    <cellStyle name="Percent 2 2 2 4 2" xfId="8108" xr:uid="{5506FEF8-15CB-4573-B2D8-A264C94A83C8}"/>
    <cellStyle name="Percent 2 2 2 4 2 2" xfId="8109" xr:uid="{86BF28C1-17BD-42A6-8E7F-6EC392916BDC}"/>
    <cellStyle name="Percent 2 2 2 4 2 2 2" xfId="9821" xr:uid="{B0F29F57-0910-4E7D-B922-84D9D7C4BAC3}"/>
    <cellStyle name="Percent 2 2 2 4 2 2 2 2" xfId="13243" xr:uid="{8E50D5FD-69EC-448C-8FBE-A1157A083273}"/>
    <cellStyle name="Percent 2 2 2 4 2 2 2 2 2" xfId="26933" xr:uid="{90ED48B4-561A-4F56-8476-552A095D907B}"/>
    <cellStyle name="Percent 2 2 2 4 2 2 2 2 2 2" xfId="40625" xr:uid="{2192002F-1AFB-4953-BB12-A58F43107D35}"/>
    <cellStyle name="Percent 2 2 2 4 2 2 2 2 2 3" xfId="55509" xr:uid="{C1D70BE2-27E3-4D83-817F-1CC1B7392F2E}"/>
    <cellStyle name="Percent 2 2 2 4 2 2 2 2 3" xfId="20089" xr:uid="{2BA0879B-214D-4928-9144-0CEDCFD246D6}"/>
    <cellStyle name="Percent 2 2 2 4 2 2 2 2 4" xfId="33779" xr:uid="{8D7EA41D-2A7C-4964-8908-DBFFD2DD7BBB}"/>
    <cellStyle name="Percent 2 2 2 4 2 2 2 2 5" xfId="48663" xr:uid="{3A52AA5F-57D2-458B-93E6-0FCD4B7C887B}"/>
    <cellStyle name="Percent 2 2 2 4 2 2 2 3" xfId="23511" xr:uid="{C35346A3-EAF6-4230-8440-74C638AE4BFB}"/>
    <cellStyle name="Percent 2 2 2 4 2 2 2 3 2" xfId="37203" xr:uid="{B82229F5-A6B4-4E92-930F-F05A4E8AEE62}"/>
    <cellStyle name="Percent 2 2 2 4 2 2 2 3 3" xfId="52087" xr:uid="{485FC454-1060-4AEA-BFE6-D545E47238CA}"/>
    <cellStyle name="Percent 2 2 2 4 2 2 2 4" xfId="16667" xr:uid="{46ED8FB7-FBA6-42B5-ABFE-3271F95F7B3F}"/>
    <cellStyle name="Percent 2 2 2 4 2 2 2 5" xfId="30357" xr:uid="{D90338CB-F8D9-4478-AF25-6817C5DFDEE3}"/>
    <cellStyle name="Percent 2 2 2 4 2 2 2 6" xfId="45241" xr:uid="{9BD8A884-1438-4961-A700-71ECB4C52C4B}"/>
    <cellStyle name="Percent 2 2 2 4 2 2 3" xfId="11531" xr:uid="{FFF4AE11-260B-4B33-AFF3-82A401E12FF9}"/>
    <cellStyle name="Percent 2 2 2 4 2 2 3 2" xfId="25221" xr:uid="{DDC5AA35-1B02-485F-A605-67A4D58377B9}"/>
    <cellStyle name="Percent 2 2 2 4 2 2 3 2 2" xfId="38913" xr:uid="{8A934CCF-543D-4BB0-B3C2-B8D8C3472800}"/>
    <cellStyle name="Percent 2 2 2 4 2 2 3 2 3" xfId="53797" xr:uid="{DCC10FA7-1CE0-4095-A470-3481D329B026}"/>
    <cellStyle name="Percent 2 2 2 4 2 2 3 3" xfId="18377" xr:uid="{0261DF8B-A681-4748-8C4D-759690B133E9}"/>
    <cellStyle name="Percent 2 2 2 4 2 2 3 4" xfId="32067" xr:uid="{B2C28FAB-CF15-46D9-ACC6-E1C53E8EF618}"/>
    <cellStyle name="Percent 2 2 2 4 2 2 3 5" xfId="46951" xr:uid="{C5E65160-3DEB-4364-B3B8-ADC406658914}"/>
    <cellStyle name="Percent 2 2 2 4 2 2 4" xfId="21799" xr:uid="{D1A211C6-49B2-4C3E-AA61-2029B66175AA}"/>
    <cellStyle name="Percent 2 2 2 4 2 2 4 2" xfId="35491" xr:uid="{31D452B7-6200-461D-96CC-D13885990B5B}"/>
    <cellStyle name="Percent 2 2 2 4 2 2 4 3" xfId="50375" xr:uid="{AC47AC13-522A-433F-8C69-286111674F44}"/>
    <cellStyle name="Percent 2 2 2 4 2 2 5" xfId="14955" xr:uid="{16029C91-BE94-4438-8C7E-1FA2B477C596}"/>
    <cellStyle name="Percent 2 2 2 4 2 2 6" xfId="28645" xr:uid="{8741ED87-141D-45E1-8DBC-9821E57F1F1C}"/>
    <cellStyle name="Percent 2 2 2 4 2 2 7" xfId="43529" xr:uid="{DF0A04E7-D8B0-4D56-AB52-323AEE720145}"/>
    <cellStyle name="Percent 2 2 2 4 2 3" xfId="9820" xr:uid="{F3C3F9E4-F670-4B3E-BD75-EB1F5AB1D6A0}"/>
    <cellStyle name="Percent 2 2 2 4 2 3 2" xfId="13242" xr:uid="{A79F9200-BBF3-4DB0-9583-DDA81B529607}"/>
    <cellStyle name="Percent 2 2 2 4 2 3 2 2" xfId="26932" xr:uid="{EFCE6514-5ED5-47D6-B493-327D492B862C}"/>
    <cellStyle name="Percent 2 2 2 4 2 3 2 2 2" xfId="40624" xr:uid="{35976836-C59C-4570-A869-E2F952F5270B}"/>
    <cellStyle name="Percent 2 2 2 4 2 3 2 2 3" xfId="55508" xr:uid="{39F2E164-1CDE-4588-80C3-55801BA1D280}"/>
    <cellStyle name="Percent 2 2 2 4 2 3 2 3" xfId="20088" xr:uid="{02F63889-D903-4792-9D47-0081A4BB3F2A}"/>
    <cellStyle name="Percent 2 2 2 4 2 3 2 4" xfId="33778" xr:uid="{FAB41B08-141C-417E-9C32-B752EAFDD97A}"/>
    <cellStyle name="Percent 2 2 2 4 2 3 2 5" xfId="48662" xr:uid="{0E4560A1-635B-45FD-AFBF-15C59A7B8539}"/>
    <cellStyle name="Percent 2 2 2 4 2 3 3" xfId="23510" xr:uid="{4B79F57F-40C0-4D62-A974-68764909E764}"/>
    <cellStyle name="Percent 2 2 2 4 2 3 3 2" xfId="37202" xr:uid="{F8EB41C2-E497-4CBD-A2E0-0777E005CD03}"/>
    <cellStyle name="Percent 2 2 2 4 2 3 3 3" xfId="52086" xr:uid="{140D09F4-0EC9-4B8E-BF09-24ED4C500F03}"/>
    <cellStyle name="Percent 2 2 2 4 2 3 4" xfId="16666" xr:uid="{E43E7889-C47D-42D6-B93E-F6C2FA9635CB}"/>
    <cellStyle name="Percent 2 2 2 4 2 3 5" xfId="30356" xr:uid="{2E292440-6EAA-4E68-BA08-758D2E67A732}"/>
    <cellStyle name="Percent 2 2 2 4 2 3 6" xfId="45240" xr:uid="{B1F8D500-22CE-4F7F-8957-3E92607748FB}"/>
    <cellStyle name="Percent 2 2 2 4 2 4" xfId="11530" xr:uid="{17BA2AA8-D23F-41C6-8415-4F8779507A8F}"/>
    <cellStyle name="Percent 2 2 2 4 2 4 2" xfId="25220" xr:uid="{46B4F3BA-CAA9-4C51-A3C4-2EFF28F080DE}"/>
    <cellStyle name="Percent 2 2 2 4 2 4 2 2" xfId="38912" xr:uid="{6C97146F-5CF9-4189-A6E3-6804DF24226B}"/>
    <cellStyle name="Percent 2 2 2 4 2 4 2 3" xfId="53796" xr:uid="{38615557-8D41-4EBB-A6C9-05F7F85F4004}"/>
    <cellStyle name="Percent 2 2 2 4 2 4 3" xfId="18376" xr:uid="{A4CB3B82-B920-48FB-A975-3A56349784D1}"/>
    <cellStyle name="Percent 2 2 2 4 2 4 4" xfId="32066" xr:uid="{1D916C3C-A42C-4FDE-95AF-CD75A7981803}"/>
    <cellStyle name="Percent 2 2 2 4 2 4 5" xfId="46950" xr:uid="{E03D163B-1543-447D-A282-D5A20C7893B6}"/>
    <cellStyle name="Percent 2 2 2 4 2 5" xfId="21798" xr:uid="{A05E152D-6603-4D87-9DD8-5FDB9F0C48A7}"/>
    <cellStyle name="Percent 2 2 2 4 2 5 2" xfId="35490" xr:uid="{39DD3759-57CE-46D9-835F-E482CC5FD459}"/>
    <cellStyle name="Percent 2 2 2 4 2 5 3" xfId="50374" xr:uid="{F1B83F25-27FC-41C9-A796-5016D53E0FFE}"/>
    <cellStyle name="Percent 2 2 2 4 2 6" xfId="14954" xr:uid="{312B6136-DDF0-42F4-8E3E-D6D4AD95A3BE}"/>
    <cellStyle name="Percent 2 2 2 4 2 7" xfId="28644" xr:uid="{9350C9B3-3217-4C31-9D1E-F0A0D89DBF4D}"/>
    <cellStyle name="Percent 2 2 2 4 2 8" xfId="43528" xr:uid="{4E7BE6F4-2B1F-450A-B1C6-76D16F36B420}"/>
    <cellStyle name="Percent 2 2 2 4 3" xfId="8110" xr:uid="{7416AAD1-97B1-4956-83FC-2B3F8FAD99A5}"/>
    <cellStyle name="Percent 2 2 2 4 3 2" xfId="9822" xr:uid="{1D55B232-F17B-4574-BF6C-75D6B03BB711}"/>
    <cellStyle name="Percent 2 2 2 4 3 2 2" xfId="13244" xr:uid="{65F693B0-A047-43FA-80B8-5D879C8115FF}"/>
    <cellStyle name="Percent 2 2 2 4 3 2 2 2" xfId="26934" xr:uid="{E7667C7C-0F3D-42BF-AFBD-9E0FDDF2F45E}"/>
    <cellStyle name="Percent 2 2 2 4 3 2 2 2 2" xfId="40626" xr:uid="{B901B227-683E-4F50-8F10-35E807B0AFC6}"/>
    <cellStyle name="Percent 2 2 2 4 3 2 2 2 3" xfId="55510" xr:uid="{0EAEF1EC-15DD-4418-820D-28F9DC69701A}"/>
    <cellStyle name="Percent 2 2 2 4 3 2 2 3" xfId="20090" xr:uid="{2C2D4D80-8555-43B6-B354-B1D12B4EBF91}"/>
    <cellStyle name="Percent 2 2 2 4 3 2 2 4" xfId="33780" xr:uid="{459B3438-018D-4FD1-89FF-E01DD03762A8}"/>
    <cellStyle name="Percent 2 2 2 4 3 2 2 5" xfId="48664" xr:uid="{876A4156-BAA8-4D7F-B15B-A9F013AA06B2}"/>
    <cellStyle name="Percent 2 2 2 4 3 2 3" xfId="23512" xr:uid="{1462B9C3-8D8F-4086-9B66-79E801A6CC0D}"/>
    <cellStyle name="Percent 2 2 2 4 3 2 3 2" xfId="37204" xr:uid="{0A5FA271-A29B-43E9-87ED-89C91FA5CAA2}"/>
    <cellStyle name="Percent 2 2 2 4 3 2 3 3" xfId="52088" xr:uid="{3B27194C-1D1C-4712-A696-FF0C2DFCF435}"/>
    <cellStyle name="Percent 2 2 2 4 3 2 4" xfId="16668" xr:uid="{49D287FC-275E-421B-B3A1-15146B3B4EDA}"/>
    <cellStyle name="Percent 2 2 2 4 3 2 5" xfId="30358" xr:uid="{90A9D9D2-016B-4871-85DB-02C1598974CB}"/>
    <cellStyle name="Percent 2 2 2 4 3 2 6" xfId="45242" xr:uid="{A514CCFD-56D3-4F80-A4A7-89801BE365BC}"/>
    <cellStyle name="Percent 2 2 2 4 3 3" xfId="11532" xr:uid="{5E4A4CFC-562F-42B0-9CB0-6A57B3C82AE2}"/>
    <cellStyle name="Percent 2 2 2 4 3 3 2" xfId="25222" xr:uid="{C4D3D5AF-DBB3-4CC8-A916-E4624AD0E8BB}"/>
    <cellStyle name="Percent 2 2 2 4 3 3 2 2" xfId="38914" xr:uid="{F203A742-DBC5-4597-AB77-95FA2EAAB740}"/>
    <cellStyle name="Percent 2 2 2 4 3 3 2 3" xfId="53798" xr:uid="{0FC2D33B-1E40-4A13-AF5B-2294B97AA830}"/>
    <cellStyle name="Percent 2 2 2 4 3 3 3" xfId="18378" xr:uid="{748874BF-07FF-4907-B556-BEBBF93D2446}"/>
    <cellStyle name="Percent 2 2 2 4 3 3 4" xfId="32068" xr:uid="{299817DB-3B50-4230-A40F-00DA35C40AC2}"/>
    <cellStyle name="Percent 2 2 2 4 3 3 5" xfId="46952" xr:uid="{6906D94E-827E-4135-AEB8-C64C30BDBC71}"/>
    <cellStyle name="Percent 2 2 2 4 3 4" xfId="21800" xr:uid="{A3E9CB3D-2554-41D4-A529-6872B8A00F65}"/>
    <cellStyle name="Percent 2 2 2 4 3 4 2" xfId="35492" xr:uid="{0DF38526-3692-4EB5-99B8-9E57280EDD88}"/>
    <cellStyle name="Percent 2 2 2 4 3 4 3" xfId="50376" xr:uid="{37F70550-0888-42D0-BF40-A6FAC8778A2F}"/>
    <cellStyle name="Percent 2 2 2 4 3 5" xfId="14956" xr:uid="{357487E0-B1BD-4796-9415-09153DDEA4FC}"/>
    <cellStyle name="Percent 2 2 2 4 3 6" xfId="28646" xr:uid="{83AF906A-6329-4072-B8C1-8BBCD68C17F8}"/>
    <cellStyle name="Percent 2 2 2 4 3 7" xfId="43530" xr:uid="{0C7F8A38-86AB-4A44-9D6D-4A93BAEDDF19}"/>
    <cellStyle name="Percent 2 2 2 4 4" xfId="8111" xr:uid="{75A04353-21B5-44EF-A7B0-B6CA32560262}"/>
    <cellStyle name="Percent 2 2 2 4 4 2" xfId="9823" xr:uid="{F90D137F-FF4B-46AC-8337-345829B127ED}"/>
    <cellStyle name="Percent 2 2 2 4 4 2 2" xfId="13245" xr:uid="{08C99A21-5AC8-4353-A066-EB2C882239A7}"/>
    <cellStyle name="Percent 2 2 2 4 4 2 2 2" xfId="26935" xr:uid="{11332508-5CA0-4362-8973-857BF537CA96}"/>
    <cellStyle name="Percent 2 2 2 4 4 2 2 2 2" xfId="40627" xr:uid="{BC7412A6-B6FC-498F-9700-DBC9C2088C92}"/>
    <cellStyle name="Percent 2 2 2 4 4 2 2 2 3" xfId="55511" xr:uid="{DC7EF683-BD70-4F0C-B403-71E6F190B192}"/>
    <cellStyle name="Percent 2 2 2 4 4 2 2 3" xfId="20091" xr:uid="{068FD220-22E0-49B3-9A78-3D4B556AECEC}"/>
    <cellStyle name="Percent 2 2 2 4 4 2 2 4" xfId="33781" xr:uid="{4B565267-832B-45EA-B2D7-A1E2C5311EF1}"/>
    <cellStyle name="Percent 2 2 2 4 4 2 2 5" xfId="48665" xr:uid="{6633D274-D8CA-403C-B196-C217EB76A6ED}"/>
    <cellStyle name="Percent 2 2 2 4 4 2 3" xfId="23513" xr:uid="{B24B7CA2-F594-47A6-A818-E80641DAFE6D}"/>
    <cellStyle name="Percent 2 2 2 4 4 2 3 2" xfId="37205" xr:uid="{9AEFF9BE-3F31-4639-8374-4922ECEA3BBB}"/>
    <cellStyle name="Percent 2 2 2 4 4 2 3 3" xfId="52089" xr:uid="{21AAF18D-9350-4996-AC47-2F482E46EB04}"/>
    <cellStyle name="Percent 2 2 2 4 4 2 4" xfId="16669" xr:uid="{B9269A89-4242-4C42-892E-5B4651A29B42}"/>
    <cellStyle name="Percent 2 2 2 4 4 2 5" xfId="30359" xr:uid="{669F88DC-2E66-48BF-8A24-6CF782DF4ED3}"/>
    <cellStyle name="Percent 2 2 2 4 4 2 6" xfId="45243" xr:uid="{2FD04822-759D-4F78-BE34-F206F61287EE}"/>
    <cellStyle name="Percent 2 2 2 4 4 3" xfId="11533" xr:uid="{821C2D2B-76F3-4374-958A-DD0A7935F394}"/>
    <cellStyle name="Percent 2 2 2 4 4 3 2" xfId="25223" xr:uid="{77103E50-EF86-4231-91E2-FDCF46A492EB}"/>
    <cellStyle name="Percent 2 2 2 4 4 3 2 2" xfId="38915" xr:uid="{85899008-07F8-4857-BADB-59F500BEECD8}"/>
    <cellStyle name="Percent 2 2 2 4 4 3 2 3" xfId="53799" xr:uid="{E7573509-A28D-43A3-BDFE-FD5A2A0D6EDF}"/>
    <cellStyle name="Percent 2 2 2 4 4 3 3" xfId="18379" xr:uid="{897157DF-5F6B-44EC-B598-5C34ADB7BE97}"/>
    <cellStyle name="Percent 2 2 2 4 4 3 4" xfId="32069" xr:uid="{BD639D99-9734-4D22-857E-9C0180EA7B8E}"/>
    <cellStyle name="Percent 2 2 2 4 4 3 5" xfId="46953" xr:uid="{6052F7EE-78C6-4C82-8B62-05E11A41329C}"/>
    <cellStyle name="Percent 2 2 2 4 4 4" xfId="21801" xr:uid="{1CFF7EAA-AECA-4124-92A9-E1C938A52F30}"/>
    <cellStyle name="Percent 2 2 2 4 4 4 2" xfId="35493" xr:uid="{C2C6702A-77C1-4DC2-95CA-64AD70CA629C}"/>
    <cellStyle name="Percent 2 2 2 4 4 4 3" xfId="50377" xr:uid="{379F4218-8927-4D51-9F56-3435035DEDFD}"/>
    <cellStyle name="Percent 2 2 2 4 4 5" xfId="14957" xr:uid="{5149F0C9-389D-41F8-B429-925BCB5C536F}"/>
    <cellStyle name="Percent 2 2 2 4 4 6" xfId="28647" xr:uid="{212328E9-A513-45E8-A5A6-967F7FA4D90E}"/>
    <cellStyle name="Percent 2 2 2 4 4 7" xfId="43531" xr:uid="{E423382C-7559-4365-9AB2-9F1334BDF5F8}"/>
    <cellStyle name="Percent 2 2 2 4 5" xfId="9819" xr:uid="{C2A5F9EC-C787-4D5F-8835-E788D44806EF}"/>
    <cellStyle name="Percent 2 2 2 4 5 2" xfId="13241" xr:uid="{4EF0E7C8-0E77-4480-B288-7EC3597657A1}"/>
    <cellStyle name="Percent 2 2 2 4 5 2 2" xfId="26931" xr:uid="{D8A8D97D-59BA-4955-BD14-CD2C05896249}"/>
    <cellStyle name="Percent 2 2 2 4 5 2 2 2" xfId="40623" xr:uid="{5DC4D6BF-6A34-47EF-88FD-B92755887255}"/>
    <cellStyle name="Percent 2 2 2 4 5 2 2 3" xfId="55507" xr:uid="{8A118F4B-1CC2-44CF-97C1-6CCF545375A1}"/>
    <cellStyle name="Percent 2 2 2 4 5 2 3" xfId="20087" xr:uid="{6EAC4E19-395D-478E-939D-409E3643DEA0}"/>
    <cellStyle name="Percent 2 2 2 4 5 2 4" xfId="33777" xr:uid="{765B91FC-1C26-40C4-9A25-47CD00B0B553}"/>
    <cellStyle name="Percent 2 2 2 4 5 2 5" xfId="48661" xr:uid="{1B604886-33C4-4D01-B312-2FDD86DE3701}"/>
    <cellStyle name="Percent 2 2 2 4 5 3" xfId="23509" xr:uid="{E2275561-8251-45E0-AF2B-898222EF7DDF}"/>
    <cellStyle name="Percent 2 2 2 4 5 3 2" xfId="37201" xr:uid="{D39BCDD9-BEC0-45FB-8B3A-C581D1784C42}"/>
    <cellStyle name="Percent 2 2 2 4 5 3 3" xfId="52085" xr:uid="{F5613309-BE0E-4FDC-9E0D-E9C5D1342898}"/>
    <cellStyle name="Percent 2 2 2 4 5 4" xfId="16665" xr:uid="{AEED950F-841B-4422-ABF3-1B01F9CC36E2}"/>
    <cellStyle name="Percent 2 2 2 4 5 5" xfId="30355" xr:uid="{5F4F51C9-0181-412D-8A22-C6BCDFAFBA97}"/>
    <cellStyle name="Percent 2 2 2 4 5 6" xfId="45239" xr:uid="{A19B70A1-E043-4930-8327-6E45A11888D8}"/>
    <cellStyle name="Percent 2 2 2 4 6" xfId="11529" xr:uid="{7ACBD9F2-130E-433C-889B-954244DF5126}"/>
    <cellStyle name="Percent 2 2 2 4 6 2" xfId="25219" xr:uid="{2257320D-7C4B-4262-8C3D-7E5555144661}"/>
    <cellStyle name="Percent 2 2 2 4 6 2 2" xfId="38911" xr:uid="{5E594686-29C7-4C8E-B49F-37F96B9ACFB1}"/>
    <cellStyle name="Percent 2 2 2 4 6 2 3" xfId="53795" xr:uid="{B86F8AE3-D06C-4D0D-A188-82DEFC8D0A56}"/>
    <cellStyle name="Percent 2 2 2 4 6 3" xfId="18375" xr:uid="{9A8078A5-CADD-415D-BFA1-3A3024309EF3}"/>
    <cellStyle name="Percent 2 2 2 4 6 4" xfId="32065" xr:uid="{E480A463-97FD-4638-A421-37AF4CE85680}"/>
    <cellStyle name="Percent 2 2 2 4 6 5" xfId="46949" xr:uid="{5DC8E2A8-FADC-482F-A010-B25B47225041}"/>
    <cellStyle name="Percent 2 2 2 4 7" xfId="21797" xr:uid="{66F7BB1F-DA39-44F8-9254-1BC7DBD08D3D}"/>
    <cellStyle name="Percent 2 2 2 4 7 2" xfId="35489" xr:uid="{436A2DFC-9147-4FCC-A51A-7B2DD821D4DF}"/>
    <cellStyle name="Percent 2 2 2 4 7 3" xfId="50373" xr:uid="{556420B4-ADE8-422A-9E4C-A46F31E1944B}"/>
    <cellStyle name="Percent 2 2 2 4 8" xfId="14953" xr:uid="{F405A0AC-2C9F-4157-ABE9-F0B05BC56A82}"/>
    <cellStyle name="Percent 2 2 2 4 9" xfId="28643" xr:uid="{E887EF57-B088-4046-BD39-364BCF76B167}"/>
    <cellStyle name="Percent 2 2 2 5" xfId="8112" xr:uid="{E73951A5-E753-4E6F-9F4E-81E87246CD72}"/>
    <cellStyle name="Percent 2 2 2 5 2" xfId="8113" xr:uid="{0217D242-2F83-40EC-BBBD-B73BCCEA6C1D}"/>
    <cellStyle name="Percent 2 2 2 5 2 2" xfId="9825" xr:uid="{CEAAACD9-26A6-4C03-9521-28BD99801CF1}"/>
    <cellStyle name="Percent 2 2 2 5 2 2 2" xfId="13247" xr:uid="{669D735B-533E-46AE-8E15-FF413802BFCD}"/>
    <cellStyle name="Percent 2 2 2 5 2 2 2 2" xfId="26937" xr:uid="{BCEC93C8-190B-420E-A5F3-603A0C99CBCD}"/>
    <cellStyle name="Percent 2 2 2 5 2 2 2 2 2" xfId="40629" xr:uid="{1314478E-CE8E-404C-B80D-241AAC723028}"/>
    <cellStyle name="Percent 2 2 2 5 2 2 2 2 3" xfId="55513" xr:uid="{D09C2109-ECDC-486A-8FD4-FAB051A3205C}"/>
    <cellStyle name="Percent 2 2 2 5 2 2 2 3" xfId="20093" xr:uid="{F75C0946-4F41-4F73-8BF4-F87772BF18D6}"/>
    <cellStyle name="Percent 2 2 2 5 2 2 2 4" xfId="33783" xr:uid="{4F5945A8-1F42-417F-8876-8169BCB6BBBC}"/>
    <cellStyle name="Percent 2 2 2 5 2 2 2 5" xfId="48667" xr:uid="{DE2E8ADE-CBFA-4336-B3B6-B90FC1C8206E}"/>
    <cellStyle name="Percent 2 2 2 5 2 2 3" xfId="23515" xr:uid="{A30CA6CD-706B-4493-AD2F-84C0C71B78E3}"/>
    <cellStyle name="Percent 2 2 2 5 2 2 3 2" xfId="37207" xr:uid="{D447C56D-85A2-442E-8627-B911BD928AF1}"/>
    <cellStyle name="Percent 2 2 2 5 2 2 3 3" xfId="52091" xr:uid="{BC86A807-1A0E-420B-B831-0B2CCE7C2A90}"/>
    <cellStyle name="Percent 2 2 2 5 2 2 4" xfId="16671" xr:uid="{AC779290-740C-4D7C-858B-4E60C28B3F95}"/>
    <cellStyle name="Percent 2 2 2 5 2 2 5" xfId="30361" xr:uid="{9BB34416-5415-4AE1-B3C9-052C14A5BE5E}"/>
    <cellStyle name="Percent 2 2 2 5 2 2 6" xfId="45245" xr:uid="{0A2570B3-B702-4D7C-94D4-9E4B45B3ACD8}"/>
    <cellStyle name="Percent 2 2 2 5 2 3" xfId="11535" xr:uid="{B91AC3D2-52E3-4517-AA6D-C7E3A26281F4}"/>
    <cellStyle name="Percent 2 2 2 5 2 3 2" xfId="25225" xr:uid="{B4795264-4831-42FC-BD2A-174A6316C057}"/>
    <cellStyle name="Percent 2 2 2 5 2 3 2 2" xfId="38917" xr:uid="{FF704F8C-6B0F-4C35-9BC2-9ADEFEC45F87}"/>
    <cellStyle name="Percent 2 2 2 5 2 3 2 3" xfId="53801" xr:uid="{61072301-2D65-4770-A0E4-E21D7D2DEC21}"/>
    <cellStyle name="Percent 2 2 2 5 2 3 3" xfId="18381" xr:uid="{313E3A7D-4ADA-4528-9C4C-D285E18A929E}"/>
    <cellStyle name="Percent 2 2 2 5 2 3 4" xfId="32071" xr:uid="{E54ED88B-0CDC-466E-83DF-05B1C64846BA}"/>
    <cellStyle name="Percent 2 2 2 5 2 3 5" xfId="46955" xr:uid="{49108ADB-8A83-4997-BF84-E0DD72451528}"/>
    <cellStyle name="Percent 2 2 2 5 2 4" xfId="21803" xr:uid="{808DF59E-2DE1-4A2B-B178-BE2EE9E77069}"/>
    <cellStyle name="Percent 2 2 2 5 2 4 2" xfId="35495" xr:uid="{0AB8D749-2F85-49DE-8205-27526A43614B}"/>
    <cellStyle name="Percent 2 2 2 5 2 4 3" xfId="50379" xr:uid="{409FEF82-051F-479A-986E-87FCA4F62CF4}"/>
    <cellStyle name="Percent 2 2 2 5 2 5" xfId="14959" xr:uid="{1628714D-A9A8-457E-8406-DF0B493C4EB4}"/>
    <cellStyle name="Percent 2 2 2 5 2 6" xfId="28649" xr:uid="{5AA03EB2-610A-4FCD-B690-214935D435A8}"/>
    <cellStyle name="Percent 2 2 2 5 2 7" xfId="43533" xr:uid="{3BBFE0C9-14F3-4031-B3CE-3C8C5A08EE62}"/>
    <cellStyle name="Percent 2 2 2 5 3" xfId="9824" xr:uid="{3E5ABC60-84BF-4555-9264-A2645B1D3ABD}"/>
    <cellStyle name="Percent 2 2 2 5 3 2" xfId="13246" xr:uid="{9EA997F8-7315-4D75-A709-34F5D61062B8}"/>
    <cellStyle name="Percent 2 2 2 5 3 2 2" xfId="26936" xr:uid="{47F41C28-5DC1-423F-B9D7-FE181278455E}"/>
    <cellStyle name="Percent 2 2 2 5 3 2 2 2" xfId="40628" xr:uid="{67F79E14-7134-40AB-8E3E-222E2E6B8280}"/>
    <cellStyle name="Percent 2 2 2 5 3 2 2 3" xfId="55512" xr:uid="{61794DAD-88B9-479C-AE54-AB2702D89583}"/>
    <cellStyle name="Percent 2 2 2 5 3 2 3" xfId="20092" xr:uid="{BC138224-02F2-40DC-9369-7DF7145E7370}"/>
    <cellStyle name="Percent 2 2 2 5 3 2 4" xfId="33782" xr:uid="{70E2A36B-3032-4FD4-823C-C2A741FCEA32}"/>
    <cellStyle name="Percent 2 2 2 5 3 2 5" xfId="48666" xr:uid="{214CFAFF-53FA-44D5-AE33-F308B7130149}"/>
    <cellStyle name="Percent 2 2 2 5 3 3" xfId="23514" xr:uid="{16BBCD8F-1BE3-4E13-B1D6-B4C6015EBC33}"/>
    <cellStyle name="Percent 2 2 2 5 3 3 2" xfId="37206" xr:uid="{5D28F3B2-E6A0-408D-B6DB-18BBCB61CDBB}"/>
    <cellStyle name="Percent 2 2 2 5 3 3 3" xfId="52090" xr:uid="{1BBFB04C-4FED-428F-BF7C-16FDB149A145}"/>
    <cellStyle name="Percent 2 2 2 5 3 4" xfId="16670" xr:uid="{9A7BF724-6CC1-4C29-8C54-2C4DFC39F291}"/>
    <cellStyle name="Percent 2 2 2 5 3 5" xfId="30360" xr:uid="{213B6B06-8E55-4E0F-9E31-F6B864F49487}"/>
    <cellStyle name="Percent 2 2 2 5 3 6" xfId="45244" xr:uid="{C1F19F5A-3BC2-44F0-B018-034C00B4B5C4}"/>
    <cellStyle name="Percent 2 2 2 5 4" xfId="11534" xr:uid="{1262FBBF-5045-441D-A69F-838707C87D2B}"/>
    <cellStyle name="Percent 2 2 2 5 4 2" xfId="25224" xr:uid="{E36EC77B-95E8-4DB9-AF83-5AAC0F06B064}"/>
    <cellStyle name="Percent 2 2 2 5 4 2 2" xfId="38916" xr:uid="{DAF4ED35-3EB7-420A-B60D-827EC85F50ED}"/>
    <cellStyle name="Percent 2 2 2 5 4 2 3" xfId="53800" xr:uid="{5C129AC8-ACEB-4E7A-93E5-C038FA33CABB}"/>
    <cellStyle name="Percent 2 2 2 5 4 3" xfId="18380" xr:uid="{F8566269-2562-403C-A260-0F9E3784D087}"/>
    <cellStyle name="Percent 2 2 2 5 4 4" xfId="32070" xr:uid="{8D8AA254-C422-4821-A189-E51A067D30AB}"/>
    <cellStyle name="Percent 2 2 2 5 4 5" xfId="46954" xr:uid="{7363CA99-AAFA-487D-B6D8-EBDF9C4438E2}"/>
    <cellStyle name="Percent 2 2 2 5 5" xfId="21802" xr:uid="{553F7269-6963-4C99-8B10-A7C4690E0D1C}"/>
    <cellStyle name="Percent 2 2 2 5 5 2" xfId="35494" xr:uid="{53D52A64-937D-48E0-818C-B67E8F6CC319}"/>
    <cellStyle name="Percent 2 2 2 5 5 3" xfId="50378" xr:uid="{5189A2A8-A8CB-44F5-9E7A-C23CC2E537F8}"/>
    <cellStyle name="Percent 2 2 2 5 6" xfId="14958" xr:uid="{A2A6A438-DE6F-46C6-9402-023D360C5122}"/>
    <cellStyle name="Percent 2 2 2 5 7" xfId="28648" xr:uid="{D587987C-FEF2-4CB8-A366-CED65A35810F}"/>
    <cellStyle name="Percent 2 2 2 5 8" xfId="43532" xr:uid="{BE3CA18F-D8E2-400F-AFEA-22E07211658E}"/>
    <cellStyle name="Percent 2 2 2 6" xfId="8114" xr:uid="{960B1D47-EDF6-4A6A-B903-3EED0F72845B}"/>
    <cellStyle name="Percent 2 2 2 6 2" xfId="9826" xr:uid="{B0C1E839-D4B3-4F5C-9369-B8E8568796DA}"/>
    <cellStyle name="Percent 2 2 2 6 2 2" xfId="13248" xr:uid="{CF3AB648-CD9C-436E-A383-8B3604538DF4}"/>
    <cellStyle name="Percent 2 2 2 6 2 2 2" xfId="26938" xr:uid="{8E4C89D8-7087-4417-964D-CA0D806B7248}"/>
    <cellStyle name="Percent 2 2 2 6 2 2 2 2" xfId="40630" xr:uid="{F2C4D93F-325B-4FC4-A675-86506B5DB676}"/>
    <cellStyle name="Percent 2 2 2 6 2 2 2 3" xfId="55514" xr:uid="{13124253-278D-4083-89EC-418C8AB8AC34}"/>
    <cellStyle name="Percent 2 2 2 6 2 2 3" xfId="20094" xr:uid="{7983FFBC-7CD2-4C82-859C-BFFEB2817D66}"/>
    <cellStyle name="Percent 2 2 2 6 2 2 4" xfId="33784" xr:uid="{21B56380-6C57-4EA6-8E3F-181893D45C1B}"/>
    <cellStyle name="Percent 2 2 2 6 2 2 5" xfId="48668" xr:uid="{88ECDC2F-EABE-4B4D-8C53-A4FBE67BF201}"/>
    <cellStyle name="Percent 2 2 2 6 2 3" xfId="23516" xr:uid="{0C526C9E-41C4-4B7C-9A78-A0662680C5BD}"/>
    <cellStyle name="Percent 2 2 2 6 2 3 2" xfId="37208" xr:uid="{31D41F0E-190E-4015-AC0A-6CA3C15CC353}"/>
    <cellStyle name="Percent 2 2 2 6 2 3 3" xfId="52092" xr:uid="{8AA7EA66-A048-42E0-81AB-2BAEB53F4CE0}"/>
    <cellStyle name="Percent 2 2 2 6 2 4" xfId="16672" xr:uid="{07482F99-1B5A-4B07-868C-3FD519D06083}"/>
    <cellStyle name="Percent 2 2 2 6 2 5" xfId="30362" xr:uid="{8807E095-55E8-4271-B62C-35E8C718E6BF}"/>
    <cellStyle name="Percent 2 2 2 6 2 6" xfId="45246" xr:uid="{493DA73A-2137-4418-8D16-356C943FAFCA}"/>
    <cellStyle name="Percent 2 2 2 6 3" xfId="11536" xr:uid="{002F83FF-95BE-4185-AC0A-8CCF3733886A}"/>
    <cellStyle name="Percent 2 2 2 6 3 2" xfId="25226" xr:uid="{0F582846-6429-4C85-8808-DA571C723BD5}"/>
    <cellStyle name="Percent 2 2 2 6 3 2 2" xfId="38918" xr:uid="{752938E0-8D12-4D5E-B858-4B7F3E3366CD}"/>
    <cellStyle name="Percent 2 2 2 6 3 2 3" xfId="53802" xr:uid="{F5A5BF2E-9071-4809-A5E1-B1F683CFAEFB}"/>
    <cellStyle name="Percent 2 2 2 6 3 3" xfId="18382" xr:uid="{0FF4F368-1061-4B24-B50E-86F6E47B4CA9}"/>
    <cellStyle name="Percent 2 2 2 6 3 4" xfId="32072" xr:uid="{8A76A595-E6DC-4A9D-A87C-CCB26C690579}"/>
    <cellStyle name="Percent 2 2 2 6 3 5" xfId="46956" xr:uid="{D84D9D90-FDCA-4DF3-805F-417B4C267BFB}"/>
    <cellStyle name="Percent 2 2 2 6 4" xfId="21804" xr:uid="{65E05B25-E304-4FA9-A873-27B640A8013C}"/>
    <cellStyle name="Percent 2 2 2 6 4 2" xfId="35496" xr:uid="{69DAC2F5-5449-45F9-8AF3-58BCEF442734}"/>
    <cellStyle name="Percent 2 2 2 6 4 3" xfId="50380" xr:uid="{A3A91EDF-42C6-4D7E-A327-3210B56D5A60}"/>
    <cellStyle name="Percent 2 2 2 6 5" xfId="14960" xr:uid="{34BAC6D8-279A-4A0D-ACEF-57CC6C39DAA4}"/>
    <cellStyle name="Percent 2 2 2 6 6" xfId="28650" xr:uid="{534BE5CB-56FF-43D6-86B4-7A1E66FA2913}"/>
    <cellStyle name="Percent 2 2 2 6 7" xfId="43534" xr:uid="{405F256B-99D2-4514-94E8-E9A2FFBC254F}"/>
    <cellStyle name="Percent 2 2 2 7" xfId="8115" xr:uid="{E5D3CC24-8EA5-4CE2-8FB7-F32FC08A6415}"/>
    <cellStyle name="Percent 2 2 2 7 2" xfId="9827" xr:uid="{66B16AA0-D861-461F-937E-99F0AF2A9DF0}"/>
    <cellStyle name="Percent 2 2 2 7 2 2" xfId="13249" xr:uid="{120034CC-5511-46C2-A62B-08200FB86979}"/>
    <cellStyle name="Percent 2 2 2 7 2 2 2" xfId="26939" xr:uid="{53646450-09C6-482B-8009-F2D797AE7304}"/>
    <cellStyle name="Percent 2 2 2 7 2 2 2 2" xfId="40631" xr:uid="{FBF423A0-CFDD-44E2-BFEB-B537187FB64C}"/>
    <cellStyle name="Percent 2 2 2 7 2 2 2 3" xfId="55515" xr:uid="{BADE7DF9-580D-4C3C-8B18-FE95B90A77F7}"/>
    <cellStyle name="Percent 2 2 2 7 2 2 3" xfId="20095" xr:uid="{C35CBEE2-5072-4ED3-BE76-1A7E9788F098}"/>
    <cellStyle name="Percent 2 2 2 7 2 2 4" xfId="33785" xr:uid="{529AD39A-71D1-4C43-AB50-F4DDD829E9D5}"/>
    <cellStyle name="Percent 2 2 2 7 2 2 5" xfId="48669" xr:uid="{F227AF85-0D56-4439-9347-A074262D315D}"/>
    <cellStyle name="Percent 2 2 2 7 2 3" xfId="23517" xr:uid="{234ABE70-AF32-4255-BB8A-B919FDBC76AD}"/>
    <cellStyle name="Percent 2 2 2 7 2 3 2" xfId="37209" xr:uid="{96B40FF8-742C-4697-98D1-3763A55A42EB}"/>
    <cellStyle name="Percent 2 2 2 7 2 3 3" xfId="52093" xr:uid="{DDF05FAC-C9C5-4243-90A1-460480704809}"/>
    <cellStyle name="Percent 2 2 2 7 2 4" xfId="16673" xr:uid="{31C96B34-0793-4F0A-AC06-B1D707EA1415}"/>
    <cellStyle name="Percent 2 2 2 7 2 5" xfId="30363" xr:uid="{E6D4277F-BE3E-449F-A358-69F505C9F601}"/>
    <cellStyle name="Percent 2 2 2 7 2 6" xfId="45247" xr:uid="{1889C0FF-D191-4A29-8405-3524F6458069}"/>
    <cellStyle name="Percent 2 2 2 7 3" xfId="11537" xr:uid="{D210CE99-E577-4D96-8028-21CE3BFF4656}"/>
    <cellStyle name="Percent 2 2 2 7 3 2" xfId="25227" xr:uid="{4C873EF1-E11F-4F97-A4F3-93243A529835}"/>
    <cellStyle name="Percent 2 2 2 7 3 2 2" xfId="38919" xr:uid="{20D6E2B3-DBD5-41A5-AAFC-267ACF2BC2FE}"/>
    <cellStyle name="Percent 2 2 2 7 3 2 3" xfId="53803" xr:uid="{F3B8EB84-E092-4A59-AA5C-B2F97BE59FC0}"/>
    <cellStyle name="Percent 2 2 2 7 3 3" xfId="18383" xr:uid="{0F7882F8-E24F-46B5-8BAE-7F977C688299}"/>
    <cellStyle name="Percent 2 2 2 7 3 4" xfId="32073" xr:uid="{9C353008-8C5A-4E17-952D-3C245B1F60D1}"/>
    <cellStyle name="Percent 2 2 2 7 3 5" xfId="46957" xr:uid="{24C20849-7E3A-4D5D-B387-FAD9C002D158}"/>
    <cellStyle name="Percent 2 2 2 7 4" xfId="21805" xr:uid="{5F4D98E7-D28B-4514-8C8C-D6D9371CCF9D}"/>
    <cellStyle name="Percent 2 2 2 7 4 2" xfId="35497" xr:uid="{8D88A107-350B-42EA-8234-C2EE4B2E2D58}"/>
    <cellStyle name="Percent 2 2 2 7 4 3" xfId="50381" xr:uid="{53C71CBE-982D-414D-ABC2-C019C2F401F8}"/>
    <cellStyle name="Percent 2 2 2 7 5" xfId="14961" xr:uid="{1B044491-5FF9-4E1A-958B-AB917A02640D}"/>
    <cellStyle name="Percent 2 2 2 7 6" xfId="28651" xr:uid="{9C1BB6F2-1E0A-4048-A56F-7B4ECCC61D46}"/>
    <cellStyle name="Percent 2 2 2 7 7" xfId="43535" xr:uid="{94E7DBD0-5274-4D25-A1FE-B0906B0A34B3}"/>
    <cellStyle name="Percent 2 2 2 8" xfId="9798" xr:uid="{C7940CF4-60A1-4519-99BD-36A6E938E092}"/>
    <cellStyle name="Percent 2 2 2 8 2" xfId="13220" xr:uid="{08F01899-01B7-4679-A698-9F24550D1887}"/>
    <cellStyle name="Percent 2 2 2 8 2 2" xfId="26910" xr:uid="{F0923CC3-80B0-4BF6-AD7E-43CFCF059605}"/>
    <cellStyle name="Percent 2 2 2 8 2 2 2" xfId="40602" xr:uid="{548CE579-6784-490E-BE56-75479F045767}"/>
    <cellStyle name="Percent 2 2 2 8 2 2 3" xfId="55486" xr:uid="{E7DA189A-D4EF-4C3F-BFAE-CEFE6795A066}"/>
    <cellStyle name="Percent 2 2 2 8 2 3" xfId="20066" xr:uid="{89CD7A4B-9C2E-4C27-8B3A-BF9F28128294}"/>
    <cellStyle name="Percent 2 2 2 8 2 4" xfId="33756" xr:uid="{8371019A-8596-4788-B201-09526AA6F43A}"/>
    <cellStyle name="Percent 2 2 2 8 2 5" xfId="48640" xr:uid="{1E059F47-E7EB-43BE-B45F-B23635BF62F8}"/>
    <cellStyle name="Percent 2 2 2 8 3" xfId="23488" xr:uid="{418FE53F-5532-4505-97F3-DE2E010E6E87}"/>
    <cellStyle name="Percent 2 2 2 8 3 2" xfId="37180" xr:uid="{2FCC99E3-1AAB-4B55-AEE7-DCE708166A19}"/>
    <cellStyle name="Percent 2 2 2 8 3 3" xfId="52064" xr:uid="{027F0258-E0C6-4FA6-82B1-E6A3B3B7F643}"/>
    <cellStyle name="Percent 2 2 2 8 4" xfId="16644" xr:uid="{DC20389F-5AD6-4EAA-8C15-0CC495F51762}"/>
    <cellStyle name="Percent 2 2 2 8 5" xfId="30334" xr:uid="{37E80AC8-4BA9-4D01-B02F-6687EF028692}"/>
    <cellStyle name="Percent 2 2 2 8 6" xfId="45218" xr:uid="{A137791A-DBFC-40A9-81DF-D167C1347825}"/>
    <cellStyle name="Percent 2 2 2 9" xfId="11508" xr:uid="{8AA70891-EC96-4A9A-B933-77601BF75677}"/>
    <cellStyle name="Percent 2 2 2 9 2" xfId="25198" xr:uid="{C4056AC5-AECE-4CA6-B28B-B5902A8587E5}"/>
    <cellStyle name="Percent 2 2 2 9 2 2" xfId="38890" xr:uid="{25ABCB14-57E8-497A-8284-DDFF5F55BE2C}"/>
    <cellStyle name="Percent 2 2 2 9 2 3" xfId="53774" xr:uid="{20B6ADA6-E9F3-4D48-A83A-4FFD95AB28A8}"/>
    <cellStyle name="Percent 2 2 2 9 3" xfId="18354" xr:uid="{B5083501-D171-421C-9DD0-0618DA09D4E2}"/>
    <cellStyle name="Percent 2 2 2 9 4" xfId="32044" xr:uid="{039F7385-BDEF-4DB3-A74C-E7E9EF98C6A0}"/>
    <cellStyle name="Percent 2 2 2 9 5" xfId="46928" xr:uid="{ACACA496-3D27-4658-91E0-BF463622EE79}"/>
    <cellStyle name="Percent 2 2 3" xfId="8116" xr:uid="{F6E0D78E-18B3-4335-A447-9DB4417380F5}"/>
    <cellStyle name="Percent 2 2 3 10" xfId="14962" xr:uid="{6D910DB2-6C4C-45CA-B3FD-9B355B8674A8}"/>
    <cellStyle name="Percent 2 2 3 11" xfId="28652" xr:uid="{E447F069-DE8E-4879-8452-486DDC5AFBB0}"/>
    <cellStyle name="Percent 2 2 3 12" xfId="43536" xr:uid="{E9D9A608-FD2A-44F6-9DEA-A0E49350EA6B}"/>
    <cellStyle name="Percent 2 2 3 2" xfId="8117" xr:uid="{EF981A42-B2FC-4515-AA3D-BAFD6075CD40}"/>
    <cellStyle name="Percent 2 2 3 2 10" xfId="43537" xr:uid="{9AFE6757-C4E1-4795-8004-F7972426ACA5}"/>
    <cellStyle name="Percent 2 2 3 2 2" xfId="8118" xr:uid="{A0B98A9F-7078-4620-988B-3F9BEBFEC4D2}"/>
    <cellStyle name="Percent 2 2 3 2 2 2" xfId="8119" xr:uid="{3A817C92-43BB-408B-A5E4-BB8679FB404E}"/>
    <cellStyle name="Percent 2 2 3 2 2 2 2" xfId="9831" xr:uid="{930139A0-929F-4E27-B3CB-C1EFEAABED16}"/>
    <cellStyle name="Percent 2 2 3 2 2 2 2 2" xfId="13253" xr:uid="{B462E26E-66AA-4413-BCD7-9FB4FF8E82D4}"/>
    <cellStyle name="Percent 2 2 3 2 2 2 2 2 2" xfId="26943" xr:uid="{D7C53DB7-44AC-41AF-97C2-32F2C6F8E477}"/>
    <cellStyle name="Percent 2 2 3 2 2 2 2 2 2 2" xfId="40635" xr:uid="{7C483104-CD60-404C-AF27-3B38C449E7F8}"/>
    <cellStyle name="Percent 2 2 3 2 2 2 2 2 2 3" xfId="55519" xr:uid="{75C01E17-5E31-4339-B1FD-4D69014F8A59}"/>
    <cellStyle name="Percent 2 2 3 2 2 2 2 2 3" xfId="20099" xr:uid="{521E2365-528A-4104-A946-EB2A153D6A98}"/>
    <cellStyle name="Percent 2 2 3 2 2 2 2 2 4" xfId="33789" xr:uid="{96CD1D1B-096B-4495-B0FF-2006A5EAEA2D}"/>
    <cellStyle name="Percent 2 2 3 2 2 2 2 2 5" xfId="48673" xr:uid="{B2D36620-2E09-4855-9030-F318E594B564}"/>
    <cellStyle name="Percent 2 2 3 2 2 2 2 3" xfId="23521" xr:uid="{B1556DD2-4847-469D-A0D5-7F864AB5EFCC}"/>
    <cellStyle name="Percent 2 2 3 2 2 2 2 3 2" xfId="37213" xr:uid="{B28B08F7-3E03-4706-8E76-528CE5DEC946}"/>
    <cellStyle name="Percent 2 2 3 2 2 2 2 3 3" xfId="52097" xr:uid="{5B1B5FAD-51ED-48F2-9426-5088A593540A}"/>
    <cellStyle name="Percent 2 2 3 2 2 2 2 4" xfId="16677" xr:uid="{DB7D349B-9D86-4FE5-8724-D7D177CBBCE8}"/>
    <cellStyle name="Percent 2 2 3 2 2 2 2 5" xfId="30367" xr:uid="{AE3ACF8D-D0BB-472A-818C-44BCC584112C}"/>
    <cellStyle name="Percent 2 2 3 2 2 2 2 6" xfId="45251" xr:uid="{13776878-6B76-493D-BF38-D863D2AD073F}"/>
    <cellStyle name="Percent 2 2 3 2 2 2 3" xfId="11541" xr:uid="{4B4D6C1D-14BC-4D6C-8D15-023AD3E81D02}"/>
    <cellStyle name="Percent 2 2 3 2 2 2 3 2" xfId="25231" xr:uid="{CA397314-E7B2-4F4C-B19C-16CDFBA4F6C4}"/>
    <cellStyle name="Percent 2 2 3 2 2 2 3 2 2" xfId="38923" xr:uid="{C41A40D9-9775-473C-A5A7-96F98FDAAB93}"/>
    <cellStyle name="Percent 2 2 3 2 2 2 3 2 3" xfId="53807" xr:uid="{D900F79C-93E7-4E5E-9436-9FF45A29899A}"/>
    <cellStyle name="Percent 2 2 3 2 2 2 3 3" xfId="18387" xr:uid="{04AF0E46-F600-49E2-99C9-20057A4D6D43}"/>
    <cellStyle name="Percent 2 2 3 2 2 2 3 4" xfId="32077" xr:uid="{16D22D51-292D-434B-B91C-F35A65E4E6E6}"/>
    <cellStyle name="Percent 2 2 3 2 2 2 3 5" xfId="46961" xr:uid="{86C9A498-42CB-4271-B0DB-87267B33ADA4}"/>
    <cellStyle name="Percent 2 2 3 2 2 2 4" xfId="21809" xr:uid="{7BF5B346-5338-46D3-8FE3-92F6AC07AC5F}"/>
    <cellStyle name="Percent 2 2 3 2 2 2 4 2" xfId="35501" xr:uid="{61A03F03-4D0A-48DF-A7A6-E0C42E9C517C}"/>
    <cellStyle name="Percent 2 2 3 2 2 2 4 3" xfId="50385" xr:uid="{E3D0FCA7-C8BE-41C1-ADD3-A608F1E8984E}"/>
    <cellStyle name="Percent 2 2 3 2 2 2 5" xfId="14965" xr:uid="{58182948-82CD-487C-B0D3-735A7598DC85}"/>
    <cellStyle name="Percent 2 2 3 2 2 2 6" xfId="28655" xr:uid="{F20140B9-77D6-415F-9797-76D2B430C137}"/>
    <cellStyle name="Percent 2 2 3 2 2 2 7" xfId="43539" xr:uid="{FE9493F0-C6F4-46D3-8FA8-106192247D40}"/>
    <cellStyle name="Percent 2 2 3 2 2 3" xfId="9830" xr:uid="{3570FAB7-BF89-4415-B3EE-3B7D012F7750}"/>
    <cellStyle name="Percent 2 2 3 2 2 3 2" xfId="13252" xr:uid="{A5E6EDCF-5CCF-4BAC-BB28-74B94BA7ED93}"/>
    <cellStyle name="Percent 2 2 3 2 2 3 2 2" xfId="26942" xr:uid="{550C1754-ACBC-4575-AAD5-AF09A4A4262C}"/>
    <cellStyle name="Percent 2 2 3 2 2 3 2 2 2" xfId="40634" xr:uid="{8CD91E04-575E-4A31-B658-7F0EC25F00F3}"/>
    <cellStyle name="Percent 2 2 3 2 2 3 2 2 3" xfId="55518" xr:uid="{299DDB28-629B-4C1C-9ADB-C27EB532129F}"/>
    <cellStyle name="Percent 2 2 3 2 2 3 2 3" xfId="20098" xr:uid="{83961AFB-CBBE-4466-8020-B3F0EE09374D}"/>
    <cellStyle name="Percent 2 2 3 2 2 3 2 4" xfId="33788" xr:uid="{DC34A60E-F487-4014-9A99-6CF8678C2F7C}"/>
    <cellStyle name="Percent 2 2 3 2 2 3 2 5" xfId="48672" xr:uid="{C58DFA16-9209-4593-97AC-136CDEC3DAA6}"/>
    <cellStyle name="Percent 2 2 3 2 2 3 3" xfId="23520" xr:uid="{36303087-52DD-4F96-A129-6C1DAC300C4E}"/>
    <cellStyle name="Percent 2 2 3 2 2 3 3 2" xfId="37212" xr:uid="{D0B52AC3-F34A-422E-8151-47D044EAF5E1}"/>
    <cellStyle name="Percent 2 2 3 2 2 3 3 3" xfId="52096" xr:uid="{FFCA558C-3350-4328-9E55-ED41896BA9F8}"/>
    <cellStyle name="Percent 2 2 3 2 2 3 4" xfId="16676" xr:uid="{43ADCFB9-F6D2-4FC5-90B0-34EBC79B7C5D}"/>
    <cellStyle name="Percent 2 2 3 2 2 3 5" xfId="30366" xr:uid="{11B2F383-4910-4E7D-97B1-540458B0DC8F}"/>
    <cellStyle name="Percent 2 2 3 2 2 3 6" xfId="45250" xr:uid="{758D6450-F294-4AB7-B0E4-AC4E4CCF4AAC}"/>
    <cellStyle name="Percent 2 2 3 2 2 4" xfId="11540" xr:uid="{43C3B1B3-D4DE-4B47-91D9-26C78BE7E21A}"/>
    <cellStyle name="Percent 2 2 3 2 2 4 2" xfId="25230" xr:uid="{4EFAB742-6C33-48D8-B7B8-B8469E2515E1}"/>
    <cellStyle name="Percent 2 2 3 2 2 4 2 2" xfId="38922" xr:uid="{754C2B3B-01B0-49F9-AC8E-00EBCBF9F85C}"/>
    <cellStyle name="Percent 2 2 3 2 2 4 2 3" xfId="53806" xr:uid="{D5CD9760-D567-4C2E-BCA2-FBFCC17D5310}"/>
    <cellStyle name="Percent 2 2 3 2 2 4 3" xfId="18386" xr:uid="{03891DF0-3060-4101-A873-638AE0C0886A}"/>
    <cellStyle name="Percent 2 2 3 2 2 4 4" xfId="32076" xr:uid="{43E928E8-0110-485C-ADEF-19DFC8A0FCDC}"/>
    <cellStyle name="Percent 2 2 3 2 2 4 5" xfId="46960" xr:uid="{611FE03B-FCB5-43B4-B5DA-89C90B4C5B4E}"/>
    <cellStyle name="Percent 2 2 3 2 2 5" xfId="21808" xr:uid="{70136BCE-7666-4376-81D1-9339E5316B5B}"/>
    <cellStyle name="Percent 2 2 3 2 2 5 2" xfId="35500" xr:uid="{1CBE8F46-9605-4341-B6B6-6B9C0FFC1BC6}"/>
    <cellStyle name="Percent 2 2 3 2 2 5 3" xfId="50384" xr:uid="{A6A805F2-D1D0-4B36-BADC-110434D88DC5}"/>
    <cellStyle name="Percent 2 2 3 2 2 6" xfId="14964" xr:uid="{5D8C7B70-1B91-4EFF-9E3E-590B7F0DD234}"/>
    <cellStyle name="Percent 2 2 3 2 2 7" xfId="28654" xr:uid="{14A758B9-896D-4CB4-A75C-4838CB4D56F7}"/>
    <cellStyle name="Percent 2 2 3 2 2 8" xfId="43538" xr:uid="{3390A9A2-E1C8-40C3-876D-E69C0EB2CD9F}"/>
    <cellStyle name="Percent 2 2 3 2 3" xfId="8120" xr:uid="{2471A3EB-95A7-430F-996A-FA1CF0F12D98}"/>
    <cellStyle name="Percent 2 2 3 2 3 2" xfId="9832" xr:uid="{4475C075-2AC1-4F1B-9CDE-F7137ECDD267}"/>
    <cellStyle name="Percent 2 2 3 2 3 2 2" xfId="13254" xr:uid="{1A53FE0B-41A8-4DED-9A15-43B24EE21869}"/>
    <cellStyle name="Percent 2 2 3 2 3 2 2 2" xfId="26944" xr:uid="{DCF477EF-A5AC-491D-9DA6-AB04916258DA}"/>
    <cellStyle name="Percent 2 2 3 2 3 2 2 2 2" xfId="40636" xr:uid="{A0137471-2FAC-46DF-8E0C-992C9B8CB402}"/>
    <cellStyle name="Percent 2 2 3 2 3 2 2 2 3" xfId="55520" xr:uid="{9DA1722F-6950-4A95-A663-00E14EF9533E}"/>
    <cellStyle name="Percent 2 2 3 2 3 2 2 3" xfId="20100" xr:uid="{92B803B5-DB49-431B-B27E-F093CFE90EB3}"/>
    <cellStyle name="Percent 2 2 3 2 3 2 2 4" xfId="33790" xr:uid="{5E306D3C-3CA0-4D2D-8C30-B43B4615C579}"/>
    <cellStyle name="Percent 2 2 3 2 3 2 2 5" xfId="48674" xr:uid="{7FDD89A1-BCBB-474C-926B-854E1445D57A}"/>
    <cellStyle name="Percent 2 2 3 2 3 2 3" xfId="23522" xr:uid="{359839EB-6A3D-48B5-891D-8FD4614FB530}"/>
    <cellStyle name="Percent 2 2 3 2 3 2 3 2" xfId="37214" xr:uid="{4FA44D3A-49A0-4286-88F4-DFA018FC34FF}"/>
    <cellStyle name="Percent 2 2 3 2 3 2 3 3" xfId="52098" xr:uid="{D4005E42-8B11-45FD-A77F-0D095A561F33}"/>
    <cellStyle name="Percent 2 2 3 2 3 2 4" xfId="16678" xr:uid="{E3E882C2-E018-408F-90B8-688D35C890AA}"/>
    <cellStyle name="Percent 2 2 3 2 3 2 5" xfId="30368" xr:uid="{1CC8C506-9C5C-4A85-A33F-AF5650C6C9F3}"/>
    <cellStyle name="Percent 2 2 3 2 3 2 6" xfId="45252" xr:uid="{AFF1844B-DAE6-490E-B415-4DE86D3DC7AE}"/>
    <cellStyle name="Percent 2 2 3 2 3 3" xfId="11542" xr:uid="{058FA868-460B-4E9E-8A49-F508C882B813}"/>
    <cellStyle name="Percent 2 2 3 2 3 3 2" xfId="25232" xr:uid="{CA58B4CD-F423-43E5-97B2-5FC3C4381C05}"/>
    <cellStyle name="Percent 2 2 3 2 3 3 2 2" xfId="38924" xr:uid="{CC10D7BC-7688-4287-99D7-A50747A9B7F6}"/>
    <cellStyle name="Percent 2 2 3 2 3 3 2 3" xfId="53808" xr:uid="{99C3EB0B-B618-41D2-B698-E9026B3DA511}"/>
    <cellStyle name="Percent 2 2 3 2 3 3 3" xfId="18388" xr:uid="{6CD0DDE3-8C66-47BB-BE1C-101DDEDF4A8A}"/>
    <cellStyle name="Percent 2 2 3 2 3 3 4" xfId="32078" xr:uid="{3116A9C8-B86F-42CA-849D-EA3E0EB61051}"/>
    <cellStyle name="Percent 2 2 3 2 3 3 5" xfId="46962" xr:uid="{991227E9-D35C-4F72-BA52-C523C7999E14}"/>
    <cellStyle name="Percent 2 2 3 2 3 4" xfId="21810" xr:uid="{38EF1C7B-B728-49FC-9372-07D31B881BEE}"/>
    <cellStyle name="Percent 2 2 3 2 3 4 2" xfId="35502" xr:uid="{0F713CCD-93CC-4466-AAC4-7E0287959709}"/>
    <cellStyle name="Percent 2 2 3 2 3 4 3" xfId="50386" xr:uid="{B4A92C2E-A96C-4C89-A004-26B494D0F596}"/>
    <cellStyle name="Percent 2 2 3 2 3 5" xfId="14966" xr:uid="{17BACEBC-D66A-4A34-BF11-374C7867826A}"/>
    <cellStyle name="Percent 2 2 3 2 3 6" xfId="28656" xr:uid="{D6EF6EFD-4539-411F-82EA-F63545523908}"/>
    <cellStyle name="Percent 2 2 3 2 3 7" xfId="43540" xr:uid="{A1183AD1-9427-4AD2-B3D1-996957C54B3E}"/>
    <cellStyle name="Percent 2 2 3 2 4" xfId="8121" xr:uid="{B1D35768-EC10-4DB8-AC7E-4A30F79A0A8A}"/>
    <cellStyle name="Percent 2 2 3 2 4 2" xfId="9833" xr:uid="{184D8B87-182B-4C35-9785-0AE372C5C9A8}"/>
    <cellStyle name="Percent 2 2 3 2 4 2 2" xfId="13255" xr:uid="{7B3B5FCD-FE40-472B-9354-6B6D41360A2B}"/>
    <cellStyle name="Percent 2 2 3 2 4 2 2 2" xfId="26945" xr:uid="{CD97090F-C084-499A-93C4-2BF0F4C05160}"/>
    <cellStyle name="Percent 2 2 3 2 4 2 2 2 2" xfId="40637" xr:uid="{6BBEF8E4-7256-4DE8-89F7-7F8469630ECE}"/>
    <cellStyle name="Percent 2 2 3 2 4 2 2 2 3" xfId="55521" xr:uid="{B51AB667-6D93-4CCE-AFC9-FCC0C43C3B0B}"/>
    <cellStyle name="Percent 2 2 3 2 4 2 2 3" xfId="20101" xr:uid="{511690A6-45A5-45A7-8D9A-9EA5C1C573E7}"/>
    <cellStyle name="Percent 2 2 3 2 4 2 2 4" xfId="33791" xr:uid="{6F82F58B-AAF1-422B-9444-59B4AF1AC7FE}"/>
    <cellStyle name="Percent 2 2 3 2 4 2 2 5" xfId="48675" xr:uid="{076E74A2-FFEA-4E25-963E-006F539B05B2}"/>
    <cellStyle name="Percent 2 2 3 2 4 2 3" xfId="23523" xr:uid="{0F127926-5587-463B-B01B-70A135BAED44}"/>
    <cellStyle name="Percent 2 2 3 2 4 2 3 2" xfId="37215" xr:uid="{9E567233-2692-4268-809B-CA576F480E8A}"/>
    <cellStyle name="Percent 2 2 3 2 4 2 3 3" xfId="52099" xr:uid="{7CEE68F5-457C-4FEB-BAAE-E5F6818D8A6A}"/>
    <cellStyle name="Percent 2 2 3 2 4 2 4" xfId="16679" xr:uid="{BA773537-36CF-4E6F-83DA-4CD8E4D062B3}"/>
    <cellStyle name="Percent 2 2 3 2 4 2 5" xfId="30369" xr:uid="{92AED501-10B8-4658-B297-AC778F58E6AF}"/>
    <cellStyle name="Percent 2 2 3 2 4 2 6" xfId="45253" xr:uid="{708A75AF-F8E8-4514-B9AF-CC3ABB80AA98}"/>
    <cellStyle name="Percent 2 2 3 2 4 3" xfId="11543" xr:uid="{153BDBFA-8CB0-493A-85C6-80EE7B4A2612}"/>
    <cellStyle name="Percent 2 2 3 2 4 3 2" xfId="25233" xr:uid="{58561CBD-12BD-47D3-B16C-47B7363C4500}"/>
    <cellStyle name="Percent 2 2 3 2 4 3 2 2" xfId="38925" xr:uid="{D591A612-FE38-4758-AB2E-C3241773A61B}"/>
    <cellStyle name="Percent 2 2 3 2 4 3 2 3" xfId="53809" xr:uid="{C8753238-143B-4F10-AA12-99DA3C34E0D7}"/>
    <cellStyle name="Percent 2 2 3 2 4 3 3" xfId="18389" xr:uid="{A59C94CE-0B5B-43C7-A7DC-824559C322C1}"/>
    <cellStyle name="Percent 2 2 3 2 4 3 4" xfId="32079" xr:uid="{0ED7FE3B-44FD-4C0E-BD00-DB0BD9622B52}"/>
    <cellStyle name="Percent 2 2 3 2 4 3 5" xfId="46963" xr:uid="{B7CA7E9C-FB3F-42B8-92B3-17502D307E3B}"/>
    <cellStyle name="Percent 2 2 3 2 4 4" xfId="21811" xr:uid="{6CAB7ADA-E487-4E0F-895A-716865FFEE83}"/>
    <cellStyle name="Percent 2 2 3 2 4 4 2" xfId="35503" xr:uid="{D7782078-6099-415B-963C-529C19B2C2AC}"/>
    <cellStyle name="Percent 2 2 3 2 4 4 3" xfId="50387" xr:uid="{804B5ABC-A5CF-4EB7-826A-C6FA5E1CA670}"/>
    <cellStyle name="Percent 2 2 3 2 4 5" xfId="14967" xr:uid="{6CE74C9E-63A7-458B-B5D2-303EBE4F86FB}"/>
    <cellStyle name="Percent 2 2 3 2 4 6" xfId="28657" xr:uid="{3BF2A53D-EF23-414F-A5AC-15ADF013FF75}"/>
    <cellStyle name="Percent 2 2 3 2 4 7" xfId="43541" xr:uid="{5AB3CD3A-5EDA-4051-A9F5-E3B20E395F7C}"/>
    <cellStyle name="Percent 2 2 3 2 5" xfId="9829" xr:uid="{A023FD31-6482-4017-BAB8-ED232880EB00}"/>
    <cellStyle name="Percent 2 2 3 2 5 2" xfId="13251" xr:uid="{2DDF0C15-2C5F-49BB-A569-08B420818EA9}"/>
    <cellStyle name="Percent 2 2 3 2 5 2 2" xfId="26941" xr:uid="{E1CCA48F-B757-47C8-9A81-061925D78AF7}"/>
    <cellStyle name="Percent 2 2 3 2 5 2 2 2" xfId="40633" xr:uid="{DB4EA3C0-DC6D-4940-93D8-160221AA54E1}"/>
    <cellStyle name="Percent 2 2 3 2 5 2 2 3" xfId="55517" xr:uid="{F0AE70BA-4DCD-4EE0-A229-0D5AEDBBDF49}"/>
    <cellStyle name="Percent 2 2 3 2 5 2 3" xfId="20097" xr:uid="{CAC026B8-178E-408D-BA69-59F4E02AF380}"/>
    <cellStyle name="Percent 2 2 3 2 5 2 4" xfId="33787" xr:uid="{BFFC27DF-2987-4E88-8AB9-97A28E24987B}"/>
    <cellStyle name="Percent 2 2 3 2 5 2 5" xfId="48671" xr:uid="{DE1AA275-0A72-44AF-A93D-EACE5C19E961}"/>
    <cellStyle name="Percent 2 2 3 2 5 3" xfId="23519" xr:uid="{2A7655CE-E6A1-48AC-BCD3-9AE4B0377190}"/>
    <cellStyle name="Percent 2 2 3 2 5 3 2" xfId="37211" xr:uid="{DACC8EC0-D918-4790-9534-CAEF537C0FB9}"/>
    <cellStyle name="Percent 2 2 3 2 5 3 3" xfId="52095" xr:uid="{C8B4FA4B-6DEE-40B2-AF80-7B2ADA2E3204}"/>
    <cellStyle name="Percent 2 2 3 2 5 4" xfId="16675" xr:uid="{AAB13357-D8B9-40E5-8847-284FFA4A1B9D}"/>
    <cellStyle name="Percent 2 2 3 2 5 5" xfId="30365" xr:uid="{AF76B2F1-F028-4EBE-9B03-FB73544E7F12}"/>
    <cellStyle name="Percent 2 2 3 2 5 6" xfId="45249" xr:uid="{BD6DA9D1-607A-49B2-B587-87C630F92BE0}"/>
    <cellStyle name="Percent 2 2 3 2 6" xfId="11539" xr:uid="{A971FCA2-AAFC-431E-B4B9-31EF8A1197AC}"/>
    <cellStyle name="Percent 2 2 3 2 6 2" xfId="25229" xr:uid="{35CB960E-D93E-46DA-9DEE-C793A6D83FEE}"/>
    <cellStyle name="Percent 2 2 3 2 6 2 2" xfId="38921" xr:uid="{7ADAB400-D64B-431B-8307-4FBBE7A75BB5}"/>
    <cellStyle name="Percent 2 2 3 2 6 2 3" xfId="53805" xr:uid="{C1C66E33-4674-474C-87EB-89E2056057C0}"/>
    <cellStyle name="Percent 2 2 3 2 6 3" xfId="18385" xr:uid="{FDBE5819-15FB-42FA-A1A8-DF680933AB0D}"/>
    <cellStyle name="Percent 2 2 3 2 6 4" xfId="32075" xr:uid="{7D1106BE-685D-4B64-94D8-9BCF28061E3B}"/>
    <cellStyle name="Percent 2 2 3 2 6 5" xfId="46959" xr:uid="{39CFACF1-B737-4628-AC17-E119801DA382}"/>
    <cellStyle name="Percent 2 2 3 2 7" xfId="21807" xr:uid="{CF81699C-FD5C-4523-ADBB-0BA8FCF7E230}"/>
    <cellStyle name="Percent 2 2 3 2 7 2" xfId="35499" xr:uid="{8FE9C6D7-CB52-42BA-B06C-443DCFDC0D2C}"/>
    <cellStyle name="Percent 2 2 3 2 7 3" xfId="50383" xr:uid="{FC642FA3-6B4B-4F77-9C6C-921626351FB0}"/>
    <cellStyle name="Percent 2 2 3 2 8" xfId="14963" xr:uid="{55545B1D-B524-4689-B3C9-2D609D7034FB}"/>
    <cellStyle name="Percent 2 2 3 2 9" xfId="28653" xr:uid="{0080446B-B3C2-40A4-857C-05E61F98FF16}"/>
    <cellStyle name="Percent 2 2 3 3" xfId="8122" xr:uid="{2BD744FD-1480-4E13-808E-5809B4C0C2BC}"/>
    <cellStyle name="Percent 2 2 3 3 10" xfId="43542" xr:uid="{5CF72B59-B67B-4C75-BD92-5950AF59D064}"/>
    <cellStyle name="Percent 2 2 3 3 2" xfId="8123" xr:uid="{C909489A-89D3-49C4-8EAD-0D4081E5E03A}"/>
    <cellStyle name="Percent 2 2 3 3 2 2" xfId="8124" xr:uid="{312EFFDA-C378-47C1-851A-06778572BA17}"/>
    <cellStyle name="Percent 2 2 3 3 2 2 2" xfId="9836" xr:uid="{5461939A-699E-4F45-AE77-4BB77F3EE062}"/>
    <cellStyle name="Percent 2 2 3 3 2 2 2 2" xfId="13258" xr:uid="{F636B694-4F93-4383-92FF-1FEF76408434}"/>
    <cellStyle name="Percent 2 2 3 3 2 2 2 2 2" xfId="26948" xr:uid="{3CA17D1E-F71C-497C-B4B2-B2EF961CAAD0}"/>
    <cellStyle name="Percent 2 2 3 3 2 2 2 2 2 2" xfId="40640" xr:uid="{E16BC337-0D64-4C2A-8C9D-1EF93A0E9A75}"/>
    <cellStyle name="Percent 2 2 3 3 2 2 2 2 2 3" xfId="55524" xr:uid="{695DA9EC-9186-4DEE-A6AD-B9D122121C4A}"/>
    <cellStyle name="Percent 2 2 3 3 2 2 2 2 3" xfId="20104" xr:uid="{5A7B75F8-FB4B-4680-9982-598B7ABD2710}"/>
    <cellStyle name="Percent 2 2 3 3 2 2 2 2 4" xfId="33794" xr:uid="{8BF67498-3FB0-4078-9803-A9F525C5FD33}"/>
    <cellStyle name="Percent 2 2 3 3 2 2 2 2 5" xfId="48678" xr:uid="{74A2DF7B-D665-42F9-93D9-D20F7DAF3846}"/>
    <cellStyle name="Percent 2 2 3 3 2 2 2 3" xfId="23526" xr:uid="{7E2B1B32-887F-41A6-A5E4-2753CB5840AB}"/>
    <cellStyle name="Percent 2 2 3 3 2 2 2 3 2" xfId="37218" xr:uid="{EE0B3978-0551-4839-B615-F3F5A142CCD5}"/>
    <cellStyle name="Percent 2 2 3 3 2 2 2 3 3" xfId="52102" xr:uid="{B83FDCE0-FE3A-4AFF-B6B3-3DF229053347}"/>
    <cellStyle name="Percent 2 2 3 3 2 2 2 4" xfId="16682" xr:uid="{ADA06127-5753-4333-888C-2FF25D46C23D}"/>
    <cellStyle name="Percent 2 2 3 3 2 2 2 5" xfId="30372" xr:uid="{A46D1A87-7A70-440E-9169-008AE75C170A}"/>
    <cellStyle name="Percent 2 2 3 3 2 2 2 6" xfId="45256" xr:uid="{3C2B30CC-027E-4670-80F0-1F43BAFC1F36}"/>
    <cellStyle name="Percent 2 2 3 3 2 2 3" xfId="11546" xr:uid="{8DD3DD2B-D8DF-474B-94E9-4AEFEE1DE846}"/>
    <cellStyle name="Percent 2 2 3 3 2 2 3 2" xfId="25236" xr:uid="{1757034C-B443-486E-A509-D79FEC694D0C}"/>
    <cellStyle name="Percent 2 2 3 3 2 2 3 2 2" xfId="38928" xr:uid="{F2F1609D-0006-4A4F-8E6A-2812F22150C1}"/>
    <cellStyle name="Percent 2 2 3 3 2 2 3 2 3" xfId="53812" xr:uid="{8DEF4DC3-B426-4E49-B853-6E597033CF92}"/>
    <cellStyle name="Percent 2 2 3 3 2 2 3 3" xfId="18392" xr:uid="{BE6C2653-90A1-4AD4-933D-1B00E265A8A3}"/>
    <cellStyle name="Percent 2 2 3 3 2 2 3 4" xfId="32082" xr:uid="{5E95C446-C022-4370-9C7A-415E710A93DB}"/>
    <cellStyle name="Percent 2 2 3 3 2 2 3 5" xfId="46966" xr:uid="{9CCE7E38-D483-43C3-8167-4E3177BFDF9E}"/>
    <cellStyle name="Percent 2 2 3 3 2 2 4" xfId="21814" xr:uid="{03732E1E-C55C-4BBA-A44C-9EDB5317041B}"/>
    <cellStyle name="Percent 2 2 3 3 2 2 4 2" xfId="35506" xr:uid="{389C4907-69CC-49D5-8E6A-4FA70CDDE929}"/>
    <cellStyle name="Percent 2 2 3 3 2 2 4 3" xfId="50390" xr:uid="{6BB8F66C-71D8-401F-A72F-58EDF16C947F}"/>
    <cellStyle name="Percent 2 2 3 3 2 2 5" xfId="14970" xr:uid="{C678DA50-0D95-43C7-BD67-22E3690778F1}"/>
    <cellStyle name="Percent 2 2 3 3 2 2 6" xfId="28660" xr:uid="{D5E53359-91A6-4BD6-A424-A8927653CDD4}"/>
    <cellStyle name="Percent 2 2 3 3 2 2 7" xfId="43544" xr:uid="{91BFE390-47AA-4AC3-AE0D-2EC55DC90A1A}"/>
    <cellStyle name="Percent 2 2 3 3 2 3" xfId="9835" xr:uid="{CF6924D4-4B3E-4D2D-B00A-6DD43BB0A339}"/>
    <cellStyle name="Percent 2 2 3 3 2 3 2" xfId="13257" xr:uid="{8A4C5D88-9A30-47D6-A3E4-56E48C6A798B}"/>
    <cellStyle name="Percent 2 2 3 3 2 3 2 2" xfId="26947" xr:uid="{42D72A4B-01C5-41E8-B8EA-20CB37E0CF3B}"/>
    <cellStyle name="Percent 2 2 3 3 2 3 2 2 2" xfId="40639" xr:uid="{896489C0-DB49-48A1-B578-1954E9F1391B}"/>
    <cellStyle name="Percent 2 2 3 3 2 3 2 2 3" xfId="55523" xr:uid="{721AABFA-561D-403F-97AC-F5D27A533B87}"/>
    <cellStyle name="Percent 2 2 3 3 2 3 2 3" xfId="20103" xr:uid="{55800A4B-BC0D-4627-9B9A-56FDE90C195C}"/>
    <cellStyle name="Percent 2 2 3 3 2 3 2 4" xfId="33793" xr:uid="{BA8A80DA-EB92-42A5-BA85-4282C8336C71}"/>
    <cellStyle name="Percent 2 2 3 3 2 3 2 5" xfId="48677" xr:uid="{CF5983BA-16A6-4DB0-A917-D4C9CE22D269}"/>
    <cellStyle name="Percent 2 2 3 3 2 3 3" xfId="23525" xr:uid="{EC524F14-8EA7-4C98-ACA3-32222460617F}"/>
    <cellStyle name="Percent 2 2 3 3 2 3 3 2" xfId="37217" xr:uid="{DE9594D9-31DB-4D3D-8469-B66A5294A2AC}"/>
    <cellStyle name="Percent 2 2 3 3 2 3 3 3" xfId="52101" xr:uid="{5ED7BE1A-C1A6-42F9-A333-C8F07DC4D1AE}"/>
    <cellStyle name="Percent 2 2 3 3 2 3 4" xfId="16681" xr:uid="{99B34E6C-3FB9-432A-81E1-5874D74FF74C}"/>
    <cellStyle name="Percent 2 2 3 3 2 3 5" xfId="30371" xr:uid="{BEC70ACD-18CA-4231-9E4D-68E76E1A1210}"/>
    <cellStyle name="Percent 2 2 3 3 2 3 6" xfId="45255" xr:uid="{296B5944-8D79-4D33-B480-C63320585692}"/>
    <cellStyle name="Percent 2 2 3 3 2 4" xfId="11545" xr:uid="{C0D53662-DF5E-4B45-97FC-D8D14DDA008F}"/>
    <cellStyle name="Percent 2 2 3 3 2 4 2" xfId="25235" xr:uid="{4F7D6225-7888-421A-9A46-F587E75C7453}"/>
    <cellStyle name="Percent 2 2 3 3 2 4 2 2" xfId="38927" xr:uid="{BA4D382C-335E-4157-BDBD-6A17AD16EE7C}"/>
    <cellStyle name="Percent 2 2 3 3 2 4 2 3" xfId="53811" xr:uid="{8969C62E-CC75-4168-B01F-17B9179E31DE}"/>
    <cellStyle name="Percent 2 2 3 3 2 4 3" xfId="18391" xr:uid="{067CC773-1BC1-49ED-83F0-7D6842CC6A52}"/>
    <cellStyle name="Percent 2 2 3 3 2 4 4" xfId="32081" xr:uid="{C8BF7BCF-62F5-4978-A87B-6A37E6D74615}"/>
    <cellStyle name="Percent 2 2 3 3 2 4 5" xfId="46965" xr:uid="{398F0094-F287-4AE1-8F73-9BB0653176C4}"/>
    <cellStyle name="Percent 2 2 3 3 2 5" xfId="21813" xr:uid="{A9D42A0C-EA07-4106-9A42-B403FAAC0782}"/>
    <cellStyle name="Percent 2 2 3 3 2 5 2" xfId="35505" xr:uid="{3AB02D98-0DE3-4048-881F-77D776C22583}"/>
    <cellStyle name="Percent 2 2 3 3 2 5 3" xfId="50389" xr:uid="{CB84EB99-0992-4BC7-8221-A331655219AD}"/>
    <cellStyle name="Percent 2 2 3 3 2 6" xfId="14969" xr:uid="{27B240D0-00B3-44CF-BD5B-64E1654A4DAB}"/>
    <cellStyle name="Percent 2 2 3 3 2 7" xfId="28659" xr:uid="{1A861A99-DED5-438B-8568-52FC65C4AF8A}"/>
    <cellStyle name="Percent 2 2 3 3 2 8" xfId="43543" xr:uid="{23CFE861-0AFA-4828-93AF-22C86D35631D}"/>
    <cellStyle name="Percent 2 2 3 3 3" xfId="8125" xr:uid="{7D85B2C2-B359-40C0-96C9-482E977410D0}"/>
    <cellStyle name="Percent 2 2 3 3 3 2" xfId="9837" xr:uid="{413D7D71-5766-46BA-8DBB-A03F22BD990C}"/>
    <cellStyle name="Percent 2 2 3 3 3 2 2" xfId="13259" xr:uid="{9CDF41A9-B6D0-4173-9649-E1CA2CDF48E5}"/>
    <cellStyle name="Percent 2 2 3 3 3 2 2 2" xfId="26949" xr:uid="{9AB0CCAD-F939-4569-93E4-AE1DEB49C941}"/>
    <cellStyle name="Percent 2 2 3 3 3 2 2 2 2" xfId="40641" xr:uid="{7A1C0A52-585B-492E-94F3-51EAC9A8D8E8}"/>
    <cellStyle name="Percent 2 2 3 3 3 2 2 2 3" xfId="55525" xr:uid="{AFB11D5B-BE38-4499-8A4D-53472E45519A}"/>
    <cellStyle name="Percent 2 2 3 3 3 2 2 3" xfId="20105" xr:uid="{401611ED-4E10-43DF-8B60-9150B5C8FA75}"/>
    <cellStyle name="Percent 2 2 3 3 3 2 2 4" xfId="33795" xr:uid="{ADBF5B3D-2C9B-4798-B8E2-4F4E879F970A}"/>
    <cellStyle name="Percent 2 2 3 3 3 2 2 5" xfId="48679" xr:uid="{B5A8DB45-65A4-4C6E-B00A-F1C40609AC61}"/>
    <cellStyle name="Percent 2 2 3 3 3 2 3" xfId="23527" xr:uid="{AE0E64F9-A34E-4260-931F-F20EF24B1906}"/>
    <cellStyle name="Percent 2 2 3 3 3 2 3 2" xfId="37219" xr:uid="{F5F1100E-A7AD-4F74-9493-053C63C1A652}"/>
    <cellStyle name="Percent 2 2 3 3 3 2 3 3" xfId="52103" xr:uid="{BC9AE97E-1FC0-4E8B-8DFF-83A8D6592948}"/>
    <cellStyle name="Percent 2 2 3 3 3 2 4" xfId="16683" xr:uid="{1FA26A52-A7CC-4A6E-978A-D24DD2840D7E}"/>
    <cellStyle name="Percent 2 2 3 3 3 2 5" xfId="30373" xr:uid="{0525B87B-2230-4AC6-8DB5-0F03CD789C43}"/>
    <cellStyle name="Percent 2 2 3 3 3 2 6" xfId="45257" xr:uid="{25AD87A1-D5D9-4677-9936-A698087B215E}"/>
    <cellStyle name="Percent 2 2 3 3 3 3" xfId="11547" xr:uid="{1F57F15C-2A44-432B-9449-7B53A5AF5746}"/>
    <cellStyle name="Percent 2 2 3 3 3 3 2" xfId="25237" xr:uid="{21EDC7A6-680E-4804-BD69-9D2499B086A1}"/>
    <cellStyle name="Percent 2 2 3 3 3 3 2 2" xfId="38929" xr:uid="{FCA00EB7-D7B0-4F58-8977-C965F55C77A4}"/>
    <cellStyle name="Percent 2 2 3 3 3 3 2 3" xfId="53813" xr:uid="{DE70187F-A0BB-4263-89CA-8BBA1C514DB6}"/>
    <cellStyle name="Percent 2 2 3 3 3 3 3" xfId="18393" xr:uid="{B8A99022-FE58-47E1-A95B-1C3A085F0D47}"/>
    <cellStyle name="Percent 2 2 3 3 3 3 4" xfId="32083" xr:uid="{34984ADB-8E86-4119-9A90-E7147C6DB6DC}"/>
    <cellStyle name="Percent 2 2 3 3 3 3 5" xfId="46967" xr:uid="{A84EA8D5-6F1D-4836-B671-F28EFC991C28}"/>
    <cellStyle name="Percent 2 2 3 3 3 4" xfId="21815" xr:uid="{BCE3A239-984F-4DFA-9F76-A20FDB7F6CB4}"/>
    <cellStyle name="Percent 2 2 3 3 3 4 2" xfId="35507" xr:uid="{0C39930C-646B-4D78-9332-8F887D5B5AC4}"/>
    <cellStyle name="Percent 2 2 3 3 3 4 3" xfId="50391" xr:uid="{48C0B8F1-971B-4C0F-B910-B463DF8B01E5}"/>
    <cellStyle name="Percent 2 2 3 3 3 5" xfId="14971" xr:uid="{42359B70-A44C-4A1C-9798-9C5066F904C9}"/>
    <cellStyle name="Percent 2 2 3 3 3 6" xfId="28661" xr:uid="{D5110AB2-1488-49A4-B554-55853B023A12}"/>
    <cellStyle name="Percent 2 2 3 3 3 7" xfId="43545" xr:uid="{FDF93CB2-F4A9-4A40-BA2D-FAB9D7F89970}"/>
    <cellStyle name="Percent 2 2 3 3 4" xfId="8126" xr:uid="{3795C86F-00AE-4A3F-9E2A-87469330ED6D}"/>
    <cellStyle name="Percent 2 2 3 3 4 2" xfId="9838" xr:uid="{2870B79A-641E-4B08-B2FF-40AF68FBAF51}"/>
    <cellStyle name="Percent 2 2 3 3 4 2 2" xfId="13260" xr:uid="{A41DAEFF-ED25-482A-905E-58FA6F765120}"/>
    <cellStyle name="Percent 2 2 3 3 4 2 2 2" xfId="26950" xr:uid="{F3317974-03E9-4690-8E2F-1D0229FF9FD4}"/>
    <cellStyle name="Percent 2 2 3 3 4 2 2 2 2" xfId="40642" xr:uid="{0BF72D5E-D416-4775-A759-21490C742805}"/>
    <cellStyle name="Percent 2 2 3 3 4 2 2 2 3" xfId="55526" xr:uid="{F911057D-DEEA-4BF2-A64F-B8E78B82B401}"/>
    <cellStyle name="Percent 2 2 3 3 4 2 2 3" xfId="20106" xr:uid="{9C0EBF9F-53A9-46B0-8215-5132277F379E}"/>
    <cellStyle name="Percent 2 2 3 3 4 2 2 4" xfId="33796" xr:uid="{D024CD4F-115D-4921-9174-233B2CC65194}"/>
    <cellStyle name="Percent 2 2 3 3 4 2 2 5" xfId="48680" xr:uid="{D75CAC80-CEF8-4BC1-AE92-0A961453B3C5}"/>
    <cellStyle name="Percent 2 2 3 3 4 2 3" xfId="23528" xr:uid="{CE77D65C-6C40-40E8-8A04-BD32719174CE}"/>
    <cellStyle name="Percent 2 2 3 3 4 2 3 2" xfId="37220" xr:uid="{FF7A0E06-C039-44F2-BF09-F7AB2DDEF909}"/>
    <cellStyle name="Percent 2 2 3 3 4 2 3 3" xfId="52104" xr:uid="{30988394-EBD1-4A7D-9D38-1A96A6CF497A}"/>
    <cellStyle name="Percent 2 2 3 3 4 2 4" xfId="16684" xr:uid="{9A649CAB-36DB-484E-BB96-D208754BD28F}"/>
    <cellStyle name="Percent 2 2 3 3 4 2 5" xfId="30374" xr:uid="{0B49AC96-F202-49DB-AC5B-592A29E9AED6}"/>
    <cellStyle name="Percent 2 2 3 3 4 2 6" xfId="45258" xr:uid="{70E2F173-4B15-4411-AA72-2CFEE8F1F238}"/>
    <cellStyle name="Percent 2 2 3 3 4 3" xfId="11548" xr:uid="{1867EDB4-BDE9-4FC6-B0F3-A738282672E0}"/>
    <cellStyle name="Percent 2 2 3 3 4 3 2" xfId="25238" xr:uid="{E942E091-E280-49D5-AB45-EF4261A8E048}"/>
    <cellStyle name="Percent 2 2 3 3 4 3 2 2" xfId="38930" xr:uid="{22C122AF-60F8-45F2-85D1-CD19DDC250CA}"/>
    <cellStyle name="Percent 2 2 3 3 4 3 2 3" xfId="53814" xr:uid="{0CEF441E-F090-47E6-B07E-9FD5F8A6E522}"/>
    <cellStyle name="Percent 2 2 3 3 4 3 3" xfId="18394" xr:uid="{803EBDDE-99EC-4050-BCC4-DC46D030F66B}"/>
    <cellStyle name="Percent 2 2 3 3 4 3 4" xfId="32084" xr:uid="{E30DDE70-AC2F-4FF0-8F7E-F5FEB2C84104}"/>
    <cellStyle name="Percent 2 2 3 3 4 3 5" xfId="46968" xr:uid="{364346DA-42E4-4F6C-98CA-54708BC5BC24}"/>
    <cellStyle name="Percent 2 2 3 3 4 4" xfId="21816" xr:uid="{8F101361-1878-4AA3-AFD0-BA79337BFE1F}"/>
    <cellStyle name="Percent 2 2 3 3 4 4 2" xfId="35508" xr:uid="{5AD38B62-771A-4917-B95E-D8C5ECB741F6}"/>
    <cellStyle name="Percent 2 2 3 3 4 4 3" xfId="50392" xr:uid="{F25D7453-14CA-4FE4-8EFF-9B19A8061454}"/>
    <cellStyle name="Percent 2 2 3 3 4 5" xfId="14972" xr:uid="{1E9A2624-ED0C-4846-8968-0B79F5E7F09A}"/>
    <cellStyle name="Percent 2 2 3 3 4 6" xfId="28662" xr:uid="{DD10E459-C87E-4E0A-A743-DD63D1C7D6F7}"/>
    <cellStyle name="Percent 2 2 3 3 4 7" xfId="43546" xr:uid="{B96A66CC-6934-4F39-A958-CFF38BB32E74}"/>
    <cellStyle name="Percent 2 2 3 3 5" xfId="9834" xr:uid="{79BE99F2-2830-44B9-A9D5-3B2C83F6824D}"/>
    <cellStyle name="Percent 2 2 3 3 5 2" xfId="13256" xr:uid="{385B1596-1965-4FB5-8B0E-B94406D4A84F}"/>
    <cellStyle name="Percent 2 2 3 3 5 2 2" xfId="26946" xr:uid="{AD16A34F-CCB6-44B9-9FBF-A5250D0DF8EB}"/>
    <cellStyle name="Percent 2 2 3 3 5 2 2 2" xfId="40638" xr:uid="{B234BCA1-884D-476F-9FF9-001C08D9177A}"/>
    <cellStyle name="Percent 2 2 3 3 5 2 2 3" xfId="55522" xr:uid="{CEF2A13C-D310-44D6-A2EA-17B61D053086}"/>
    <cellStyle name="Percent 2 2 3 3 5 2 3" xfId="20102" xr:uid="{A2771CBB-718E-46DB-8B7D-CFA3536E4AFC}"/>
    <cellStyle name="Percent 2 2 3 3 5 2 4" xfId="33792" xr:uid="{42970D70-F2B3-4D94-BF9D-930CF4DA7E94}"/>
    <cellStyle name="Percent 2 2 3 3 5 2 5" xfId="48676" xr:uid="{16637B95-4232-47B6-83D7-283FDB23F77D}"/>
    <cellStyle name="Percent 2 2 3 3 5 3" xfId="23524" xr:uid="{694D76F6-620E-4204-8204-6D76D6659C15}"/>
    <cellStyle name="Percent 2 2 3 3 5 3 2" xfId="37216" xr:uid="{85DA958B-50C1-4040-921B-ACC0023D2235}"/>
    <cellStyle name="Percent 2 2 3 3 5 3 3" xfId="52100" xr:uid="{D90A64BC-A47E-4A0F-BFC8-383C7CD1BDB3}"/>
    <cellStyle name="Percent 2 2 3 3 5 4" xfId="16680" xr:uid="{6F9AAE1B-8856-4E1E-B720-0BEB7B06519B}"/>
    <cellStyle name="Percent 2 2 3 3 5 5" xfId="30370" xr:uid="{BD8A642C-565C-4064-B1DA-E13732AD600D}"/>
    <cellStyle name="Percent 2 2 3 3 5 6" xfId="45254" xr:uid="{C7586CB5-E48C-4AD1-ACA0-7165CFEB239A}"/>
    <cellStyle name="Percent 2 2 3 3 6" xfId="11544" xr:uid="{79F49327-CB7C-4549-B60C-804BAC304429}"/>
    <cellStyle name="Percent 2 2 3 3 6 2" xfId="25234" xr:uid="{930E80F7-2B95-4932-A51D-5BE950E5B475}"/>
    <cellStyle name="Percent 2 2 3 3 6 2 2" xfId="38926" xr:uid="{2FC1D37F-EAE1-48FF-A486-D4250AAE29D3}"/>
    <cellStyle name="Percent 2 2 3 3 6 2 3" xfId="53810" xr:uid="{89079DBE-ABC1-4BFE-A8C5-931DC677277B}"/>
    <cellStyle name="Percent 2 2 3 3 6 3" xfId="18390" xr:uid="{A512978F-9492-491C-81E5-65378BBFBC16}"/>
    <cellStyle name="Percent 2 2 3 3 6 4" xfId="32080" xr:uid="{0B35B49E-E0C0-4FEC-8EDC-E82D247C14C1}"/>
    <cellStyle name="Percent 2 2 3 3 6 5" xfId="46964" xr:uid="{31020691-7A59-44FA-81ED-26DB21A7AE3D}"/>
    <cellStyle name="Percent 2 2 3 3 7" xfId="21812" xr:uid="{7E776F3D-10C2-4D45-9A11-6DB0BD5DBA92}"/>
    <cellStyle name="Percent 2 2 3 3 7 2" xfId="35504" xr:uid="{FEC3DF3F-E25E-4362-8A1B-E5F4428E923E}"/>
    <cellStyle name="Percent 2 2 3 3 7 3" xfId="50388" xr:uid="{CE53456B-2A12-4A9C-8891-CE18EE4C9C32}"/>
    <cellStyle name="Percent 2 2 3 3 8" xfId="14968" xr:uid="{BA250E83-420B-4482-8F2E-A55A3F5FDB66}"/>
    <cellStyle name="Percent 2 2 3 3 9" xfId="28658" xr:uid="{AE8D9233-9F84-4B0B-B21F-6DAF7637B267}"/>
    <cellStyle name="Percent 2 2 3 4" xfId="8127" xr:uid="{7694AAAB-7EE1-49BA-B164-C843219AE049}"/>
    <cellStyle name="Percent 2 2 3 4 2" xfId="8128" xr:uid="{3F182F0F-4D7B-46A0-8CFB-88F79E12D3FD}"/>
    <cellStyle name="Percent 2 2 3 4 2 2" xfId="9840" xr:uid="{1C154CC6-AA23-49D2-B528-A45A5FFD2E96}"/>
    <cellStyle name="Percent 2 2 3 4 2 2 2" xfId="13262" xr:uid="{89C66E9F-A2C8-43B6-BCF6-03AA50364693}"/>
    <cellStyle name="Percent 2 2 3 4 2 2 2 2" xfId="26952" xr:uid="{49024767-8A7A-4A25-8E45-99A9264AA093}"/>
    <cellStyle name="Percent 2 2 3 4 2 2 2 2 2" xfId="40644" xr:uid="{8B7A10D3-1414-4801-9841-30DC93EAA182}"/>
    <cellStyle name="Percent 2 2 3 4 2 2 2 2 3" xfId="55528" xr:uid="{23D96AD3-0E2F-4CB9-821A-0B9E4198ED98}"/>
    <cellStyle name="Percent 2 2 3 4 2 2 2 3" xfId="20108" xr:uid="{0F5C3FC5-52F3-46F2-BB97-1B49099AA6BC}"/>
    <cellStyle name="Percent 2 2 3 4 2 2 2 4" xfId="33798" xr:uid="{3D60A893-9CE4-42A9-942E-5B4BAE263DA4}"/>
    <cellStyle name="Percent 2 2 3 4 2 2 2 5" xfId="48682" xr:uid="{92C69003-9E4A-4A7C-B29E-B0DB7820282E}"/>
    <cellStyle name="Percent 2 2 3 4 2 2 3" xfId="23530" xr:uid="{02181C21-DD84-4731-9D1A-FE0CDB6CF5B4}"/>
    <cellStyle name="Percent 2 2 3 4 2 2 3 2" xfId="37222" xr:uid="{727C34AC-8428-4AF7-8FEE-294FD18C803C}"/>
    <cellStyle name="Percent 2 2 3 4 2 2 3 3" xfId="52106" xr:uid="{63DAD91B-25ED-43D8-8D89-A62C4055DC38}"/>
    <cellStyle name="Percent 2 2 3 4 2 2 4" xfId="16686" xr:uid="{D0F616F5-E2E9-4683-A227-6ED2EE19B157}"/>
    <cellStyle name="Percent 2 2 3 4 2 2 5" xfId="30376" xr:uid="{DB90FD43-2D9C-49B0-955E-978ACE57A49E}"/>
    <cellStyle name="Percent 2 2 3 4 2 2 6" xfId="45260" xr:uid="{FCB8A6B2-AD39-434E-B3D6-A02195C42AED}"/>
    <cellStyle name="Percent 2 2 3 4 2 3" xfId="11550" xr:uid="{D7700B5C-75FE-4FF9-8772-2B202813606C}"/>
    <cellStyle name="Percent 2 2 3 4 2 3 2" xfId="25240" xr:uid="{8B074D10-C419-4753-9489-D572A213B9F9}"/>
    <cellStyle name="Percent 2 2 3 4 2 3 2 2" xfId="38932" xr:uid="{29B4164C-02BF-42A2-9A25-E337F06F9161}"/>
    <cellStyle name="Percent 2 2 3 4 2 3 2 3" xfId="53816" xr:uid="{6F36156A-760A-4916-A72D-55745B70A1F6}"/>
    <cellStyle name="Percent 2 2 3 4 2 3 3" xfId="18396" xr:uid="{A127DF74-3077-4D2E-8AA2-2B1C9A7FE9A2}"/>
    <cellStyle name="Percent 2 2 3 4 2 3 4" xfId="32086" xr:uid="{3682D745-A654-4568-8BF8-871E6A86F3DD}"/>
    <cellStyle name="Percent 2 2 3 4 2 3 5" xfId="46970" xr:uid="{C39AEA8D-87FD-4F43-8039-28E5F0E2075E}"/>
    <cellStyle name="Percent 2 2 3 4 2 4" xfId="21818" xr:uid="{FB024D89-06AA-4489-B6C2-A4A05410E054}"/>
    <cellStyle name="Percent 2 2 3 4 2 4 2" xfId="35510" xr:uid="{147337C3-F78E-45E1-A283-0BCFB160F7D5}"/>
    <cellStyle name="Percent 2 2 3 4 2 4 3" xfId="50394" xr:uid="{F0F73A9D-FCA6-4CD8-AA19-7F756F12DC44}"/>
    <cellStyle name="Percent 2 2 3 4 2 5" xfId="14974" xr:uid="{2E42D919-DC78-455F-96DC-FBA403F5A7D2}"/>
    <cellStyle name="Percent 2 2 3 4 2 6" xfId="28664" xr:uid="{5EBB993C-CF5D-40A9-8376-061D336A9B7F}"/>
    <cellStyle name="Percent 2 2 3 4 2 7" xfId="43548" xr:uid="{F9EFEE34-BFE4-4353-A64F-4E0C43F25835}"/>
    <cellStyle name="Percent 2 2 3 4 3" xfId="9839" xr:uid="{53512D95-080C-49A4-B469-CF8B44FB0B4C}"/>
    <cellStyle name="Percent 2 2 3 4 3 2" xfId="13261" xr:uid="{E372CD57-D514-475E-BC59-D5C2A2A0CE0C}"/>
    <cellStyle name="Percent 2 2 3 4 3 2 2" xfId="26951" xr:uid="{9530CA72-7351-4E5D-8419-B944E4E4BE4D}"/>
    <cellStyle name="Percent 2 2 3 4 3 2 2 2" xfId="40643" xr:uid="{EBB565AA-1BF5-47B7-ACC7-C6E6E7E90DD3}"/>
    <cellStyle name="Percent 2 2 3 4 3 2 2 3" xfId="55527" xr:uid="{543FE6E0-9784-4AB7-8710-7813441E9148}"/>
    <cellStyle name="Percent 2 2 3 4 3 2 3" xfId="20107" xr:uid="{48D6DFD6-E5B6-46EC-B98B-4C09B5489604}"/>
    <cellStyle name="Percent 2 2 3 4 3 2 4" xfId="33797" xr:uid="{47C75BB7-A508-4352-AF1B-C96B785D8310}"/>
    <cellStyle name="Percent 2 2 3 4 3 2 5" xfId="48681" xr:uid="{BB61EFCB-EBCE-4C14-8CEB-042AE9B3E64C}"/>
    <cellStyle name="Percent 2 2 3 4 3 3" xfId="23529" xr:uid="{278DD2A5-37E7-48D0-8465-6F0BF2C176FF}"/>
    <cellStyle name="Percent 2 2 3 4 3 3 2" xfId="37221" xr:uid="{4403B4FA-3A7D-42F8-845B-A529CD828B35}"/>
    <cellStyle name="Percent 2 2 3 4 3 3 3" xfId="52105" xr:uid="{99FDEE6D-93A0-4C22-9B35-7CB1B6560DE0}"/>
    <cellStyle name="Percent 2 2 3 4 3 4" xfId="16685" xr:uid="{8781F249-E4F6-4238-BEA7-8B4407C1CF17}"/>
    <cellStyle name="Percent 2 2 3 4 3 5" xfId="30375" xr:uid="{39C397D3-DC2F-4F9E-B77F-79AB9295AA26}"/>
    <cellStyle name="Percent 2 2 3 4 3 6" xfId="45259" xr:uid="{56ACBE2D-7D40-4036-B917-8CF5F33AF127}"/>
    <cellStyle name="Percent 2 2 3 4 4" xfId="11549" xr:uid="{4868AD50-37A9-4246-A10D-EDDB0BFA0E38}"/>
    <cellStyle name="Percent 2 2 3 4 4 2" xfId="25239" xr:uid="{9A7FDED7-C8ED-4949-A389-C2AC66B2D68A}"/>
    <cellStyle name="Percent 2 2 3 4 4 2 2" xfId="38931" xr:uid="{3733B35F-8EF7-46EA-87DC-8F790208DDF0}"/>
    <cellStyle name="Percent 2 2 3 4 4 2 3" xfId="53815" xr:uid="{2E14B7BD-90FA-4FA4-A842-92568C23A765}"/>
    <cellStyle name="Percent 2 2 3 4 4 3" xfId="18395" xr:uid="{78E03FEE-2661-4AC9-9FC4-E967B4F2FAB8}"/>
    <cellStyle name="Percent 2 2 3 4 4 4" xfId="32085" xr:uid="{403CD3B1-1865-44D8-AADA-A95CFFA76EBB}"/>
    <cellStyle name="Percent 2 2 3 4 4 5" xfId="46969" xr:uid="{3CE664A1-DC8F-4A45-99C2-704D504A14AB}"/>
    <cellStyle name="Percent 2 2 3 4 5" xfId="21817" xr:uid="{249B7152-AADD-4641-A25C-BEA909339D1A}"/>
    <cellStyle name="Percent 2 2 3 4 5 2" xfId="35509" xr:uid="{DED2A9C7-C06D-438E-A593-41B5F3EC0EFB}"/>
    <cellStyle name="Percent 2 2 3 4 5 3" xfId="50393" xr:uid="{9D31A414-4B11-4D44-ADDF-569DF4E188C3}"/>
    <cellStyle name="Percent 2 2 3 4 6" xfId="14973" xr:uid="{260A42A6-879D-4BB1-AC75-10FB64395835}"/>
    <cellStyle name="Percent 2 2 3 4 7" xfId="28663" xr:uid="{3AD332DB-10C6-48C8-8548-532E06224802}"/>
    <cellStyle name="Percent 2 2 3 4 8" xfId="43547" xr:uid="{3EB4EB45-967F-45D0-BC75-BD8F5759E769}"/>
    <cellStyle name="Percent 2 2 3 5" xfId="8129" xr:uid="{2C73162E-AE25-4991-82CF-0A7CE2191EAB}"/>
    <cellStyle name="Percent 2 2 3 5 2" xfId="9841" xr:uid="{838811A9-8351-4B77-9A33-DABE11424D51}"/>
    <cellStyle name="Percent 2 2 3 5 2 2" xfId="13263" xr:uid="{CF426476-7A86-44C4-B518-989914610D21}"/>
    <cellStyle name="Percent 2 2 3 5 2 2 2" xfId="26953" xr:uid="{4A05CBD7-2E5D-4B98-BA2F-0DB3080A0392}"/>
    <cellStyle name="Percent 2 2 3 5 2 2 2 2" xfId="40645" xr:uid="{ABD0F09A-527A-4644-91A7-5ED2EE4D0720}"/>
    <cellStyle name="Percent 2 2 3 5 2 2 2 3" xfId="55529" xr:uid="{45F07F43-8B9E-4A91-83A0-4AF59CFD9BE6}"/>
    <cellStyle name="Percent 2 2 3 5 2 2 3" xfId="20109" xr:uid="{95C9ED47-9305-4D39-B696-F98DCFC490FD}"/>
    <cellStyle name="Percent 2 2 3 5 2 2 4" xfId="33799" xr:uid="{B6A681CB-B2E9-4833-B8DE-F9D0328780DF}"/>
    <cellStyle name="Percent 2 2 3 5 2 2 5" xfId="48683" xr:uid="{ED5DC4DE-6EBE-4963-86CF-5DADD1082DF8}"/>
    <cellStyle name="Percent 2 2 3 5 2 3" xfId="23531" xr:uid="{5598A290-1214-40CB-A6B7-CDE6B2FDA9CC}"/>
    <cellStyle name="Percent 2 2 3 5 2 3 2" xfId="37223" xr:uid="{86F674F7-CDD7-4DE5-9654-81B4CBC80188}"/>
    <cellStyle name="Percent 2 2 3 5 2 3 3" xfId="52107" xr:uid="{C090C9D0-190E-44B3-AB36-1BF92774BE42}"/>
    <cellStyle name="Percent 2 2 3 5 2 4" xfId="16687" xr:uid="{0CAFA083-3E16-483B-BE5A-165D085D55FF}"/>
    <cellStyle name="Percent 2 2 3 5 2 5" xfId="30377" xr:uid="{2A5D8EF1-B5C2-4421-9B34-5493D20BA647}"/>
    <cellStyle name="Percent 2 2 3 5 2 6" xfId="45261" xr:uid="{52D0BF02-A3B9-4563-93B1-014DC353BE15}"/>
    <cellStyle name="Percent 2 2 3 5 3" xfId="11551" xr:uid="{942BAE57-088A-44C9-8AFC-9B20A4D14430}"/>
    <cellStyle name="Percent 2 2 3 5 3 2" xfId="25241" xr:uid="{0DDB3424-ECBB-469B-9E24-FAFCDF4ADB75}"/>
    <cellStyle name="Percent 2 2 3 5 3 2 2" xfId="38933" xr:uid="{928BCC67-6CF8-4F6B-990C-7DE3D7A8B574}"/>
    <cellStyle name="Percent 2 2 3 5 3 2 3" xfId="53817" xr:uid="{8AA76DC1-0E23-4760-B748-9950894118BF}"/>
    <cellStyle name="Percent 2 2 3 5 3 3" xfId="18397" xr:uid="{F67CE330-69B4-4F3B-8EE1-D1847621D321}"/>
    <cellStyle name="Percent 2 2 3 5 3 4" xfId="32087" xr:uid="{C0ACA581-7F18-40C3-BDDB-0815599E82EF}"/>
    <cellStyle name="Percent 2 2 3 5 3 5" xfId="46971" xr:uid="{5B158A61-D8EB-45F7-B56F-554D86C56C40}"/>
    <cellStyle name="Percent 2 2 3 5 4" xfId="21819" xr:uid="{1E598777-7DFB-4CE9-A6B0-04C06A24C615}"/>
    <cellStyle name="Percent 2 2 3 5 4 2" xfId="35511" xr:uid="{32453BBA-DCA9-429C-9107-D8466C6BB772}"/>
    <cellStyle name="Percent 2 2 3 5 4 3" xfId="50395" xr:uid="{6DE9AA2E-4BF8-40DA-8C12-F3CAEBF6DBDB}"/>
    <cellStyle name="Percent 2 2 3 5 5" xfId="14975" xr:uid="{EF0CDE02-3403-4FE9-8B3C-2119FB425768}"/>
    <cellStyle name="Percent 2 2 3 5 6" xfId="28665" xr:uid="{95886AC3-2CBF-4A8A-9A18-3FA5EEB6CC80}"/>
    <cellStyle name="Percent 2 2 3 5 7" xfId="43549" xr:uid="{D9CF6CE2-2A8A-45FB-88C3-0A778414BDCE}"/>
    <cellStyle name="Percent 2 2 3 6" xfId="8130" xr:uid="{8A6D0641-FE91-49B1-9AC2-3E841D3715C7}"/>
    <cellStyle name="Percent 2 2 3 6 2" xfId="9842" xr:uid="{14A15A05-3AEB-4F47-AD21-1AB138C51278}"/>
    <cellStyle name="Percent 2 2 3 6 2 2" xfId="13264" xr:uid="{7611654C-0FF5-4968-AEB6-5045029D8D78}"/>
    <cellStyle name="Percent 2 2 3 6 2 2 2" xfId="26954" xr:uid="{8131897E-0C61-41E3-97E7-1B674C9C5578}"/>
    <cellStyle name="Percent 2 2 3 6 2 2 2 2" xfId="40646" xr:uid="{3B2342F5-EF45-46CA-B3AA-9B4FDC9FC48F}"/>
    <cellStyle name="Percent 2 2 3 6 2 2 2 3" xfId="55530" xr:uid="{1C1D5C09-438A-4BC5-9541-909167813530}"/>
    <cellStyle name="Percent 2 2 3 6 2 2 3" xfId="20110" xr:uid="{247ECEA5-DF22-4784-9624-C277543C8D01}"/>
    <cellStyle name="Percent 2 2 3 6 2 2 4" xfId="33800" xr:uid="{FB034FDD-9377-4385-AED8-EAE9A62FE6AA}"/>
    <cellStyle name="Percent 2 2 3 6 2 2 5" xfId="48684" xr:uid="{B0167562-02DD-4AE6-84B5-0442B2AA8AF2}"/>
    <cellStyle name="Percent 2 2 3 6 2 3" xfId="23532" xr:uid="{A043AA62-D785-4D78-A669-8CD5B1D4DB10}"/>
    <cellStyle name="Percent 2 2 3 6 2 3 2" xfId="37224" xr:uid="{9B3C81C6-38F1-4C1E-8CB7-0E77497A1866}"/>
    <cellStyle name="Percent 2 2 3 6 2 3 3" xfId="52108" xr:uid="{85BDD086-3CD1-45BD-8916-EDC072A8BE1A}"/>
    <cellStyle name="Percent 2 2 3 6 2 4" xfId="16688" xr:uid="{A917C817-BC45-4CB7-BE2F-BA66A63810A9}"/>
    <cellStyle name="Percent 2 2 3 6 2 5" xfId="30378" xr:uid="{25BF28D7-1DD6-4362-95B3-1F7CB197A1EC}"/>
    <cellStyle name="Percent 2 2 3 6 2 6" xfId="45262" xr:uid="{A29C2B67-E706-4589-97AB-DCE0C0C38D97}"/>
    <cellStyle name="Percent 2 2 3 6 3" xfId="11552" xr:uid="{0BD00658-467B-4B1D-9D70-592698643570}"/>
    <cellStyle name="Percent 2 2 3 6 3 2" xfId="25242" xr:uid="{192E4980-6D8F-46B8-AABC-A0D442DF8CA1}"/>
    <cellStyle name="Percent 2 2 3 6 3 2 2" xfId="38934" xr:uid="{6E7487F4-71E5-49C0-9992-D63D7B2ACCD6}"/>
    <cellStyle name="Percent 2 2 3 6 3 2 3" xfId="53818" xr:uid="{2D424230-3495-4773-8634-7151B26CA342}"/>
    <cellStyle name="Percent 2 2 3 6 3 3" xfId="18398" xr:uid="{8A93110B-2ED1-42FC-B39F-63700EE5C612}"/>
    <cellStyle name="Percent 2 2 3 6 3 4" xfId="32088" xr:uid="{189B0556-A8AC-4158-BB66-FC3A71A2D193}"/>
    <cellStyle name="Percent 2 2 3 6 3 5" xfId="46972" xr:uid="{9689F0EC-94EE-4423-BA10-7B1F27E3A72F}"/>
    <cellStyle name="Percent 2 2 3 6 4" xfId="21820" xr:uid="{A7B37C09-2429-4454-9257-1E3F63A1960F}"/>
    <cellStyle name="Percent 2 2 3 6 4 2" xfId="35512" xr:uid="{13685547-256F-46BD-AAEB-F0B3D60FF80C}"/>
    <cellStyle name="Percent 2 2 3 6 4 3" xfId="50396" xr:uid="{95B61A7E-56BC-4E83-8BFD-A9EDEEB1C422}"/>
    <cellStyle name="Percent 2 2 3 6 5" xfId="14976" xr:uid="{1A24E3F5-9E1B-4DAF-A60F-059A553286F3}"/>
    <cellStyle name="Percent 2 2 3 6 6" xfId="28666" xr:uid="{1BF69DDA-3E42-4D9B-8382-7A6BE754C5B9}"/>
    <cellStyle name="Percent 2 2 3 6 7" xfId="43550" xr:uid="{E2B9B795-5F72-4368-B444-2050D8C7182D}"/>
    <cellStyle name="Percent 2 2 3 7" xfId="9828" xr:uid="{6DC8691A-BDB9-4A11-BF28-83A52990FB40}"/>
    <cellStyle name="Percent 2 2 3 7 2" xfId="13250" xr:uid="{300A5BBD-2948-4A49-AFCE-822B5DFAAD3C}"/>
    <cellStyle name="Percent 2 2 3 7 2 2" xfId="26940" xr:uid="{60000E09-D1AA-40FD-9718-0CC6AF65F12B}"/>
    <cellStyle name="Percent 2 2 3 7 2 2 2" xfId="40632" xr:uid="{4E5A9149-9151-4C6A-9E91-E3B1545D0854}"/>
    <cellStyle name="Percent 2 2 3 7 2 2 3" xfId="55516" xr:uid="{1CCA3E95-28EF-4AD8-AC26-06B23155D517}"/>
    <cellStyle name="Percent 2 2 3 7 2 3" xfId="20096" xr:uid="{7172AB0F-0026-42DD-9346-72772B582FC3}"/>
    <cellStyle name="Percent 2 2 3 7 2 4" xfId="33786" xr:uid="{FE47ABD3-B36F-40AA-A24D-BADAB01ACEE5}"/>
    <cellStyle name="Percent 2 2 3 7 2 5" xfId="48670" xr:uid="{3DA37D32-3F60-4A2C-B424-4995123C2195}"/>
    <cellStyle name="Percent 2 2 3 7 3" xfId="23518" xr:uid="{D69972F5-7494-4069-8EBD-C521795922B9}"/>
    <cellStyle name="Percent 2 2 3 7 3 2" xfId="37210" xr:uid="{72B64348-2866-4F7D-81FE-B8AC1CEA9D2C}"/>
    <cellStyle name="Percent 2 2 3 7 3 3" xfId="52094" xr:uid="{C28D38D8-C919-4C94-82D3-D20822CAC9C6}"/>
    <cellStyle name="Percent 2 2 3 7 4" xfId="16674" xr:uid="{A58F668D-8468-4319-BB11-83F852A7B1D1}"/>
    <cellStyle name="Percent 2 2 3 7 5" xfId="30364" xr:uid="{5EE1A245-DA3B-46C1-B88D-228AA7D2E75F}"/>
    <cellStyle name="Percent 2 2 3 7 6" xfId="45248" xr:uid="{29B9A838-4347-487D-ABE1-4D413852C246}"/>
    <cellStyle name="Percent 2 2 3 8" xfId="11538" xr:uid="{121A87C6-2371-4091-BA81-F691278EEA46}"/>
    <cellStyle name="Percent 2 2 3 8 2" xfId="25228" xr:uid="{4F63A475-0172-4579-880C-D1EA9857A4CC}"/>
    <cellStyle name="Percent 2 2 3 8 2 2" xfId="38920" xr:uid="{254C204C-8A65-4278-97D6-C7F5EF8672DD}"/>
    <cellStyle name="Percent 2 2 3 8 2 3" xfId="53804" xr:uid="{537A028A-59B1-43A3-9D7B-885AD071F253}"/>
    <cellStyle name="Percent 2 2 3 8 3" xfId="18384" xr:uid="{4D7E844F-BD81-4B11-B35A-2D71E9D8A3FC}"/>
    <cellStyle name="Percent 2 2 3 8 4" xfId="32074" xr:uid="{03BF0724-6DD5-43CE-87C3-3BD1DF92E35F}"/>
    <cellStyle name="Percent 2 2 3 8 5" xfId="46958" xr:uid="{F6642ED6-C5D0-4AF9-8C31-56B88B86FE65}"/>
    <cellStyle name="Percent 2 2 3 9" xfId="21806" xr:uid="{966BE1BC-6977-43C4-9B79-ABE0CF323215}"/>
    <cellStyle name="Percent 2 2 3 9 2" xfId="35498" xr:uid="{17272207-892F-47AE-9014-AF69D54573BA}"/>
    <cellStyle name="Percent 2 2 3 9 3" xfId="50382" xr:uid="{F95836AA-EEF4-4E77-8F91-89EE75177F0F}"/>
    <cellStyle name="Percent 2 2 4" xfId="8131" xr:uid="{01F0F747-CC46-4D43-82A2-D598ADEAB968}"/>
    <cellStyle name="Percent 2 2 4 10" xfId="14977" xr:uid="{9BB96634-F4BD-472B-868E-2DF0DD4CBDE8}"/>
    <cellStyle name="Percent 2 2 4 11" xfId="28667" xr:uid="{182E8D8D-21EF-4CA8-B18F-5406B5786828}"/>
    <cellStyle name="Percent 2 2 4 12" xfId="43551" xr:uid="{6667424A-91C7-4C90-ADB1-FD670BBAC3CF}"/>
    <cellStyle name="Percent 2 2 4 2" xfId="8132" xr:uid="{F3741DB3-F70F-4F2B-9EBA-29149631E410}"/>
    <cellStyle name="Percent 2 2 4 2 10" xfId="43552" xr:uid="{F336863C-4B71-409D-9BEB-3C0094A0DC89}"/>
    <cellStyle name="Percent 2 2 4 2 2" xfId="8133" xr:uid="{D92DD499-885C-4268-A82D-B47E7F59BF73}"/>
    <cellStyle name="Percent 2 2 4 2 2 2" xfId="8134" xr:uid="{A702BAAA-DB71-40AA-B582-8DA1101B65D9}"/>
    <cellStyle name="Percent 2 2 4 2 2 2 2" xfId="9846" xr:uid="{7635DF16-90A9-4161-A438-22C9428F9F04}"/>
    <cellStyle name="Percent 2 2 4 2 2 2 2 2" xfId="13268" xr:uid="{508C0071-0DEC-42D2-B1E1-7E1EFD0CDFCC}"/>
    <cellStyle name="Percent 2 2 4 2 2 2 2 2 2" xfId="26958" xr:uid="{AF27F85E-7598-43BF-B710-61CA055BB216}"/>
    <cellStyle name="Percent 2 2 4 2 2 2 2 2 2 2" xfId="40650" xr:uid="{4F204685-CB84-4ABB-ADCB-32A9A4185E8B}"/>
    <cellStyle name="Percent 2 2 4 2 2 2 2 2 2 3" xfId="55534" xr:uid="{B4C1DB7A-0A0B-43CE-9C71-C5A466511A63}"/>
    <cellStyle name="Percent 2 2 4 2 2 2 2 2 3" xfId="20114" xr:uid="{2BCFCBBC-03D1-4C5E-A0F0-BF506574004C}"/>
    <cellStyle name="Percent 2 2 4 2 2 2 2 2 4" xfId="33804" xr:uid="{3EAFA2FD-B67A-47AC-8026-703D3257FC9D}"/>
    <cellStyle name="Percent 2 2 4 2 2 2 2 2 5" xfId="48688" xr:uid="{A6F20F3B-3E70-4F5B-B886-7C3A0E927DDE}"/>
    <cellStyle name="Percent 2 2 4 2 2 2 2 3" xfId="23536" xr:uid="{E8384521-36E2-4827-A02C-2DE12517EBCB}"/>
    <cellStyle name="Percent 2 2 4 2 2 2 2 3 2" xfId="37228" xr:uid="{08690DAA-0348-4F01-BEBF-336A3139913D}"/>
    <cellStyle name="Percent 2 2 4 2 2 2 2 3 3" xfId="52112" xr:uid="{534264AC-FF43-4BD0-B4E3-4CE371BDFA6E}"/>
    <cellStyle name="Percent 2 2 4 2 2 2 2 4" xfId="16692" xr:uid="{D6C29BCF-3381-4C79-8A11-6BFF05F070B6}"/>
    <cellStyle name="Percent 2 2 4 2 2 2 2 5" xfId="30382" xr:uid="{7BA6E1D9-77D9-40B3-B851-1DB2954E710D}"/>
    <cellStyle name="Percent 2 2 4 2 2 2 2 6" xfId="45266" xr:uid="{E59B1F31-3300-4487-985F-6286D88E1968}"/>
    <cellStyle name="Percent 2 2 4 2 2 2 3" xfId="11556" xr:uid="{0865A891-5A41-47A1-9D34-DB69073C72A7}"/>
    <cellStyle name="Percent 2 2 4 2 2 2 3 2" xfId="25246" xr:uid="{466A193F-7A10-4BAB-836E-6889B4325CAD}"/>
    <cellStyle name="Percent 2 2 4 2 2 2 3 2 2" xfId="38938" xr:uid="{14C5D266-108A-4AB8-AFC5-A686F4066A0A}"/>
    <cellStyle name="Percent 2 2 4 2 2 2 3 2 3" xfId="53822" xr:uid="{F1209DBA-9724-4601-AC88-D9CADDB2E58A}"/>
    <cellStyle name="Percent 2 2 4 2 2 2 3 3" xfId="18402" xr:uid="{259BECB7-2696-4482-B119-64B1359812D8}"/>
    <cellStyle name="Percent 2 2 4 2 2 2 3 4" xfId="32092" xr:uid="{1CB012DD-3AC2-4C50-A044-8D65C5BACC6B}"/>
    <cellStyle name="Percent 2 2 4 2 2 2 3 5" xfId="46976" xr:uid="{A5AB1D65-49DE-440A-AAE4-35974EC95B71}"/>
    <cellStyle name="Percent 2 2 4 2 2 2 4" xfId="21824" xr:uid="{E53F7CEB-70D4-4B06-A9DC-FAE2836D367C}"/>
    <cellStyle name="Percent 2 2 4 2 2 2 4 2" xfId="35516" xr:uid="{32704FD8-1D2A-4933-A9DC-39BD7D511697}"/>
    <cellStyle name="Percent 2 2 4 2 2 2 4 3" xfId="50400" xr:uid="{3D3670E4-2ED3-4E99-9B5B-89B5A74003F9}"/>
    <cellStyle name="Percent 2 2 4 2 2 2 5" xfId="14980" xr:uid="{1F9BE6DD-2077-4ACE-9D91-AB088B6A8AF1}"/>
    <cellStyle name="Percent 2 2 4 2 2 2 6" xfId="28670" xr:uid="{E0DCD524-2453-494A-A9FA-4E5669F132FA}"/>
    <cellStyle name="Percent 2 2 4 2 2 2 7" xfId="43554" xr:uid="{C4971AF4-D8DB-4304-9F80-0C5FA5A86932}"/>
    <cellStyle name="Percent 2 2 4 2 2 3" xfId="9845" xr:uid="{EB0759A3-D2E5-4D43-8184-244B02DF0701}"/>
    <cellStyle name="Percent 2 2 4 2 2 3 2" xfId="13267" xr:uid="{C2563BC2-D347-4A83-94CA-235A74AFB1A5}"/>
    <cellStyle name="Percent 2 2 4 2 2 3 2 2" xfId="26957" xr:uid="{E0FD553A-9CE7-413F-88AC-DCE0B43260F2}"/>
    <cellStyle name="Percent 2 2 4 2 2 3 2 2 2" xfId="40649" xr:uid="{9338627F-1C4A-497A-AE40-881C9F4B0D50}"/>
    <cellStyle name="Percent 2 2 4 2 2 3 2 2 3" xfId="55533" xr:uid="{C813021E-26EA-4687-8F66-46996EB4AF08}"/>
    <cellStyle name="Percent 2 2 4 2 2 3 2 3" xfId="20113" xr:uid="{3A2E5AD3-7222-40E1-B98E-61D02D6449FA}"/>
    <cellStyle name="Percent 2 2 4 2 2 3 2 4" xfId="33803" xr:uid="{9C2357A2-64D7-4ABF-9253-667EF4E9DE25}"/>
    <cellStyle name="Percent 2 2 4 2 2 3 2 5" xfId="48687" xr:uid="{C38FC048-7C03-4AD5-9263-75F6B46577DC}"/>
    <cellStyle name="Percent 2 2 4 2 2 3 3" xfId="23535" xr:uid="{B575ADF9-D90F-412E-9EDA-997E74DD4E14}"/>
    <cellStyle name="Percent 2 2 4 2 2 3 3 2" xfId="37227" xr:uid="{FE785C57-71A2-4357-B62A-9A2F9B52886C}"/>
    <cellStyle name="Percent 2 2 4 2 2 3 3 3" xfId="52111" xr:uid="{24C13257-C660-4684-8E32-BDF1FA0E81ED}"/>
    <cellStyle name="Percent 2 2 4 2 2 3 4" xfId="16691" xr:uid="{F751C645-F622-41CE-8E2F-E411A2D3F13E}"/>
    <cellStyle name="Percent 2 2 4 2 2 3 5" xfId="30381" xr:uid="{F01052D4-502A-43A1-BDA8-D28E6FF79857}"/>
    <cellStyle name="Percent 2 2 4 2 2 3 6" xfId="45265" xr:uid="{052610E2-95D0-4F33-9FBE-EE14789958D9}"/>
    <cellStyle name="Percent 2 2 4 2 2 4" xfId="11555" xr:uid="{BC779A4E-A47A-4FE5-B615-DE6530801E3B}"/>
    <cellStyle name="Percent 2 2 4 2 2 4 2" xfId="25245" xr:uid="{29638F8C-023F-4660-AF61-9B3DB850AC40}"/>
    <cellStyle name="Percent 2 2 4 2 2 4 2 2" xfId="38937" xr:uid="{FA6E56C1-E66E-46D3-9A59-2BBE3F5479B5}"/>
    <cellStyle name="Percent 2 2 4 2 2 4 2 3" xfId="53821" xr:uid="{121377AC-EF57-4EEA-8909-B291E9B1C0BD}"/>
    <cellStyle name="Percent 2 2 4 2 2 4 3" xfId="18401" xr:uid="{0D9FDC9F-B6FC-4319-A7C4-94AE998DD613}"/>
    <cellStyle name="Percent 2 2 4 2 2 4 4" xfId="32091" xr:uid="{8EB03CDC-4AD4-4317-83DD-5F02AE841610}"/>
    <cellStyle name="Percent 2 2 4 2 2 4 5" xfId="46975" xr:uid="{53E70A64-1FE2-410F-864F-A2AE4FD15850}"/>
    <cellStyle name="Percent 2 2 4 2 2 5" xfId="21823" xr:uid="{42D0E7D7-914B-4A60-B541-041AD5B2FA94}"/>
    <cellStyle name="Percent 2 2 4 2 2 5 2" xfId="35515" xr:uid="{13688C60-2CE4-4ADC-B94C-EDC23CF62832}"/>
    <cellStyle name="Percent 2 2 4 2 2 5 3" xfId="50399" xr:uid="{9B63DEF1-0735-4CDA-8568-8C5EB4FCF082}"/>
    <cellStyle name="Percent 2 2 4 2 2 6" xfId="14979" xr:uid="{B98C817C-81E0-4787-84DE-10065F96340F}"/>
    <cellStyle name="Percent 2 2 4 2 2 7" xfId="28669" xr:uid="{0F492B6A-0B72-4C1C-B077-A372EA6AB5D1}"/>
    <cellStyle name="Percent 2 2 4 2 2 8" xfId="43553" xr:uid="{8E8669E1-7AF8-4A87-91A1-0F36A8D633C8}"/>
    <cellStyle name="Percent 2 2 4 2 3" xfId="8135" xr:uid="{B55C1290-9CDA-461A-A5E2-EAD754C03A4E}"/>
    <cellStyle name="Percent 2 2 4 2 3 2" xfId="9847" xr:uid="{DBF76931-53F8-45E4-AE22-FAF6318A9EB7}"/>
    <cellStyle name="Percent 2 2 4 2 3 2 2" xfId="13269" xr:uid="{8322F00B-24D9-4CB9-A530-97A6C6963A5B}"/>
    <cellStyle name="Percent 2 2 4 2 3 2 2 2" xfId="26959" xr:uid="{F20B4B3F-DADD-40CB-9508-DF9932B00645}"/>
    <cellStyle name="Percent 2 2 4 2 3 2 2 2 2" xfId="40651" xr:uid="{120E5D00-A493-4628-B588-FC1FA398E5B8}"/>
    <cellStyle name="Percent 2 2 4 2 3 2 2 2 3" xfId="55535" xr:uid="{62DED7FE-9CD6-4766-BD18-0AE5CBB094E5}"/>
    <cellStyle name="Percent 2 2 4 2 3 2 2 3" xfId="20115" xr:uid="{D3E614C1-72F2-42E5-92F2-196FA914A3A8}"/>
    <cellStyle name="Percent 2 2 4 2 3 2 2 4" xfId="33805" xr:uid="{7973B366-F933-4F14-8957-C0A47AD3BBC3}"/>
    <cellStyle name="Percent 2 2 4 2 3 2 2 5" xfId="48689" xr:uid="{07E6F27B-C5D5-4B26-953C-25BFE3D01080}"/>
    <cellStyle name="Percent 2 2 4 2 3 2 3" xfId="23537" xr:uid="{8189300D-347F-4058-B4FB-A999E246F9C0}"/>
    <cellStyle name="Percent 2 2 4 2 3 2 3 2" xfId="37229" xr:uid="{9B0BF2BE-D57C-437A-A2DC-3718EDC48401}"/>
    <cellStyle name="Percent 2 2 4 2 3 2 3 3" xfId="52113" xr:uid="{A36EA6C0-0E73-4309-B121-52465789A8FD}"/>
    <cellStyle name="Percent 2 2 4 2 3 2 4" xfId="16693" xr:uid="{6EFAFEF7-6474-4C79-97C2-1B945250C46B}"/>
    <cellStyle name="Percent 2 2 4 2 3 2 5" xfId="30383" xr:uid="{741FD57F-009F-4BDC-AF33-1D6D2130D5F2}"/>
    <cellStyle name="Percent 2 2 4 2 3 2 6" xfId="45267" xr:uid="{CE025DDE-A73A-4481-A8FE-A05761370F8E}"/>
    <cellStyle name="Percent 2 2 4 2 3 3" xfId="11557" xr:uid="{201E9FF3-5E65-4CD7-8177-E27F4FB5F153}"/>
    <cellStyle name="Percent 2 2 4 2 3 3 2" xfId="25247" xr:uid="{300EEE06-9B8E-4FE0-A897-C5836D60173E}"/>
    <cellStyle name="Percent 2 2 4 2 3 3 2 2" xfId="38939" xr:uid="{B844DE02-51CB-4C7A-93B1-FA4BBEAA3BFD}"/>
    <cellStyle name="Percent 2 2 4 2 3 3 2 3" xfId="53823" xr:uid="{56BC1AD0-F790-4499-891F-54290072EED0}"/>
    <cellStyle name="Percent 2 2 4 2 3 3 3" xfId="18403" xr:uid="{29365739-B1D7-4DBA-88F2-312383578DC0}"/>
    <cellStyle name="Percent 2 2 4 2 3 3 4" xfId="32093" xr:uid="{493CB395-D40C-41DF-99E3-9E905564B336}"/>
    <cellStyle name="Percent 2 2 4 2 3 3 5" xfId="46977" xr:uid="{E2336E2B-A568-4C68-BD61-692B92B910BD}"/>
    <cellStyle name="Percent 2 2 4 2 3 4" xfId="21825" xr:uid="{DED56CA4-AF62-449A-AD0E-3D68C25C684F}"/>
    <cellStyle name="Percent 2 2 4 2 3 4 2" xfId="35517" xr:uid="{9C9689BF-CCED-4A73-8A5B-149AC0E1477F}"/>
    <cellStyle name="Percent 2 2 4 2 3 4 3" xfId="50401" xr:uid="{ED19E8A0-0B0F-4DBE-AC41-D5C9A7EE7A9C}"/>
    <cellStyle name="Percent 2 2 4 2 3 5" xfId="14981" xr:uid="{A6A4A2F1-5301-45A8-9216-0AC97C290545}"/>
    <cellStyle name="Percent 2 2 4 2 3 6" xfId="28671" xr:uid="{406C59BE-A3C6-453C-AEFE-6A099511124E}"/>
    <cellStyle name="Percent 2 2 4 2 3 7" xfId="43555" xr:uid="{0F5E0C40-1657-44E3-AA25-33BA79F54488}"/>
    <cellStyle name="Percent 2 2 4 2 4" xfId="8136" xr:uid="{137BE9FD-D99E-49CF-B848-43E99E818270}"/>
    <cellStyle name="Percent 2 2 4 2 4 2" xfId="9848" xr:uid="{40B6FC78-EC47-439E-B2F3-6EF9222B26F2}"/>
    <cellStyle name="Percent 2 2 4 2 4 2 2" xfId="13270" xr:uid="{C90143DF-6B92-4973-94B2-64F0F5D42B7C}"/>
    <cellStyle name="Percent 2 2 4 2 4 2 2 2" xfId="26960" xr:uid="{6369D603-5AA9-43CF-A28C-8CF0F01ECE73}"/>
    <cellStyle name="Percent 2 2 4 2 4 2 2 2 2" xfId="40652" xr:uid="{B49E5DA3-16A1-4851-941C-A55E8B4A4339}"/>
    <cellStyle name="Percent 2 2 4 2 4 2 2 2 3" xfId="55536" xr:uid="{3C82F31C-2074-4DA5-A516-8B05CCCE215E}"/>
    <cellStyle name="Percent 2 2 4 2 4 2 2 3" xfId="20116" xr:uid="{5F15585B-AF67-4C33-B704-09E4D97D614A}"/>
    <cellStyle name="Percent 2 2 4 2 4 2 2 4" xfId="33806" xr:uid="{6AE2CD36-7F56-4258-949B-55F1AAA930FE}"/>
    <cellStyle name="Percent 2 2 4 2 4 2 2 5" xfId="48690" xr:uid="{38694559-6A54-449C-B480-4B76966755A3}"/>
    <cellStyle name="Percent 2 2 4 2 4 2 3" xfId="23538" xr:uid="{76491131-CDC1-4129-B004-A8C87A0AC798}"/>
    <cellStyle name="Percent 2 2 4 2 4 2 3 2" xfId="37230" xr:uid="{FA0E8DA0-58ED-4984-9AB8-9A05CA2A48A6}"/>
    <cellStyle name="Percent 2 2 4 2 4 2 3 3" xfId="52114" xr:uid="{FFE58D77-C1BD-4205-B498-454C74948DFF}"/>
    <cellStyle name="Percent 2 2 4 2 4 2 4" xfId="16694" xr:uid="{37E8A7F1-B200-4AB0-9FC6-78653F6039E3}"/>
    <cellStyle name="Percent 2 2 4 2 4 2 5" xfId="30384" xr:uid="{7458E9D6-A404-4C1A-89B9-49DF8D461B98}"/>
    <cellStyle name="Percent 2 2 4 2 4 2 6" xfId="45268" xr:uid="{CBB1F563-7E10-4F56-A656-C2D2B924C85C}"/>
    <cellStyle name="Percent 2 2 4 2 4 3" xfId="11558" xr:uid="{CACCB248-AEA6-4646-86A1-D46A7AF1A721}"/>
    <cellStyle name="Percent 2 2 4 2 4 3 2" xfId="25248" xr:uid="{4DBF887C-0A70-44EE-BA71-301D1714BB82}"/>
    <cellStyle name="Percent 2 2 4 2 4 3 2 2" xfId="38940" xr:uid="{68DB5F49-72CC-4A49-92B7-8FB02CD74112}"/>
    <cellStyle name="Percent 2 2 4 2 4 3 2 3" xfId="53824" xr:uid="{0FC0EB16-B128-4340-A9DB-485E150102C9}"/>
    <cellStyle name="Percent 2 2 4 2 4 3 3" xfId="18404" xr:uid="{79E43790-3139-4EA2-AC5F-988526BD6850}"/>
    <cellStyle name="Percent 2 2 4 2 4 3 4" xfId="32094" xr:uid="{3DED6122-8438-4DB6-8FF7-073770E971F7}"/>
    <cellStyle name="Percent 2 2 4 2 4 3 5" xfId="46978" xr:uid="{20E462BB-33FC-4F47-99BA-AEC27A6CC653}"/>
    <cellStyle name="Percent 2 2 4 2 4 4" xfId="21826" xr:uid="{E408D0C5-9A39-494C-8CF3-CD916A4F3E2F}"/>
    <cellStyle name="Percent 2 2 4 2 4 4 2" xfId="35518" xr:uid="{7A0C4153-28C8-40DB-B15E-5C5F0ED6E294}"/>
    <cellStyle name="Percent 2 2 4 2 4 4 3" xfId="50402" xr:uid="{DE528A9D-4F23-4ECC-A021-B1612EAFFB00}"/>
    <cellStyle name="Percent 2 2 4 2 4 5" xfId="14982" xr:uid="{42FADFDA-C30F-45AF-BECF-A54E66A095C6}"/>
    <cellStyle name="Percent 2 2 4 2 4 6" xfId="28672" xr:uid="{6E970E7E-DCC7-4066-A4F6-C11B5F59057D}"/>
    <cellStyle name="Percent 2 2 4 2 4 7" xfId="43556" xr:uid="{773A2F99-5B94-470D-AA3B-4E9869E3B3B0}"/>
    <cellStyle name="Percent 2 2 4 2 5" xfId="9844" xr:uid="{1AE70F7E-82DE-4301-B015-43696330D44C}"/>
    <cellStyle name="Percent 2 2 4 2 5 2" xfId="13266" xr:uid="{7F75D5A5-DA9B-42FB-8D32-09B95FEDA47C}"/>
    <cellStyle name="Percent 2 2 4 2 5 2 2" xfId="26956" xr:uid="{44748D59-567E-42A2-95BE-E84CB561FE70}"/>
    <cellStyle name="Percent 2 2 4 2 5 2 2 2" xfId="40648" xr:uid="{026F40E1-7D91-4DFA-A0A5-F06E1C61EDF7}"/>
    <cellStyle name="Percent 2 2 4 2 5 2 2 3" xfId="55532" xr:uid="{BCDA7E31-BBF0-4BB3-81CD-5732BA10945E}"/>
    <cellStyle name="Percent 2 2 4 2 5 2 3" xfId="20112" xr:uid="{E7B7DB19-516C-4857-8E89-03B3B9962F15}"/>
    <cellStyle name="Percent 2 2 4 2 5 2 4" xfId="33802" xr:uid="{F313A36E-283D-4781-BB5E-B6CB4D7B894B}"/>
    <cellStyle name="Percent 2 2 4 2 5 2 5" xfId="48686" xr:uid="{D158E089-E589-407B-9CFD-FD504FB2E63C}"/>
    <cellStyle name="Percent 2 2 4 2 5 3" xfId="23534" xr:uid="{5B756357-54C4-44F0-9022-FA79B87F3022}"/>
    <cellStyle name="Percent 2 2 4 2 5 3 2" xfId="37226" xr:uid="{1DA21D8B-83F6-4A72-9515-24EEE973FEDA}"/>
    <cellStyle name="Percent 2 2 4 2 5 3 3" xfId="52110" xr:uid="{B162A062-27BD-4B0B-8A77-151A3E45C375}"/>
    <cellStyle name="Percent 2 2 4 2 5 4" xfId="16690" xr:uid="{318BF0B8-5A98-4B16-9F5C-6B0822826D55}"/>
    <cellStyle name="Percent 2 2 4 2 5 5" xfId="30380" xr:uid="{A06B7EB0-C573-436E-8DAD-663FEE70CD53}"/>
    <cellStyle name="Percent 2 2 4 2 5 6" xfId="45264" xr:uid="{EAA7CC4E-317A-4961-BE81-74FA3E9203E3}"/>
    <cellStyle name="Percent 2 2 4 2 6" xfId="11554" xr:uid="{6E8CBCFB-B5D8-42BF-AC8F-116526836EA5}"/>
    <cellStyle name="Percent 2 2 4 2 6 2" xfId="25244" xr:uid="{19A5AD41-2630-406C-B5F2-B5367994E011}"/>
    <cellStyle name="Percent 2 2 4 2 6 2 2" xfId="38936" xr:uid="{FE508294-A7BC-4CD8-AC20-CFAF7E73BF6D}"/>
    <cellStyle name="Percent 2 2 4 2 6 2 3" xfId="53820" xr:uid="{9E9F8413-7AB6-4151-A0F8-1261E7776DA9}"/>
    <cellStyle name="Percent 2 2 4 2 6 3" xfId="18400" xr:uid="{BE9DCFC0-0527-4431-8970-090C58411107}"/>
    <cellStyle name="Percent 2 2 4 2 6 4" xfId="32090" xr:uid="{8A4650F5-6C6D-4EB8-84C8-612E15ACB604}"/>
    <cellStyle name="Percent 2 2 4 2 6 5" xfId="46974" xr:uid="{7B16868B-38F3-4305-8117-1E8C682C7433}"/>
    <cellStyle name="Percent 2 2 4 2 7" xfId="21822" xr:uid="{82B5D114-322E-4EC2-B75D-6738E1B60B64}"/>
    <cellStyle name="Percent 2 2 4 2 7 2" xfId="35514" xr:uid="{06E86C8D-151F-4982-AA68-88E2B1F2244E}"/>
    <cellStyle name="Percent 2 2 4 2 7 3" xfId="50398" xr:uid="{ED6FEDB4-ED98-44E0-9AE2-5B776B0A87A7}"/>
    <cellStyle name="Percent 2 2 4 2 8" xfId="14978" xr:uid="{1E240632-8F90-470A-B31C-CF412BD9E2A3}"/>
    <cellStyle name="Percent 2 2 4 2 9" xfId="28668" xr:uid="{29C142EC-D8F6-435D-BDEF-445B6266F2BF}"/>
    <cellStyle name="Percent 2 2 4 3" xfId="8137" xr:uid="{AC3E3885-CD94-4B19-89C8-EDF3214EFB24}"/>
    <cellStyle name="Percent 2 2 4 3 10" xfId="43557" xr:uid="{4499F990-86B6-4910-ABEE-B3DD29E80A04}"/>
    <cellStyle name="Percent 2 2 4 3 2" xfId="8138" xr:uid="{73563AF4-F157-4016-BF70-20C312DCED7C}"/>
    <cellStyle name="Percent 2 2 4 3 2 2" xfId="8139" xr:uid="{841973C3-0965-4DF5-895B-79676ABD180E}"/>
    <cellStyle name="Percent 2 2 4 3 2 2 2" xfId="9851" xr:uid="{13CA6862-AEB6-4421-96F9-5148FE2C5744}"/>
    <cellStyle name="Percent 2 2 4 3 2 2 2 2" xfId="13273" xr:uid="{5DBDCA7E-67B6-4D24-93B0-D83C8679D16D}"/>
    <cellStyle name="Percent 2 2 4 3 2 2 2 2 2" xfId="26963" xr:uid="{CA1F20A0-ABD0-4286-BD90-4D0E6536A091}"/>
    <cellStyle name="Percent 2 2 4 3 2 2 2 2 2 2" xfId="40655" xr:uid="{61E1F3F4-B36E-405B-AEE6-F89F10A5A05D}"/>
    <cellStyle name="Percent 2 2 4 3 2 2 2 2 2 3" xfId="55539" xr:uid="{F0F19B49-8D34-4A3B-8F80-B0F99E55265F}"/>
    <cellStyle name="Percent 2 2 4 3 2 2 2 2 3" xfId="20119" xr:uid="{E4EBF0DD-BA33-4D36-8D3B-0C1300CF7202}"/>
    <cellStyle name="Percent 2 2 4 3 2 2 2 2 4" xfId="33809" xr:uid="{2017DA88-22C7-4BF2-AE2C-E07D9AC0E327}"/>
    <cellStyle name="Percent 2 2 4 3 2 2 2 2 5" xfId="48693" xr:uid="{667F9153-2FCE-4755-BE55-C825314DB3F7}"/>
    <cellStyle name="Percent 2 2 4 3 2 2 2 3" xfId="23541" xr:uid="{A9B61943-0025-4BA6-B3BD-BCFC14BB5CD6}"/>
    <cellStyle name="Percent 2 2 4 3 2 2 2 3 2" xfId="37233" xr:uid="{22ED8BCF-4807-457E-9B9C-D6BFFDA66510}"/>
    <cellStyle name="Percent 2 2 4 3 2 2 2 3 3" xfId="52117" xr:uid="{24CC86A5-1FF2-4129-A02D-C305837C0E9E}"/>
    <cellStyle name="Percent 2 2 4 3 2 2 2 4" xfId="16697" xr:uid="{72300B37-3759-40C4-A5BB-F7CC4BF00FCD}"/>
    <cellStyle name="Percent 2 2 4 3 2 2 2 5" xfId="30387" xr:uid="{94E7F9E0-0FD3-477B-B869-7D981C026EB2}"/>
    <cellStyle name="Percent 2 2 4 3 2 2 2 6" xfId="45271" xr:uid="{15D03CCC-8131-4003-956A-BAAB3358416F}"/>
    <cellStyle name="Percent 2 2 4 3 2 2 3" xfId="11561" xr:uid="{EDEEC870-0536-4457-B58E-49EE9276C080}"/>
    <cellStyle name="Percent 2 2 4 3 2 2 3 2" xfId="25251" xr:uid="{DEADF3E8-5DD0-417C-AFB7-384BB8DA702D}"/>
    <cellStyle name="Percent 2 2 4 3 2 2 3 2 2" xfId="38943" xr:uid="{2B1818D1-DDC0-4CFD-9B5C-9F4A63A029C6}"/>
    <cellStyle name="Percent 2 2 4 3 2 2 3 2 3" xfId="53827" xr:uid="{2AED9676-E376-4EA6-897E-129CC39A6257}"/>
    <cellStyle name="Percent 2 2 4 3 2 2 3 3" xfId="18407" xr:uid="{B01E81A5-B1D3-4AAF-9341-02EB989EB81B}"/>
    <cellStyle name="Percent 2 2 4 3 2 2 3 4" xfId="32097" xr:uid="{9CE54B63-057F-4F37-ADD6-B6A93A68C7F3}"/>
    <cellStyle name="Percent 2 2 4 3 2 2 3 5" xfId="46981" xr:uid="{F4AD2838-CFAF-457C-AA6B-59B30D528421}"/>
    <cellStyle name="Percent 2 2 4 3 2 2 4" xfId="21829" xr:uid="{9E9CB5A2-E0E8-4CE2-9EA5-17F2C5C2BEC3}"/>
    <cellStyle name="Percent 2 2 4 3 2 2 4 2" xfId="35521" xr:uid="{39BFBE8C-CA07-45FD-984B-D05B1F387D69}"/>
    <cellStyle name="Percent 2 2 4 3 2 2 4 3" xfId="50405" xr:uid="{1C5609E4-8B1C-429E-BF19-12C2B1DCE17A}"/>
    <cellStyle name="Percent 2 2 4 3 2 2 5" xfId="14985" xr:uid="{3119A8E5-569B-484B-9636-A0C1DF2FBCBC}"/>
    <cellStyle name="Percent 2 2 4 3 2 2 6" xfId="28675" xr:uid="{2D032313-937E-46F2-AAF1-4B48FC96E637}"/>
    <cellStyle name="Percent 2 2 4 3 2 2 7" xfId="43559" xr:uid="{0E6ABBB9-EFE5-45B8-93EA-1BB125BF903C}"/>
    <cellStyle name="Percent 2 2 4 3 2 3" xfId="9850" xr:uid="{747086B4-5AB6-4FA2-9775-13FF3E0073D0}"/>
    <cellStyle name="Percent 2 2 4 3 2 3 2" xfId="13272" xr:uid="{A613C6EA-FDFA-4776-A01F-4485A52D009B}"/>
    <cellStyle name="Percent 2 2 4 3 2 3 2 2" xfId="26962" xr:uid="{8D454CFC-56CC-41C7-AA88-5E6BBB46CEC8}"/>
    <cellStyle name="Percent 2 2 4 3 2 3 2 2 2" xfId="40654" xr:uid="{EF2AD6F2-1001-4658-8DD3-445737B5C8F3}"/>
    <cellStyle name="Percent 2 2 4 3 2 3 2 2 3" xfId="55538" xr:uid="{0AE1FF5F-ABFA-40D3-9BB8-B6BCB400F268}"/>
    <cellStyle name="Percent 2 2 4 3 2 3 2 3" xfId="20118" xr:uid="{B3E7E9D6-76B5-4A6D-A832-3C946D233EDB}"/>
    <cellStyle name="Percent 2 2 4 3 2 3 2 4" xfId="33808" xr:uid="{E23D8E8C-9577-43FC-BD4A-B30B39D72574}"/>
    <cellStyle name="Percent 2 2 4 3 2 3 2 5" xfId="48692" xr:uid="{0CDCDA36-ACA9-41AE-9195-661409B94332}"/>
    <cellStyle name="Percent 2 2 4 3 2 3 3" xfId="23540" xr:uid="{69B9ACE4-7853-4523-B59B-F20BDA6B4565}"/>
    <cellStyle name="Percent 2 2 4 3 2 3 3 2" xfId="37232" xr:uid="{EC1D8AD1-4D01-4782-A0EB-A095D36139F2}"/>
    <cellStyle name="Percent 2 2 4 3 2 3 3 3" xfId="52116" xr:uid="{5EC26F32-B128-4B0F-B7A9-98F358759409}"/>
    <cellStyle name="Percent 2 2 4 3 2 3 4" xfId="16696" xr:uid="{D9A289AD-DFE3-45E1-9C8A-E6CBA252D053}"/>
    <cellStyle name="Percent 2 2 4 3 2 3 5" xfId="30386" xr:uid="{B5D982C7-FBF7-45E3-9E6F-A52316AD3CF9}"/>
    <cellStyle name="Percent 2 2 4 3 2 3 6" xfId="45270" xr:uid="{3AF414B3-2AB8-4A67-8874-04E6192670B2}"/>
    <cellStyle name="Percent 2 2 4 3 2 4" xfId="11560" xr:uid="{E9259953-AEE2-4AF4-8BAD-8D2D708BF3DA}"/>
    <cellStyle name="Percent 2 2 4 3 2 4 2" xfId="25250" xr:uid="{53B43CFC-9E0D-44DA-9744-961A0465F8AF}"/>
    <cellStyle name="Percent 2 2 4 3 2 4 2 2" xfId="38942" xr:uid="{59081143-5B7B-4578-8C05-AA9D0E42EBF4}"/>
    <cellStyle name="Percent 2 2 4 3 2 4 2 3" xfId="53826" xr:uid="{681C15BB-A1BC-425F-9A5B-7FF66B1DD727}"/>
    <cellStyle name="Percent 2 2 4 3 2 4 3" xfId="18406" xr:uid="{D2A2570B-41D9-4E62-91CF-6B4FC469EE21}"/>
    <cellStyle name="Percent 2 2 4 3 2 4 4" xfId="32096" xr:uid="{DF130B5E-6EBF-4126-BAA9-EE7A0E81896C}"/>
    <cellStyle name="Percent 2 2 4 3 2 4 5" xfId="46980" xr:uid="{ADFAFFE3-E2E3-4E66-AEEB-1D34FC9E7847}"/>
    <cellStyle name="Percent 2 2 4 3 2 5" xfId="21828" xr:uid="{371E229C-1B9C-4327-80B6-3CFF0C7F3FC3}"/>
    <cellStyle name="Percent 2 2 4 3 2 5 2" xfId="35520" xr:uid="{511B9F55-A43E-495E-A443-3780C3BE18A1}"/>
    <cellStyle name="Percent 2 2 4 3 2 5 3" xfId="50404" xr:uid="{49257CC5-92A7-47B9-895F-CFA5EDF882FF}"/>
    <cellStyle name="Percent 2 2 4 3 2 6" xfId="14984" xr:uid="{48A46908-F988-48DB-BAE7-CACCBE218903}"/>
    <cellStyle name="Percent 2 2 4 3 2 7" xfId="28674" xr:uid="{6F0F3624-CA9D-4AC3-A9E2-1EF55F712169}"/>
    <cellStyle name="Percent 2 2 4 3 2 8" xfId="43558" xr:uid="{0E4D4FBE-1222-4C93-B2D9-DD1A29148573}"/>
    <cellStyle name="Percent 2 2 4 3 3" xfId="8140" xr:uid="{8B04C475-1ECB-47FC-A174-78B91A6D65D8}"/>
    <cellStyle name="Percent 2 2 4 3 3 2" xfId="9852" xr:uid="{B837323D-6924-47B4-8231-F87A73E40923}"/>
    <cellStyle name="Percent 2 2 4 3 3 2 2" xfId="13274" xr:uid="{B9C5AE6E-FB7C-4E9B-8AEF-C193CE9F1D43}"/>
    <cellStyle name="Percent 2 2 4 3 3 2 2 2" xfId="26964" xr:uid="{DD49A558-6C71-471A-B6DC-EF0DAD28A45B}"/>
    <cellStyle name="Percent 2 2 4 3 3 2 2 2 2" xfId="40656" xr:uid="{CE8DA2FB-3E0F-496B-8998-829227E5F01A}"/>
    <cellStyle name="Percent 2 2 4 3 3 2 2 2 3" xfId="55540" xr:uid="{4C56E704-FBC0-4A95-8BB7-A5D6838E23DA}"/>
    <cellStyle name="Percent 2 2 4 3 3 2 2 3" xfId="20120" xr:uid="{2336D165-C7D1-47FF-88E7-DA8856AAAD76}"/>
    <cellStyle name="Percent 2 2 4 3 3 2 2 4" xfId="33810" xr:uid="{761C6725-11F7-47EB-85C7-A6B480B04155}"/>
    <cellStyle name="Percent 2 2 4 3 3 2 2 5" xfId="48694" xr:uid="{0318AA35-4FF9-4232-9709-8CA68FBFCF46}"/>
    <cellStyle name="Percent 2 2 4 3 3 2 3" xfId="23542" xr:uid="{1B1307B8-C3EF-43FD-A18B-03740BD1BC0A}"/>
    <cellStyle name="Percent 2 2 4 3 3 2 3 2" xfId="37234" xr:uid="{8112FF89-CF30-4AE3-A234-70550B71B753}"/>
    <cellStyle name="Percent 2 2 4 3 3 2 3 3" xfId="52118" xr:uid="{BCD79F79-5E9B-4087-9608-1706ACF0BDE7}"/>
    <cellStyle name="Percent 2 2 4 3 3 2 4" xfId="16698" xr:uid="{411DD374-8AD3-4415-B391-D73075642AE1}"/>
    <cellStyle name="Percent 2 2 4 3 3 2 5" xfId="30388" xr:uid="{459D0C41-96CD-4F5B-B1AC-5D0517792FA4}"/>
    <cellStyle name="Percent 2 2 4 3 3 2 6" xfId="45272" xr:uid="{E8114C0E-9D4A-49D7-9354-668E1DD09E9C}"/>
    <cellStyle name="Percent 2 2 4 3 3 3" xfId="11562" xr:uid="{82EC6B96-4598-4B1B-BEB1-2B20508562C7}"/>
    <cellStyle name="Percent 2 2 4 3 3 3 2" xfId="25252" xr:uid="{C7321F81-EC60-4D36-A0D8-FEED3C7E2466}"/>
    <cellStyle name="Percent 2 2 4 3 3 3 2 2" xfId="38944" xr:uid="{E115F5FF-4033-4B6F-ABFB-97DA45888ACA}"/>
    <cellStyle name="Percent 2 2 4 3 3 3 2 3" xfId="53828" xr:uid="{28C22CB9-F395-4D31-85D8-ADBF1C30C2BC}"/>
    <cellStyle name="Percent 2 2 4 3 3 3 3" xfId="18408" xr:uid="{5DFDF355-8EF7-4D47-9BFC-5DBE877D1000}"/>
    <cellStyle name="Percent 2 2 4 3 3 3 4" xfId="32098" xr:uid="{47408866-B9C0-4EA1-A4CD-67180ED5AA5E}"/>
    <cellStyle name="Percent 2 2 4 3 3 3 5" xfId="46982" xr:uid="{32A912D6-77B5-4A8A-A277-1A4397DEB11F}"/>
    <cellStyle name="Percent 2 2 4 3 3 4" xfId="21830" xr:uid="{6C77A8EF-A6A5-4E97-9CCA-C62C082796D1}"/>
    <cellStyle name="Percent 2 2 4 3 3 4 2" xfId="35522" xr:uid="{2AA764A9-A47E-43D3-8EBE-9542ECF736C0}"/>
    <cellStyle name="Percent 2 2 4 3 3 4 3" xfId="50406" xr:uid="{AE4F5AA5-563E-4C16-BEEF-F303C48EC6E0}"/>
    <cellStyle name="Percent 2 2 4 3 3 5" xfId="14986" xr:uid="{20A3FAEF-2736-4ED7-BE62-274759C8C8DD}"/>
    <cellStyle name="Percent 2 2 4 3 3 6" xfId="28676" xr:uid="{F5537410-8769-4547-BDBC-3383D56EEED0}"/>
    <cellStyle name="Percent 2 2 4 3 3 7" xfId="43560" xr:uid="{8EA88FEB-1086-4388-B564-3123C495787E}"/>
    <cellStyle name="Percent 2 2 4 3 4" xfId="8141" xr:uid="{03920026-ADBB-423D-B70E-A1E09D9C46F7}"/>
    <cellStyle name="Percent 2 2 4 3 4 2" xfId="9853" xr:uid="{23A89F9D-A2A7-48E3-8738-400127784652}"/>
    <cellStyle name="Percent 2 2 4 3 4 2 2" xfId="13275" xr:uid="{D4E8B268-D3C5-4C1F-BB4A-3A52819F323D}"/>
    <cellStyle name="Percent 2 2 4 3 4 2 2 2" xfId="26965" xr:uid="{96863780-0DEB-495E-B994-CDEC2B297278}"/>
    <cellStyle name="Percent 2 2 4 3 4 2 2 2 2" xfId="40657" xr:uid="{2C249AEF-4B8A-4340-9E0F-FAC12774D5E5}"/>
    <cellStyle name="Percent 2 2 4 3 4 2 2 2 3" xfId="55541" xr:uid="{C35886B2-9B88-4F9C-BBB0-D8A38D385F2A}"/>
    <cellStyle name="Percent 2 2 4 3 4 2 2 3" xfId="20121" xr:uid="{98702F61-5EB7-4FEB-89B7-4F0728793195}"/>
    <cellStyle name="Percent 2 2 4 3 4 2 2 4" xfId="33811" xr:uid="{626C8D38-940C-4721-8051-2FCBFB0A6980}"/>
    <cellStyle name="Percent 2 2 4 3 4 2 2 5" xfId="48695" xr:uid="{B98B0459-0B2E-44B7-AD62-EEA17D1CBF44}"/>
    <cellStyle name="Percent 2 2 4 3 4 2 3" xfId="23543" xr:uid="{A6E3D86F-203E-490A-BA36-BC24EA655B4A}"/>
    <cellStyle name="Percent 2 2 4 3 4 2 3 2" xfId="37235" xr:uid="{EB341BA1-8146-4CEB-A2AE-83CC92AD0E8B}"/>
    <cellStyle name="Percent 2 2 4 3 4 2 3 3" xfId="52119" xr:uid="{A7FEB94E-714B-4FFC-9D1D-0F3CA772F1A5}"/>
    <cellStyle name="Percent 2 2 4 3 4 2 4" xfId="16699" xr:uid="{48B11310-816F-41C0-9ACF-50FB0B485F3B}"/>
    <cellStyle name="Percent 2 2 4 3 4 2 5" xfId="30389" xr:uid="{978E5F09-0EDB-4D1A-B41D-8CA5D0E8D661}"/>
    <cellStyle name="Percent 2 2 4 3 4 2 6" xfId="45273" xr:uid="{5A1407E9-C651-4185-9283-14C009F50C18}"/>
    <cellStyle name="Percent 2 2 4 3 4 3" xfId="11563" xr:uid="{0EEB4EB0-FB54-4BB4-962F-11B5442131C3}"/>
    <cellStyle name="Percent 2 2 4 3 4 3 2" xfId="25253" xr:uid="{F86B50C4-BAC3-49AF-8C4A-A355D66AD130}"/>
    <cellStyle name="Percent 2 2 4 3 4 3 2 2" xfId="38945" xr:uid="{84C7087D-567F-4F40-833C-26D6D163C16F}"/>
    <cellStyle name="Percent 2 2 4 3 4 3 2 3" xfId="53829" xr:uid="{15283772-D28C-47D5-ABA2-B85326692FA3}"/>
    <cellStyle name="Percent 2 2 4 3 4 3 3" xfId="18409" xr:uid="{08D337D4-1A6A-4562-9DF8-2360F7EC87BB}"/>
    <cellStyle name="Percent 2 2 4 3 4 3 4" xfId="32099" xr:uid="{B05ED8AF-DFC0-4F2E-815D-1A4BE2A37BF8}"/>
    <cellStyle name="Percent 2 2 4 3 4 3 5" xfId="46983" xr:uid="{7E7C701E-2CF0-4B13-88DD-37DD2D0DADE4}"/>
    <cellStyle name="Percent 2 2 4 3 4 4" xfId="21831" xr:uid="{A849B037-8CB8-4A4B-820B-556F18E6B194}"/>
    <cellStyle name="Percent 2 2 4 3 4 4 2" xfId="35523" xr:uid="{EAE7380C-4C98-4F78-A1A3-C49AB3088036}"/>
    <cellStyle name="Percent 2 2 4 3 4 4 3" xfId="50407" xr:uid="{0B84159E-4952-44B0-B4B6-E0C004BEEA9C}"/>
    <cellStyle name="Percent 2 2 4 3 4 5" xfId="14987" xr:uid="{8147806A-CA64-47E8-B59A-9DBB44EA11E2}"/>
    <cellStyle name="Percent 2 2 4 3 4 6" xfId="28677" xr:uid="{9FF086AF-51BF-44C2-87F0-A2ECAEEA4A51}"/>
    <cellStyle name="Percent 2 2 4 3 4 7" xfId="43561" xr:uid="{4306585C-E029-40DA-A970-18E7EFA3A530}"/>
    <cellStyle name="Percent 2 2 4 3 5" xfId="9849" xr:uid="{1082A7F4-41A2-4D6B-B9C9-3B3CF46BD25E}"/>
    <cellStyle name="Percent 2 2 4 3 5 2" xfId="13271" xr:uid="{776C558C-36C2-4537-AEEB-E4088E132E91}"/>
    <cellStyle name="Percent 2 2 4 3 5 2 2" xfId="26961" xr:uid="{A3D7D24F-991E-446F-841E-C9AA90C3A676}"/>
    <cellStyle name="Percent 2 2 4 3 5 2 2 2" xfId="40653" xr:uid="{A696D767-B8FE-4617-83B8-E14E9F2E7AA5}"/>
    <cellStyle name="Percent 2 2 4 3 5 2 2 3" xfId="55537" xr:uid="{DC01449C-0A4F-4065-B750-BD6944EDFD64}"/>
    <cellStyle name="Percent 2 2 4 3 5 2 3" xfId="20117" xr:uid="{FB4A21FF-6FC1-4C13-87C1-6749778ED136}"/>
    <cellStyle name="Percent 2 2 4 3 5 2 4" xfId="33807" xr:uid="{B37CAB45-18D4-4E21-B35A-604EDEC776EE}"/>
    <cellStyle name="Percent 2 2 4 3 5 2 5" xfId="48691" xr:uid="{8B74A916-2756-4AD5-A391-9F9D05A8AEDA}"/>
    <cellStyle name="Percent 2 2 4 3 5 3" xfId="23539" xr:uid="{5291872A-616C-4EDE-8561-7CAB2B241C37}"/>
    <cellStyle name="Percent 2 2 4 3 5 3 2" xfId="37231" xr:uid="{609AB2C4-18AA-4832-A79F-8BE95F216C71}"/>
    <cellStyle name="Percent 2 2 4 3 5 3 3" xfId="52115" xr:uid="{F0A1CAC6-AA7F-4350-9179-EB2D0D8D2F02}"/>
    <cellStyle name="Percent 2 2 4 3 5 4" xfId="16695" xr:uid="{18067363-80F8-49A7-A732-6F931FD13088}"/>
    <cellStyle name="Percent 2 2 4 3 5 5" xfId="30385" xr:uid="{0915225D-AD0B-4228-A324-951E6EB75B36}"/>
    <cellStyle name="Percent 2 2 4 3 5 6" xfId="45269" xr:uid="{A1A48BF0-B06F-4D7B-B7DF-EC85DEEE6BE5}"/>
    <cellStyle name="Percent 2 2 4 3 6" xfId="11559" xr:uid="{E48ECB39-20E5-4970-9854-CCC7104F5419}"/>
    <cellStyle name="Percent 2 2 4 3 6 2" xfId="25249" xr:uid="{25C1F119-807A-425E-86BD-DD57CA27517E}"/>
    <cellStyle name="Percent 2 2 4 3 6 2 2" xfId="38941" xr:uid="{696C4B8E-7003-4DE5-8B00-D08B6732F903}"/>
    <cellStyle name="Percent 2 2 4 3 6 2 3" xfId="53825" xr:uid="{20180766-DB69-4DF7-9E5C-73F8A1BF308C}"/>
    <cellStyle name="Percent 2 2 4 3 6 3" xfId="18405" xr:uid="{E30932CA-76CE-4BF4-A0C9-5BB3DF7D4356}"/>
    <cellStyle name="Percent 2 2 4 3 6 4" xfId="32095" xr:uid="{F5A48CA1-0D58-41F2-A0D2-57709711CAD2}"/>
    <cellStyle name="Percent 2 2 4 3 6 5" xfId="46979" xr:uid="{118DB502-23D9-4782-B2DF-D3D2AE847711}"/>
    <cellStyle name="Percent 2 2 4 3 7" xfId="21827" xr:uid="{1E4F85F4-8752-473F-AD2D-2451C0B1B129}"/>
    <cellStyle name="Percent 2 2 4 3 7 2" xfId="35519" xr:uid="{9F32B797-F1EC-4630-9166-FDBFA83182AF}"/>
    <cellStyle name="Percent 2 2 4 3 7 3" xfId="50403" xr:uid="{EFC1CC50-4168-4AB8-9EEC-72B8BF91C9C7}"/>
    <cellStyle name="Percent 2 2 4 3 8" xfId="14983" xr:uid="{6CFC6F1D-3536-4F3C-A184-22E134B242E7}"/>
    <cellStyle name="Percent 2 2 4 3 9" xfId="28673" xr:uid="{2D21C819-4614-4C8A-9576-6253E1FE7F72}"/>
    <cellStyle name="Percent 2 2 4 4" xfId="8142" xr:uid="{BAFCFE74-EC24-4ED0-AA27-90B1D0474EF3}"/>
    <cellStyle name="Percent 2 2 4 4 2" xfId="8143" xr:uid="{2A2F6F56-8D3F-4297-B6D5-E621DA33D1C1}"/>
    <cellStyle name="Percent 2 2 4 4 2 2" xfId="9855" xr:uid="{63A502B0-E07E-47CF-B749-C824A134C089}"/>
    <cellStyle name="Percent 2 2 4 4 2 2 2" xfId="13277" xr:uid="{C14E8F98-B3FE-46BF-8E6B-7F0766EF5B8F}"/>
    <cellStyle name="Percent 2 2 4 4 2 2 2 2" xfId="26967" xr:uid="{9C861104-962F-4879-800B-5A45AAA2023D}"/>
    <cellStyle name="Percent 2 2 4 4 2 2 2 2 2" xfId="40659" xr:uid="{3748DD25-468A-4D71-88D0-B948F55ED94A}"/>
    <cellStyle name="Percent 2 2 4 4 2 2 2 2 3" xfId="55543" xr:uid="{70AD9942-C13B-436F-9F3C-F539C9F60F31}"/>
    <cellStyle name="Percent 2 2 4 4 2 2 2 3" xfId="20123" xr:uid="{BF543945-3568-40DC-B3A7-D040CA3374A0}"/>
    <cellStyle name="Percent 2 2 4 4 2 2 2 4" xfId="33813" xr:uid="{5D106042-9685-4AAD-8935-8B14C9F2E8D2}"/>
    <cellStyle name="Percent 2 2 4 4 2 2 2 5" xfId="48697" xr:uid="{CE24B0B4-B99E-49A4-8C92-3B0D2006D31F}"/>
    <cellStyle name="Percent 2 2 4 4 2 2 3" xfId="23545" xr:uid="{60253AF2-64A9-452C-969C-821B4AB15341}"/>
    <cellStyle name="Percent 2 2 4 4 2 2 3 2" xfId="37237" xr:uid="{B8FDB00D-F76C-4B3A-A4C9-4BE16674B882}"/>
    <cellStyle name="Percent 2 2 4 4 2 2 3 3" xfId="52121" xr:uid="{C6FF9A81-48A2-4F19-AC72-6E83F4C0DE2F}"/>
    <cellStyle name="Percent 2 2 4 4 2 2 4" xfId="16701" xr:uid="{9D93AA06-68ED-47B9-98C3-D8AB258B5511}"/>
    <cellStyle name="Percent 2 2 4 4 2 2 5" xfId="30391" xr:uid="{F0ABEBDE-644B-4EF4-BE72-FB3A59412431}"/>
    <cellStyle name="Percent 2 2 4 4 2 2 6" xfId="45275" xr:uid="{33BA9554-F53D-4A4B-AEF5-E93C0913B90B}"/>
    <cellStyle name="Percent 2 2 4 4 2 3" xfId="11565" xr:uid="{B1A9EFF8-91D0-4A3A-BC37-646B78A654F1}"/>
    <cellStyle name="Percent 2 2 4 4 2 3 2" xfId="25255" xr:uid="{0038FECF-342F-4A86-A55A-FD5B5A624294}"/>
    <cellStyle name="Percent 2 2 4 4 2 3 2 2" xfId="38947" xr:uid="{AF12B335-88A8-4F4F-A27F-C0AF115BD9B7}"/>
    <cellStyle name="Percent 2 2 4 4 2 3 2 3" xfId="53831" xr:uid="{557199CE-3049-40F7-B695-472860F9E0FA}"/>
    <cellStyle name="Percent 2 2 4 4 2 3 3" xfId="18411" xr:uid="{C5962A80-1DF2-4097-9CF1-D4B6041ED9F9}"/>
    <cellStyle name="Percent 2 2 4 4 2 3 4" xfId="32101" xr:uid="{BCF12744-37CF-4ABB-86C2-95D532AADE7A}"/>
    <cellStyle name="Percent 2 2 4 4 2 3 5" xfId="46985" xr:uid="{DEE93D74-1BD4-4707-B204-FDA5D881C0EF}"/>
    <cellStyle name="Percent 2 2 4 4 2 4" xfId="21833" xr:uid="{C41B28EF-779E-4887-BF8E-F6D228305095}"/>
    <cellStyle name="Percent 2 2 4 4 2 4 2" xfId="35525" xr:uid="{DE6F7EDD-C060-4A38-BB26-338428D12E21}"/>
    <cellStyle name="Percent 2 2 4 4 2 4 3" xfId="50409" xr:uid="{6A8BDB8A-6068-485C-BE15-417FDF92B186}"/>
    <cellStyle name="Percent 2 2 4 4 2 5" xfId="14989" xr:uid="{50A31BE4-330C-4F0F-A8C2-C30DE5B5BA53}"/>
    <cellStyle name="Percent 2 2 4 4 2 6" xfId="28679" xr:uid="{F8A5D2A5-37B8-4129-9E7E-998EB8279DCF}"/>
    <cellStyle name="Percent 2 2 4 4 2 7" xfId="43563" xr:uid="{4D743C1C-DAC0-40DB-ADEA-6633AD90A53D}"/>
    <cellStyle name="Percent 2 2 4 4 3" xfId="9854" xr:uid="{DD7E282A-7384-4B99-AEFB-0A86FDD1A454}"/>
    <cellStyle name="Percent 2 2 4 4 3 2" xfId="13276" xr:uid="{380C6A2C-BDF0-4EFF-B8DA-485CB694A0B6}"/>
    <cellStyle name="Percent 2 2 4 4 3 2 2" xfId="26966" xr:uid="{A3E9DF79-DC75-42A6-A74E-FF5EF3907ECE}"/>
    <cellStyle name="Percent 2 2 4 4 3 2 2 2" xfId="40658" xr:uid="{8279E462-976C-42FD-9CF2-E1396CBB1A26}"/>
    <cellStyle name="Percent 2 2 4 4 3 2 2 3" xfId="55542" xr:uid="{545BF4DE-4676-4DA9-8380-EC54D9161C8D}"/>
    <cellStyle name="Percent 2 2 4 4 3 2 3" xfId="20122" xr:uid="{79E209AE-D901-4835-8F6B-8F7220F7553A}"/>
    <cellStyle name="Percent 2 2 4 4 3 2 4" xfId="33812" xr:uid="{58259F2A-4D7E-48A0-98EC-C0FC9563701A}"/>
    <cellStyle name="Percent 2 2 4 4 3 2 5" xfId="48696" xr:uid="{A802B570-D027-455B-BF44-61DD86AE7441}"/>
    <cellStyle name="Percent 2 2 4 4 3 3" xfId="23544" xr:uid="{37E21386-E440-4FA1-9299-6F3DD0B2D203}"/>
    <cellStyle name="Percent 2 2 4 4 3 3 2" xfId="37236" xr:uid="{FE00295A-043F-43F6-8957-F3E5E272E050}"/>
    <cellStyle name="Percent 2 2 4 4 3 3 3" xfId="52120" xr:uid="{8C310378-6136-4B71-BD7D-D3D52385F264}"/>
    <cellStyle name="Percent 2 2 4 4 3 4" xfId="16700" xr:uid="{654D7958-4586-4AF5-849C-21C2C4234C52}"/>
    <cellStyle name="Percent 2 2 4 4 3 5" xfId="30390" xr:uid="{06E21E56-8A50-499F-AF8D-FCAF9FFCE9E3}"/>
    <cellStyle name="Percent 2 2 4 4 3 6" xfId="45274" xr:uid="{850D3180-09FA-4EC9-93D2-A05BFCF28402}"/>
    <cellStyle name="Percent 2 2 4 4 4" xfId="11564" xr:uid="{BE47D55C-3708-403F-A592-379DD9735878}"/>
    <cellStyle name="Percent 2 2 4 4 4 2" xfId="25254" xr:uid="{670ADC15-EE1F-4860-9F06-82CDD131E73E}"/>
    <cellStyle name="Percent 2 2 4 4 4 2 2" xfId="38946" xr:uid="{5452508C-5D67-4C9B-AF47-EE48AF860D64}"/>
    <cellStyle name="Percent 2 2 4 4 4 2 3" xfId="53830" xr:uid="{46124929-F0F6-40E5-B5DF-74ED963EDC05}"/>
    <cellStyle name="Percent 2 2 4 4 4 3" xfId="18410" xr:uid="{DE473250-BA29-4A09-B8BB-4A7BFD27F309}"/>
    <cellStyle name="Percent 2 2 4 4 4 4" xfId="32100" xr:uid="{70954205-D3B9-4E65-A5F0-C5EAFDD1A165}"/>
    <cellStyle name="Percent 2 2 4 4 4 5" xfId="46984" xr:uid="{D893B58C-F1F4-44AF-9BA1-1255CFC8BCB8}"/>
    <cellStyle name="Percent 2 2 4 4 5" xfId="21832" xr:uid="{6F036449-95C4-41DC-90BB-F87A1B08BF51}"/>
    <cellStyle name="Percent 2 2 4 4 5 2" xfId="35524" xr:uid="{0C6019C0-9A0E-4D84-BE95-6642A84F6E59}"/>
    <cellStyle name="Percent 2 2 4 4 5 3" xfId="50408" xr:uid="{6F288774-6923-4E05-B4D4-257199137A6D}"/>
    <cellStyle name="Percent 2 2 4 4 6" xfId="14988" xr:uid="{E58C169D-92D9-4BA3-8612-9E73D0AA57BB}"/>
    <cellStyle name="Percent 2 2 4 4 7" xfId="28678" xr:uid="{D523E0E4-A036-4D16-BE6E-29244A852C9B}"/>
    <cellStyle name="Percent 2 2 4 4 8" xfId="43562" xr:uid="{FA15FC59-2AF1-470A-BF53-28B66B1B7570}"/>
    <cellStyle name="Percent 2 2 4 5" xfId="8144" xr:uid="{EFC261D4-D737-4C73-862E-EFE6A27DE41A}"/>
    <cellStyle name="Percent 2 2 4 5 2" xfId="9856" xr:uid="{B57335F6-D542-4538-BCC2-0DFFBB1151DB}"/>
    <cellStyle name="Percent 2 2 4 5 2 2" xfId="13278" xr:uid="{E6E20601-1B12-45A3-85D0-B02176B13ECC}"/>
    <cellStyle name="Percent 2 2 4 5 2 2 2" xfId="26968" xr:uid="{119789F4-B82E-4BFB-A393-12D48E389418}"/>
    <cellStyle name="Percent 2 2 4 5 2 2 2 2" xfId="40660" xr:uid="{65A6C527-A06C-4DF5-BD1B-A98B106663DA}"/>
    <cellStyle name="Percent 2 2 4 5 2 2 2 3" xfId="55544" xr:uid="{FD01B9E2-EE25-4CB4-B5D8-009726903955}"/>
    <cellStyle name="Percent 2 2 4 5 2 2 3" xfId="20124" xr:uid="{7E058148-E066-4115-91EE-22E86544ADA0}"/>
    <cellStyle name="Percent 2 2 4 5 2 2 4" xfId="33814" xr:uid="{66351BDD-2291-40EC-8700-B3368C957EBE}"/>
    <cellStyle name="Percent 2 2 4 5 2 2 5" xfId="48698" xr:uid="{1F343BAF-DEF0-4F82-884B-6777F9044C86}"/>
    <cellStyle name="Percent 2 2 4 5 2 3" xfId="23546" xr:uid="{1DD4256A-E574-4581-A380-2C43E9458350}"/>
    <cellStyle name="Percent 2 2 4 5 2 3 2" xfId="37238" xr:uid="{7CD6ADD6-4C8C-49A1-A203-DBB9E43B5632}"/>
    <cellStyle name="Percent 2 2 4 5 2 3 3" xfId="52122" xr:uid="{4A2CDCA9-0C0B-42E0-A249-AB66EEE76AAB}"/>
    <cellStyle name="Percent 2 2 4 5 2 4" xfId="16702" xr:uid="{349F5218-3E2C-42F0-BFFB-9DBBF082DAE8}"/>
    <cellStyle name="Percent 2 2 4 5 2 5" xfId="30392" xr:uid="{9EF51A39-73B2-4F86-BCB4-6AC097BC0FAF}"/>
    <cellStyle name="Percent 2 2 4 5 2 6" xfId="45276" xr:uid="{7F9CBFD2-9DB7-4EDC-94FF-FC39039B9CE8}"/>
    <cellStyle name="Percent 2 2 4 5 3" xfId="11566" xr:uid="{D82EE4D2-D471-4F09-B849-E465B6A60858}"/>
    <cellStyle name="Percent 2 2 4 5 3 2" xfId="25256" xr:uid="{B40A50C9-ED83-4D77-B140-561F97BC7B5D}"/>
    <cellStyle name="Percent 2 2 4 5 3 2 2" xfId="38948" xr:uid="{17F33F88-DF79-402A-AB24-1450A1174057}"/>
    <cellStyle name="Percent 2 2 4 5 3 2 3" xfId="53832" xr:uid="{8687A44E-CC45-4202-A640-397C7092EAEE}"/>
    <cellStyle name="Percent 2 2 4 5 3 3" xfId="18412" xr:uid="{9A2960A7-A0BA-49CB-8916-8C9D6C81D3AD}"/>
    <cellStyle name="Percent 2 2 4 5 3 4" xfId="32102" xr:uid="{F4B5F852-5A19-40DE-ABCD-07A95386161B}"/>
    <cellStyle name="Percent 2 2 4 5 3 5" xfId="46986" xr:uid="{A84B121C-9A9D-4556-8FBB-C2236170F19D}"/>
    <cellStyle name="Percent 2 2 4 5 4" xfId="21834" xr:uid="{86AF3425-4EE6-4D7B-8DCA-B05E64496980}"/>
    <cellStyle name="Percent 2 2 4 5 4 2" xfId="35526" xr:uid="{543C24BF-83CD-4FE9-A79B-DCE39FA92CE1}"/>
    <cellStyle name="Percent 2 2 4 5 4 3" xfId="50410" xr:uid="{7C4286D5-029D-44AD-824F-EC9B91EF30F6}"/>
    <cellStyle name="Percent 2 2 4 5 5" xfId="14990" xr:uid="{0D4FBC9F-9C99-4EA5-9D6D-9C9E6354F005}"/>
    <cellStyle name="Percent 2 2 4 5 6" xfId="28680" xr:uid="{B6E106B1-C24B-4ADF-86C0-6A9F2B70CB7F}"/>
    <cellStyle name="Percent 2 2 4 5 7" xfId="43564" xr:uid="{696B4690-749D-4486-99ED-C32CF5452F32}"/>
    <cellStyle name="Percent 2 2 4 6" xfId="8145" xr:uid="{BC652194-C511-4CD3-9E62-1F6215B014F6}"/>
    <cellStyle name="Percent 2 2 4 6 2" xfId="9857" xr:uid="{D128A813-A233-4345-A008-138D77556D6F}"/>
    <cellStyle name="Percent 2 2 4 6 2 2" xfId="13279" xr:uid="{9A20593D-1B23-4DA6-93DC-332B8701B5DA}"/>
    <cellStyle name="Percent 2 2 4 6 2 2 2" xfId="26969" xr:uid="{E7BE7D19-476A-4034-9239-A5EA331CC63D}"/>
    <cellStyle name="Percent 2 2 4 6 2 2 2 2" xfId="40661" xr:uid="{23F3C30C-9EE8-4723-A4F5-985C2B85AEC7}"/>
    <cellStyle name="Percent 2 2 4 6 2 2 2 3" xfId="55545" xr:uid="{8492FCD5-4253-42AB-B10D-D0E96F0F8B3C}"/>
    <cellStyle name="Percent 2 2 4 6 2 2 3" xfId="20125" xr:uid="{1818A6F8-A14A-4D3B-BE2B-10C221A2F448}"/>
    <cellStyle name="Percent 2 2 4 6 2 2 4" xfId="33815" xr:uid="{6DA8B6F5-86DA-4371-9FA3-8E8985083204}"/>
    <cellStyle name="Percent 2 2 4 6 2 2 5" xfId="48699" xr:uid="{A8147BAE-C112-40E8-83EF-417779EA97CF}"/>
    <cellStyle name="Percent 2 2 4 6 2 3" xfId="23547" xr:uid="{EDCCF9C8-B6C7-47D4-8C7D-3FE1648DE2AC}"/>
    <cellStyle name="Percent 2 2 4 6 2 3 2" xfId="37239" xr:uid="{1BDF7472-ECA2-4870-A158-A58B9F7AB13E}"/>
    <cellStyle name="Percent 2 2 4 6 2 3 3" xfId="52123" xr:uid="{C052216E-7FE6-43AA-B201-600E7B0ABCDB}"/>
    <cellStyle name="Percent 2 2 4 6 2 4" xfId="16703" xr:uid="{A50A86C0-5C13-451E-9CAE-3CB3B007F848}"/>
    <cellStyle name="Percent 2 2 4 6 2 5" xfId="30393" xr:uid="{07777DB7-69C4-47DA-889B-CB9866DF6AA7}"/>
    <cellStyle name="Percent 2 2 4 6 2 6" xfId="45277" xr:uid="{62513213-EC3F-4F50-9566-7DC6FF8479F7}"/>
    <cellStyle name="Percent 2 2 4 6 3" xfId="11567" xr:uid="{8978C103-619A-4875-ABC5-E4F00BC59C2E}"/>
    <cellStyle name="Percent 2 2 4 6 3 2" xfId="25257" xr:uid="{532113F9-D7F0-4322-8A1F-033537B6F840}"/>
    <cellStyle name="Percent 2 2 4 6 3 2 2" xfId="38949" xr:uid="{80FE5BDA-F971-49A5-A494-A179B273C0EE}"/>
    <cellStyle name="Percent 2 2 4 6 3 2 3" xfId="53833" xr:uid="{9C5090F5-782B-4CB0-8335-11AD5D581D61}"/>
    <cellStyle name="Percent 2 2 4 6 3 3" xfId="18413" xr:uid="{E456FD6E-1A6C-42AD-97A7-4986D6440F72}"/>
    <cellStyle name="Percent 2 2 4 6 3 4" xfId="32103" xr:uid="{C5693047-EEB9-4F73-B3DF-1020E7876083}"/>
    <cellStyle name="Percent 2 2 4 6 3 5" xfId="46987" xr:uid="{4A797F99-028A-49B7-8705-733498176461}"/>
    <cellStyle name="Percent 2 2 4 6 4" xfId="21835" xr:uid="{888F8987-CBAD-4FFA-B028-D9A6AA48C6DD}"/>
    <cellStyle name="Percent 2 2 4 6 4 2" xfId="35527" xr:uid="{6C5FF0D5-0C18-4511-BBA1-28C12D823C3F}"/>
    <cellStyle name="Percent 2 2 4 6 4 3" xfId="50411" xr:uid="{16573DF7-6A3D-40EC-A35B-1E2A9B82052D}"/>
    <cellStyle name="Percent 2 2 4 6 5" xfId="14991" xr:uid="{177F138D-9F59-4A6D-84C3-F11852F44059}"/>
    <cellStyle name="Percent 2 2 4 6 6" xfId="28681" xr:uid="{D565A064-9121-46D8-89A3-482594F75BD0}"/>
    <cellStyle name="Percent 2 2 4 6 7" xfId="43565" xr:uid="{75B775DF-B344-4D42-B24A-F51C3DE60FE1}"/>
    <cellStyle name="Percent 2 2 4 7" xfId="9843" xr:uid="{0F5768AE-9AB6-441A-9D66-16086EEE866C}"/>
    <cellStyle name="Percent 2 2 4 7 2" xfId="13265" xr:uid="{BC62ABD2-86E4-496F-B806-43398C8D3087}"/>
    <cellStyle name="Percent 2 2 4 7 2 2" xfId="26955" xr:uid="{9F4AA542-B95B-4275-BC14-C49F029AADEB}"/>
    <cellStyle name="Percent 2 2 4 7 2 2 2" xfId="40647" xr:uid="{E2728A4F-9A7F-4232-B403-649D5406413C}"/>
    <cellStyle name="Percent 2 2 4 7 2 2 3" xfId="55531" xr:uid="{F91BD816-8F2C-476F-9FED-C919296B092F}"/>
    <cellStyle name="Percent 2 2 4 7 2 3" xfId="20111" xr:uid="{3D85CAC5-BBEA-4370-9399-F70D9D7ABC4E}"/>
    <cellStyle name="Percent 2 2 4 7 2 4" xfId="33801" xr:uid="{2305B346-297B-4CE0-988D-5D7F977D6E66}"/>
    <cellStyle name="Percent 2 2 4 7 2 5" xfId="48685" xr:uid="{F8C5001F-07A5-40D8-A174-174D6CCD7440}"/>
    <cellStyle name="Percent 2 2 4 7 3" xfId="23533" xr:uid="{79827083-751C-41A4-AD08-66C4EBB37FF0}"/>
    <cellStyle name="Percent 2 2 4 7 3 2" xfId="37225" xr:uid="{368353F8-69E2-4CD7-B60C-C5B2707714A1}"/>
    <cellStyle name="Percent 2 2 4 7 3 3" xfId="52109" xr:uid="{5A78F8B8-745E-42DA-87C0-2D33CB2BACBA}"/>
    <cellStyle name="Percent 2 2 4 7 4" xfId="16689" xr:uid="{7F646427-CAD4-48C6-8C73-DD327CA9E384}"/>
    <cellStyle name="Percent 2 2 4 7 5" xfId="30379" xr:uid="{D6F24098-9229-44DF-BE17-114133F74355}"/>
    <cellStyle name="Percent 2 2 4 7 6" xfId="45263" xr:uid="{B5128685-C407-4D2E-8F19-A37794DCFF96}"/>
    <cellStyle name="Percent 2 2 4 8" xfId="11553" xr:uid="{A96DE0F3-59DB-406D-A0F1-356B754EBC83}"/>
    <cellStyle name="Percent 2 2 4 8 2" xfId="25243" xr:uid="{B28FA75F-4500-45D6-88CA-3562B92D4B30}"/>
    <cellStyle name="Percent 2 2 4 8 2 2" xfId="38935" xr:uid="{431CC7D4-9158-4724-BD20-448772750226}"/>
    <cellStyle name="Percent 2 2 4 8 2 3" xfId="53819" xr:uid="{B34DFDEE-4B10-4BB7-A7B2-105D2917D962}"/>
    <cellStyle name="Percent 2 2 4 8 3" xfId="18399" xr:uid="{1A31A134-0E3B-4971-8F79-5E8886F1CD64}"/>
    <cellStyle name="Percent 2 2 4 8 4" xfId="32089" xr:uid="{3614621A-8E45-4007-AEEC-86A2A3559428}"/>
    <cellStyle name="Percent 2 2 4 8 5" xfId="46973" xr:uid="{F4F7EDC6-2920-4949-9073-14D0D9AF3ABE}"/>
    <cellStyle name="Percent 2 2 4 9" xfId="21821" xr:uid="{7EACB225-6A66-4393-B310-59FEFCD403BB}"/>
    <cellStyle name="Percent 2 2 4 9 2" xfId="35513" xr:uid="{ACAD434D-E3E2-4E14-8F00-040EE872B795}"/>
    <cellStyle name="Percent 2 2 4 9 3" xfId="50397" xr:uid="{334AFE52-C527-40C9-ABED-56BA4F70695F}"/>
    <cellStyle name="Percent 2 2 5" xfId="8146" xr:uid="{212F81A3-1D50-42A6-92F6-B060BE8BAF85}"/>
    <cellStyle name="Percent 2 2 5 10" xfId="43566" xr:uid="{A26E4A9A-80A8-4E22-AC2C-1E85820D95D0}"/>
    <cellStyle name="Percent 2 2 5 2" xfId="8147" xr:uid="{41DBD8AB-2838-48BE-916D-B93C1C0C1865}"/>
    <cellStyle name="Percent 2 2 5 2 2" xfId="8148" xr:uid="{18938000-902B-4D4E-9E12-2BAEC81F3D78}"/>
    <cellStyle name="Percent 2 2 5 2 2 2" xfId="9860" xr:uid="{889B132C-BDD3-4550-8CB5-750A831D7514}"/>
    <cellStyle name="Percent 2 2 5 2 2 2 2" xfId="13282" xr:uid="{F67C3273-6A29-456F-A97A-1B54450615A0}"/>
    <cellStyle name="Percent 2 2 5 2 2 2 2 2" xfId="26972" xr:uid="{0517517C-A496-4C45-9B9C-A0FA513D5CF8}"/>
    <cellStyle name="Percent 2 2 5 2 2 2 2 2 2" xfId="40664" xr:uid="{224CB6B8-8FCC-45DB-8475-9A338F6A9C04}"/>
    <cellStyle name="Percent 2 2 5 2 2 2 2 2 3" xfId="55548" xr:uid="{F897B006-9DD4-4164-979E-7959634C424D}"/>
    <cellStyle name="Percent 2 2 5 2 2 2 2 3" xfId="20128" xr:uid="{C7BB592B-4D2A-4AC9-9181-30BDF666F280}"/>
    <cellStyle name="Percent 2 2 5 2 2 2 2 4" xfId="33818" xr:uid="{FF4CA849-26FE-4A31-A818-3459D55F49F6}"/>
    <cellStyle name="Percent 2 2 5 2 2 2 2 5" xfId="48702" xr:uid="{A46C7C2E-3D93-437D-8066-496FEBC0D632}"/>
    <cellStyle name="Percent 2 2 5 2 2 2 3" xfId="23550" xr:uid="{DB711FB5-2AA0-4DA9-9444-CCB1AE90724F}"/>
    <cellStyle name="Percent 2 2 5 2 2 2 3 2" xfId="37242" xr:uid="{E97B2B7E-A788-4859-95A1-164F2267F113}"/>
    <cellStyle name="Percent 2 2 5 2 2 2 3 3" xfId="52126" xr:uid="{D55E861D-AEF8-4588-BEAA-450C44E90061}"/>
    <cellStyle name="Percent 2 2 5 2 2 2 4" xfId="16706" xr:uid="{8F69968A-EBBC-445A-9106-5F2615D7F8DC}"/>
    <cellStyle name="Percent 2 2 5 2 2 2 5" xfId="30396" xr:uid="{AD2113B4-FEBA-418D-A63D-45E6972640B9}"/>
    <cellStyle name="Percent 2 2 5 2 2 2 6" xfId="45280" xr:uid="{38A92EB7-D3F0-4FE6-B27F-B5B669CF6C69}"/>
    <cellStyle name="Percent 2 2 5 2 2 3" xfId="11570" xr:uid="{C521728A-E018-4D51-B6F6-961794BDF398}"/>
    <cellStyle name="Percent 2 2 5 2 2 3 2" xfId="25260" xr:uid="{FBB80C0C-4B3D-4310-A76D-BC8EBE80CC8E}"/>
    <cellStyle name="Percent 2 2 5 2 2 3 2 2" xfId="38952" xr:uid="{4B11626D-7AED-4C8D-9C1E-7ECB998E089A}"/>
    <cellStyle name="Percent 2 2 5 2 2 3 2 3" xfId="53836" xr:uid="{859E1AE1-85E7-4D18-B91B-C1DA3C41561B}"/>
    <cellStyle name="Percent 2 2 5 2 2 3 3" xfId="18416" xr:uid="{B25E6FB2-3EB3-4794-BACB-D15D4FB8FEB1}"/>
    <cellStyle name="Percent 2 2 5 2 2 3 4" xfId="32106" xr:uid="{5F3D771E-C08B-44D3-979D-4602AF316276}"/>
    <cellStyle name="Percent 2 2 5 2 2 3 5" xfId="46990" xr:uid="{E7C882D6-B6E3-4332-B71B-A173A17443BC}"/>
    <cellStyle name="Percent 2 2 5 2 2 4" xfId="21838" xr:uid="{50A90E80-927C-43C0-9536-B8A91F84AE60}"/>
    <cellStyle name="Percent 2 2 5 2 2 4 2" xfId="35530" xr:uid="{F26203C5-CD07-4FE9-92DD-092FEC680BA2}"/>
    <cellStyle name="Percent 2 2 5 2 2 4 3" xfId="50414" xr:uid="{6096C034-42AE-4A06-9855-0744A0A825FF}"/>
    <cellStyle name="Percent 2 2 5 2 2 5" xfId="14994" xr:uid="{D5A06F0F-3861-4ED7-98F3-629F8A2E62ED}"/>
    <cellStyle name="Percent 2 2 5 2 2 6" xfId="28684" xr:uid="{7317F82A-961C-4F22-A011-0A62238276DA}"/>
    <cellStyle name="Percent 2 2 5 2 2 7" xfId="43568" xr:uid="{9F712769-394C-4A86-B92F-C7D2FA9CACFD}"/>
    <cellStyle name="Percent 2 2 5 2 3" xfId="9859" xr:uid="{DE68AB77-58AF-4EA8-91A0-CA168C8E4F3A}"/>
    <cellStyle name="Percent 2 2 5 2 3 2" xfId="13281" xr:uid="{1A88EF2F-92DD-4C8D-B6C9-B748B2CFDF6A}"/>
    <cellStyle name="Percent 2 2 5 2 3 2 2" xfId="26971" xr:uid="{D75F27B2-DC0B-4279-BC52-7B37DF4C9F89}"/>
    <cellStyle name="Percent 2 2 5 2 3 2 2 2" xfId="40663" xr:uid="{3652ACB6-EFED-47EF-A123-0B185063A377}"/>
    <cellStyle name="Percent 2 2 5 2 3 2 2 3" xfId="55547" xr:uid="{986B0C77-3E41-4810-839F-0FF7DE139EB4}"/>
    <cellStyle name="Percent 2 2 5 2 3 2 3" xfId="20127" xr:uid="{293EF246-191E-4AC3-A0B6-289BCCC13819}"/>
    <cellStyle name="Percent 2 2 5 2 3 2 4" xfId="33817" xr:uid="{EDF8E77F-1791-41D6-992A-57141721A55B}"/>
    <cellStyle name="Percent 2 2 5 2 3 2 5" xfId="48701" xr:uid="{6BC7A1B1-558F-4B94-8136-B6BB8C5D3897}"/>
    <cellStyle name="Percent 2 2 5 2 3 3" xfId="23549" xr:uid="{97B4D4B1-9D87-4FCA-BAAE-1623B3194E81}"/>
    <cellStyle name="Percent 2 2 5 2 3 3 2" xfId="37241" xr:uid="{76B74152-DD1F-4D35-B339-DCC0DB9C5A14}"/>
    <cellStyle name="Percent 2 2 5 2 3 3 3" xfId="52125" xr:uid="{1DF8C41F-00D6-4223-81F8-EE23FD9C33E4}"/>
    <cellStyle name="Percent 2 2 5 2 3 4" xfId="16705" xr:uid="{5295065C-C03E-4F1C-B932-455E2FFF20A2}"/>
    <cellStyle name="Percent 2 2 5 2 3 5" xfId="30395" xr:uid="{01DB3198-6741-40B7-94B9-5EA0FBDC5F45}"/>
    <cellStyle name="Percent 2 2 5 2 3 6" xfId="45279" xr:uid="{0F4581E7-D84B-4DB0-A7D4-37F53E2C4C8A}"/>
    <cellStyle name="Percent 2 2 5 2 4" xfId="11569" xr:uid="{9EA12342-390F-4537-AA3F-7654B15F7222}"/>
    <cellStyle name="Percent 2 2 5 2 4 2" xfId="25259" xr:uid="{55AC26A8-52A9-4A50-BC2B-C18CD6345AFC}"/>
    <cellStyle name="Percent 2 2 5 2 4 2 2" xfId="38951" xr:uid="{A7BCEC8A-B34C-41F6-9798-BC11DD670D27}"/>
    <cellStyle name="Percent 2 2 5 2 4 2 3" xfId="53835" xr:uid="{4A8DA682-DBFD-40D2-B00C-12C9B7483827}"/>
    <cellStyle name="Percent 2 2 5 2 4 3" xfId="18415" xr:uid="{E1A000A4-A59A-4A5B-A901-5A9C555D5641}"/>
    <cellStyle name="Percent 2 2 5 2 4 4" xfId="32105" xr:uid="{680A0D74-0334-4D0C-AE82-39786A68F8C3}"/>
    <cellStyle name="Percent 2 2 5 2 4 5" xfId="46989" xr:uid="{36384243-42AA-4FD2-ADDD-13FC20334610}"/>
    <cellStyle name="Percent 2 2 5 2 5" xfId="21837" xr:uid="{51744B3D-276B-4378-8116-690398CFD098}"/>
    <cellStyle name="Percent 2 2 5 2 5 2" xfId="35529" xr:uid="{A806263A-545B-4AB5-A3DB-6DB6679FC347}"/>
    <cellStyle name="Percent 2 2 5 2 5 3" xfId="50413" xr:uid="{F930235D-2B4A-4840-B393-D3A75B8B093C}"/>
    <cellStyle name="Percent 2 2 5 2 6" xfId="14993" xr:uid="{E14AF39A-1E6F-49E0-8372-2EB9B4C59B30}"/>
    <cellStyle name="Percent 2 2 5 2 7" xfId="28683" xr:uid="{CFAF220A-3A1D-49B3-955A-980EDCC23E3E}"/>
    <cellStyle name="Percent 2 2 5 2 8" xfId="43567" xr:uid="{E9DAE3AA-73C7-4944-B720-708FE56C5CFE}"/>
    <cellStyle name="Percent 2 2 5 3" xfId="8149" xr:uid="{613D3390-529B-4D28-BC65-D17F17EE284F}"/>
    <cellStyle name="Percent 2 2 5 3 2" xfId="9861" xr:uid="{69E5A826-CEEA-4487-B970-4C2549056965}"/>
    <cellStyle name="Percent 2 2 5 3 2 2" xfId="13283" xr:uid="{29C54EE0-F41C-484C-AC6C-245078AE32EC}"/>
    <cellStyle name="Percent 2 2 5 3 2 2 2" xfId="26973" xr:uid="{E2875AFF-56AF-4A23-A591-1365FD67D8A7}"/>
    <cellStyle name="Percent 2 2 5 3 2 2 2 2" xfId="40665" xr:uid="{C67B0366-3F29-4027-B036-9760F8496A28}"/>
    <cellStyle name="Percent 2 2 5 3 2 2 2 3" xfId="55549" xr:uid="{2824AE89-485E-4556-A3FC-14F1248DAF83}"/>
    <cellStyle name="Percent 2 2 5 3 2 2 3" xfId="20129" xr:uid="{2A155983-7182-408B-AD0A-41F68E46014B}"/>
    <cellStyle name="Percent 2 2 5 3 2 2 4" xfId="33819" xr:uid="{EF6FCB00-881D-4383-9042-78384353447D}"/>
    <cellStyle name="Percent 2 2 5 3 2 2 5" xfId="48703" xr:uid="{D829F27B-B0F2-44C1-9102-F34574F18C7D}"/>
    <cellStyle name="Percent 2 2 5 3 2 3" xfId="23551" xr:uid="{91E19806-1B64-4459-A643-2F4909EA204D}"/>
    <cellStyle name="Percent 2 2 5 3 2 3 2" xfId="37243" xr:uid="{08CF6039-F01A-4DAB-BE20-C28759BAA63F}"/>
    <cellStyle name="Percent 2 2 5 3 2 3 3" xfId="52127" xr:uid="{5699082E-AEC8-453B-97FF-744E7F6AB6E7}"/>
    <cellStyle name="Percent 2 2 5 3 2 4" xfId="16707" xr:uid="{DD08FD80-965F-4894-8AF0-D18F791025A3}"/>
    <cellStyle name="Percent 2 2 5 3 2 5" xfId="30397" xr:uid="{9CE9CE10-2F52-4623-81CA-533FA1EBDF87}"/>
    <cellStyle name="Percent 2 2 5 3 2 6" xfId="45281" xr:uid="{5464C750-1B07-4F57-940C-E584544A9235}"/>
    <cellStyle name="Percent 2 2 5 3 3" xfId="11571" xr:uid="{18B0F882-EAF2-4DCB-9E8F-69D62CBFBA29}"/>
    <cellStyle name="Percent 2 2 5 3 3 2" xfId="25261" xr:uid="{A6F921AF-052E-4BA3-BE39-B11BC275ACB0}"/>
    <cellStyle name="Percent 2 2 5 3 3 2 2" xfId="38953" xr:uid="{7ED79A35-CE71-436B-8EE2-7CA2EA0652BD}"/>
    <cellStyle name="Percent 2 2 5 3 3 2 3" xfId="53837" xr:uid="{1545B0AC-722B-4E04-BC54-C8C18F93363F}"/>
    <cellStyle name="Percent 2 2 5 3 3 3" xfId="18417" xr:uid="{C32E4747-3B61-494F-8F1C-64446E6048E9}"/>
    <cellStyle name="Percent 2 2 5 3 3 4" xfId="32107" xr:uid="{991C8918-097D-4A82-AB97-B8AA17A96768}"/>
    <cellStyle name="Percent 2 2 5 3 3 5" xfId="46991" xr:uid="{18907F0E-F61C-4C36-9C8C-D42108FA5BE6}"/>
    <cellStyle name="Percent 2 2 5 3 4" xfId="21839" xr:uid="{07D4FB19-7258-442A-BF5D-D081AE77E27C}"/>
    <cellStyle name="Percent 2 2 5 3 4 2" xfId="35531" xr:uid="{CB63D739-24C4-4F98-A943-9A4711B8BFA5}"/>
    <cellStyle name="Percent 2 2 5 3 4 3" xfId="50415" xr:uid="{2448C625-9B12-459A-88E7-F7733BE3B32A}"/>
    <cellStyle name="Percent 2 2 5 3 5" xfId="14995" xr:uid="{1507FD0B-0AEE-4477-9979-8259CED3E5FD}"/>
    <cellStyle name="Percent 2 2 5 3 6" xfId="28685" xr:uid="{B8703131-AA27-48E1-B81D-B3167DBD1982}"/>
    <cellStyle name="Percent 2 2 5 3 7" xfId="43569" xr:uid="{B6B76565-7DF0-437E-A1EA-6BE8646D832E}"/>
    <cellStyle name="Percent 2 2 5 4" xfId="8150" xr:uid="{D030EBE3-EC70-466B-BCFE-5A2CFF11EACF}"/>
    <cellStyle name="Percent 2 2 5 4 2" xfId="9862" xr:uid="{BFA85296-8399-4CA3-B10F-5B30C5B6F580}"/>
    <cellStyle name="Percent 2 2 5 4 2 2" xfId="13284" xr:uid="{71290B35-9921-4AF3-9629-D64AA7AF92E8}"/>
    <cellStyle name="Percent 2 2 5 4 2 2 2" xfId="26974" xr:uid="{47B91EA6-11D5-4F33-A080-5C1D09E4C857}"/>
    <cellStyle name="Percent 2 2 5 4 2 2 2 2" xfId="40666" xr:uid="{FB0F84E7-A02C-4F6B-9616-42A66553C997}"/>
    <cellStyle name="Percent 2 2 5 4 2 2 2 3" xfId="55550" xr:uid="{136422B7-7CAD-41D1-8D7D-E22E0544DD4A}"/>
    <cellStyle name="Percent 2 2 5 4 2 2 3" xfId="20130" xr:uid="{9E05D249-B06C-49DA-9E27-E43A92A9132C}"/>
    <cellStyle name="Percent 2 2 5 4 2 2 4" xfId="33820" xr:uid="{F9292680-DAFC-42EF-848C-649447495357}"/>
    <cellStyle name="Percent 2 2 5 4 2 2 5" xfId="48704" xr:uid="{73378147-0781-4DA4-9347-2DE14417E272}"/>
    <cellStyle name="Percent 2 2 5 4 2 3" xfId="23552" xr:uid="{C918F862-5BF2-4B11-8781-E68FD4C35F91}"/>
    <cellStyle name="Percent 2 2 5 4 2 3 2" xfId="37244" xr:uid="{E21A682E-30B1-40D5-B4A6-3543C3203138}"/>
    <cellStyle name="Percent 2 2 5 4 2 3 3" xfId="52128" xr:uid="{94749FCA-8BE2-418F-A2B0-2FD91668800F}"/>
    <cellStyle name="Percent 2 2 5 4 2 4" xfId="16708" xr:uid="{274CCFBE-1EAF-40B4-9866-C08C34E20476}"/>
    <cellStyle name="Percent 2 2 5 4 2 5" xfId="30398" xr:uid="{7A18B934-F674-454D-8F9D-D8F9E85D1185}"/>
    <cellStyle name="Percent 2 2 5 4 2 6" xfId="45282" xr:uid="{B5B9130C-5CD5-4266-98F2-0F499239426F}"/>
    <cellStyle name="Percent 2 2 5 4 3" xfId="11572" xr:uid="{85F2EE01-834E-40C8-A967-6F4B2ECDE8F5}"/>
    <cellStyle name="Percent 2 2 5 4 3 2" xfId="25262" xr:uid="{9B766638-0E15-4067-A3E3-C06D0C30E0B1}"/>
    <cellStyle name="Percent 2 2 5 4 3 2 2" xfId="38954" xr:uid="{C9F42074-C04C-4568-9C82-40B755B72C34}"/>
    <cellStyle name="Percent 2 2 5 4 3 2 3" xfId="53838" xr:uid="{5B17B4F3-2ED7-4564-8EB8-AA4ADFCCB0CA}"/>
    <cellStyle name="Percent 2 2 5 4 3 3" xfId="18418" xr:uid="{E27295BD-7D82-4155-B39A-A12FFD26D826}"/>
    <cellStyle name="Percent 2 2 5 4 3 4" xfId="32108" xr:uid="{1650E841-B1E9-4DD6-8C5B-523FF1A0DFEC}"/>
    <cellStyle name="Percent 2 2 5 4 3 5" xfId="46992" xr:uid="{E237EFFF-34B3-4247-BB75-175A2F10543F}"/>
    <cellStyle name="Percent 2 2 5 4 4" xfId="21840" xr:uid="{BABAC3C2-704B-4B8C-A91F-3E97A97B6DDC}"/>
    <cellStyle name="Percent 2 2 5 4 4 2" xfId="35532" xr:uid="{3A7A6950-9F65-4F89-9712-888FD99D180D}"/>
    <cellStyle name="Percent 2 2 5 4 4 3" xfId="50416" xr:uid="{205AD7FC-16F6-4E6D-8FA4-F5788E417E33}"/>
    <cellStyle name="Percent 2 2 5 4 5" xfId="14996" xr:uid="{D7CB43BB-4BA3-4368-8939-57EB75C6712E}"/>
    <cellStyle name="Percent 2 2 5 4 6" xfId="28686" xr:uid="{129D1CCF-0A98-4BC6-A5D3-85588AD22492}"/>
    <cellStyle name="Percent 2 2 5 4 7" xfId="43570" xr:uid="{2B7187D8-AE59-40B9-896C-23B566F64FC4}"/>
    <cellStyle name="Percent 2 2 5 5" xfId="9858" xr:uid="{09D3A97C-0E85-45AD-9712-E25D9ACD3BA6}"/>
    <cellStyle name="Percent 2 2 5 5 2" xfId="13280" xr:uid="{B753F657-851F-42CA-A73A-3F16A749B167}"/>
    <cellStyle name="Percent 2 2 5 5 2 2" xfId="26970" xr:uid="{019349EE-94AF-4946-9B11-FE1DF602B380}"/>
    <cellStyle name="Percent 2 2 5 5 2 2 2" xfId="40662" xr:uid="{42FFA719-1E29-4034-B38A-F6D2A034B823}"/>
    <cellStyle name="Percent 2 2 5 5 2 2 3" xfId="55546" xr:uid="{5DDFE397-F5C1-436D-AA4A-934EF73EEB1D}"/>
    <cellStyle name="Percent 2 2 5 5 2 3" xfId="20126" xr:uid="{72E86231-5B67-41A1-9C2E-3D2BF0BDDF57}"/>
    <cellStyle name="Percent 2 2 5 5 2 4" xfId="33816" xr:uid="{7B25988A-4217-489A-B914-7C793BD351D5}"/>
    <cellStyle name="Percent 2 2 5 5 2 5" xfId="48700" xr:uid="{65D417BF-A796-46C8-8811-65B2DE9A5FDD}"/>
    <cellStyle name="Percent 2 2 5 5 3" xfId="23548" xr:uid="{A8E22873-ECDE-4F8A-8D89-D56B3167F999}"/>
    <cellStyle name="Percent 2 2 5 5 3 2" xfId="37240" xr:uid="{D45F681E-4E81-4776-B778-DCE39FF6CCDB}"/>
    <cellStyle name="Percent 2 2 5 5 3 3" xfId="52124" xr:uid="{539D2EFD-F13A-480C-8F34-528BC318C69A}"/>
    <cellStyle name="Percent 2 2 5 5 4" xfId="16704" xr:uid="{ACC87BDB-F545-4866-B4C9-DBDF5B673278}"/>
    <cellStyle name="Percent 2 2 5 5 5" xfId="30394" xr:uid="{8D494B69-003F-4639-9BA9-C66B2A6BEA50}"/>
    <cellStyle name="Percent 2 2 5 5 6" xfId="45278" xr:uid="{C8A3A99F-1CC5-4AC2-8B68-E3A38878B323}"/>
    <cellStyle name="Percent 2 2 5 6" xfId="11568" xr:uid="{ECA958D7-F919-4B69-95C1-7434A0DF1258}"/>
    <cellStyle name="Percent 2 2 5 6 2" xfId="25258" xr:uid="{12AE27A0-8BD8-4DEF-A3C3-EDB84FD1CE43}"/>
    <cellStyle name="Percent 2 2 5 6 2 2" xfId="38950" xr:uid="{90C08FD8-D0E6-4764-9F5A-338C74648BCA}"/>
    <cellStyle name="Percent 2 2 5 6 2 3" xfId="53834" xr:uid="{610A5A94-9025-4E9A-857B-2C9910BA8996}"/>
    <cellStyle name="Percent 2 2 5 6 3" xfId="18414" xr:uid="{FF4E5DFE-1E29-45CB-9648-1B64A3F41384}"/>
    <cellStyle name="Percent 2 2 5 6 4" xfId="32104" xr:uid="{684A2905-8AEC-4F37-9872-CC1DA52571F4}"/>
    <cellStyle name="Percent 2 2 5 6 5" xfId="46988" xr:uid="{981954F3-2F91-42CC-BB45-E97C71E39C9B}"/>
    <cellStyle name="Percent 2 2 5 7" xfId="21836" xr:uid="{D0BCCEF7-5E43-4D47-98B2-B812E58768FB}"/>
    <cellStyle name="Percent 2 2 5 7 2" xfId="35528" xr:uid="{B890645D-7AE6-4C57-B568-A45581F0D5AB}"/>
    <cellStyle name="Percent 2 2 5 7 3" xfId="50412" xr:uid="{677B0B1A-FAA5-42CE-8658-0DDE3D8910A5}"/>
    <cellStyle name="Percent 2 2 5 8" xfId="14992" xr:uid="{2420CC56-C2F0-482D-BD01-E987D498162D}"/>
    <cellStyle name="Percent 2 2 5 9" xfId="28682" xr:uid="{ED11D6A4-E822-4951-BDDB-CE8CDC975236}"/>
    <cellStyle name="Percent 2 2 6" xfId="8151" xr:uid="{997CEB1D-9D98-414F-95F0-E873D29CDEB1}"/>
    <cellStyle name="Percent 2 2 6 10" xfId="43571" xr:uid="{07F284D5-9F0B-45DB-B1F0-322E23F0076D}"/>
    <cellStyle name="Percent 2 2 6 2" xfId="8152" xr:uid="{8640157C-FA46-411B-B5E7-AFC74537E0FE}"/>
    <cellStyle name="Percent 2 2 6 2 2" xfId="8153" xr:uid="{F726E279-7DD7-4F39-B3E2-422589DB3D7A}"/>
    <cellStyle name="Percent 2 2 6 2 2 2" xfId="9865" xr:uid="{4F0CC7CF-4DB1-4187-AB9D-7E21A47B005F}"/>
    <cellStyle name="Percent 2 2 6 2 2 2 2" xfId="13287" xr:uid="{49998A3A-7CCA-4D2D-9CEC-53BB7009D7F7}"/>
    <cellStyle name="Percent 2 2 6 2 2 2 2 2" xfId="26977" xr:uid="{A9EDE669-600E-4CE5-871C-B66DE6BFD507}"/>
    <cellStyle name="Percent 2 2 6 2 2 2 2 2 2" xfId="40669" xr:uid="{216E44AA-A0E6-4DA2-AFA6-898E53CEE276}"/>
    <cellStyle name="Percent 2 2 6 2 2 2 2 2 3" xfId="55553" xr:uid="{1C8BBD94-9E78-4FAF-B36F-946E70B85E29}"/>
    <cellStyle name="Percent 2 2 6 2 2 2 2 3" xfId="20133" xr:uid="{52035841-8DEE-4B52-A166-332ED16E729A}"/>
    <cellStyle name="Percent 2 2 6 2 2 2 2 4" xfId="33823" xr:uid="{E70E3D60-55BD-4CB3-BE73-5AE6CC981CCB}"/>
    <cellStyle name="Percent 2 2 6 2 2 2 2 5" xfId="48707" xr:uid="{E21D4A6D-99F1-4610-8D42-CD7975DB9E8B}"/>
    <cellStyle name="Percent 2 2 6 2 2 2 3" xfId="23555" xr:uid="{65DE44D2-6481-4546-97AE-4EF42A085F21}"/>
    <cellStyle name="Percent 2 2 6 2 2 2 3 2" xfId="37247" xr:uid="{4E86ECE5-E4E8-4AD5-B324-2D9191461FDE}"/>
    <cellStyle name="Percent 2 2 6 2 2 2 3 3" xfId="52131" xr:uid="{BABE2F70-A069-45CA-A050-974856B19361}"/>
    <cellStyle name="Percent 2 2 6 2 2 2 4" xfId="16711" xr:uid="{EF9E97CD-1A05-4EC4-B246-B6A9B72D434C}"/>
    <cellStyle name="Percent 2 2 6 2 2 2 5" xfId="30401" xr:uid="{1EB23252-6601-455C-8F1D-C76884B9737D}"/>
    <cellStyle name="Percent 2 2 6 2 2 2 6" xfId="45285" xr:uid="{FE39F470-DBF7-412C-999C-58D9663E6472}"/>
    <cellStyle name="Percent 2 2 6 2 2 3" xfId="11575" xr:uid="{41EFDF17-6FB3-4795-93D9-B2117883D3A4}"/>
    <cellStyle name="Percent 2 2 6 2 2 3 2" xfId="25265" xr:uid="{B7B6199D-2BC3-4719-97E0-58E50F2D8DA7}"/>
    <cellStyle name="Percent 2 2 6 2 2 3 2 2" xfId="38957" xr:uid="{DAEB2EA0-7999-4604-84F4-0B05B44E08EA}"/>
    <cellStyle name="Percent 2 2 6 2 2 3 2 3" xfId="53841" xr:uid="{EE9563BB-3D4C-46A4-AB69-CE56F8B52FE0}"/>
    <cellStyle name="Percent 2 2 6 2 2 3 3" xfId="18421" xr:uid="{EB3B19DF-2F06-42DE-B9A6-293695D8E51B}"/>
    <cellStyle name="Percent 2 2 6 2 2 3 4" xfId="32111" xr:uid="{FBAA1F3E-258D-499C-A06F-BE6E8BA53B11}"/>
    <cellStyle name="Percent 2 2 6 2 2 3 5" xfId="46995" xr:uid="{FE061F79-B3A6-45A4-9728-164AAFCAD5D3}"/>
    <cellStyle name="Percent 2 2 6 2 2 4" xfId="21843" xr:uid="{F550A9A5-6F49-49E3-BD87-54A0C9F24B8E}"/>
    <cellStyle name="Percent 2 2 6 2 2 4 2" xfId="35535" xr:uid="{8AA4EB45-6F4D-417C-B792-4FACDE0C857C}"/>
    <cellStyle name="Percent 2 2 6 2 2 4 3" xfId="50419" xr:uid="{2E40BFA1-59A7-4F2E-8287-F9920B9CBEBE}"/>
    <cellStyle name="Percent 2 2 6 2 2 5" xfId="14999" xr:uid="{961A150E-B839-4426-8973-A59CC6BE8C61}"/>
    <cellStyle name="Percent 2 2 6 2 2 6" xfId="28689" xr:uid="{AF321F0A-441F-4770-AD6B-706854D83C7A}"/>
    <cellStyle name="Percent 2 2 6 2 2 7" xfId="43573" xr:uid="{9A2DA7D1-B415-4EAB-B913-DC577DE8F3C7}"/>
    <cellStyle name="Percent 2 2 6 2 3" xfId="9864" xr:uid="{FA037789-A650-4B63-A47A-7DB1C5C4A901}"/>
    <cellStyle name="Percent 2 2 6 2 3 2" xfId="13286" xr:uid="{3A1DB088-4A04-473F-9070-7F2C9269296C}"/>
    <cellStyle name="Percent 2 2 6 2 3 2 2" xfId="26976" xr:uid="{E973D31E-29BF-4DBC-9286-129A416E6FDE}"/>
    <cellStyle name="Percent 2 2 6 2 3 2 2 2" xfId="40668" xr:uid="{1DCBA1CE-5CCD-45E1-BF88-87F7718AD380}"/>
    <cellStyle name="Percent 2 2 6 2 3 2 2 3" xfId="55552" xr:uid="{9ECA3F84-E7E1-4EB8-AC14-DAD319F81156}"/>
    <cellStyle name="Percent 2 2 6 2 3 2 3" xfId="20132" xr:uid="{73792F52-684F-49AB-8E71-F196A7369449}"/>
    <cellStyle name="Percent 2 2 6 2 3 2 4" xfId="33822" xr:uid="{CDB54C39-D969-482C-B2FC-777BFD08B844}"/>
    <cellStyle name="Percent 2 2 6 2 3 2 5" xfId="48706" xr:uid="{311EE504-19EE-481E-9759-9B58324068A3}"/>
    <cellStyle name="Percent 2 2 6 2 3 3" xfId="23554" xr:uid="{286B8D5E-E82C-43ED-AF89-2CB312E036F3}"/>
    <cellStyle name="Percent 2 2 6 2 3 3 2" xfId="37246" xr:uid="{5F1C38EE-45B7-4D97-ACC9-EBFD1BE75343}"/>
    <cellStyle name="Percent 2 2 6 2 3 3 3" xfId="52130" xr:uid="{56098476-2AF5-43E4-93D4-BF1B8A5A5067}"/>
    <cellStyle name="Percent 2 2 6 2 3 4" xfId="16710" xr:uid="{CC31BFFF-02A4-42EB-A361-478D23ABD02C}"/>
    <cellStyle name="Percent 2 2 6 2 3 5" xfId="30400" xr:uid="{4446F187-35BF-4E99-9B04-1E8B3A234521}"/>
    <cellStyle name="Percent 2 2 6 2 3 6" xfId="45284" xr:uid="{761766CD-A4B0-4D4D-9984-B50B2B900FCB}"/>
    <cellStyle name="Percent 2 2 6 2 4" xfId="11574" xr:uid="{F6622C89-6DAD-4D95-B227-7F740590EE6D}"/>
    <cellStyle name="Percent 2 2 6 2 4 2" xfId="25264" xr:uid="{020380FA-6139-48B5-8A0F-FC2A30D52BF7}"/>
    <cellStyle name="Percent 2 2 6 2 4 2 2" xfId="38956" xr:uid="{9E031467-9DB0-408B-8EB4-C10C3C31D079}"/>
    <cellStyle name="Percent 2 2 6 2 4 2 3" xfId="53840" xr:uid="{3340FDC5-9AE5-4DEE-97BC-4904DAA027E6}"/>
    <cellStyle name="Percent 2 2 6 2 4 3" xfId="18420" xr:uid="{3BF998BD-BD23-4806-921A-E281D37E617A}"/>
    <cellStyle name="Percent 2 2 6 2 4 4" xfId="32110" xr:uid="{4B43F4F7-9285-44BE-AF79-2C3E363641A1}"/>
    <cellStyle name="Percent 2 2 6 2 4 5" xfId="46994" xr:uid="{A51044B5-7491-465E-89CA-0F52FA950F2B}"/>
    <cellStyle name="Percent 2 2 6 2 5" xfId="21842" xr:uid="{FF5D09D6-EF81-492F-8B20-903A3EA958C7}"/>
    <cellStyle name="Percent 2 2 6 2 5 2" xfId="35534" xr:uid="{8460A416-291E-4BDA-892D-1AB1D2292539}"/>
    <cellStyle name="Percent 2 2 6 2 5 3" xfId="50418" xr:uid="{8AC36BB8-77D2-451C-B472-85B17DB86BE8}"/>
    <cellStyle name="Percent 2 2 6 2 6" xfId="14998" xr:uid="{90D6FB3D-6333-4C4D-BED3-AD43BE32C4C4}"/>
    <cellStyle name="Percent 2 2 6 2 7" xfId="28688" xr:uid="{FFF9CBB7-2AD9-46FC-9793-7253E7B7C8C6}"/>
    <cellStyle name="Percent 2 2 6 2 8" xfId="43572" xr:uid="{659499B2-73D6-4FD8-89E2-62C587A132F5}"/>
    <cellStyle name="Percent 2 2 6 3" xfId="8154" xr:uid="{76B8FB3D-295A-401A-96E5-08A622C34C8E}"/>
    <cellStyle name="Percent 2 2 6 3 2" xfId="9866" xr:uid="{3454EF23-D03E-4CAE-8060-2A91F996B027}"/>
    <cellStyle name="Percent 2 2 6 3 2 2" xfId="13288" xr:uid="{830E3135-6343-4697-AE14-3857C58E9F0E}"/>
    <cellStyle name="Percent 2 2 6 3 2 2 2" xfId="26978" xr:uid="{B1694727-5A58-4701-A5A5-0F201E8456C1}"/>
    <cellStyle name="Percent 2 2 6 3 2 2 2 2" xfId="40670" xr:uid="{376ABDFE-17D1-4C2B-A64B-2D43A4E2534B}"/>
    <cellStyle name="Percent 2 2 6 3 2 2 2 3" xfId="55554" xr:uid="{E162F807-45FF-4085-98DB-3429EA3E23BC}"/>
    <cellStyle name="Percent 2 2 6 3 2 2 3" xfId="20134" xr:uid="{62807CF7-7398-4C36-A7A2-1469DDF94532}"/>
    <cellStyle name="Percent 2 2 6 3 2 2 4" xfId="33824" xr:uid="{AA343EC9-4D13-4924-A78B-771D18541ACA}"/>
    <cellStyle name="Percent 2 2 6 3 2 2 5" xfId="48708" xr:uid="{45CDB291-F30D-41F5-86DF-3C24F5BBCF10}"/>
    <cellStyle name="Percent 2 2 6 3 2 3" xfId="23556" xr:uid="{ECDFE0F7-E8A2-41CD-84AC-5EEFF5581C2F}"/>
    <cellStyle name="Percent 2 2 6 3 2 3 2" xfId="37248" xr:uid="{44BBB297-B3C7-4DC8-A451-AA9F99E2D305}"/>
    <cellStyle name="Percent 2 2 6 3 2 3 3" xfId="52132" xr:uid="{C75FAE42-9AA3-44A5-B248-D3027F15F327}"/>
    <cellStyle name="Percent 2 2 6 3 2 4" xfId="16712" xr:uid="{DC41964F-776E-40FE-B2C1-15AC411DA086}"/>
    <cellStyle name="Percent 2 2 6 3 2 5" xfId="30402" xr:uid="{6C8483EB-53FF-462B-AE96-38867689A2BB}"/>
    <cellStyle name="Percent 2 2 6 3 2 6" xfId="45286" xr:uid="{18FA9E8A-8C2F-4B5A-95C7-B49CA19AF77B}"/>
    <cellStyle name="Percent 2 2 6 3 3" xfId="11576" xr:uid="{042AEE93-11B2-4F9D-8B9B-BD9A0A5108F7}"/>
    <cellStyle name="Percent 2 2 6 3 3 2" xfId="25266" xr:uid="{4F07250D-4822-41C8-98FC-740699121910}"/>
    <cellStyle name="Percent 2 2 6 3 3 2 2" xfId="38958" xr:uid="{782FB5A1-7309-46D2-B173-25DF5EE304CB}"/>
    <cellStyle name="Percent 2 2 6 3 3 2 3" xfId="53842" xr:uid="{5B9D8D06-108A-458F-84B2-430CCCFA3237}"/>
    <cellStyle name="Percent 2 2 6 3 3 3" xfId="18422" xr:uid="{0868528A-13FF-46FC-8AF5-661FCAB743F4}"/>
    <cellStyle name="Percent 2 2 6 3 3 4" xfId="32112" xr:uid="{CF382598-E96C-43D4-8290-FFC3BECD3B94}"/>
    <cellStyle name="Percent 2 2 6 3 3 5" xfId="46996" xr:uid="{495B5DF0-FB6B-45BB-A34D-26AA8F7068A1}"/>
    <cellStyle name="Percent 2 2 6 3 4" xfId="21844" xr:uid="{B6815DA1-6CA7-47B4-B087-01774339128B}"/>
    <cellStyle name="Percent 2 2 6 3 4 2" xfId="35536" xr:uid="{95D89A06-4741-48DE-A9AF-23B970EA5963}"/>
    <cellStyle name="Percent 2 2 6 3 4 3" xfId="50420" xr:uid="{DDA60989-58CC-4BEA-8217-7F158B6BBC9E}"/>
    <cellStyle name="Percent 2 2 6 3 5" xfId="15000" xr:uid="{53272F02-AF3B-449F-BA16-612EDF0C4558}"/>
    <cellStyle name="Percent 2 2 6 3 6" xfId="28690" xr:uid="{2ACD0A12-E116-4C6A-8876-FCBCA18123CB}"/>
    <cellStyle name="Percent 2 2 6 3 7" xfId="43574" xr:uid="{DE9FF5CC-7D09-4804-9144-9F89750C64CF}"/>
    <cellStyle name="Percent 2 2 6 4" xfId="8155" xr:uid="{E9EBFA5F-BED0-4584-BCA3-CA6F3F571918}"/>
    <cellStyle name="Percent 2 2 6 4 2" xfId="9867" xr:uid="{0F5BFE28-223A-4B2D-9EF7-4DB17623C47B}"/>
    <cellStyle name="Percent 2 2 6 4 2 2" xfId="13289" xr:uid="{7A9812FF-7601-46CD-8785-0E1EF7BA41FA}"/>
    <cellStyle name="Percent 2 2 6 4 2 2 2" xfId="26979" xr:uid="{163D503D-AB7D-4444-A75B-BBD2B55B9F91}"/>
    <cellStyle name="Percent 2 2 6 4 2 2 2 2" xfId="40671" xr:uid="{6337E397-22F9-4A3F-9E00-7C8A4D344918}"/>
    <cellStyle name="Percent 2 2 6 4 2 2 2 3" xfId="55555" xr:uid="{DBFBD2BD-A846-40B2-B704-591104DDE159}"/>
    <cellStyle name="Percent 2 2 6 4 2 2 3" xfId="20135" xr:uid="{0E969BD1-030A-4080-920A-5450DC858125}"/>
    <cellStyle name="Percent 2 2 6 4 2 2 4" xfId="33825" xr:uid="{C810C322-536F-44B8-AE76-D0E8E26F5024}"/>
    <cellStyle name="Percent 2 2 6 4 2 2 5" xfId="48709" xr:uid="{7AAEF5E7-8C30-4FD1-ADA5-8C72CFE8160C}"/>
    <cellStyle name="Percent 2 2 6 4 2 3" xfId="23557" xr:uid="{F7E52E4E-11D5-4371-8E68-DD3B4AA0137E}"/>
    <cellStyle name="Percent 2 2 6 4 2 3 2" xfId="37249" xr:uid="{B89CDFAD-20F7-40B0-BEE1-B06894770742}"/>
    <cellStyle name="Percent 2 2 6 4 2 3 3" xfId="52133" xr:uid="{92723C0A-8849-4FC8-913C-10DB404DF3AB}"/>
    <cellStyle name="Percent 2 2 6 4 2 4" xfId="16713" xr:uid="{E3074103-2549-4D8C-8F73-0B3203447234}"/>
    <cellStyle name="Percent 2 2 6 4 2 5" xfId="30403" xr:uid="{0A5553C3-6FF9-42F4-B981-60FC11FE77EA}"/>
    <cellStyle name="Percent 2 2 6 4 2 6" xfId="45287" xr:uid="{D8669537-700E-4C1D-B2EC-40EB9FEF8750}"/>
    <cellStyle name="Percent 2 2 6 4 3" xfId="11577" xr:uid="{117216E3-54AA-485D-B763-FF1CEF239E62}"/>
    <cellStyle name="Percent 2 2 6 4 3 2" xfId="25267" xr:uid="{E5203AD4-B976-4D08-A343-94F94A5B77C4}"/>
    <cellStyle name="Percent 2 2 6 4 3 2 2" xfId="38959" xr:uid="{241F622A-DE40-4175-872D-ECFE2BB98234}"/>
    <cellStyle name="Percent 2 2 6 4 3 2 3" xfId="53843" xr:uid="{DF1A58D5-D0B1-4179-B3FD-50C89728DFFB}"/>
    <cellStyle name="Percent 2 2 6 4 3 3" xfId="18423" xr:uid="{FE76594D-9863-4890-A3A9-3E76CBCEE3FB}"/>
    <cellStyle name="Percent 2 2 6 4 3 4" xfId="32113" xr:uid="{CFFBDE05-80C6-4460-AF69-CE89E1A6343C}"/>
    <cellStyle name="Percent 2 2 6 4 3 5" xfId="46997" xr:uid="{63CADB4E-F19D-4D38-BA65-401589EFEF72}"/>
    <cellStyle name="Percent 2 2 6 4 4" xfId="21845" xr:uid="{817A7C91-8FEF-44F3-AEBE-04CA2EFB5604}"/>
    <cellStyle name="Percent 2 2 6 4 4 2" xfId="35537" xr:uid="{CE355422-813F-479C-B5B7-FCB16BE9BCD6}"/>
    <cellStyle name="Percent 2 2 6 4 4 3" xfId="50421" xr:uid="{076973AD-6F64-4FE2-8A16-32645264E5B3}"/>
    <cellStyle name="Percent 2 2 6 4 5" xfId="15001" xr:uid="{BB48B8B0-F55D-4462-9C52-E1ABCB7DE4E4}"/>
    <cellStyle name="Percent 2 2 6 4 6" xfId="28691" xr:uid="{8138607A-1C2E-44C6-AC9A-07F93AFFC2BA}"/>
    <cellStyle name="Percent 2 2 6 4 7" xfId="43575" xr:uid="{F99B2D4B-B64F-4D31-8F89-713563357131}"/>
    <cellStyle name="Percent 2 2 6 5" xfId="9863" xr:uid="{1FBC790D-682B-4829-A48D-129FB8F5D9F4}"/>
    <cellStyle name="Percent 2 2 6 5 2" xfId="13285" xr:uid="{7AF0D75D-8EA6-4B84-A76A-186173DF0C8A}"/>
    <cellStyle name="Percent 2 2 6 5 2 2" xfId="26975" xr:uid="{5823618A-CFBA-423E-81B5-91059718F4D3}"/>
    <cellStyle name="Percent 2 2 6 5 2 2 2" xfId="40667" xr:uid="{28E0A83D-C7EA-4246-912F-5AFB6623518C}"/>
    <cellStyle name="Percent 2 2 6 5 2 2 3" xfId="55551" xr:uid="{F920CD3B-40A4-45E2-949C-CF92473EDB2B}"/>
    <cellStyle name="Percent 2 2 6 5 2 3" xfId="20131" xr:uid="{5F1C5540-9F0A-456B-B249-7CF61ACF5A23}"/>
    <cellStyle name="Percent 2 2 6 5 2 4" xfId="33821" xr:uid="{3B371B82-9B5F-4AD8-836D-9D9E03B0412F}"/>
    <cellStyle name="Percent 2 2 6 5 2 5" xfId="48705" xr:uid="{6ABFCFF0-919D-4707-9FC3-85F27C489A88}"/>
    <cellStyle name="Percent 2 2 6 5 3" xfId="23553" xr:uid="{291A32B3-FD6B-47E6-8464-6D7FA752E201}"/>
    <cellStyle name="Percent 2 2 6 5 3 2" xfId="37245" xr:uid="{1513FD7D-9C86-4919-99D2-9AD0F744EBC3}"/>
    <cellStyle name="Percent 2 2 6 5 3 3" xfId="52129" xr:uid="{F0D39561-613D-4602-996B-E2139706AECE}"/>
    <cellStyle name="Percent 2 2 6 5 4" xfId="16709" xr:uid="{A44679D9-369A-4D96-B01F-100FCE45D44E}"/>
    <cellStyle name="Percent 2 2 6 5 5" xfId="30399" xr:uid="{485C72A3-2C0B-4EBC-81FB-6D9745F6D1AA}"/>
    <cellStyle name="Percent 2 2 6 5 6" xfId="45283" xr:uid="{9610E6DC-C79D-4A65-8686-9F49FB072A3F}"/>
    <cellStyle name="Percent 2 2 6 6" xfId="11573" xr:uid="{773977D2-B478-4C62-9A1E-CC513E7CA6B9}"/>
    <cellStyle name="Percent 2 2 6 6 2" xfId="25263" xr:uid="{187000D6-C064-48C7-8932-D7CEACD246C5}"/>
    <cellStyle name="Percent 2 2 6 6 2 2" xfId="38955" xr:uid="{81BDDCAE-2FA4-4C40-903B-909C1B35D7E4}"/>
    <cellStyle name="Percent 2 2 6 6 2 3" xfId="53839" xr:uid="{5F303305-FEC3-48D1-97B4-332E945429E7}"/>
    <cellStyle name="Percent 2 2 6 6 3" xfId="18419" xr:uid="{4D26082B-2682-478C-8029-D5DE1C0127B0}"/>
    <cellStyle name="Percent 2 2 6 6 4" xfId="32109" xr:uid="{B8661198-C802-43C1-AFAD-0F229E0A9AAC}"/>
    <cellStyle name="Percent 2 2 6 6 5" xfId="46993" xr:uid="{704947A1-D9B6-4A9C-A82D-FC78CEC673F0}"/>
    <cellStyle name="Percent 2 2 6 7" xfId="21841" xr:uid="{507ED86F-02FE-4F01-8B55-118296B2BF4D}"/>
    <cellStyle name="Percent 2 2 6 7 2" xfId="35533" xr:uid="{B15AC568-CE59-44C2-802A-442CD031D853}"/>
    <cellStyle name="Percent 2 2 6 7 3" xfId="50417" xr:uid="{58A82595-D7C7-4FA2-9641-24E72CCD23F8}"/>
    <cellStyle name="Percent 2 2 6 8" xfId="14997" xr:uid="{37F24620-6B32-4FBA-94DC-A9A7D2473F92}"/>
    <cellStyle name="Percent 2 2 6 9" xfId="28687" xr:uid="{31F6B1DD-56D9-4084-84B6-AAEEEDFD305E}"/>
    <cellStyle name="Percent 2 2 7" xfId="8156" xr:uid="{B421E6F8-8E3E-43E9-8935-6AD40402E273}"/>
    <cellStyle name="Percent 2 2 7 2" xfId="8157" xr:uid="{139F5C9C-1027-4CAC-AA6A-27D0A524425D}"/>
    <cellStyle name="Percent 2 2 7 2 2" xfId="9869" xr:uid="{60966D3B-B9C2-4BFE-A138-579C279EDDC1}"/>
    <cellStyle name="Percent 2 2 7 2 2 2" xfId="13291" xr:uid="{C8E8EC71-FB16-405E-9FDE-786817C01863}"/>
    <cellStyle name="Percent 2 2 7 2 2 2 2" xfId="26981" xr:uid="{4DF4DF94-7B1E-48E7-8004-A6CD13473684}"/>
    <cellStyle name="Percent 2 2 7 2 2 2 2 2" xfId="40673" xr:uid="{AFB46D47-67DA-42DF-A530-4EF133DCD857}"/>
    <cellStyle name="Percent 2 2 7 2 2 2 2 3" xfId="55557" xr:uid="{DF135D42-1D25-4D9F-AECC-1E4F64FF9E38}"/>
    <cellStyle name="Percent 2 2 7 2 2 2 3" xfId="20137" xr:uid="{8A38F5F6-9816-46EA-BE5A-E68B6D3F03F0}"/>
    <cellStyle name="Percent 2 2 7 2 2 2 4" xfId="33827" xr:uid="{AE012FEA-6BE9-4F85-A195-783327058D23}"/>
    <cellStyle name="Percent 2 2 7 2 2 2 5" xfId="48711" xr:uid="{C7EB0474-112F-4068-B4DE-4C58001AB834}"/>
    <cellStyle name="Percent 2 2 7 2 2 3" xfId="23559" xr:uid="{2244FCFF-0B4F-4731-824D-6328FDD237D6}"/>
    <cellStyle name="Percent 2 2 7 2 2 3 2" xfId="37251" xr:uid="{F0F188FB-9237-4F1F-A104-940161351893}"/>
    <cellStyle name="Percent 2 2 7 2 2 3 3" xfId="52135" xr:uid="{A9BE4E15-5676-477D-8686-73EDBCF4D454}"/>
    <cellStyle name="Percent 2 2 7 2 2 4" xfId="16715" xr:uid="{065DCD65-264F-4ED0-A6BF-683D75A67B66}"/>
    <cellStyle name="Percent 2 2 7 2 2 5" xfId="30405" xr:uid="{49876310-D46D-45B4-A2DF-19EBD2CA149C}"/>
    <cellStyle name="Percent 2 2 7 2 2 6" xfId="45289" xr:uid="{41F9F53E-B9BE-4030-9C40-33001023D5B2}"/>
    <cellStyle name="Percent 2 2 7 2 3" xfId="11579" xr:uid="{83ED2FCA-0F91-4129-B483-87512703829C}"/>
    <cellStyle name="Percent 2 2 7 2 3 2" xfId="25269" xr:uid="{2CAA6AB3-1494-4CDE-A177-A6AA9FFE8ED5}"/>
    <cellStyle name="Percent 2 2 7 2 3 2 2" xfId="38961" xr:uid="{2AF385E0-4E18-47F9-A74E-239B1F2AAD2B}"/>
    <cellStyle name="Percent 2 2 7 2 3 2 3" xfId="53845" xr:uid="{9AF29E33-1927-44E8-A0E3-0A76B75F9CF8}"/>
    <cellStyle name="Percent 2 2 7 2 3 3" xfId="18425" xr:uid="{A6A74B0C-704C-405A-A32F-AB2524F89460}"/>
    <cellStyle name="Percent 2 2 7 2 3 4" xfId="32115" xr:uid="{802D1C3C-324C-4D4D-9B48-10D9F531B801}"/>
    <cellStyle name="Percent 2 2 7 2 3 5" xfId="46999" xr:uid="{51679242-C152-4579-B413-27F3B4A4B6CD}"/>
    <cellStyle name="Percent 2 2 7 2 4" xfId="21847" xr:uid="{239E14EC-F051-407D-93B9-96F8374E761A}"/>
    <cellStyle name="Percent 2 2 7 2 4 2" xfId="35539" xr:uid="{77282589-2836-4D6E-8206-F0FD1C1A2A39}"/>
    <cellStyle name="Percent 2 2 7 2 4 3" xfId="50423" xr:uid="{F73F6100-05CB-4175-AB16-2C8F03F88566}"/>
    <cellStyle name="Percent 2 2 7 2 5" xfId="15003" xr:uid="{2AB83B1D-38CA-4104-8466-F14CB3C13B47}"/>
    <cellStyle name="Percent 2 2 7 2 6" xfId="28693" xr:uid="{08FC7D84-FA4E-42AB-9002-7EFC1B9D4DC8}"/>
    <cellStyle name="Percent 2 2 7 2 7" xfId="43577" xr:uid="{905B2D64-D17E-4D60-ADC0-FCFA36F81A96}"/>
    <cellStyle name="Percent 2 2 7 3" xfId="9868" xr:uid="{9F2C8CFA-FAFF-4D8B-9A3F-A8AB3C93CC8C}"/>
    <cellStyle name="Percent 2 2 7 3 2" xfId="13290" xr:uid="{8CF7541F-A6BF-4ECC-B4DE-AC23D2E7D8A7}"/>
    <cellStyle name="Percent 2 2 7 3 2 2" xfId="26980" xr:uid="{709B8DEE-C73B-41A8-BCCD-ED5B367BB548}"/>
    <cellStyle name="Percent 2 2 7 3 2 2 2" xfId="40672" xr:uid="{F31377F0-6CB2-4CC2-BF8D-35734A453DFC}"/>
    <cellStyle name="Percent 2 2 7 3 2 2 3" xfId="55556" xr:uid="{0171B94D-79A8-424F-955A-9BF41CEB3516}"/>
    <cellStyle name="Percent 2 2 7 3 2 3" xfId="20136" xr:uid="{D2E60205-3307-4E1B-8748-6150F547E9E0}"/>
    <cellStyle name="Percent 2 2 7 3 2 4" xfId="33826" xr:uid="{1C5F2515-58A1-4454-A123-3B92C273A4A2}"/>
    <cellStyle name="Percent 2 2 7 3 2 5" xfId="48710" xr:uid="{3AD26E78-91A3-4209-932C-123DE5DB0414}"/>
    <cellStyle name="Percent 2 2 7 3 3" xfId="23558" xr:uid="{BD4AFE12-2D9B-4F9E-A448-AFE034342F9E}"/>
    <cellStyle name="Percent 2 2 7 3 3 2" xfId="37250" xr:uid="{79BEE244-878E-43FA-9E3B-21BA0C0F207F}"/>
    <cellStyle name="Percent 2 2 7 3 3 3" xfId="52134" xr:uid="{AB519538-75D6-466C-8ED9-E7078F7E56BC}"/>
    <cellStyle name="Percent 2 2 7 3 4" xfId="16714" xr:uid="{368C561E-B002-4D70-ABAB-2D99E6A14A5C}"/>
    <cellStyle name="Percent 2 2 7 3 5" xfId="30404" xr:uid="{E6E35085-2A9C-4369-9B26-4015DDB950BC}"/>
    <cellStyle name="Percent 2 2 7 3 6" xfId="45288" xr:uid="{821B0C1F-FFD9-4868-BE8F-6B74E01F0D58}"/>
    <cellStyle name="Percent 2 2 7 4" xfId="11578" xr:uid="{D3909DE5-262B-4D95-B44A-74EC12EE086D}"/>
    <cellStyle name="Percent 2 2 7 4 2" xfId="25268" xr:uid="{874685D2-C299-4E3C-AC69-B2A08036D8D5}"/>
    <cellStyle name="Percent 2 2 7 4 2 2" xfId="38960" xr:uid="{EC55672A-1C60-4E79-B4DC-EFB5771831F4}"/>
    <cellStyle name="Percent 2 2 7 4 2 3" xfId="53844" xr:uid="{4E3643BC-7055-4FE3-94DD-EBBBDCE0ADB9}"/>
    <cellStyle name="Percent 2 2 7 4 3" xfId="18424" xr:uid="{CC9F8ACF-1608-4F91-8A40-EFCFE9B0037D}"/>
    <cellStyle name="Percent 2 2 7 4 4" xfId="32114" xr:uid="{F13C11BF-12F7-4020-B7C6-F8B1DFEAB5F6}"/>
    <cellStyle name="Percent 2 2 7 4 5" xfId="46998" xr:uid="{DDAD922C-4EBF-4520-BBEC-DA20E46CAA7D}"/>
    <cellStyle name="Percent 2 2 7 5" xfId="21846" xr:uid="{19EE91F3-832D-4947-8F69-8AEE0F8CB836}"/>
    <cellStyle name="Percent 2 2 7 5 2" xfId="35538" xr:uid="{2B9B88A3-9CA4-40F1-980B-1AE8CAAAFA11}"/>
    <cellStyle name="Percent 2 2 7 5 3" xfId="50422" xr:uid="{848B7B4F-47BA-4534-A3E0-8D07A344D6E6}"/>
    <cellStyle name="Percent 2 2 7 6" xfId="15002" xr:uid="{63604326-8F1B-4865-BAE1-25284305B357}"/>
    <cellStyle name="Percent 2 2 7 7" xfId="28692" xr:uid="{AC1FCE13-03E7-4851-8444-E180BD9D1BDC}"/>
    <cellStyle name="Percent 2 2 7 8" xfId="43576" xr:uid="{6D66D1B8-346D-4104-BA89-2E322359BF41}"/>
    <cellStyle name="Percent 2 2 8" xfId="8158" xr:uid="{9CD4097F-399D-4591-99BA-B1F7D509580D}"/>
    <cellStyle name="Percent 2 2 8 2" xfId="9870" xr:uid="{6EC27C1E-E6EF-4FE4-A252-BA193CC63F64}"/>
    <cellStyle name="Percent 2 2 8 2 2" xfId="13292" xr:uid="{AE0F41D2-E552-4414-AFC3-BE594DF2E079}"/>
    <cellStyle name="Percent 2 2 8 2 2 2" xfId="26982" xr:uid="{68B4A5C1-6B28-44E4-9FAE-47E5A48D8FA0}"/>
    <cellStyle name="Percent 2 2 8 2 2 2 2" xfId="40674" xr:uid="{67B54344-823E-475F-ACCF-A066B38DB95F}"/>
    <cellStyle name="Percent 2 2 8 2 2 2 3" xfId="55558" xr:uid="{FAEF2276-644F-4F38-B2AA-BBCBE6F7F952}"/>
    <cellStyle name="Percent 2 2 8 2 2 3" xfId="20138" xr:uid="{539768B2-6A7E-4C9A-805C-86BB60B63B0A}"/>
    <cellStyle name="Percent 2 2 8 2 2 4" xfId="33828" xr:uid="{986D9A15-959D-4242-B761-7A743169107D}"/>
    <cellStyle name="Percent 2 2 8 2 2 5" xfId="48712" xr:uid="{68C4EDB9-D9FF-4BB8-92B3-809EE1CA3412}"/>
    <cellStyle name="Percent 2 2 8 2 3" xfId="23560" xr:uid="{BAF3C2A9-2839-4388-92DA-5497BC1702B2}"/>
    <cellStyle name="Percent 2 2 8 2 3 2" xfId="37252" xr:uid="{20FF2710-29BC-426C-BA8C-1F2C2817BC61}"/>
    <cellStyle name="Percent 2 2 8 2 3 3" xfId="52136" xr:uid="{0572251E-C7D3-4F7F-8D1A-A72D1FD457B4}"/>
    <cellStyle name="Percent 2 2 8 2 4" xfId="16716" xr:uid="{6C98D828-3B71-4DF7-8D1D-A0A45D4E1121}"/>
    <cellStyle name="Percent 2 2 8 2 5" xfId="30406" xr:uid="{B8D60E70-AAA3-4C3E-A002-BA5EA01593A9}"/>
    <cellStyle name="Percent 2 2 8 2 6" xfId="45290" xr:uid="{4345C8D2-9D70-47BE-9734-6E91C02371D7}"/>
    <cellStyle name="Percent 2 2 8 3" xfId="11580" xr:uid="{23918825-29C7-441E-ABE6-3BFAE8F5B6F4}"/>
    <cellStyle name="Percent 2 2 8 3 2" xfId="25270" xr:uid="{209462FC-FE20-4358-AED5-A37A7D695F81}"/>
    <cellStyle name="Percent 2 2 8 3 2 2" xfId="38962" xr:uid="{655EA4B1-A77A-4F97-9201-7501490D7AB6}"/>
    <cellStyle name="Percent 2 2 8 3 2 3" xfId="53846" xr:uid="{418C5542-6AD3-4452-AC4E-48ED5BC6B10F}"/>
    <cellStyle name="Percent 2 2 8 3 3" xfId="18426" xr:uid="{B8093AC9-163A-4C94-B5DE-33C8CCC2C7B6}"/>
    <cellStyle name="Percent 2 2 8 3 4" xfId="32116" xr:uid="{73A72C86-C227-4B72-B28C-CE013FFB8C2F}"/>
    <cellStyle name="Percent 2 2 8 3 5" xfId="47000" xr:uid="{2A0F14F1-2D38-4F56-9F28-96DCB7115B0D}"/>
    <cellStyle name="Percent 2 2 8 4" xfId="21848" xr:uid="{BD0C9941-344E-4959-8BEA-3E8086B6EDDB}"/>
    <cellStyle name="Percent 2 2 8 4 2" xfId="35540" xr:uid="{5CF35960-BF46-4499-8D02-7EBB029249A3}"/>
    <cellStyle name="Percent 2 2 8 4 3" xfId="50424" xr:uid="{F295768E-E487-47F9-B539-D7239A9A4930}"/>
    <cellStyle name="Percent 2 2 8 5" xfId="15004" xr:uid="{8C2575DE-A746-4E9F-9ACB-AFC1ACA1A975}"/>
    <cellStyle name="Percent 2 2 8 6" xfId="28694" xr:uid="{AA291472-B4E3-4B94-BF57-F52F56AE4B5A}"/>
    <cellStyle name="Percent 2 2 8 7" xfId="43578" xr:uid="{22573366-C5A8-472D-A590-8700452E9306}"/>
    <cellStyle name="Percent 2 2 9" xfId="8159" xr:uid="{C5A89698-025A-4B2A-9A5B-1AC4EFEFFD70}"/>
    <cellStyle name="Percent 2 2 9 2" xfId="9871" xr:uid="{CAE11282-6EE2-4278-8F62-45C472E6D0A6}"/>
    <cellStyle name="Percent 2 2 9 2 2" xfId="13293" xr:uid="{D4BE78D5-C7C5-4BB1-A45B-90592B4A4E66}"/>
    <cellStyle name="Percent 2 2 9 2 2 2" xfId="26983" xr:uid="{4082AFC5-79C5-48B0-B941-27DD15143AB6}"/>
    <cellStyle name="Percent 2 2 9 2 2 2 2" xfId="40675" xr:uid="{43A26CEC-5B7D-4BB2-8B42-0C1EB4D91F87}"/>
    <cellStyle name="Percent 2 2 9 2 2 2 3" xfId="55559" xr:uid="{85535AC1-7B06-4E87-ABFE-E4ECFB731D23}"/>
    <cellStyle name="Percent 2 2 9 2 2 3" xfId="20139" xr:uid="{D23E031F-43C7-4312-AC26-45B40366FE02}"/>
    <cellStyle name="Percent 2 2 9 2 2 4" xfId="33829" xr:uid="{8C857B4C-274D-4E28-ACF3-E01A36AE186D}"/>
    <cellStyle name="Percent 2 2 9 2 2 5" xfId="48713" xr:uid="{1E55457F-09DD-4346-8177-D6B12331154C}"/>
    <cellStyle name="Percent 2 2 9 2 3" xfId="23561" xr:uid="{0CE9F2C2-804F-4D4B-B3F5-27CFE806665B}"/>
    <cellStyle name="Percent 2 2 9 2 3 2" xfId="37253" xr:uid="{30A44855-9BF3-428C-A101-8F30A41CE2FD}"/>
    <cellStyle name="Percent 2 2 9 2 3 3" xfId="52137" xr:uid="{14557B5D-F906-4A03-AD4E-332BD277325B}"/>
    <cellStyle name="Percent 2 2 9 2 4" xfId="16717" xr:uid="{BBB0BE74-D694-4B98-A027-4BBF7B409842}"/>
    <cellStyle name="Percent 2 2 9 2 5" xfId="30407" xr:uid="{71BFEAC7-A6E1-4D69-BAA0-F862C0074127}"/>
    <cellStyle name="Percent 2 2 9 2 6" xfId="45291" xr:uid="{03804001-0B53-4C07-BD07-E81C65F47104}"/>
    <cellStyle name="Percent 2 2 9 3" xfId="11581" xr:uid="{6FF3824F-7877-4B54-ACFD-84BE71F0471E}"/>
    <cellStyle name="Percent 2 2 9 3 2" xfId="25271" xr:uid="{78CE116B-C176-4493-8D6F-5572CDF8F054}"/>
    <cellStyle name="Percent 2 2 9 3 2 2" xfId="38963" xr:uid="{BCFFF1FD-6D26-4635-9D41-F3FC731E06C6}"/>
    <cellStyle name="Percent 2 2 9 3 2 3" xfId="53847" xr:uid="{26593FC9-2DB2-411F-966B-116F5FAC0839}"/>
    <cellStyle name="Percent 2 2 9 3 3" xfId="18427" xr:uid="{9A71900C-03EB-4FB0-B6B1-F5409BA43BDF}"/>
    <cellStyle name="Percent 2 2 9 3 4" xfId="32117" xr:uid="{BB36E85C-496B-4EE3-ABA7-44E7538FD25F}"/>
    <cellStyle name="Percent 2 2 9 3 5" xfId="47001" xr:uid="{18950B68-C256-4821-861A-39BDE7BE6A74}"/>
    <cellStyle name="Percent 2 2 9 4" xfId="21849" xr:uid="{02E8C1BB-93A9-4732-8F57-0174BDD40AA4}"/>
    <cellStyle name="Percent 2 2 9 4 2" xfId="35541" xr:uid="{55F8D817-1E18-4D23-B93D-905EEB020CFD}"/>
    <cellStyle name="Percent 2 2 9 4 3" xfId="50425" xr:uid="{D56A8EC8-2B82-459A-A2E2-7F1102987672}"/>
    <cellStyle name="Percent 2 2 9 5" xfId="15005" xr:uid="{CE358AD5-E39A-48E7-8018-3ECA3D77A445}"/>
    <cellStyle name="Percent 2 2 9 6" xfId="28695" xr:uid="{4AE00B15-13E5-421A-BC05-B0FC625D2A47}"/>
    <cellStyle name="Percent 2 2 9 7" xfId="43579" xr:uid="{A9658FA5-D7F4-4EC8-85B5-73DE5C2C3E38}"/>
    <cellStyle name="Percent 2 3" xfId="8160" xr:uid="{320F6D44-DAE0-4D7F-BA24-4F8CA5A950DB}"/>
    <cellStyle name="Percent 2 3 10" xfId="21850" xr:uid="{0CB01953-01E8-4592-AADA-71275107211C}"/>
    <cellStyle name="Percent 2 3 10 2" xfId="35542" xr:uid="{E2470B06-A1BB-48EF-A6A0-9385EC9BF9BE}"/>
    <cellStyle name="Percent 2 3 10 3" xfId="50426" xr:uid="{8355A7AE-8239-4976-829E-223C4BC45D59}"/>
    <cellStyle name="Percent 2 3 11" xfId="15006" xr:uid="{8D3947B5-332E-475B-A058-07EA22145F3A}"/>
    <cellStyle name="Percent 2 3 12" xfId="28696" xr:uid="{3C478C87-ED3F-4685-80BE-B99412386319}"/>
    <cellStyle name="Percent 2 3 13" xfId="43580" xr:uid="{74A8453E-ECA8-4136-B5CB-A9E9925609AB}"/>
    <cellStyle name="Percent 2 3 2" xfId="8161" xr:uid="{993B2160-C711-45E3-B84C-F22C9E583A45}"/>
    <cellStyle name="Percent 2 3 2 10" xfId="15007" xr:uid="{D26F25DF-F817-4AE3-9AEB-40839170357F}"/>
    <cellStyle name="Percent 2 3 2 11" xfId="28697" xr:uid="{E11221B8-59AB-48BE-B765-EBC5EB39816A}"/>
    <cellStyle name="Percent 2 3 2 12" xfId="43581" xr:uid="{1ABAAB89-7007-408A-BBE7-FC61577B6394}"/>
    <cellStyle name="Percent 2 3 2 2" xfId="8162" xr:uid="{BF7B4C23-A654-4394-B167-F9BB136EAAAB}"/>
    <cellStyle name="Percent 2 3 2 2 10" xfId="43582" xr:uid="{40A1B2F4-2D99-4EEE-BCD6-3B9410D79368}"/>
    <cellStyle name="Percent 2 3 2 2 2" xfId="8163" xr:uid="{70D60E00-B29A-411D-BB70-1D6CCBE3028C}"/>
    <cellStyle name="Percent 2 3 2 2 2 2" xfId="8164" xr:uid="{1D712595-F80C-46BB-A481-C164C3F880B7}"/>
    <cellStyle name="Percent 2 3 2 2 2 2 2" xfId="9876" xr:uid="{817D47E6-74A0-4387-A0B4-731842E921A6}"/>
    <cellStyle name="Percent 2 3 2 2 2 2 2 2" xfId="13298" xr:uid="{D73E0F1D-DC93-4ECB-87C8-7B86EB1BAE48}"/>
    <cellStyle name="Percent 2 3 2 2 2 2 2 2 2" xfId="26988" xr:uid="{F242CC83-DECC-4280-B8BF-212D4D1F5389}"/>
    <cellStyle name="Percent 2 3 2 2 2 2 2 2 2 2" xfId="40680" xr:uid="{BEAD6625-D821-49C7-AF99-31F3A4067EDE}"/>
    <cellStyle name="Percent 2 3 2 2 2 2 2 2 2 3" xfId="55564" xr:uid="{FB305690-E0EF-4152-8547-33D95ADA79D3}"/>
    <cellStyle name="Percent 2 3 2 2 2 2 2 2 3" xfId="20144" xr:uid="{F66AED92-4CDF-45DF-BB2F-8B7616131FAB}"/>
    <cellStyle name="Percent 2 3 2 2 2 2 2 2 4" xfId="33834" xr:uid="{4CAAA8CE-3A50-497B-A8E4-2DA8A2590C41}"/>
    <cellStyle name="Percent 2 3 2 2 2 2 2 2 5" xfId="48718" xr:uid="{70FE4E39-0678-45FB-875D-F0AC937489E1}"/>
    <cellStyle name="Percent 2 3 2 2 2 2 2 3" xfId="23566" xr:uid="{26C3F1A0-3990-47D9-8197-9EE45B7C2A8F}"/>
    <cellStyle name="Percent 2 3 2 2 2 2 2 3 2" xfId="37258" xr:uid="{106D3806-DAB8-4755-94BA-97B0B8F41343}"/>
    <cellStyle name="Percent 2 3 2 2 2 2 2 3 3" xfId="52142" xr:uid="{AB9E7EE1-CFE0-452B-8070-E7815B9AAD4D}"/>
    <cellStyle name="Percent 2 3 2 2 2 2 2 4" xfId="16722" xr:uid="{80E6DC48-D9D9-418A-964D-A592A21201C4}"/>
    <cellStyle name="Percent 2 3 2 2 2 2 2 5" xfId="30412" xr:uid="{FAC80D58-9BD4-40B0-BD6E-AAFF011382E8}"/>
    <cellStyle name="Percent 2 3 2 2 2 2 2 6" xfId="45296" xr:uid="{DD88229C-68BD-4187-BED2-370D03E350BA}"/>
    <cellStyle name="Percent 2 3 2 2 2 2 3" xfId="11586" xr:uid="{1F35E353-B081-4790-802F-F50CF062193D}"/>
    <cellStyle name="Percent 2 3 2 2 2 2 3 2" xfId="25276" xr:uid="{196748A6-B7E1-4D9D-96A3-F61EB482DB26}"/>
    <cellStyle name="Percent 2 3 2 2 2 2 3 2 2" xfId="38968" xr:uid="{45A2520A-D8A2-4044-B77A-B73CEC73D807}"/>
    <cellStyle name="Percent 2 3 2 2 2 2 3 2 3" xfId="53852" xr:uid="{44A9E3B3-EABB-4AA9-8652-971D65EDB850}"/>
    <cellStyle name="Percent 2 3 2 2 2 2 3 3" xfId="18432" xr:uid="{63137A54-5D09-47C7-A398-BC8FFF4E86C0}"/>
    <cellStyle name="Percent 2 3 2 2 2 2 3 4" xfId="32122" xr:uid="{4F097EEE-D6A0-4527-BA0A-54C8BC1D2455}"/>
    <cellStyle name="Percent 2 3 2 2 2 2 3 5" xfId="47006" xr:uid="{7BBC812E-37EA-4A83-AEAA-F54F16C40F85}"/>
    <cellStyle name="Percent 2 3 2 2 2 2 4" xfId="21854" xr:uid="{C2200B0C-4843-4BDB-8150-DDBC1BFE7823}"/>
    <cellStyle name="Percent 2 3 2 2 2 2 4 2" xfId="35546" xr:uid="{A9E9AA17-83BE-4E60-95B6-D3231617455C}"/>
    <cellStyle name="Percent 2 3 2 2 2 2 4 3" xfId="50430" xr:uid="{8DDE921D-02D4-4061-A75A-934BCFAC84D4}"/>
    <cellStyle name="Percent 2 3 2 2 2 2 5" xfId="15010" xr:uid="{59267AC0-546C-4209-AAED-7B79D234F43D}"/>
    <cellStyle name="Percent 2 3 2 2 2 2 6" xfId="28700" xr:uid="{DD91C4F6-9BAB-41EA-A6A3-E9EAE86DA97A}"/>
    <cellStyle name="Percent 2 3 2 2 2 2 7" xfId="43584" xr:uid="{34F61AA6-5A41-44BF-84A2-F75964E05D26}"/>
    <cellStyle name="Percent 2 3 2 2 2 3" xfId="9875" xr:uid="{FB6D9D8C-6B7F-4629-AA1D-4D761F1BB79F}"/>
    <cellStyle name="Percent 2 3 2 2 2 3 2" xfId="13297" xr:uid="{7B4AFD40-E35A-4664-9DC1-EEE0767B2903}"/>
    <cellStyle name="Percent 2 3 2 2 2 3 2 2" xfId="26987" xr:uid="{37C4BF2B-9470-4957-B9F4-FF48842FBCFB}"/>
    <cellStyle name="Percent 2 3 2 2 2 3 2 2 2" xfId="40679" xr:uid="{D7A007D3-11AE-4E50-A8F1-E9426A5C19BB}"/>
    <cellStyle name="Percent 2 3 2 2 2 3 2 2 3" xfId="55563" xr:uid="{CB734993-924E-4C04-B39B-60928FEFB350}"/>
    <cellStyle name="Percent 2 3 2 2 2 3 2 3" xfId="20143" xr:uid="{08A1462E-99C1-47D4-AA34-1D38E37DA531}"/>
    <cellStyle name="Percent 2 3 2 2 2 3 2 4" xfId="33833" xr:uid="{FEE4ABBA-3EAB-493E-8F0C-057D15EA8EA1}"/>
    <cellStyle name="Percent 2 3 2 2 2 3 2 5" xfId="48717" xr:uid="{3B17879C-207D-4532-A584-51E76FA03149}"/>
    <cellStyle name="Percent 2 3 2 2 2 3 3" xfId="23565" xr:uid="{CC8769AD-640C-4D40-844F-B53A45D91166}"/>
    <cellStyle name="Percent 2 3 2 2 2 3 3 2" xfId="37257" xr:uid="{11E046FB-3356-4D9D-8D95-A4D441303FE4}"/>
    <cellStyle name="Percent 2 3 2 2 2 3 3 3" xfId="52141" xr:uid="{6A5A1260-3917-41C4-9F01-28548DDD2B7E}"/>
    <cellStyle name="Percent 2 3 2 2 2 3 4" xfId="16721" xr:uid="{C5FD876B-49B0-4E52-BE4E-5BB423E096DF}"/>
    <cellStyle name="Percent 2 3 2 2 2 3 5" xfId="30411" xr:uid="{B3942E39-5837-4FD7-A44F-6A06DDAC9485}"/>
    <cellStyle name="Percent 2 3 2 2 2 3 6" xfId="45295" xr:uid="{D839532F-0548-453F-A825-687503B21375}"/>
    <cellStyle name="Percent 2 3 2 2 2 4" xfId="11585" xr:uid="{31223B0D-BDFB-4C53-BBB0-970F8612DEDF}"/>
    <cellStyle name="Percent 2 3 2 2 2 4 2" xfId="25275" xr:uid="{77408FF5-6C8C-4CE1-9971-DC4404842884}"/>
    <cellStyle name="Percent 2 3 2 2 2 4 2 2" xfId="38967" xr:uid="{AAEE2579-69BF-4771-A49A-8C1BA69B7C01}"/>
    <cellStyle name="Percent 2 3 2 2 2 4 2 3" xfId="53851" xr:uid="{690337AA-122A-4730-A217-E171E3A62577}"/>
    <cellStyle name="Percent 2 3 2 2 2 4 3" xfId="18431" xr:uid="{CF1E6B60-E605-446D-8B77-232190710898}"/>
    <cellStyle name="Percent 2 3 2 2 2 4 4" xfId="32121" xr:uid="{0AF27EA7-87E5-4629-91DB-1A2FAA5567EC}"/>
    <cellStyle name="Percent 2 3 2 2 2 4 5" xfId="47005" xr:uid="{1B6EF6D1-4667-40F3-8C9A-8100D1931453}"/>
    <cellStyle name="Percent 2 3 2 2 2 5" xfId="21853" xr:uid="{47CF7454-1737-4629-8F22-AC4EDA863319}"/>
    <cellStyle name="Percent 2 3 2 2 2 5 2" xfId="35545" xr:uid="{A0F9892A-ECB5-45A8-945B-0DC53290970C}"/>
    <cellStyle name="Percent 2 3 2 2 2 5 3" xfId="50429" xr:uid="{4971FC8C-1A68-493A-BE60-12E3E424932B}"/>
    <cellStyle name="Percent 2 3 2 2 2 6" xfId="15009" xr:uid="{4506F029-49DD-40DA-9672-EE579B5C6699}"/>
    <cellStyle name="Percent 2 3 2 2 2 7" xfId="28699" xr:uid="{881DDA21-7AD8-4EF6-9396-93E7814F6F22}"/>
    <cellStyle name="Percent 2 3 2 2 2 8" xfId="43583" xr:uid="{0BA453D9-04C5-4A0C-9951-A0EEC3B0E4A6}"/>
    <cellStyle name="Percent 2 3 2 2 3" xfId="8165" xr:uid="{3EADC061-E93B-45AE-B635-0430D32C303E}"/>
    <cellStyle name="Percent 2 3 2 2 3 2" xfId="9877" xr:uid="{1F31A371-E8DB-4325-989D-AA24A6B14070}"/>
    <cellStyle name="Percent 2 3 2 2 3 2 2" xfId="13299" xr:uid="{66F9B764-E746-4951-B557-AAF7DD0BD45C}"/>
    <cellStyle name="Percent 2 3 2 2 3 2 2 2" xfId="26989" xr:uid="{8D42E491-8BAA-497D-BF4D-6DB7C2950CC8}"/>
    <cellStyle name="Percent 2 3 2 2 3 2 2 2 2" xfId="40681" xr:uid="{CCFA9167-9F9D-4615-9285-8BF32FFE9FA0}"/>
    <cellStyle name="Percent 2 3 2 2 3 2 2 2 3" xfId="55565" xr:uid="{9D8ECE8E-B976-4BF6-BCA1-33E037BA906D}"/>
    <cellStyle name="Percent 2 3 2 2 3 2 2 3" xfId="20145" xr:uid="{113EF9B2-341D-453E-A5CC-B706E4AB8DC2}"/>
    <cellStyle name="Percent 2 3 2 2 3 2 2 4" xfId="33835" xr:uid="{862DABE6-9939-4039-BE45-E7FC829FA6DA}"/>
    <cellStyle name="Percent 2 3 2 2 3 2 2 5" xfId="48719" xr:uid="{6E841658-60A3-4E26-9604-2909C4C9AC3F}"/>
    <cellStyle name="Percent 2 3 2 2 3 2 3" xfId="23567" xr:uid="{092A120F-3DD6-4990-B823-41F89874A9AA}"/>
    <cellStyle name="Percent 2 3 2 2 3 2 3 2" xfId="37259" xr:uid="{5C761938-041F-4786-A559-6C70BEF04463}"/>
    <cellStyle name="Percent 2 3 2 2 3 2 3 3" xfId="52143" xr:uid="{52C7C72E-6CDD-4A36-98C4-48A0D53B314D}"/>
    <cellStyle name="Percent 2 3 2 2 3 2 4" xfId="16723" xr:uid="{13379FFE-4908-454F-A04B-1BC75DA190A9}"/>
    <cellStyle name="Percent 2 3 2 2 3 2 5" xfId="30413" xr:uid="{241A9FF9-0176-4067-87DC-CC16C6649CA0}"/>
    <cellStyle name="Percent 2 3 2 2 3 2 6" xfId="45297" xr:uid="{70200D72-E19F-4DAA-A138-19F20B654D8E}"/>
    <cellStyle name="Percent 2 3 2 2 3 3" xfId="11587" xr:uid="{04284AA5-3B9C-4910-891D-F975B7421D84}"/>
    <cellStyle name="Percent 2 3 2 2 3 3 2" xfId="25277" xr:uid="{DF720AFA-04FE-4544-B545-16DC0CB4367D}"/>
    <cellStyle name="Percent 2 3 2 2 3 3 2 2" xfId="38969" xr:uid="{EE131FA6-3E91-45C5-B879-AF159A88BC33}"/>
    <cellStyle name="Percent 2 3 2 2 3 3 2 3" xfId="53853" xr:uid="{756D5F77-6542-4C86-BBCB-B34859FC4A1A}"/>
    <cellStyle name="Percent 2 3 2 2 3 3 3" xfId="18433" xr:uid="{13F34745-D65B-456C-87D7-8576116C09F7}"/>
    <cellStyle name="Percent 2 3 2 2 3 3 4" xfId="32123" xr:uid="{E5D45653-C02D-4EBC-8813-B1E6A2F298D9}"/>
    <cellStyle name="Percent 2 3 2 2 3 3 5" xfId="47007" xr:uid="{9497272C-E8D7-44F4-B8F4-07CB6EC7C1CC}"/>
    <cellStyle name="Percent 2 3 2 2 3 4" xfId="21855" xr:uid="{409017E3-666A-4D55-A06F-7255BE6F55AB}"/>
    <cellStyle name="Percent 2 3 2 2 3 4 2" xfId="35547" xr:uid="{9F1B5F3E-3142-4688-85CD-CDD940253052}"/>
    <cellStyle name="Percent 2 3 2 2 3 4 3" xfId="50431" xr:uid="{46CB751C-C275-438C-82DB-51BDB6C382F3}"/>
    <cellStyle name="Percent 2 3 2 2 3 5" xfId="15011" xr:uid="{D2D4F236-B610-479A-A1AF-467DD17B5426}"/>
    <cellStyle name="Percent 2 3 2 2 3 6" xfId="28701" xr:uid="{88032F33-10A5-4FCD-9778-515EC1F14B8B}"/>
    <cellStyle name="Percent 2 3 2 2 3 7" xfId="43585" xr:uid="{C92339A9-FD83-40EB-87F8-5C12E8F186CE}"/>
    <cellStyle name="Percent 2 3 2 2 4" xfId="8166" xr:uid="{FFABF7DA-7261-4198-BE87-27A83DE4FBBE}"/>
    <cellStyle name="Percent 2 3 2 2 4 2" xfId="9878" xr:uid="{6F280CFD-52FB-4388-8A8B-4FC6D03F9C9C}"/>
    <cellStyle name="Percent 2 3 2 2 4 2 2" xfId="13300" xr:uid="{1463AB3E-D3F0-4706-9D13-9016CE387DFA}"/>
    <cellStyle name="Percent 2 3 2 2 4 2 2 2" xfId="26990" xr:uid="{680203D8-C162-4037-B4C7-DC75EFF00EFF}"/>
    <cellStyle name="Percent 2 3 2 2 4 2 2 2 2" xfId="40682" xr:uid="{FE06A900-B3E2-4749-A56D-1A8FC3A9936A}"/>
    <cellStyle name="Percent 2 3 2 2 4 2 2 2 3" xfId="55566" xr:uid="{2E8D99A8-6532-4739-8347-FCF87D93CB7D}"/>
    <cellStyle name="Percent 2 3 2 2 4 2 2 3" xfId="20146" xr:uid="{A89483FB-BC36-4337-9346-46678012A670}"/>
    <cellStyle name="Percent 2 3 2 2 4 2 2 4" xfId="33836" xr:uid="{68353622-9830-49AF-9205-9DB728BFD64A}"/>
    <cellStyle name="Percent 2 3 2 2 4 2 2 5" xfId="48720" xr:uid="{268E4FB4-4563-4C8A-8E63-F00DA1520ABF}"/>
    <cellStyle name="Percent 2 3 2 2 4 2 3" xfId="23568" xr:uid="{05A8F2E1-7180-454E-A086-8E6E7C5FF701}"/>
    <cellStyle name="Percent 2 3 2 2 4 2 3 2" xfId="37260" xr:uid="{462A3C95-C815-4534-86F3-89A89C97F1C2}"/>
    <cellStyle name="Percent 2 3 2 2 4 2 3 3" xfId="52144" xr:uid="{5DF1D09E-A60B-4092-AE1B-3F2C517A30F7}"/>
    <cellStyle name="Percent 2 3 2 2 4 2 4" xfId="16724" xr:uid="{0A74966C-E26F-4418-BAAA-BDDB099715DF}"/>
    <cellStyle name="Percent 2 3 2 2 4 2 5" xfId="30414" xr:uid="{A2168816-4D88-4CCC-832F-039241906533}"/>
    <cellStyle name="Percent 2 3 2 2 4 2 6" xfId="45298" xr:uid="{4FC7E42C-C09B-409B-94CB-8D8CE3F3335C}"/>
    <cellStyle name="Percent 2 3 2 2 4 3" xfId="11588" xr:uid="{638F0928-8954-4826-9325-A13F39667AB2}"/>
    <cellStyle name="Percent 2 3 2 2 4 3 2" xfId="25278" xr:uid="{F25BDED4-A065-4464-A07F-2C7FAE8D1AF2}"/>
    <cellStyle name="Percent 2 3 2 2 4 3 2 2" xfId="38970" xr:uid="{BB3314A6-1C1F-49C4-92ED-DAA85CB19130}"/>
    <cellStyle name="Percent 2 3 2 2 4 3 2 3" xfId="53854" xr:uid="{37DFBBA7-71DE-4D4F-AF96-95497F9A6611}"/>
    <cellStyle name="Percent 2 3 2 2 4 3 3" xfId="18434" xr:uid="{4C5CDBA2-DF5E-43AC-A2CD-CD93C67412CC}"/>
    <cellStyle name="Percent 2 3 2 2 4 3 4" xfId="32124" xr:uid="{59A66ABD-D447-47FA-8107-F2E2E7857C77}"/>
    <cellStyle name="Percent 2 3 2 2 4 3 5" xfId="47008" xr:uid="{BF37FEDC-7A89-491D-88DC-AD44FEBF6CFB}"/>
    <cellStyle name="Percent 2 3 2 2 4 4" xfId="21856" xr:uid="{13A381CA-DAA6-415D-8EE9-9332312F21FE}"/>
    <cellStyle name="Percent 2 3 2 2 4 4 2" xfId="35548" xr:uid="{EC6DD67E-4401-4C2C-9995-0C7F93A4EB6B}"/>
    <cellStyle name="Percent 2 3 2 2 4 4 3" xfId="50432" xr:uid="{C6E8574B-19D9-41FD-BA42-E94238317275}"/>
    <cellStyle name="Percent 2 3 2 2 4 5" xfId="15012" xr:uid="{5379C3C2-3FE0-49F4-848F-2826B65C2056}"/>
    <cellStyle name="Percent 2 3 2 2 4 6" xfId="28702" xr:uid="{535E623D-93E2-4DE3-9386-4A3773856E81}"/>
    <cellStyle name="Percent 2 3 2 2 4 7" xfId="43586" xr:uid="{428F59C8-2268-46C8-A12D-E9C8B13B7B71}"/>
    <cellStyle name="Percent 2 3 2 2 5" xfId="9874" xr:uid="{940673E7-71C8-4757-95FB-16DC14B5B991}"/>
    <cellStyle name="Percent 2 3 2 2 5 2" xfId="13296" xr:uid="{AF8736D6-B5BC-41AE-9AFD-0EF3CDF28B65}"/>
    <cellStyle name="Percent 2 3 2 2 5 2 2" xfId="26986" xr:uid="{5CABAB01-B96C-4A53-8A9E-DD4CC8014F89}"/>
    <cellStyle name="Percent 2 3 2 2 5 2 2 2" xfId="40678" xr:uid="{4A60BD12-5794-4401-B2AD-2F289157841D}"/>
    <cellStyle name="Percent 2 3 2 2 5 2 2 3" xfId="55562" xr:uid="{7573CE9A-166C-4F3A-A05F-813B93F84F1C}"/>
    <cellStyle name="Percent 2 3 2 2 5 2 3" xfId="20142" xr:uid="{9155A6DC-3F27-417C-84CB-64407BFB2D8D}"/>
    <cellStyle name="Percent 2 3 2 2 5 2 4" xfId="33832" xr:uid="{E787C199-DAF8-401D-B4F7-B1F2A874D29D}"/>
    <cellStyle name="Percent 2 3 2 2 5 2 5" xfId="48716" xr:uid="{DC84C2CE-44DE-4008-A45C-AF5E03C600E4}"/>
    <cellStyle name="Percent 2 3 2 2 5 3" xfId="23564" xr:uid="{2B27D24A-A19C-4896-B647-D134C7A2CCDB}"/>
    <cellStyle name="Percent 2 3 2 2 5 3 2" xfId="37256" xr:uid="{0E468C9A-8E80-496C-8E7D-6F532E173CA7}"/>
    <cellStyle name="Percent 2 3 2 2 5 3 3" xfId="52140" xr:uid="{690420A9-2FAC-406E-961C-B95D70CDE730}"/>
    <cellStyle name="Percent 2 3 2 2 5 4" xfId="16720" xr:uid="{A91C4368-BF71-4880-8E99-5DDBBB92725E}"/>
    <cellStyle name="Percent 2 3 2 2 5 5" xfId="30410" xr:uid="{A3E27634-D02C-4964-A973-A7B6377E03EC}"/>
    <cellStyle name="Percent 2 3 2 2 5 6" xfId="45294" xr:uid="{F6922FDA-1EB7-4673-BEB8-89F96FF4B819}"/>
    <cellStyle name="Percent 2 3 2 2 6" xfId="11584" xr:uid="{C1E8AC78-3FBB-408C-B2FF-E6BC43ACAE58}"/>
    <cellStyle name="Percent 2 3 2 2 6 2" xfId="25274" xr:uid="{AC55AEA0-0AC3-4F2D-B7AB-F3DB9600CB05}"/>
    <cellStyle name="Percent 2 3 2 2 6 2 2" xfId="38966" xr:uid="{DF922BCE-D00C-4A35-AFF9-4320700E033A}"/>
    <cellStyle name="Percent 2 3 2 2 6 2 3" xfId="53850" xr:uid="{D64FB192-9C36-4819-9038-075164B6A21F}"/>
    <cellStyle name="Percent 2 3 2 2 6 3" xfId="18430" xr:uid="{9CA3B76C-AE01-499E-9DC1-9712C329F073}"/>
    <cellStyle name="Percent 2 3 2 2 6 4" xfId="32120" xr:uid="{D8843A03-DA1E-4094-A1C0-091903B61C12}"/>
    <cellStyle name="Percent 2 3 2 2 6 5" xfId="47004" xr:uid="{B5172FEE-2FFD-4825-AD13-26535BEB417F}"/>
    <cellStyle name="Percent 2 3 2 2 7" xfId="21852" xr:uid="{C9E0A3CB-00F6-472A-ABB8-F699D104AABF}"/>
    <cellStyle name="Percent 2 3 2 2 7 2" xfId="35544" xr:uid="{16DA4C66-8361-4538-BE97-729E3F9D438E}"/>
    <cellStyle name="Percent 2 3 2 2 7 3" xfId="50428" xr:uid="{CBEC7CE6-48FA-4CB7-97E1-B20803459EB0}"/>
    <cellStyle name="Percent 2 3 2 2 8" xfId="15008" xr:uid="{B9B2D62A-1DBB-44F2-91F1-7A065F68FE12}"/>
    <cellStyle name="Percent 2 3 2 2 9" xfId="28698" xr:uid="{A44AD7AD-7028-43FB-A6B3-9DA7EFB2D02C}"/>
    <cellStyle name="Percent 2 3 2 3" xfId="8167" xr:uid="{252DC897-0055-448C-B94E-AE3980454EDF}"/>
    <cellStyle name="Percent 2 3 2 3 10" xfId="43587" xr:uid="{8ED58435-BAC6-4A86-9549-C264F79B56DF}"/>
    <cellStyle name="Percent 2 3 2 3 2" xfId="8168" xr:uid="{3A14BA0B-8D4D-49B1-BBA5-40486BAD7468}"/>
    <cellStyle name="Percent 2 3 2 3 2 2" xfId="8169" xr:uid="{688BE73D-945D-4A9D-84F4-A07146884A47}"/>
    <cellStyle name="Percent 2 3 2 3 2 2 2" xfId="9881" xr:uid="{9E909E8F-860E-4461-9287-B571FBA9FF82}"/>
    <cellStyle name="Percent 2 3 2 3 2 2 2 2" xfId="13303" xr:uid="{DF38D453-3EF6-46EA-B070-553F4EF86559}"/>
    <cellStyle name="Percent 2 3 2 3 2 2 2 2 2" xfId="26993" xr:uid="{850A4237-9713-4863-AF6A-C5DD41DC453B}"/>
    <cellStyle name="Percent 2 3 2 3 2 2 2 2 2 2" xfId="40685" xr:uid="{F5ABA6D4-8798-4D6F-8D9F-EF518CE569FE}"/>
    <cellStyle name="Percent 2 3 2 3 2 2 2 2 2 3" xfId="55569" xr:uid="{C041AD0C-D8B6-40E1-BA02-CE55B63A0FBF}"/>
    <cellStyle name="Percent 2 3 2 3 2 2 2 2 3" xfId="20149" xr:uid="{758DE141-22E3-43AD-AA71-C8CED9E488E8}"/>
    <cellStyle name="Percent 2 3 2 3 2 2 2 2 4" xfId="33839" xr:uid="{F22C4ADC-7881-4B08-8CF7-808FBD1F8292}"/>
    <cellStyle name="Percent 2 3 2 3 2 2 2 2 5" xfId="48723" xr:uid="{8574718C-E8F3-42B9-B5EF-3E876C67D028}"/>
    <cellStyle name="Percent 2 3 2 3 2 2 2 3" xfId="23571" xr:uid="{D6A5F7FE-2614-4392-BA84-E02F64014AFD}"/>
    <cellStyle name="Percent 2 3 2 3 2 2 2 3 2" xfId="37263" xr:uid="{EBD41986-DE1F-4F70-962D-910D14ABE25E}"/>
    <cellStyle name="Percent 2 3 2 3 2 2 2 3 3" xfId="52147" xr:uid="{A81FEA60-4A35-41DA-B0C5-430E3116ADDA}"/>
    <cellStyle name="Percent 2 3 2 3 2 2 2 4" xfId="16727" xr:uid="{221B7EFC-C61D-4738-A7A5-2D2999EF1949}"/>
    <cellStyle name="Percent 2 3 2 3 2 2 2 5" xfId="30417" xr:uid="{9EA0FCA1-FE54-4573-95DD-0BA9773EEA18}"/>
    <cellStyle name="Percent 2 3 2 3 2 2 2 6" xfId="45301" xr:uid="{0C34A129-8925-4E90-90C9-4408578A2612}"/>
    <cellStyle name="Percent 2 3 2 3 2 2 3" xfId="11591" xr:uid="{B513C5BC-8886-4C2D-850A-6F88D4622D20}"/>
    <cellStyle name="Percent 2 3 2 3 2 2 3 2" xfId="25281" xr:uid="{C8A3D716-11D5-4525-BDC2-550DA07023EE}"/>
    <cellStyle name="Percent 2 3 2 3 2 2 3 2 2" xfId="38973" xr:uid="{2F854F20-CD60-4829-9DBB-D99A07746846}"/>
    <cellStyle name="Percent 2 3 2 3 2 2 3 2 3" xfId="53857" xr:uid="{AE8BAE02-7B00-47CD-8323-24D8A286659C}"/>
    <cellStyle name="Percent 2 3 2 3 2 2 3 3" xfId="18437" xr:uid="{2539B1BB-BED1-41B4-8000-96D68A9D94C4}"/>
    <cellStyle name="Percent 2 3 2 3 2 2 3 4" xfId="32127" xr:uid="{2C28C086-0AF2-41D4-879A-2CF5C1D07C5A}"/>
    <cellStyle name="Percent 2 3 2 3 2 2 3 5" xfId="47011" xr:uid="{E67ECC49-85F5-4B05-8801-9B20729A8D96}"/>
    <cellStyle name="Percent 2 3 2 3 2 2 4" xfId="21859" xr:uid="{F922341F-779F-4FBC-ADB8-6085613E6437}"/>
    <cellStyle name="Percent 2 3 2 3 2 2 4 2" xfId="35551" xr:uid="{5E7B75E9-DE1E-4020-9DB3-F2946833E111}"/>
    <cellStyle name="Percent 2 3 2 3 2 2 4 3" xfId="50435" xr:uid="{8A19FF80-CBA7-46C0-8AC8-C0D3FFF16BFF}"/>
    <cellStyle name="Percent 2 3 2 3 2 2 5" xfId="15015" xr:uid="{81DF454C-C90A-4120-8E10-00C936B6A835}"/>
    <cellStyle name="Percent 2 3 2 3 2 2 6" xfId="28705" xr:uid="{E4B658E3-4ACA-46A3-9B5F-B74F5A05C768}"/>
    <cellStyle name="Percent 2 3 2 3 2 2 7" xfId="43589" xr:uid="{CEDE341C-43DD-446F-AAF6-7018275F30D3}"/>
    <cellStyle name="Percent 2 3 2 3 2 3" xfId="9880" xr:uid="{468D02FA-7FF6-4639-8B87-71BE8A7C9474}"/>
    <cellStyle name="Percent 2 3 2 3 2 3 2" xfId="13302" xr:uid="{4C92D53D-8C71-42D1-922B-CFDA8A8E0699}"/>
    <cellStyle name="Percent 2 3 2 3 2 3 2 2" xfId="26992" xr:uid="{F905D4D3-2EF2-4F11-BE8C-8B5E04FDE707}"/>
    <cellStyle name="Percent 2 3 2 3 2 3 2 2 2" xfId="40684" xr:uid="{7FCD7DDC-BF7F-401E-8A8E-187C2F00793F}"/>
    <cellStyle name="Percent 2 3 2 3 2 3 2 2 3" xfId="55568" xr:uid="{8F158259-AEFE-46FC-9EA1-4512A09ACAEC}"/>
    <cellStyle name="Percent 2 3 2 3 2 3 2 3" xfId="20148" xr:uid="{68BB6370-C0B8-43C9-9648-9ADB527FAF60}"/>
    <cellStyle name="Percent 2 3 2 3 2 3 2 4" xfId="33838" xr:uid="{B4D9B93A-E1F5-4BA7-91D2-C454733C7391}"/>
    <cellStyle name="Percent 2 3 2 3 2 3 2 5" xfId="48722" xr:uid="{27472FC9-9A0D-40E5-AA55-6252708EBA03}"/>
    <cellStyle name="Percent 2 3 2 3 2 3 3" xfId="23570" xr:uid="{F3EA912B-0EA6-4F75-B8AC-DA7453B5280D}"/>
    <cellStyle name="Percent 2 3 2 3 2 3 3 2" xfId="37262" xr:uid="{5CA74173-BD82-4141-8BE7-C999AB9B2C5A}"/>
    <cellStyle name="Percent 2 3 2 3 2 3 3 3" xfId="52146" xr:uid="{E8688486-B56A-41D9-8095-F49EF9B03F7B}"/>
    <cellStyle name="Percent 2 3 2 3 2 3 4" xfId="16726" xr:uid="{BCE75981-AF89-474E-A4D6-3CF4E30EEF4B}"/>
    <cellStyle name="Percent 2 3 2 3 2 3 5" xfId="30416" xr:uid="{02615FBD-B950-428E-AF4A-B58E430AE816}"/>
    <cellStyle name="Percent 2 3 2 3 2 3 6" xfId="45300" xr:uid="{47EB2C82-5F5F-4F1D-9005-32D10528EE88}"/>
    <cellStyle name="Percent 2 3 2 3 2 4" xfId="11590" xr:uid="{2DE80FF1-F74A-4163-8C73-711DA845C4D4}"/>
    <cellStyle name="Percent 2 3 2 3 2 4 2" xfId="25280" xr:uid="{B4E52136-D672-4D96-A68F-F55936D18D4B}"/>
    <cellStyle name="Percent 2 3 2 3 2 4 2 2" xfId="38972" xr:uid="{AF01E717-BE20-47B3-80B7-1D86BF2BB86C}"/>
    <cellStyle name="Percent 2 3 2 3 2 4 2 3" xfId="53856" xr:uid="{5EDFF7F1-635D-472D-B1C4-53920D995B33}"/>
    <cellStyle name="Percent 2 3 2 3 2 4 3" xfId="18436" xr:uid="{0D3D9F54-21A5-4E49-86A7-F7BC037E9E19}"/>
    <cellStyle name="Percent 2 3 2 3 2 4 4" xfId="32126" xr:uid="{4DE3316F-510B-4E64-B1BC-AB2711629B0E}"/>
    <cellStyle name="Percent 2 3 2 3 2 4 5" xfId="47010" xr:uid="{20EC77F9-CA40-4823-88FE-1936AFD4E721}"/>
    <cellStyle name="Percent 2 3 2 3 2 5" xfId="21858" xr:uid="{D5E5EA66-36BF-4C9F-B282-5C7CA209E8D0}"/>
    <cellStyle name="Percent 2 3 2 3 2 5 2" xfId="35550" xr:uid="{A18580E3-AECF-4CE5-976D-56E990742852}"/>
    <cellStyle name="Percent 2 3 2 3 2 5 3" xfId="50434" xr:uid="{81543643-30A2-4779-AACC-CB5BDA45E95D}"/>
    <cellStyle name="Percent 2 3 2 3 2 6" xfId="15014" xr:uid="{732F447C-7F67-4D4E-9A91-518AC247C537}"/>
    <cellStyle name="Percent 2 3 2 3 2 7" xfId="28704" xr:uid="{D712EC06-1646-4385-BE84-BE23DE174B94}"/>
    <cellStyle name="Percent 2 3 2 3 2 8" xfId="43588" xr:uid="{AA5C61F7-6C43-4D9C-B37F-B53DA5D60368}"/>
    <cellStyle name="Percent 2 3 2 3 3" xfId="8170" xr:uid="{FE61FA1F-432D-4514-B527-0B02E3614EDC}"/>
    <cellStyle name="Percent 2 3 2 3 3 2" xfId="9882" xr:uid="{71E61A7D-1C18-4985-B5F6-BCB16CB57071}"/>
    <cellStyle name="Percent 2 3 2 3 3 2 2" xfId="13304" xr:uid="{4EEBB862-2996-41F9-911D-B21A17072786}"/>
    <cellStyle name="Percent 2 3 2 3 3 2 2 2" xfId="26994" xr:uid="{FEECF5AC-01A2-4A48-93AC-F62B11EB9DFA}"/>
    <cellStyle name="Percent 2 3 2 3 3 2 2 2 2" xfId="40686" xr:uid="{3D20540F-D94F-4F9C-9659-1C088421E003}"/>
    <cellStyle name="Percent 2 3 2 3 3 2 2 2 3" xfId="55570" xr:uid="{538C62D5-278A-4FB5-B5F4-C810CE2769A2}"/>
    <cellStyle name="Percent 2 3 2 3 3 2 2 3" xfId="20150" xr:uid="{08C04DB4-384F-4337-A7AC-FFE815AE0B6D}"/>
    <cellStyle name="Percent 2 3 2 3 3 2 2 4" xfId="33840" xr:uid="{2935CB60-AA05-4411-A827-2E4D269DD155}"/>
    <cellStyle name="Percent 2 3 2 3 3 2 2 5" xfId="48724" xr:uid="{8C487238-A819-4DCD-90AD-245407514D1C}"/>
    <cellStyle name="Percent 2 3 2 3 3 2 3" xfId="23572" xr:uid="{9CFF849E-EE84-4431-A4D4-FE311E8A5FF3}"/>
    <cellStyle name="Percent 2 3 2 3 3 2 3 2" xfId="37264" xr:uid="{E80083AD-85A2-4636-9AFF-DF27AFE233AC}"/>
    <cellStyle name="Percent 2 3 2 3 3 2 3 3" xfId="52148" xr:uid="{2187A357-7F85-4027-9077-7BC4FA08AF57}"/>
    <cellStyle name="Percent 2 3 2 3 3 2 4" xfId="16728" xr:uid="{D89ADA79-4473-46DD-A8E7-9BB2B640B191}"/>
    <cellStyle name="Percent 2 3 2 3 3 2 5" xfId="30418" xr:uid="{34B0FB7B-D8EB-450D-A0E3-0A06E0D693D4}"/>
    <cellStyle name="Percent 2 3 2 3 3 2 6" xfId="45302" xr:uid="{E3A69C03-DE02-4068-B5CF-4B0E5E594FBE}"/>
    <cellStyle name="Percent 2 3 2 3 3 3" xfId="11592" xr:uid="{8B55846B-CD0E-45E0-8B33-9CDFD353A766}"/>
    <cellStyle name="Percent 2 3 2 3 3 3 2" xfId="25282" xr:uid="{CA558F85-79CD-4E63-965D-122E0CE36B8F}"/>
    <cellStyle name="Percent 2 3 2 3 3 3 2 2" xfId="38974" xr:uid="{2FBAAEA1-D1CE-41D1-906B-657FB432EF11}"/>
    <cellStyle name="Percent 2 3 2 3 3 3 2 3" xfId="53858" xr:uid="{7BD79855-B9DE-41CA-939A-402C06CD5FF7}"/>
    <cellStyle name="Percent 2 3 2 3 3 3 3" xfId="18438" xr:uid="{05854075-FFA1-48DD-B82C-8B16864C0CE8}"/>
    <cellStyle name="Percent 2 3 2 3 3 3 4" xfId="32128" xr:uid="{FDD80715-1315-4246-A33D-4ED1428BB1EB}"/>
    <cellStyle name="Percent 2 3 2 3 3 3 5" xfId="47012" xr:uid="{153CAC47-8327-4E5F-BD92-14D9C6E3A38B}"/>
    <cellStyle name="Percent 2 3 2 3 3 4" xfId="21860" xr:uid="{9C093B21-8AD3-4AEB-A34C-E87D1A553211}"/>
    <cellStyle name="Percent 2 3 2 3 3 4 2" xfId="35552" xr:uid="{14C51637-5CFB-4B4F-9649-83A84FE25316}"/>
    <cellStyle name="Percent 2 3 2 3 3 4 3" xfId="50436" xr:uid="{FD0940DD-3985-4513-AA3E-B39634280487}"/>
    <cellStyle name="Percent 2 3 2 3 3 5" xfId="15016" xr:uid="{A404CA28-88BE-4C2C-A5D0-1BC2F9E422BF}"/>
    <cellStyle name="Percent 2 3 2 3 3 6" xfId="28706" xr:uid="{52073456-FE71-47BA-940C-34A45A411B0D}"/>
    <cellStyle name="Percent 2 3 2 3 3 7" xfId="43590" xr:uid="{6DCA65BC-6B7F-4B8A-B3BA-D67D1B46DCC6}"/>
    <cellStyle name="Percent 2 3 2 3 4" xfId="8171" xr:uid="{981117D9-AB6F-4973-9657-8225294D0A76}"/>
    <cellStyle name="Percent 2 3 2 3 4 2" xfId="9883" xr:uid="{EB747A39-B329-4A78-B296-3B635F54685E}"/>
    <cellStyle name="Percent 2 3 2 3 4 2 2" xfId="13305" xr:uid="{A54DAF14-DA81-4C98-B21C-121ABF4256B2}"/>
    <cellStyle name="Percent 2 3 2 3 4 2 2 2" xfId="26995" xr:uid="{3FB11024-8FCE-4642-82C5-F046324F5DEE}"/>
    <cellStyle name="Percent 2 3 2 3 4 2 2 2 2" xfId="40687" xr:uid="{6E4CB2CB-E92D-4421-8710-377BA3CCD86C}"/>
    <cellStyle name="Percent 2 3 2 3 4 2 2 2 3" xfId="55571" xr:uid="{4324AFBA-94BB-443F-9445-33DB2894B9CF}"/>
    <cellStyle name="Percent 2 3 2 3 4 2 2 3" xfId="20151" xr:uid="{FECB3560-17C3-4440-A3FA-489B9BEEA0B0}"/>
    <cellStyle name="Percent 2 3 2 3 4 2 2 4" xfId="33841" xr:uid="{6F9FB03F-35F7-497E-9BB0-7877E42A59C7}"/>
    <cellStyle name="Percent 2 3 2 3 4 2 2 5" xfId="48725" xr:uid="{28087A00-5951-404B-8584-B5FDAF1FA426}"/>
    <cellStyle name="Percent 2 3 2 3 4 2 3" xfId="23573" xr:uid="{C6E52302-69C9-494B-AA2E-62632A89B7FF}"/>
    <cellStyle name="Percent 2 3 2 3 4 2 3 2" xfId="37265" xr:uid="{4D8F9176-0CC7-46BB-AC37-514E8CC4FC6A}"/>
    <cellStyle name="Percent 2 3 2 3 4 2 3 3" xfId="52149" xr:uid="{6E646388-2F0C-4CC0-A15D-183D585B0DE6}"/>
    <cellStyle name="Percent 2 3 2 3 4 2 4" xfId="16729" xr:uid="{B5304BAA-6643-4E9C-A92E-E3BC3926F427}"/>
    <cellStyle name="Percent 2 3 2 3 4 2 5" xfId="30419" xr:uid="{92721A4B-779E-48DF-BF37-A56E54A1D9B9}"/>
    <cellStyle name="Percent 2 3 2 3 4 2 6" xfId="45303" xr:uid="{E7FAE1E5-EEFD-4776-A2DC-F1AEF813D736}"/>
    <cellStyle name="Percent 2 3 2 3 4 3" xfId="11593" xr:uid="{348E5E12-39F5-4128-856E-64895D7E52A9}"/>
    <cellStyle name="Percent 2 3 2 3 4 3 2" xfId="25283" xr:uid="{DE3EA075-9075-4C64-BB5B-5128F7D95138}"/>
    <cellStyle name="Percent 2 3 2 3 4 3 2 2" xfId="38975" xr:uid="{E0333783-7594-49B0-86EE-794D7F7AC391}"/>
    <cellStyle name="Percent 2 3 2 3 4 3 2 3" xfId="53859" xr:uid="{980C4034-71A7-42F8-BEC2-69AC39C8D158}"/>
    <cellStyle name="Percent 2 3 2 3 4 3 3" xfId="18439" xr:uid="{D10A70C2-32C7-4FBC-BB9A-7760AA67E042}"/>
    <cellStyle name="Percent 2 3 2 3 4 3 4" xfId="32129" xr:uid="{259A653C-111A-4A54-BDE2-D2B1FBF84013}"/>
    <cellStyle name="Percent 2 3 2 3 4 3 5" xfId="47013" xr:uid="{F6D579C4-FD1B-4337-B4D3-493C2B961FFD}"/>
    <cellStyle name="Percent 2 3 2 3 4 4" xfId="21861" xr:uid="{A266D239-889C-486B-8DD8-9EE4420588B0}"/>
    <cellStyle name="Percent 2 3 2 3 4 4 2" xfId="35553" xr:uid="{B9EE33E1-D73C-4FAE-9278-FB322A1DF5E2}"/>
    <cellStyle name="Percent 2 3 2 3 4 4 3" xfId="50437" xr:uid="{4FA0AA03-F42E-43B9-A4E3-1B683F3D54A6}"/>
    <cellStyle name="Percent 2 3 2 3 4 5" xfId="15017" xr:uid="{B3BAD324-2740-44A4-9712-0A353E416FEC}"/>
    <cellStyle name="Percent 2 3 2 3 4 6" xfId="28707" xr:uid="{7249C4E3-9DB0-4811-AF39-2A3FDD8EE87E}"/>
    <cellStyle name="Percent 2 3 2 3 4 7" xfId="43591" xr:uid="{82A0E5DF-97EC-4D92-875B-9B979059D705}"/>
    <cellStyle name="Percent 2 3 2 3 5" xfId="9879" xr:uid="{F69E73F4-6333-4321-9DAC-C22D02FA7973}"/>
    <cellStyle name="Percent 2 3 2 3 5 2" xfId="13301" xr:uid="{FFB62200-5259-4092-9E87-934DEACA5CCB}"/>
    <cellStyle name="Percent 2 3 2 3 5 2 2" xfId="26991" xr:uid="{D24B4F4F-EE5E-461E-91D0-120ADCB4A2E4}"/>
    <cellStyle name="Percent 2 3 2 3 5 2 2 2" xfId="40683" xr:uid="{E7F6AB10-579C-47F8-8112-CF4B0CA4033C}"/>
    <cellStyle name="Percent 2 3 2 3 5 2 2 3" xfId="55567" xr:uid="{E577918A-DEC9-456B-89F5-177C681D6EBE}"/>
    <cellStyle name="Percent 2 3 2 3 5 2 3" xfId="20147" xr:uid="{67B6F1F4-44B2-4166-BDE0-24A0ED9FD525}"/>
    <cellStyle name="Percent 2 3 2 3 5 2 4" xfId="33837" xr:uid="{2E0D3FAD-E633-41B4-8591-4C6E5CE2B41F}"/>
    <cellStyle name="Percent 2 3 2 3 5 2 5" xfId="48721" xr:uid="{5599F554-5956-40D5-B57D-375DE6195AF1}"/>
    <cellStyle name="Percent 2 3 2 3 5 3" xfId="23569" xr:uid="{38E5D7C3-7FCC-451A-9972-616E3705B754}"/>
    <cellStyle name="Percent 2 3 2 3 5 3 2" xfId="37261" xr:uid="{5C17C423-A2D4-4BBE-8178-522776090768}"/>
    <cellStyle name="Percent 2 3 2 3 5 3 3" xfId="52145" xr:uid="{49521139-729F-43CF-8E4C-13DE84239CD9}"/>
    <cellStyle name="Percent 2 3 2 3 5 4" xfId="16725" xr:uid="{9BBA8E66-AB80-4A3D-8C6D-995D0AB93D51}"/>
    <cellStyle name="Percent 2 3 2 3 5 5" xfId="30415" xr:uid="{366F6ABF-94CE-4EBC-9FBD-2B06850163E0}"/>
    <cellStyle name="Percent 2 3 2 3 5 6" xfId="45299" xr:uid="{A4B249DE-C9A9-44C9-B92A-0BAB27C63BCE}"/>
    <cellStyle name="Percent 2 3 2 3 6" xfId="11589" xr:uid="{5F973530-6DC8-47E5-8561-71F30B6020BE}"/>
    <cellStyle name="Percent 2 3 2 3 6 2" xfId="25279" xr:uid="{708498C3-F36C-47D9-9E4B-C8845B10D354}"/>
    <cellStyle name="Percent 2 3 2 3 6 2 2" xfId="38971" xr:uid="{162F4C78-D964-4533-A466-7EB58113AC08}"/>
    <cellStyle name="Percent 2 3 2 3 6 2 3" xfId="53855" xr:uid="{03B210E3-3540-4BD2-AD42-F1A56089FCFA}"/>
    <cellStyle name="Percent 2 3 2 3 6 3" xfId="18435" xr:uid="{F2D17648-2D8C-410C-A4E5-CAD6D1635FA7}"/>
    <cellStyle name="Percent 2 3 2 3 6 4" xfId="32125" xr:uid="{79BA6F47-DBED-48A1-8523-BEB25838D405}"/>
    <cellStyle name="Percent 2 3 2 3 6 5" xfId="47009" xr:uid="{AEFE156A-97BA-41D8-BB76-569EC70D95B5}"/>
    <cellStyle name="Percent 2 3 2 3 7" xfId="21857" xr:uid="{0F1220B9-9631-474C-9650-735B86264EA2}"/>
    <cellStyle name="Percent 2 3 2 3 7 2" xfId="35549" xr:uid="{CFB9AD49-5253-4624-9632-EBDE57C52F3C}"/>
    <cellStyle name="Percent 2 3 2 3 7 3" xfId="50433" xr:uid="{7B90FE2D-3BD3-474E-923E-E53C24CD0D5C}"/>
    <cellStyle name="Percent 2 3 2 3 8" xfId="15013" xr:uid="{213F7627-0311-42FE-8171-F90BBF3344C2}"/>
    <cellStyle name="Percent 2 3 2 3 9" xfId="28703" xr:uid="{0087E8D4-5511-41B5-A3A9-02FF7C672127}"/>
    <cellStyle name="Percent 2 3 2 4" xfId="8172" xr:uid="{4F7A11DF-B6AD-493D-B683-28F34472FF97}"/>
    <cellStyle name="Percent 2 3 2 4 2" xfId="8173" xr:uid="{7A786296-7A0E-44DC-A28E-3ACA5A1A7716}"/>
    <cellStyle name="Percent 2 3 2 4 2 2" xfId="9885" xr:uid="{C4A58477-BE17-4DFD-96A3-3EE1FD2F557B}"/>
    <cellStyle name="Percent 2 3 2 4 2 2 2" xfId="13307" xr:uid="{E34DB842-901B-4ED0-9C63-07B07C00EAC7}"/>
    <cellStyle name="Percent 2 3 2 4 2 2 2 2" xfId="26997" xr:uid="{ADB1512E-303C-4438-ADE3-9500A9A0F2A8}"/>
    <cellStyle name="Percent 2 3 2 4 2 2 2 2 2" xfId="40689" xr:uid="{9E9155EE-8098-4F2B-A9D9-DACDB0F2E781}"/>
    <cellStyle name="Percent 2 3 2 4 2 2 2 2 3" xfId="55573" xr:uid="{60F57ADF-4B9A-4256-8E04-7767D4BAA576}"/>
    <cellStyle name="Percent 2 3 2 4 2 2 2 3" xfId="20153" xr:uid="{C708CFDB-8C40-4F62-98A3-3DBD3E7E926B}"/>
    <cellStyle name="Percent 2 3 2 4 2 2 2 4" xfId="33843" xr:uid="{12847B0B-263E-49F1-9B75-208F8201BF43}"/>
    <cellStyle name="Percent 2 3 2 4 2 2 2 5" xfId="48727" xr:uid="{96C9B1DF-FFC4-442E-BE6B-5E831351F47F}"/>
    <cellStyle name="Percent 2 3 2 4 2 2 3" xfId="23575" xr:uid="{3E25D308-CD71-4AD5-AB2F-1E384974F6C6}"/>
    <cellStyle name="Percent 2 3 2 4 2 2 3 2" xfId="37267" xr:uid="{7524DBB2-8361-4EE4-8849-5B25B7DE1AC3}"/>
    <cellStyle name="Percent 2 3 2 4 2 2 3 3" xfId="52151" xr:uid="{BCD0F785-127F-4F9A-A70C-35EC2170AEB0}"/>
    <cellStyle name="Percent 2 3 2 4 2 2 4" xfId="16731" xr:uid="{FD41BD9B-538E-4E69-910B-88AF7D639C73}"/>
    <cellStyle name="Percent 2 3 2 4 2 2 5" xfId="30421" xr:uid="{A38E1BE7-1BC0-4577-82E8-AEDFD9C21B7C}"/>
    <cellStyle name="Percent 2 3 2 4 2 2 6" xfId="45305" xr:uid="{2D5681F1-610D-4296-9CD3-75418CA0F58E}"/>
    <cellStyle name="Percent 2 3 2 4 2 3" xfId="11595" xr:uid="{A0083A6B-DB8C-4F1A-875C-BA039B42199D}"/>
    <cellStyle name="Percent 2 3 2 4 2 3 2" xfId="25285" xr:uid="{5F00EA50-68DB-48BB-B87A-C208E23765E3}"/>
    <cellStyle name="Percent 2 3 2 4 2 3 2 2" xfId="38977" xr:uid="{E58EF77D-34A6-4AB3-BEB1-E1DCC3AE4F62}"/>
    <cellStyle name="Percent 2 3 2 4 2 3 2 3" xfId="53861" xr:uid="{3B6614ED-E97D-4120-B2A7-55FBE65D73DE}"/>
    <cellStyle name="Percent 2 3 2 4 2 3 3" xfId="18441" xr:uid="{B1390B3A-843E-47E8-A1FE-AF40E15F6FE7}"/>
    <cellStyle name="Percent 2 3 2 4 2 3 4" xfId="32131" xr:uid="{881DA0FA-197C-4807-87C9-7BF2629DC148}"/>
    <cellStyle name="Percent 2 3 2 4 2 3 5" xfId="47015" xr:uid="{5C9FD9CB-B989-4820-921C-CC115CC1AB5A}"/>
    <cellStyle name="Percent 2 3 2 4 2 4" xfId="21863" xr:uid="{6BC65CBB-9858-44E1-BBEC-609669261EAF}"/>
    <cellStyle name="Percent 2 3 2 4 2 4 2" xfId="35555" xr:uid="{B5DB5CB5-10F6-43C7-95EF-C408D797FD21}"/>
    <cellStyle name="Percent 2 3 2 4 2 4 3" xfId="50439" xr:uid="{4C2776C7-C3DF-4CEC-82EE-9327926CF5F8}"/>
    <cellStyle name="Percent 2 3 2 4 2 5" xfId="15019" xr:uid="{75648E1B-B1E7-4B93-A43F-0EED3D369D01}"/>
    <cellStyle name="Percent 2 3 2 4 2 6" xfId="28709" xr:uid="{86D3C4F6-3CA4-400B-B1F6-57ABE7A7106E}"/>
    <cellStyle name="Percent 2 3 2 4 2 7" xfId="43593" xr:uid="{52707426-64BC-4821-BEF6-8D6824982B19}"/>
    <cellStyle name="Percent 2 3 2 4 3" xfId="9884" xr:uid="{866D6DFD-88BC-4039-A976-FE9F5741F5EF}"/>
    <cellStyle name="Percent 2 3 2 4 3 2" xfId="13306" xr:uid="{FD8FDA7B-34BD-4FF9-8F32-102ADE94D53D}"/>
    <cellStyle name="Percent 2 3 2 4 3 2 2" xfId="26996" xr:uid="{B6B26F61-0513-4C72-A7A4-CFFE2717E521}"/>
    <cellStyle name="Percent 2 3 2 4 3 2 2 2" xfId="40688" xr:uid="{318C8110-ED6A-40D4-A286-00951709B6C2}"/>
    <cellStyle name="Percent 2 3 2 4 3 2 2 3" xfId="55572" xr:uid="{6B406EC3-254B-4B50-AFBA-3C11477CB5CA}"/>
    <cellStyle name="Percent 2 3 2 4 3 2 3" xfId="20152" xr:uid="{5DA646A1-DF88-4516-B913-75EA8E6E7331}"/>
    <cellStyle name="Percent 2 3 2 4 3 2 4" xfId="33842" xr:uid="{2773D471-BF56-457F-93F8-AE111CEC750E}"/>
    <cellStyle name="Percent 2 3 2 4 3 2 5" xfId="48726" xr:uid="{CE0480B8-66A4-4FDE-99DB-7892C4DCD98D}"/>
    <cellStyle name="Percent 2 3 2 4 3 3" xfId="23574" xr:uid="{0EC6CCE4-F0A6-49DC-A458-1664780B1FA8}"/>
    <cellStyle name="Percent 2 3 2 4 3 3 2" xfId="37266" xr:uid="{5E15BAD0-2EB6-4A14-88EF-736A7BD31839}"/>
    <cellStyle name="Percent 2 3 2 4 3 3 3" xfId="52150" xr:uid="{313350E2-BF43-4B92-94DE-AD15AFC1B558}"/>
    <cellStyle name="Percent 2 3 2 4 3 4" xfId="16730" xr:uid="{4863DF45-2531-412A-810F-933B9493EF29}"/>
    <cellStyle name="Percent 2 3 2 4 3 5" xfId="30420" xr:uid="{467E8F11-B58E-48AA-B99B-6ED5D60D27B9}"/>
    <cellStyle name="Percent 2 3 2 4 3 6" xfId="45304" xr:uid="{A37BA221-DC7A-4B15-8D3B-9B14288EE50D}"/>
    <cellStyle name="Percent 2 3 2 4 4" xfId="11594" xr:uid="{C568D42E-5458-4508-8349-B4DE55A118FC}"/>
    <cellStyle name="Percent 2 3 2 4 4 2" xfId="25284" xr:uid="{2E8090B3-C197-429C-8A36-F69F3F963949}"/>
    <cellStyle name="Percent 2 3 2 4 4 2 2" xfId="38976" xr:uid="{6F81FA73-F00B-4869-8844-677C18E15611}"/>
    <cellStyle name="Percent 2 3 2 4 4 2 3" xfId="53860" xr:uid="{084EF9A9-2A29-48E9-80DB-69A0E6ECC859}"/>
    <cellStyle name="Percent 2 3 2 4 4 3" xfId="18440" xr:uid="{B33799E4-491A-4266-B9FF-A365D703C2D8}"/>
    <cellStyle name="Percent 2 3 2 4 4 4" xfId="32130" xr:uid="{FB2A0EF2-3C63-4237-8F62-666BA993F677}"/>
    <cellStyle name="Percent 2 3 2 4 4 5" xfId="47014" xr:uid="{F05D4C58-897B-41C5-A27F-1FAA495D9116}"/>
    <cellStyle name="Percent 2 3 2 4 5" xfId="21862" xr:uid="{6FBA5FB4-9551-42D2-A21B-CF5A49F910D2}"/>
    <cellStyle name="Percent 2 3 2 4 5 2" xfId="35554" xr:uid="{F65A981D-15BA-4850-9222-423E69903951}"/>
    <cellStyle name="Percent 2 3 2 4 5 3" xfId="50438" xr:uid="{1098788F-D98A-4872-BFE7-FBE5526A970E}"/>
    <cellStyle name="Percent 2 3 2 4 6" xfId="15018" xr:uid="{B4BD73FD-355E-4E47-BA33-2D4737ABE97A}"/>
    <cellStyle name="Percent 2 3 2 4 7" xfId="28708" xr:uid="{FBD5A62C-44E5-43D5-A376-712365ACF7B3}"/>
    <cellStyle name="Percent 2 3 2 4 8" xfId="43592" xr:uid="{6E13AD85-B3F8-4816-A1C5-D7E9FD8DE9FF}"/>
    <cellStyle name="Percent 2 3 2 5" xfId="8174" xr:uid="{D67D1E9D-D5AE-4402-BA02-38E0E54E5B8C}"/>
    <cellStyle name="Percent 2 3 2 5 2" xfId="9886" xr:uid="{4D862BC6-EE34-451D-A188-9100B58B0D78}"/>
    <cellStyle name="Percent 2 3 2 5 2 2" xfId="13308" xr:uid="{518EEF53-2901-408F-9DD8-DF611F09C33B}"/>
    <cellStyle name="Percent 2 3 2 5 2 2 2" xfId="26998" xr:uid="{21F6247E-368C-4E12-9C06-04AB465BF1A8}"/>
    <cellStyle name="Percent 2 3 2 5 2 2 2 2" xfId="40690" xr:uid="{BF97AEAA-16DA-4775-B5E4-7A5C3670493E}"/>
    <cellStyle name="Percent 2 3 2 5 2 2 2 3" xfId="55574" xr:uid="{3A800988-C60D-4232-9EF4-0F6CE17C1ED1}"/>
    <cellStyle name="Percent 2 3 2 5 2 2 3" xfId="20154" xr:uid="{3585DBAC-1997-4BE8-9BA0-61E4003EB2F4}"/>
    <cellStyle name="Percent 2 3 2 5 2 2 4" xfId="33844" xr:uid="{AFBAA406-3159-4E2A-BF30-2CB6D3383480}"/>
    <cellStyle name="Percent 2 3 2 5 2 2 5" xfId="48728" xr:uid="{CBC05262-B6C3-47E8-B0EB-7EE227803096}"/>
    <cellStyle name="Percent 2 3 2 5 2 3" xfId="23576" xr:uid="{514ED3D6-6D50-4116-B810-F33F7097A699}"/>
    <cellStyle name="Percent 2 3 2 5 2 3 2" xfId="37268" xr:uid="{AFFDCB9D-06AD-4076-8DBA-797A2CD47253}"/>
    <cellStyle name="Percent 2 3 2 5 2 3 3" xfId="52152" xr:uid="{FA84F522-C732-4756-8BAD-8D2FD150F668}"/>
    <cellStyle name="Percent 2 3 2 5 2 4" xfId="16732" xr:uid="{C4EFA97B-C6A2-4DA4-B17E-BE9A7F97776D}"/>
    <cellStyle name="Percent 2 3 2 5 2 5" xfId="30422" xr:uid="{E79017CC-90B5-40DA-BD4A-2662DE1EA3E1}"/>
    <cellStyle name="Percent 2 3 2 5 2 6" xfId="45306" xr:uid="{EAB98FE0-6033-45D9-9806-08499DE25EA6}"/>
    <cellStyle name="Percent 2 3 2 5 3" xfId="11596" xr:uid="{7DBA13A3-D338-4D5E-BC17-C2140D8F2CF0}"/>
    <cellStyle name="Percent 2 3 2 5 3 2" xfId="25286" xr:uid="{B5F85985-99BC-4F0E-BC97-50F60B13681B}"/>
    <cellStyle name="Percent 2 3 2 5 3 2 2" xfId="38978" xr:uid="{2FF6E76D-FF3E-4EEB-A191-2FBDC4405BE9}"/>
    <cellStyle name="Percent 2 3 2 5 3 2 3" xfId="53862" xr:uid="{7D4F5AE1-D7FC-4101-A999-C43476826ED2}"/>
    <cellStyle name="Percent 2 3 2 5 3 3" xfId="18442" xr:uid="{20109A67-DAF5-47DF-86B2-E6295EE9E3C2}"/>
    <cellStyle name="Percent 2 3 2 5 3 4" xfId="32132" xr:uid="{8DE111E3-0CA5-4C54-8B71-DA10A8ABBA5E}"/>
    <cellStyle name="Percent 2 3 2 5 3 5" xfId="47016" xr:uid="{76FE6A89-D067-429D-A838-68BA99A78CB5}"/>
    <cellStyle name="Percent 2 3 2 5 4" xfId="21864" xr:uid="{379F0170-BACD-4938-9547-8DF1126FA3DC}"/>
    <cellStyle name="Percent 2 3 2 5 4 2" xfId="35556" xr:uid="{41AA1A20-034C-4210-8835-C0AB507580AC}"/>
    <cellStyle name="Percent 2 3 2 5 4 3" xfId="50440" xr:uid="{F04C1EEA-29C1-4F21-AE45-0BD12A0F5C7A}"/>
    <cellStyle name="Percent 2 3 2 5 5" xfId="15020" xr:uid="{FE8D1DFA-88E5-47D6-93E2-E2A4A273C29A}"/>
    <cellStyle name="Percent 2 3 2 5 6" xfId="28710" xr:uid="{DCA12ECE-B717-4E97-82F0-9AC0AD9B9FF6}"/>
    <cellStyle name="Percent 2 3 2 5 7" xfId="43594" xr:uid="{F48EB2A3-88D8-4E70-B6D9-A5121C8EE7B7}"/>
    <cellStyle name="Percent 2 3 2 6" xfId="8175" xr:uid="{3BF8219C-4D4F-40B1-9B47-7A61420D65C8}"/>
    <cellStyle name="Percent 2 3 2 6 2" xfId="9887" xr:uid="{4E191256-4B40-439D-B8F3-F88B6ED59983}"/>
    <cellStyle name="Percent 2 3 2 6 2 2" xfId="13309" xr:uid="{F52D2A5B-1C66-485B-A3EF-1EF0B701C374}"/>
    <cellStyle name="Percent 2 3 2 6 2 2 2" xfId="26999" xr:uid="{B70E18FA-14D1-4746-A938-AE7CAF3B07B8}"/>
    <cellStyle name="Percent 2 3 2 6 2 2 2 2" xfId="40691" xr:uid="{B87DD368-CD9A-4203-9066-C482DBEE7149}"/>
    <cellStyle name="Percent 2 3 2 6 2 2 2 3" xfId="55575" xr:uid="{04A2CE7A-7F69-4A5C-830F-44506E9D40BB}"/>
    <cellStyle name="Percent 2 3 2 6 2 2 3" xfId="20155" xr:uid="{AFE2A5D2-3CEE-4280-B9CE-013A50F589AD}"/>
    <cellStyle name="Percent 2 3 2 6 2 2 4" xfId="33845" xr:uid="{5D671F30-233B-4209-A381-441154D52C0C}"/>
    <cellStyle name="Percent 2 3 2 6 2 2 5" xfId="48729" xr:uid="{0403597B-29C4-4F2F-A9A7-5B79069C21BA}"/>
    <cellStyle name="Percent 2 3 2 6 2 3" xfId="23577" xr:uid="{A387EDCF-6045-4030-AC4E-9C2735E21883}"/>
    <cellStyle name="Percent 2 3 2 6 2 3 2" xfId="37269" xr:uid="{96460F1F-7F4F-47B9-B2AF-B5B20EDBB202}"/>
    <cellStyle name="Percent 2 3 2 6 2 3 3" xfId="52153" xr:uid="{BA851557-4892-4ABA-A8AA-4FC63852C1B7}"/>
    <cellStyle name="Percent 2 3 2 6 2 4" xfId="16733" xr:uid="{81420FEE-E57D-4107-BD7E-573457F93178}"/>
    <cellStyle name="Percent 2 3 2 6 2 5" xfId="30423" xr:uid="{B2A1B219-C064-4843-95B4-49EFC76DA585}"/>
    <cellStyle name="Percent 2 3 2 6 2 6" xfId="45307" xr:uid="{6F727755-8B89-480B-B004-4F0D0590D414}"/>
    <cellStyle name="Percent 2 3 2 6 3" xfId="11597" xr:uid="{D1EC0EE8-D2FB-484E-BA9B-EFC92E89B6E2}"/>
    <cellStyle name="Percent 2 3 2 6 3 2" xfId="25287" xr:uid="{99112A27-7E8E-4DDB-BAC6-17167ED1A84F}"/>
    <cellStyle name="Percent 2 3 2 6 3 2 2" xfId="38979" xr:uid="{DE12B32C-A771-48C1-B8BB-B2F773A30FCF}"/>
    <cellStyle name="Percent 2 3 2 6 3 2 3" xfId="53863" xr:uid="{D81F3D16-65FD-4713-B04C-F98B70C71A8A}"/>
    <cellStyle name="Percent 2 3 2 6 3 3" xfId="18443" xr:uid="{14856C48-7DE1-4E74-B298-A555875E9524}"/>
    <cellStyle name="Percent 2 3 2 6 3 4" xfId="32133" xr:uid="{14E6388E-1453-4EB8-8448-D237B4401874}"/>
    <cellStyle name="Percent 2 3 2 6 3 5" xfId="47017" xr:uid="{1534DF49-380C-4B05-8F33-C80282297822}"/>
    <cellStyle name="Percent 2 3 2 6 4" xfId="21865" xr:uid="{FB60D2BE-7D38-4839-9CE8-E26B57DC5ACE}"/>
    <cellStyle name="Percent 2 3 2 6 4 2" xfId="35557" xr:uid="{1BF59CA7-D8E4-4965-A44C-9FE8CC6E91CE}"/>
    <cellStyle name="Percent 2 3 2 6 4 3" xfId="50441" xr:uid="{F4940EBC-915E-4340-B78E-E734E25CE4C4}"/>
    <cellStyle name="Percent 2 3 2 6 5" xfId="15021" xr:uid="{4D1254FE-7C08-45CC-8AB5-2C0AAFD48D1A}"/>
    <cellStyle name="Percent 2 3 2 6 6" xfId="28711" xr:uid="{73B2F044-0289-4008-A954-028248241A2A}"/>
    <cellStyle name="Percent 2 3 2 6 7" xfId="43595" xr:uid="{868A2130-1341-4CDC-B2CD-96EE0D7B062C}"/>
    <cellStyle name="Percent 2 3 2 7" xfId="9873" xr:uid="{F41C18B5-1F8C-47D5-90AE-A3C4B41B5DD7}"/>
    <cellStyle name="Percent 2 3 2 7 2" xfId="13295" xr:uid="{5ED581CC-3C7C-4750-B989-956A9F08C628}"/>
    <cellStyle name="Percent 2 3 2 7 2 2" xfId="26985" xr:uid="{A19E4F40-9EA6-493E-AAA1-F63599308047}"/>
    <cellStyle name="Percent 2 3 2 7 2 2 2" xfId="40677" xr:uid="{F1E6BF5B-DB78-41F3-B339-86ACF3EE50E6}"/>
    <cellStyle name="Percent 2 3 2 7 2 2 3" xfId="55561" xr:uid="{13C60993-E4BD-4015-89F5-F0D4888549B4}"/>
    <cellStyle name="Percent 2 3 2 7 2 3" xfId="20141" xr:uid="{A9BCDE99-9880-458C-84FC-AF0D40744604}"/>
    <cellStyle name="Percent 2 3 2 7 2 4" xfId="33831" xr:uid="{052E9A8C-3A1A-437A-A0BB-4BF82353292B}"/>
    <cellStyle name="Percent 2 3 2 7 2 5" xfId="48715" xr:uid="{A23100BD-144E-4F9E-B690-52837DA3A8B5}"/>
    <cellStyle name="Percent 2 3 2 7 3" xfId="23563" xr:uid="{10F1DC6C-0D95-4892-ABB4-83E6E08B1E62}"/>
    <cellStyle name="Percent 2 3 2 7 3 2" xfId="37255" xr:uid="{6E518040-61D4-4B17-A0A8-4192EECE2A74}"/>
    <cellStyle name="Percent 2 3 2 7 3 3" xfId="52139" xr:uid="{0F5BFC0B-36BB-4229-9851-F6CEA61C28D3}"/>
    <cellStyle name="Percent 2 3 2 7 4" xfId="16719" xr:uid="{0673FA0E-0301-49F7-ACDF-9324571910C3}"/>
    <cellStyle name="Percent 2 3 2 7 5" xfId="30409" xr:uid="{DDB64DAA-6A36-4679-A101-6BDCAF670F87}"/>
    <cellStyle name="Percent 2 3 2 7 6" xfId="45293" xr:uid="{50180CBC-F952-4340-94EC-5F246A0C3DBC}"/>
    <cellStyle name="Percent 2 3 2 8" xfId="11583" xr:uid="{27566576-3CFC-43A7-9F31-C396AA459F5E}"/>
    <cellStyle name="Percent 2 3 2 8 2" xfId="25273" xr:uid="{E339DE7D-7EB8-4219-8946-29EF60DCF8E2}"/>
    <cellStyle name="Percent 2 3 2 8 2 2" xfId="38965" xr:uid="{4CE3FC40-77AA-4CE0-946E-92792EF03AAD}"/>
    <cellStyle name="Percent 2 3 2 8 2 3" xfId="53849" xr:uid="{7A8B7509-8438-4AFD-97FE-EB107B790D55}"/>
    <cellStyle name="Percent 2 3 2 8 3" xfId="18429" xr:uid="{A1DEC67D-E2A8-4A18-BB0C-1C341558771D}"/>
    <cellStyle name="Percent 2 3 2 8 4" xfId="32119" xr:uid="{D240BA55-2156-40E6-9594-B21A1B6E7081}"/>
    <cellStyle name="Percent 2 3 2 8 5" xfId="47003" xr:uid="{FB3CD471-DEF5-4060-B0DD-0C81CBDF2BC2}"/>
    <cellStyle name="Percent 2 3 2 9" xfId="21851" xr:uid="{D3268AFD-F377-4A22-A26C-1B0580DA59DC}"/>
    <cellStyle name="Percent 2 3 2 9 2" xfId="35543" xr:uid="{F275740A-18BE-41AB-93EB-60BB54A95FCD}"/>
    <cellStyle name="Percent 2 3 2 9 3" xfId="50427" xr:uid="{2657DE9A-50E1-42B9-9EF8-44CC6A327E45}"/>
    <cellStyle name="Percent 2 3 3" xfId="8176" xr:uid="{7554A052-5674-4A0F-852E-524514425689}"/>
    <cellStyle name="Percent 2 3 3 10" xfId="43596" xr:uid="{397AB198-CDD4-47B6-BC1D-B52ED52FA8A3}"/>
    <cellStyle name="Percent 2 3 3 2" xfId="8177" xr:uid="{9033FEE6-E78F-42F1-8FB9-405A992B6EE6}"/>
    <cellStyle name="Percent 2 3 3 2 2" xfId="8178" xr:uid="{E4A5F657-854D-488D-A96C-6561140CBE0A}"/>
    <cellStyle name="Percent 2 3 3 2 2 2" xfId="9890" xr:uid="{53E080DB-D1AD-492C-9D42-27E8545FDAE9}"/>
    <cellStyle name="Percent 2 3 3 2 2 2 2" xfId="13312" xr:uid="{9738E868-4675-44C5-80E0-C4EE281D8FB3}"/>
    <cellStyle name="Percent 2 3 3 2 2 2 2 2" xfId="27002" xr:uid="{69BDC5B5-94B1-4ED0-8340-8763A29CD371}"/>
    <cellStyle name="Percent 2 3 3 2 2 2 2 2 2" xfId="40694" xr:uid="{32EB9C3E-C1F0-45EE-B9FC-A2485562120F}"/>
    <cellStyle name="Percent 2 3 3 2 2 2 2 2 3" xfId="55578" xr:uid="{43425606-3149-42B2-A1EB-502DCF33558E}"/>
    <cellStyle name="Percent 2 3 3 2 2 2 2 3" xfId="20158" xr:uid="{F551FD5E-DFA9-4826-AAA3-7FE2891E0636}"/>
    <cellStyle name="Percent 2 3 3 2 2 2 2 4" xfId="33848" xr:uid="{8EFFA22C-BBF7-4860-8C6A-788BA68696A2}"/>
    <cellStyle name="Percent 2 3 3 2 2 2 2 5" xfId="48732" xr:uid="{C5C01BCC-3B57-4763-9D52-B07F816C9DF1}"/>
    <cellStyle name="Percent 2 3 3 2 2 2 3" xfId="23580" xr:uid="{8C6A1B4E-0559-4CA9-9E99-45B9D5B747F6}"/>
    <cellStyle name="Percent 2 3 3 2 2 2 3 2" xfId="37272" xr:uid="{438A04DB-DAAB-469D-AD50-8AF766F2931F}"/>
    <cellStyle name="Percent 2 3 3 2 2 2 3 3" xfId="52156" xr:uid="{B3C80116-B677-40D3-843D-E2F38204A0AF}"/>
    <cellStyle name="Percent 2 3 3 2 2 2 4" xfId="16736" xr:uid="{9400689F-F6E9-4A48-ACCC-65469FEC36F5}"/>
    <cellStyle name="Percent 2 3 3 2 2 2 5" xfId="30426" xr:uid="{40C2FEE7-AAA3-4C69-9461-91F19E48ACBF}"/>
    <cellStyle name="Percent 2 3 3 2 2 2 6" xfId="45310" xr:uid="{328B4F50-A4B9-46F0-8A89-C09541F52E8D}"/>
    <cellStyle name="Percent 2 3 3 2 2 3" xfId="11600" xr:uid="{A6785F7D-C075-46B4-96D5-66676CAD8EE1}"/>
    <cellStyle name="Percent 2 3 3 2 2 3 2" xfId="25290" xr:uid="{DD1CBE08-7025-48C5-B1C9-14DB8E495DA6}"/>
    <cellStyle name="Percent 2 3 3 2 2 3 2 2" xfId="38982" xr:uid="{548966C5-A389-46D9-9842-38325FA48AB4}"/>
    <cellStyle name="Percent 2 3 3 2 2 3 2 3" xfId="53866" xr:uid="{00D0F74A-16FA-4126-A077-3EB7B454F5D7}"/>
    <cellStyle name="Percent 2 3 3 2 2 3 3" xfId="18446" xr:uid="{39895A31-2157-4607-9B15-7F4762B15E17}"/>
    <cellStyle name="Percent 2 3 3 2 2 3 4" xfId="32136" xr:uid="{5A038577-AFB5-45AF-9125-7CB1B6CFF48D}"/>
    <cellStyle name="Percent 2 3 3 2 2 3 5" xfId="47020" xr:uid="{E73A17A1-A5CF-45C0-80CA-2EB8DAA6AEE1}"/>
    <cellStyle name="Percent 2 3 3 2 2 4" xfId="21868" xr:uid="{1EE8A81A-8168-4443-82E0-3D35BD1FD43A}"/>
    <cellStyle name="Percent 2 3 3 2 2 4 2" xfId="35560" xr:uid="{BD0C250E-F4C3-4D0D-ACA4-2B8DE41EDD81}"/>
    <cellStyle name="Percent 2 3 3 2 2 4 3" xfId="50444" xr:uid="{11B84461-8548-4503-991E-81E90157D1B6}"/>
    <cellStyle name="Percent 2 3 3 2 2 5" xfId="15024" xr:uid="{2856BC98-9BD0-41FB-A937-6AD045612664}"/>
    <cellStyle name="Percent 2 3 3 2 2 6" xfId="28714" xr:uid="{06991ABB-E7D8-45C0-9468-D5C8FF1B81CF}"/>
    <cellStyle name="Percent 2 3 3 2 2 7" xfId="43598" xr:uid="{90C69F34-9596-4092-8C0A-1E878258DCCC}"/>
    <cellStyle name="Percent 2 3 3 2 3" xfId="9889" xr:uid="{5997CAB0-9A2F-4E98-80CB-53CC2D917847}"/>
    <cellStyle name="Percent 2 3 3 2 3 2" xfId="13311" xr:uid="{2FDC8D8A-85AF-42FF-AF52-2076025C8AEE}"/>
    <cellStyle name="Percent 2 3 3 2 3 2 2" xfId="27001" xr:uid="{AAEAB92F-8266-4BB3-A331-FE7B52D287F7}"/>
    <cellStyle name="Percent 2 3 3 2 3 2 2 2" xfId="40693" xr:uid="{D7F07A04-7158-4F71-8CB6-30CA87D0BE56}"/>
    <cellStyle name="Percent 2 3 3 2 3 2 2 3" xfId="55577" xr:uid="{86425C16-2BD4-4625-BBDC-A627928D110D}"/>
    <cellStyle name="Percent 2 3 3 2 3 2 3" xfId="20157" xr:uid="{6B937BC3-C880-44C7-8258-84D74DC73977}"/>
    <cellStyle name="Percent 2 3 3 2 3 2 4" xfId="33847" xr:uid="{952CCA98-CFF5-4258-A939-633359E3F89C}"/>
    <cellStyle name="Percent 2 3 3 2 3 2 5" xfId="48731" xr:uid="{0908E056-A92F-411B-A404-3869CFD21F08}"/>
    <cellStyle name="Percent 2 3 3 2 3 3" xfId="23579" xr:uid="{FC13619D-3697-47C4-92F8-2DE1BA0B6348}"/>
    <cellStyle name="Percent 2 3 3 2 3 3 2" xfId="37271" xr:uid="{4E92EA2C-20F9-4055-88D2-7236A767201A}"/>
    <cellStyle name="Percent 2 3 3 2 3 3 3" xfId="52155" xr:uid="{2FF9147A-594D-4FF7-B091-E56FF8E407C0}"/>
    <cellStyle name="Percent 2 3 3 2 3 4" xfId="16735" xr:uid="{4548834F-1E93-4057-8F9E-94340820C7BA}"/>
    <cellStyle name="Percent 2 3 3 2 3 5" xfId="30425" xr:uid="{C3E8D8FC-46E3-4569-A45E-7F8313629433}"/>
    <cellStyle name="Percent 2 3 3 2 3 6" xfId="45309" xr:uid="{D41612CB-E8F3-4C1B-8FAD-AFB8FB4DDAAF}"/>
    <cellStyle name="Percent 2 3 3 2 4" xfId="11599" xr:uid="{2E9706F7-FF0B-4C00-ADF9-2E13049A3D33}"/>
    <cellStyle name="Percent 2 3 3 2 4 2" xfId="25289" xr:uid="{1E675684-C475-4D16-8A50-25430708FF1D}"/>
    <cellStyle name="Percent 2 3 3 2 4 2 2" xfId="38981" xr:uid="{657A0BDA-E161-4F23-96D9-003CCF7C9500}"/>
    <cellStyle name="Percent 2 3 3 2 4 2 3" xfId="53865" xr:uid="{8C6703F4-387C-4597-ABE2-19C22D7DE401}"/>
    <cellStyle name="Percent 2 3 3 2 4 3" xfId="18445" xr:uid="{D3E8851D-2E04-4D0B-A541-36F6745B3218}"/>
    <cellStyle name="Percent 2 3 3 2 4 4" xfId="32135" xr:uid="{05BEE11A-34B0-40E6-B586-B5CAA0E1EB77}"/>
    <cellStyle name="Percent 2 3 3 2 4 5" xfId="47019" xr:uid="{CA1B4B38-F1FB-47E2-84BE-DB2DEE202821}"/>
    <cellStyle name="Percent 2 3 3 2 5" xfId="21867" xr:uid="{323DBE93-48FC-4A46-B986-270423D00A22}"/>
    <cellStyle name="Percent 2 3 3 2 5 2" xfId="35559" xr:uid="{D8DC8278-DE2B-43D1-B304-9494B5DE2402}"/>
    <cellStyle name="Percent 2 3 3 2 5 3" xfId="50443" xr:uid="{A6C1C557-4C55-4339-940C-11E509942B7F}"/>
    <cellStyle name="Percent 2 3 3 2 6" xfId="15023" xr:uid="{A17F1CC2-8B27-4FAC-8686-2D591C48448B}"/>
    <cellStyle name="Percent 2 3 3 2 7" xfId="28713" xr:uid="{5FE06263-1706-48F0-8172-ED4F9FC9A8A3}"/>
    <cellStyle name="Percent 2 3 3 2 8" xfId="43597" xr:uid="{0DD90935-A580-40B3-815F-ED9119DA5AB5}"/>
    <cellStyle name="Percent 2 3 3 3" xfId="8179" xr:uid="{BD556FF5-AF1C-4294-954F-F0D41C9817F8}"/>
    <cellStyle name="Percent 2 3 3 3 2" xfId="9891" xr:uid="{5FD3390B-A6F7-48BE-950E-77833934C9C8}"/>
    <cellStyle name="Percent 2 3 3 3 2 2" xfId="13313" xr:uid="{4D1035EF-C839-419B-8EE9-805BDAA72B6E}"/>
    <cellStyle name="Percent 2 3 3 3 2 2 2" xfId="27003" xr:uid="{9FAEA036-97A5-4FBD-999C-C9B27749D476}"/>
    <cellStyle name="Percent 2 3 3 3 2 2 2 2" xfId="40695" xr:uid="{08B4338A-F456-4935-AAC7-B6DD87470C0C}"/>
    <cellStyle name="Percent 2 3 3 3 2 2 2 3" xfId="55579" xr:uid="{7A6FD8D1-6226-46E1-B42D-58D0E4F2082B}"/>
    <cellStyle name="Percent 2 3 3 3 2 2 3" xfId="20159" xr:uid="{D3A66420-1BC6-4B52-94EC-7313A58CFEEA}"/>
    <cellStyle name="Percent 2 3 3 3 2 2 4" xfId="33849" xr:uid="{9E8AD76C-87C2-435F-BC9B-6D2E833CBA08}"/>
    <cellStyle name="Percent 2 3 3 3 2 2 5" xfId="48733" xr:uid="{77841D70-7286-4879-A64D-78392D7594EF}"/>
    <cellStyle name="Percent 2 3 3 3 2 3" xfId="23581" xr:uid="{50555BB7-1ED4-4262-B3F7-FDB1CAE199BB}"/>
    <cellStyle name="Percent 2 3 3 3 2 3 2" xfId="37273" xr:uid="{CD9E680F-048B-40B9-90C5-D7029DF3DFF3}"/>
    <cellStyle name="Percent 2 3 3 3 2 3 3" xfId="52157" xr:uid="{9C9F0715-FF6D-4C6F-80A5-3D7DC84D54D4}"/>
    <cellStyle name="Percent 2 3 3 3 2 4" xfId="16737" xr:uid="{EEC9A39E-5D1C-4712-986A-5883114ACB41}"/>
    <cellStyle name="Percent 2 3 3 3 2 5" xfId="30427" xr:uid="{998ADCE4-0593-4071-A894-DBB626CC18C0}"/>
    <cellStyle name="Percent 2 3 3 3 2 6" xfId="45311" xr:uid="{B80FB011-2BE1-4F8C-9A78-8921F7BB02D9}"/>
    <cellStyle name="Percent 2 3 3 3 3" xfId="11601" xr:uid="{B5EA70FB-C09D-46E3-B627-69C6E29A907E}"/>
    <cellStyle name="Percent 2 3 3 3 3 2" xfId="25291" xr:uid="{00FE89C2-54F6-4327-AA10-4DF5E48B8865}"/>
    <cellStyle name="Percent 2 3 3 3 3 2 2" xfId="38983" xr:uid="{9D8B8CD2-E439-465D-BD9E-9D733821B5DB}"/>
    <cellStyle name="Percent 2 3 3 3 3 2 3" xfId="53867" xr:uid="{3CDE0DEB-0E96-48D1-8C0C-286F44A2CED1}"/>
    <cellStyle name="Percent 2 3 3 3 3 3" xfId="18447" xr:uid="{F57402D1-E0C4-4700-B491-C43577ED8AE9}"/>
    <cellStyle name="Percent 2 3 3 3 3 4" xfId="32137" xr:uid="{7173271C-BEB7-48BC-884D-6E1478386CF3}"/>
    <cellStyle name="Percent 2 3 3 3 3 5" xfId="47021" xr:uid="{4F0D8D0B-7EE3-4E33-BBCB-C25BA8251C46}"/>
    <cellStyle name="Percent 2 3 3 3 4" xfId="21869" xr:uid="{38D9CC79-5A9C-493F-8FC3-AB1ED3BB6B69}"/>
    <cellStyle name="Percent 2 3 3 3 4 2" xfId="35561" xr:uid="{D7B7B6D2-160F-4205-A1CB-CB56D2BEC2FD}"/>
    <cellStyle name="Percent 2 3 3 3 4 3" xfId="50445" xr:uid="{620C2CF2-EB93-48C3-BC48-D32D95F09FE1}"/>
    <cellStyle name="Percent 2 3 3 3 5" xfId="15025" xr:uid="{E3274429-AA48-4F48-80A2-49D5EF54FF80}"/>
    <cellStyle name="Percent 2 3 3 3 6" xfId="28715" xr:uid="{B76EB40E-B624-411A-B9A3-B77CE9D81FE8}"/>
    <cellStyle name="Percent 2 3 3 3 7" xfId="43599" xr:uid="{1F0BFCA1-96CC-4C32-9CF7-E48D2991A75F}"/>
    <cellStyle name="Percent 2 3 3 4" xfId="8180" xr:uid="{DFC7E3B2-9A83-41C4-8738-FA5C3B75153C}"/>
    <cellStyle name="Percent 2 3 3 4 2" xfId="9892" xr:uid="{ACFE89C6-746D-4973-8055-6DAF984AE416}"/>
    <cellStyle name="Percent 2 3 3 4 2 2" xfId="13314" xr:uid="{A1896B4B-8B08-45DC-A0D8-AF729A49B2B1}"/>
    <cellStyle name="Percent 2 3 3 4 2 2 2" xfId="27004" xr:uid="{35199705-030A-47E6-8B9A-D7CDF844EC93}"/>
    <cellStyle name="Percent 2 3 3 4 2 2 2 2" xfId="40696" xr:uid="{6ECA7C56-AEA7-4482-A841-07D1ED3BBAAB}"/>
    <cellStyle name="Percent 2 3 3 4 2 2 2 3" xfId="55580" xr:uid="{896B2393-95B1-4187-B429-7E23235C2E3E}"/>
    <cellStyle name="Percent 2 3 3 4 2 2 3" xfId="20160" xr:uid="{1FC9AD7A-8B3B-4A3A-893C-7695DCA05CB5}"/>
    <cellStyle name="Percent 2 3 3 4 2 2 4" xfId="33850" xr:uid="{94B4819C-65D9-4809-87AC-1E5C2D4FEB80}"/>
    <cellStyle name="Percent 2 3 3 4 2 2 5" xfId="48734" xr:uid="{CE3DB705-F4AF-45CB-973A-753DB8C82A65}"/>
    <cellStyle name="Percent 2 3 3 4 2 3" xfId="23582" xr:uid="{CFD2C7EE-F2F4-4969-95E1-FC01E836AD73}"/>
    <cellStyle name="Percent 2 3 3 4 2 3 2" xfId="37274" xr:uid="{9C392585-D015-4701-91CB-63E1656C367B}"/>
    <cellStyle name="Percent 2 3 3 4 2 3 3" xfId="52158" xr:uid="{E5118403-9D85-4734-879E-09953DEB6A87}"/>
    <cellStyle name="Percent 2 3 3 4 2 4" xfId="16738" xr:uid="{F3AB11C9-C247-4200-B644-3FBEAA53742C}"/>
    <cellStyle name="Percent 2 3 3 4 2 5" xfId="30428" xr:uid="{2A30FC11-0C6E-4849-9AF0-B60BF7CCF19D}"/>
    <cellStyle name="Percent 2 3 3 4 2 6" xfId="45312" xr:uid="{CFEBCD74-609A-4BE8-BE76-D5D7E713E827}"/>
    <cellStyle name="Percent 2 3 3 4 3" xfId="11602" xr:uid="{EDFFCD94-4344-444B-85FD-CD5DA8E1D21C}"/>
    <cellStyle name="Percent 2 3 3 4 3 2" xfId="25292" xr:uid="{C1F86651-540E-4B62-BD78-F57C115BBB79}"/>
    <cellStyle name="Percent 2 3 3 4 3 2 2" xfId="38984" xr:uid="{BF00EAF2-E114-4AC4-9B92-43CE8E280E18}"/>
    <cellStyle name="Percent 2 3 3 4 3 2 3" xfId="53868" xr:uid="{44A81545-719E-4F65-A4C2-BC42BF9C42D2}"/>
    <cellStyle name="Percent 2 3 3 4 3 3" xfId="18448" xr:uid="{8C33888B-814C-4A97-80DC-2EE0694569A7}"/>
    <cellStyle name="Percent 2 3 3 4 3 4" xfId="32138" xr:uid="{391EACD8-8349-496F-895A-AA118B50F3AD}"/>
    <cellStyle name="Percent 2 3 3 4 3 5" xfId="47022" xr:uid="{E3F1B454-69F5-49AD-AD7C-F8F555ECF0D9}"/>
    <cellStyle name="Percent 2 3 3 4 4" xfId="21870" xr:uid="{539070A1-0141-4491-9F38-0D0B7B4A2876}"/>
    <cellStyle name="Percent 2 3 3 4 4 2" xfId="35562" xr:uid="{84AF87BE-0538-4202-9CE9-D274F914A8E3}"/>
    <cellStyle name="Percent 2 3 3 4 4 3" xfId="50446" xr:uid="{9DC0F3EF-04EE-4879-9DEF-EE50E5008B40}"/>
    <cellStyle name="Percent 2 3 3 4 5" xfId="15026" xr:uid="{6B88312A-A85B-4DF7-9478-B96366E3EEF1}"/>
    <cellStyle name="Percent 2 3 3 4 6" xfId="28716" xr:uid="{E5E01131-9561-446F-A87F-5CF68DDB2C57}"/>
    <cellStyle name="Percent 2 3 3 4 7" xfId="43600" xr:uid="{333526DE-FF57-45C6-9EBE-AD6EF4B39F37}"/>
    <cellStyle name="Percent 2 3 3 5" xfId="9888" xr:uid="{9FD89B84-5DFC-48E3-AF8D-08F6029809AB}"/>
    <cellStyle name="Percent 2 3 3 5 2" xfId="13310" xr:uid="{591645FA-CD19-4DDB-8A01-9E3C704AAAD3}"/>
    <cellStyle name="Percent 2 3 3 5 2 2" xfId="27000" xr:uid="{14E27EE2-9C91-4413-BE86-6DF0E3C8415A}"/>
    <cellStyle name="Percent 2 3 3 5 2 2 2" xfId="40692" xr:uid="{A481D84F-DB57-40AC-95E0-D81026D0DBE1}"/>
    <cellStyle name="Percent 2 3 3 5 2 2 3" xfId="55576" xr:uid="{3D364293-82CB-45D8-ABC8-3B0FD37442EF}"/>
    <cellStyle name="Percent 2 3 3 5 2 3" xfId="20156" xr:uid="{B02025F7-2E99-4622-88F2-AA6F0500C71F}"/>
    <cellStyle name="Percent 2 3 3 5 2 4" xfId="33846" xr:uid="{B07A5AE9-A9A1-4282-A71D-DE046FD60A82}"/>
    <cellStyle name="Percent 2 3 3 5 2 5" xfId="48730" xr:uid="{E004670A-551C-4643-AE87-176F5A229322}"/>
    <cellStyle name="Percent 2 3 3 5 3" xfId="23578" xr:uid="{A070B704-4A7B-4B5D-8CCC-3B819CA6AB8E}"/>
    <cellStyle name="Percent 2 3 3 5 3 2" xfId="37270" xr:uid="{819829DB-715B-459C-B0C0-7ED26E817A23}"/>
    <cellStyle name="Percent 2 3 3 5 3 3" xfId="52154" xr:uid="{14D12A37-5BE7-4635-9F6C-350127FD9FB9}"/>
    <cellStyle name="Percent 2 3 3 5 4" xfId="16734" xr:uid="{782A1CBF-16EB-4282-8E25-A87BF5505580}"/>
    <cellStyle name="Percent 2 3 3 5 5" xfId="30424" xr:uid="{750280CE-8E64-47FC-872F-348BB971317B}"/>
    <cellStyle name="Percent 2 3 3 5 6" xfId="45308" xr:uid="{E8C513A9-C744-4FA2-9174-AA308956E70A}"/>
    <cellStyle name="Percent 2 3 3 6" xfId="11598" xr:uid="{F56BE0A4-F7B7-468E-BB70-AF0299391BB9}"/>
    <cellStyle name="Percent 2 3 3 6 2" xfId="25288" xr:uid="{BBBC524F-C6F7-408E-B671-ADE789ABA782}"/>
    <cellStyle name="Percent 2 3 3 6 2 2" xfId="38980" xr:uid="{DD87AAF8-2508-4C83-89DB-B5CAD2E86D11}"/>
    <cellStyle name="Percent 2 3 3 6 2 3" xfId="53864" xr:uid="{6B9F5912-0F5A-4F24-9A72-2AD6FA328CAA}"/>
    <cellStyle name="Percent 2 3 3 6 3" xfId="18444" xr:uid="{39266376-1569-4443-BB1D-D5D42589496D}"/>
    <cellStyle name="Percent 2 3 3 6 4" xfId="32134" xr:uid="{6F264CE4-8AB2-4C70-8EC7-8F087C43BA9D}"/>
    <cellStyle name="Percent 2 3 3 6 5" xfId="47018" xr:uid="{0BD0AE1C-9B56-42FF-BC7F-363010EA92F9}"/>
    <cellStyle name="Percent 2 3 3 7" xfId="21866" xr:uid="{543CE1BE-19DC-4CE9-BBE5-BF6FA783007B}"/>
    <cellStyle name="Percent 2 3 3 7 2" xfId="35558" xr:uid="{C8603688-337C-4E68-8162-426AD53FA714}"/>
    <cellStyle name="Percent 2 3 3 7 3" xfId="50442" xr:uid="{755AA8FB-A87B-4614-B7A1-20703D80245E}"/>
    <cellStyle name="Percent 2 3 3 8" xfId="15022" xr:uid="{90D1C189-ACFF-4CCC-A58D-58BD16BF84C5}"/>
    <cellStyle name="Percent 2 3 3 9" xfId="28712" xr:uid="{BC233C32-2091-4EE4-99C8-A0A58240E070}"/>
    <cellStyle name="Percent 2 3 4" xfId="8181" xr:uid="{24BB379D-F374-413B-8F51-D3CBB07A86FC}"/>
    <cellStyle name="Percent 2 3 4 10" xfId="43601" xr:uid="{AFF4DC8E-7EF8-4EFA-A89A-E206BCF37CC5}"/>
    <cellStyle name="Percent 2 3 4 2" xfId="8182" xr:uid="{25533037-54F0-463F-AC96-598210BE813A}"/>
    <cellStyle name="Percent 2 3 4 2 2" xfId="8183" xr:uid="{38318DAE-C944-4BD4-A168-FE22425ACB84}"/>
    <cellStyle name="Percent 2 3 4 2 2 2" xfId="9895" xr:uid="{8F11B1AE-C8D5-4D75-B2CE-5AB8F5D6C7A6}"/>
    <cellStyle name="Percent 2 3 4 2 2 2 2" xfId="13317" xr:uid="{E522B5B1-1B51-44AA-9738-9B4677C864DA}"/>
    <cellStyle name="Percent 2 3 4 2 2 2 2 2" xfId="27007" xr:uid="{70247580-B7E3-401D-97A6-2CED90D809A7}"/>
    <cellStyle name="Percent 2 3 4 2 2 2 2 2 2" xfId="40699" xr:uid="{8DF36F81-C0CB-45FE-A385-E9CF2D5F47DB}"/>
    <cellStyle name="Percent 2 3 4 2 2 2 2 2 3" xfId="55583" xr:uid="{22DB99FA-EB00-4402-87EC-DFFC71C9423A}"/>
    <cellStyle name="Percent 2 3 4 2 2 2 2 3" xfId="20163" xr:uid="{0D998A02-7136-48CF-A64F-47787E83DB0A}"/>
    <cellStyle name="Percent 2 3 4 2 2 2 2 4" xfId="33853" xr:uid="{335EF995-1E3B-4ABC-BBBA-951D3E7D36EE}"/>
    <cellStyle name="Percent 2 3 4 2 2 2 2 5" xfId="48737" xr:uid="{118F4ADC-A306-4FD7-9198-ACA8959091BC}"/>
    <cellStyle name="Percent 2 3 4 2 2 2 3" xfId="23585" xr:uid="{4348291F-EBFF-48CF-AD19-8C86C8DD92FA}"/>
    <cellStyle name="Percent 2 3 4 2 2 2 3 2" xfId="37277" xr:uid="{3FE0F18D-12DB-4986-8783-A86F8C6C7289}"/>
    <cellStyle name="Percent 2 3 4 2 2 2 3 3" xfId="52161" xr:uid="{77C432D6-81D8-4E86-A240-13D78FAF9D42}"/>
    <cellStyle name="Percent 2 3 4 2 2 2 4" xfId="16741" xr:uid="{4E656E96-5490-4495-855F-5FE06F4E099B}"/>
    <cellStyle name="Percent 2 3 4 2 2 2 5" xfId="30431" xr:uid="{9160E8B6-904B-4F99-ADA4-FCAA7C4E7511}"/>
    <cellStyle name="Percent 2 3 4 2 2 2 6" xfId="45315" xr:uid="{CEAA3A62-BA11-4E70-A9AB-78362A9129EF}"/>
    <cellStyle name="Percent 2 3 4 2 2 3" xfId="11605" xr:uid="{42995A80-130A-4308-8DFC-304D30998275}"/>
    <cellStyle name="Percent 2 3 4 2 2 3 2" xfId="25295" xr:uid="{6CCC7D8F-8379-417A-B6E9-F4D67B39C9C9}"/>
    <cellStyle name="Percent 2 3 4 2 2 3 2 2" xfId="38987" xr:uid="{B0DD70AD-87A4-44EC-8E7A-09696AC6C569}"/>
    <cellStyle name="Percent 2 3 4 2 2 3 2 3" xfId="53871" xr:uid="{02B27E8B-5BF5-4C55-98AE-178BF996BB40}"/>
    <cellStyle name="Percent 2 3 4 2 2 3 3" xfId="18451" xr:uid="{34C1F04B-A37A-44AD-93CF-01B631725787}"/>
    <cellStyle name="Percent 2 3 4 2 2 3 4" xfId="32141" xr:uid="{CBEE4C42-6EBB-4FD1-9D11-CF9CBF5B331A}"/>
    <cellStyle name="Percent 2 3 4 2 2 3 5" xfId="47025" xr:uid="{379C8A4D-A8B1-4E28-9AE1-F1202E80949E}"/>
    <cellStyle name="Percent 2 3 4 2 2 4" xfId="21873" xr:uid="{E72153CE-08F9-4B9F-8A83-E1EC02E8880F}"/>
    <cellStyle name="Percent 2 3 4 2 2 4 2" xfId="35565" xr:uid="{1187BB94-CE25-4019-9105-AAE557E4584E}"/>
    <cellStyle name="Percent 2 3 4 2 2 4 3" xfId="50449" xr:uid="{286AEF3B-D664-4DD9-8BB8-0EF895EAFCC3}"/>
    <cellStyle name="Percent 2 3 4 2 2 5" xfId="15029" xr:uid="{9A4FDFC1-5F7A-4D4E-8CBF-74280B83BD1C}"/>
    <cellStyle name="Percent 2 3 4 2 2 6" xfId="28719" xr:uid="{DA7255EF-6AD8-49E1-9F43-C6592DA03E99}"/>
    <cellStyle name="Percent 2 3 4 2 2 7" xfId="43603" xr:uid="{4FDD51A3-B9DD-4855-A9D3-3C31D907B1DD}"/>
    <cellStyle name="Percent 2 3 4 2 3" xfId="9894" xr:uid="{1901985F-8215-4911-A7BE-7EEC5CC28A9D}"/>
    <cellStyle name="Percent 2 3 4 2 3 2" xfId="13316" xr:uid="{E103FF67-6A4A-4181-8875-77B78026F6AE}"/>
    <cellStyle name="Percent 2 3 4 2 3 2 2" xfId="27006" xr:uid="{CF9F9321-A232-4020-B391-6E1707BD71D7}"/>
    <cellStyle name="Percent 2 3 4 2 3 2 2 2" xfId="40698" xr:uid="{017FC16F-771F-405A-9356-4CF53A1DB5D1}"/>
    <cellStyle name="Percent 2 3 4 2 3 2 2 3" xfId="55582" xr:uid="{1AA1B477-4CA6-42AA-8AFD-66E08D1C2483}"/>
    <cellStyle name="Percent 2 3 4 2 3 2 3" xfId="20162" xr:uid="{D8F5AADB-AC18-48D6-93DA-4DC0EC16AA08}"/>
    <cellStyle name="Percent 2 3 4 2 3 2 4" xfId="33852" xr:uid="{D29B01D8-D492-4BE3-80D8-4D2FFA5BCB05}"/>
    <cellStyle name="Percent 2 3 4 2 3 2 5" xfId="48736" xr:uid="{0E742146-F41C-416D-B465-77BA39FF0074}"/>
    <cellStyle name="Percent 2 3 4 2 3 3" xfId="23584" xr:uid="{C6C9FE31-2414-4D4D-B820-E18BD585BE81}"/>
    <cellStyle name="Percent 2 3 4 2 3 3 2" xfId="37276" xr:uid="{CA6C4603-67B6-4282-B209-A654FF31D271}"/>
    <cellStyle name="Percent 2 3 4 2 3 3 3" xfId="52160" xr:uid="{A584E5A2-D3A6-4C2A-B47D-FE3466743BFE}"/>
    <cellStyle name="Percent 2 3 4 2 3 4" xfId="16740" xr:uid="{6DA35ACE-2958-4341-8D80-9229B63CA3AE}"/>
    <cellStyle name="Percent 2 3 4 2 3 5" xfId="30430" xr:uid="{EAEFA415-397E-41B0-B903-9D6B23B50575}"/>
    <cellStyle name="Percent 2 3 4 2 3 6" xfId="45314" xr:uid="{78CA63EF-3FF2-4BB5-B60A-7142D7578EA6}"/>
    <cellStyle name="Percent 2 3 4 2 4" xfId="11604" xr:uid="{548DA812-6BF2-41A9-90B1-80FA306AC8FE}"/>
    <cellStyle name="Percent 2 3 4 2 4 2" xfId="25294" xr:uid="{4F7C381E-B866-4829-B815-969DDBB6EC03}"/>
    <cellStyle name="Percent 2 3 4 2 4 2 2" xfId="38986" xr:uid="{2D2740A4-42B0-4778-9299-117181D854D1}"/>
    <cellStyle name="Percent 2 3 4 2 4 2 3" xfId="53870" xr:uid="{B44A8D1B-E339-4E88-9FA8-B7EAB482808F}"/>
    <cellStyle name="Percent 2 3 4 2 4 3" xfId="18450" xr:uid="{2994251F-3234-44F0-B24D-78AE08B8DDF6}"/>
    <cellStyle name="Percent 2 3 4 2 4 4" xfId="32140" xr:uid="{3D183B77-FDB8-4277-A0F0-3D3B6E138B38}"/>
    <cellStyle name="Percent 2 3 4 2 4 5" xfId="47024" xr:uid="{97F47F6C-B9AC-4030-B518-8643BDA788B7}"/>
    <cellStyle name="Percent 2 3 4 2 5" xfId="21872" xr:uid="{75508B6D-CAF3-4E51-9ED2-F7AA801E32F4}"/>
    <cellStyle name="Percent 2 3 4 2 5 2" xfId="35564" xr:uid="{FC5C3926-9D63-45E8-99E2-B8E56B8C8AC3}"/>
    <cellStyle name="Percent 2 3 4 2 5 3" xfId="50448" xr:uid="{3F327AB9-35A0-4593-9CD5-37E9E628373C}"/>
    <cellStyle name="Percent 2 3 4 2 6" xfId="15028" xr:uid="{EB0C465A-FEC0-49CF-A72A-D288EB4BA276}"/>
    <cellStyle name="Percent 2 3 4 2 7" xfId="28718" xr:uid="{8C10025B-16AE-476B-9968-8EFA6658B8FC}"/>
    <cellStyle name="Percent 2 3 4 2 8" xfId="43602" xr:uid="{E801E80E-5CB7-4CDF-BD49-7AB5E3837D65}"/>
    <cellStyle name="Percent 2 3 4 3" xfId="8184" xr:uid="{B79ED526-1362-4A4D-8CEF-0511A1F8249F}"/>
    <cellStyle name="Percent 2 3 4 3 2" xfId="9896" xr:uid="{8D8BED65-21E2-49CD-AA62-CC2634CE768B}"/>
    <cellStyle name="Percent 2 3 4 3 2 2" xfId="13318" xr:uid="{9E3F2C73-B0EB-43DE-BCDB-747AEEE76BBC}"/>
    <cellStyle name="Percent 2 3 4 3 2 2 2" xfId="27008" xr:uid="{87B0EADA-5858-42C1-B47B-824543051D7B}"/>
    <cellStyle name="Percent 2 3 4 3 2 2 2 2" xfId="40700" xr:uid="{2DFEC4CE-C3C8-4BD7-BD3C-B64339DA7A8B}"/>
    <cellStyle name="Percent 2 3 4 3 2 2 2 3" xfId="55584" xr:uid="{5F5D1E78-B959-463B-A828-F665EAFE6766}"/>
    <cellStyle name="Percent 2 3 4 3 2 2 3" xfId="20164" xr:uid="{C3C7865D-DFBD-4683-AD4E-CA5486A8D665}"/>
    <cellStyle name="Percent 2 3 4 3 2 2 4" xfId="33854" xr:uid="{A2074DCA-2D2C-4C33-B610-89E02C202644}"/>
    <cellStyle name="Percent 2 3 4 3 2 2 5" xfId="48738" xr:uid="{8011910E-5884-4C78-A385-D2B299B6D497}"/>
    <cellStyle name="Percent 2 3 4 3 2 3" xfId="23586" xr:uid="{E65D3297-1F96-41BB-A357-B8B0B6BBB935}"/>
    <cellStyle name="Percent 2 3 4 3 2 3 2" xfId="37278" xr:uid="{211A1C53-F3EC-4324-92B3-368A969D62FE}"/>
    <cellStyle name="Percent 2 3 4 3 2 3 3" xfId="52162" xr:uid="{DCAC30AF-11B8-4868-957B-50F8216DC26C}"/>
    <cellStyle name="Percent 2 3 4 3 2 4" xfId="16742" xr:uid="{A2FA6104-9EF0-483F-9C1F-0163C0B208CF}"/>
    <cellStyle name="Percent 2 3 4 3 2 5" xfId="30432" xr:uid="{E043C965-BFA4-411E-A32D-F14C5AA03632}"/>
    <cellStyle name="Percent 2 3 4 3 2 6" xfId="45316" xr:uid="{881A6F6B-534B-42E6-87F9-8B5C62386AEC}"/>
    <cellStyle name="Percent 2 3 4 3 3" xfId="11606" xr:uid="{8CF55DD1-BAD2-4BAC-BE2E-1C98B2A527F7}"/>
    <cellStyle name="Percent 2 3 4 3 3 2" xfId="25296" xr:uid="{5A38AF43-A297-4755-A2E7-BBF5D61550F1}"/>
    <cellStyle name="Percent 2 3 4 3 3 2 2" xfId="38988" xr:uid="{0CEC5414-E62E-4B5F-A288-00F4B6FD8FE3}"/>
    <cellStyle name="Percent 2 3 4 3 3 2 3" xfId="53872" xr:uid="{A37A9766-4A17-45BC-B66A-A1F71D86CA05}"/>
    <cellStyle name="Percent 2 3 4 3 3 3" xfId="18452" xr:uid="{33218DAF-0620-4510-97FE-613571EC906D}"/>
    <cellStyle name="Percent 2 3 4 3 3 4" xfId="32142" xr:uid="{BC5B2D0B-FA59-4786-BE19-CF899D185576}"/>
    <cellStyle name="Percent 2 3 4 3 3 5" xfId="47026" xr:uid="{71D63A73-D013-44A5-A6EB-6EDAEEC88B6B}"/>
    <cellStyle name="Percent 2 3 4 3 4" xfId="21874" xr:uid="{89292C35-37B3-4912-97C1-D4ADCBF5FF70}"/>
    <cellStyle name="Percent 2 3 4 3 4 2" xfId="35566" xr:uid="{F33CE0AE-FFA2-48E4-80FF-E57110948AFB}"/>
    <cellStyle name="Percent 2 3 4 3 4 3" xfId="50450" xr:uid="{D7250CAA-F7FB-4009-8490-308C27A595F6}"/>
    <cellStyle name="Percent 2 3 4 3 5" xfId="15030" xr:uid="{9EB66A04-4AFA-4BED-B9E0-23F31FC39E0D}"/>
    <cellStyle name="Percent 2 3 4 3 6" xfId="28720" xr:uid="{CA309ADF-2A0D-48A0-A93B-1724605689E9}"/>
    <cellStyle name="Percent 2 3 4 3 7" xfId="43604" xr:uid="{A004DFFD-1532-444B-AB23-3E433942979F}"/>
    <cellStyle name="Percent 2 3 4 4" xfId="8185" xr:uid="{AF6C99CA-4111-4F84-AFD6-763081350BEC}"/>
    <cellStyle name="Percent 2 3 4 4 2" xfId="9897" xr:uid="{562B565D-E9BF-4D85-9CD7-101154945975}"/>
    <cellStyle name="Percent 2 3 4 4 2 2" xfId="13319" xr:uid="{918F8726-DCEC-4E70-9D66-8A1DD3084C9D}"/>
    <cellStyle name="Percent 2 3 4 4 2 2 2" xfId="27009" xr:uid="{A882A2F5-D0CF-4EF6-B6E0-DFEA698C9D5A}"/>
    <cellStyle name="Percent 2 3 4 4 2 2 2 2" xfId="40701" xr:uid="{CA8294FB-B6E9-4E70-A557-222208891E13}"/>
    <cellStyle name="Percent 2 3 4 4 2 2 2 3" xfId="55585" xr:uid="{13C739F8-8C1A-48AE-AEC4-2175BFA04E7A}"/>
    <cellStyle name="Percent 2 3 4 4 2 2 3" xfId="20165" xr:uid="{2373BC6B-B483-4A69-8C30-7A6F7652E7B1}"/>
    <cellStyle name="Percent 2 3 4 4 2 2 4" xfId="33855" xr:uid="{6F2EDE9D-1E9F-4B40-94A5-B6D14F2BB08D}"/>
    <cellStyle name="Percent 2 3 4 4 2 2 5" xfId="48739" xr:uid="{F2F205AD-BE38-4CD2-8257-9ED11AC51EFD}"/>
    <cellStyle name="Percent 2 3 4 4 2 3" xfId="23587" xr:uid="{468B1967-B15E-4EE0-B55D-D8055909F3E9}"/>
    <cellStyle name="Percent 2 3 4 4 2 3 2" xfId="37279" xr:uid="{03BFEF93-7E2D-430C-95A2-0411A93492FA}"/>
    <cellStyle name="Percent 2 3 4 4 2 3 3" xfId="52163" xr:uid="{1B298D0A-FD1E-4DBA-BE93-577DDB36AEBE}"/>
    <cellStyle name="Percent 2 3 4 4 2 4" xfId="16743" xr:uid="{5877AB0A-30FE-4111-994A-2156A4D5F19C}"/>
    <cellStyle name="Percent 2 3 4 4 2 5" xfId="30433" xr:uid="{6DACA338-FC66-4E74-921F-240FE3EC0629}"/>
    <cellStyle name="Percent 2 3 4 4 2 6" xfId="45317" xr:uid="{33D70AB9-5FC0-4C5A-A7EE-89D8A3BF3FBF}"/>
    <cellStyle name="Percent 2 3 4 4 3" xfId="11607" xr:uid="{E51706A7-9302-4A2B-A221-9E1E2F076E40}"/>
    <cellStyle name="Percent 2 3 4 4 3 2" xfId="25297" xr:uid="{BD2A0FC2-AD07-4FE9-B905-7AC01FEFA30D}"/>
    <cellStyle name="Percent 2 3 4 4 3 2 2" xfId="38989" xr:uid="{12652623-7484-4A76-8137-D6D50D5416BE}"/>
    <cellStyle name="Percent 2 3 4 4 3 2 3" xfId="53873" xr:uid="{5E4E997B-281C-4A12-BCA9-1484B79998BC}"/>
    <cellStyle name="Percent 2 3 4 4 3 3" xfId="18453" xr:uid="{3B38602D-F9AC-4090-87B3-B74A4FCF9E0A}"/>
    <cellStyle name="Percent 2 3 4 4 3 4" xfId="32143" xr:uid="{E51062CC-0B8F-4971-81A2-C03747089A6F}"/>
    <cellStyle name="Percent 2 3 4 4 3 5" xfId="47027" xr:uid="{071ECF5C-A760-40E1-B244-3FDAAC321566}"/>
    <cellStyle name="Percent 2 3 4 4 4" xfId="21875" xr:uid="{963774F1-0D30-4662-9907-75622FEF8506}"/>
    <cellStyle name="Percent 2 3 4 4 4 2" xfId="35567" xr:uid="{D5DD7614-4DEE-4D12-8524-F3286F2B2FAF}"/>
    <cellStyle name="Percent 2 3 4 4 4 3" xfId="50451" xr:uid="{BBB5439D-0BDA-411E-818E-7DC22E4143FB}"/>
    <cellStyle name="Percent 2 3 4 4 5" xfId="15031" xr:uid="{22026EF9-1AA4-43C7-8556-C3B82E10CAA6}"/>
    <cellStyle name="Percent 2 3 4 4 6" xfId="28721" xr:uid="{8FCA61EC-8009-4B9C-8A68-1ACB1B2110B9}"/>
    <cellStyle name="Percent 2 3 4 4 7" xfId="43605" xr:uid="{778ADD05-0E04-4704-9195-1E5E4B5F07B8}"/>
    <cellStyle name="Percent 2 3 4 5" xfId="9893" xr:uid="{CD489772-5705-4757-8540-CAC487E6E43C}"/>
    <cellStyle name="Percent 2 3 4 5 2" xfId="13315" xr:uid="{E106A8E5-3575-4DDD-806D-76D598A45A7A}"/>
    <cellStyle name="Percent 2 3 4 5 2 2" xfId="27005" xr:uid="{1543E680-7D3C-49FD-8B2F-EB8B6FBBCDD0}"/>
    <cellStyle name="Percent 2 3 4 5 2 2 2" xfId="40697" xr:uid="{4523349A-CAAA-4784-98B2-033F0E67C230}"/>
    <cellStyle name="Percent 2 3 4 5 2 2 3" xfId="55581" xr:uid="{E21509E3-7F65-456C-A49F-19D13D7942FD}"/>
    <cellStyle name="Percent 2 3 4 5 2 3" xfId="20161" xr:uid="{ED85BCFE-C0C8-4B3F-947F-E6D0285B49E3}"/>
    <cellStyle name="Percent 2 3 4 5 2 4" xfId="33851" xr:uid="{AA2EA9EA-F2E1-4DA1-9FB4-167E475DA1C4}"/>
    <cellStyle name="Percent 2 3 4 5 2 5" xfId="48735" xr:uid="{EF61269E-E002-49B3-B6DC-96A136C8C03C}"/>
    <cellStyle name="Percent 2 3 4 5 3" xfId="23583" xr:uid="{835FFEA9-7200-4A87-9F06-71E4639A6FCC}"/>
    <cellStyle name="Percent 2 3 4 5 3 2" xfId="37275" xr:uid="{080EFDF1-9615-40C6-AB2C-DE4B3279F64D}"/>
    <cellStyle name="Percent 2 3 4 5 3 3" xfId="52159" xr:uid="{8F08079D-6428-4023-9344-3338E92D33D1}"/>
    <cellStyle name="Percent 2 3 4 5 4" xfId="16739" xr:uid="{2B0D8367-0123-46C2-9A0F-6A023FF295CD}"/>
    <cellStyle name="Percent 2 3 4 5 5" xfId="30429" xr:uid="{03A144F4-48BD-4350-A5B9-4D89186A75DD}"/>
    <cellStyle name="Percent 2 3 4 5 6" xfId="45313" xr:uid="{409E5BB5-A70A-4C02-BCDB-798C3E922B6C}"/>
    <cellStyle name="Percent 2 3 4 6" xfId="11603" xr:uid="{9E418854-2E41-4395-906C-F4372A8CE402}"/>
    <cellStyle name="Percent 2 3 4 6 2" xfId="25293" xr:uid="{F5EF60AE-3F60-495F-85ED-9CE572DE38A1}"/>
    <cellStyle name="Percent 2 3 4 6 2 2" xfId="38985" xr:uid="{4E1BF05C-40E5-4BBC-9D3D-D966C0D158BB}"/>
    <cellStyle name="Percent 2 3 4 6 2 3" xfId="53869" xr:uid="{FBFFCB44-D409-4CAE-9AA5-4951142BFCCC}"/>
    <cellStyle name="Percent 2 3 4 6 3" xfId="18449" xr:uid="{5B43E0D0-C8CE-4419-9C9A-6F35FD30F21F}"/>
    <cellStyle name="Percent 2 3 4 6 4" xfId="32139" xr:uid="{B4FF3440-6F6D-4324-BEF7-9E0A1F71CA74}"/>
    <cellStyle name="Percent 2 3 4 6 5" xfId="47023" xr:uid="{DA58581D-6357-4DF7-B9CE-CE674A9DA279}"/>
    <cellStyle name="Percent 2 3 4 7" xfId="21871" xr:uid="{867152B4-D718-40D5-81AA-43DA206BB915}"/>
    <cellStyle name="Percent 2 3 4 7 2" xfId="35563" xr:uid="{3AB4C97B-7C72-4B0E-B360-6CBC1E9A3B55}"/>
    <cellStyle name="Percent 2 3 4 7 3" xfId="50447" xr:uid="{9B3B9E58-AB63-4B2C-8F91-6F1482B7102E}"/>
    <cellStyle name="Percent 2 3 4 8" xfId="15027" xr:uid="{21AA1653-D192-4AF9-AC8B-BD7F2808EB29}"/>
    <cellStyle name="Percent 2 3 4 9" xfId="28717" xr:uid="{9B41B038-481D-40EE-8CFC-6EF7F73A7734}"/>
    <cellStyle name="Percent 2 3 5" xfId="8186" xr:uid="{9A8FBD49-98D2-4D71-9CE3-0CB3B0EF00E2}"/>
    <cellStyle name="Percent 2 3 5 2" xfId="8187" xr:uid="{1B44942D-CBD7-434C-A448-B705EE6AC11C}"/>
    <cellStyle name="Percent 2 3 5 2 2" xfId="9899" xr:uid="{CA9EA2AB-E6BA-4F49-AF19-952BEC029705}"/>
    <cellStyle name="Percent 2 3 5 2 2 2" xfId="13321" xr:uid="{B2FD45CD-33E4-4E63-8959-B55F97834891}"/>
    <cellStyle name="Percent 2 3 5 2 2 2 2" xfId="27011" xr:uid="{B533C1C3-9826-47DE-9AC0-7868967B3C78}"/>
    <cellStyle name="Percent 2 3 5 2 2 2 2 2" xfId="40703" xr:uid="{BEEA92EB-723B-4D68-A835-185D2285A204}"/>
    <cellStyle name="Percent 2 3 5 2 2 2 2 3" xfId="55587" xr:uid="{4B282BB5-82AB-451E-B0DD-ADB8FBC8FC04}"/>
    <cellStyle name="Percent 2 3 5 2 2 2 3" xfId="20167" xr:uid="{A57AEFCA-2C7B-4C94-BCE6-A1496051D88F}"/>
    <cellStyle name="Percent 2 3 5 2 2 2 4" xfId="33857" xr:uid="{916B981A-9D2F-4E51-8D46-792E00B1DE30}"/>
    <cellStyle name="Percent 2 3 5 2 2 2 5" xfId="48741" xr:uid="{2157994F-D652-46BA-BFBF-2379F8FF70A2}"/>
    <cellStyle name="Percent 2 3 5 2 2 3" xfId="23589" xr:uid="{63ACA0BF-1CBE-4EC1-B0C0-380EC00ED30E}"/>
    <cellStyle name="Percent 2 3 5 2 2 3 2" xfId="37281" xr:uid="{62081662-6442-4FF7-A9BC-0BD890B9B061}"/>
    <cellStyle name="Percent 2 3 5 2 2 3 3" xfId="52165" xr:uid="{8DF55390-A074-4FDF-9071-8A9F0677C6FA}"/>
    <cellStyle name="Percent 2 3 5 2 2 4" xfId="16745" xr:uid="{DE2FBAD1-943E-4BA5-A2B2-9FBE25BB7169}"/>
    <cellStyle name="Percent 2 3 5 2 2 5" xfId="30435" xr:uid="{E0E59D67-A2F3-4026-8BD2-C03C15966A82}"/>
    <cellStyle name="Percent 2 3 5 2 2 6" xfId="45319" xr:uid="{3B6D3E21-B0FF-4F57-ABE7-5F1ACF55501D}"/>
    <cellStyle name="Percent 2 3 5 2 3" xfId="11609" xr:uid="{4BC20190-06C2-449B-B3A2-9D3F9EE241E0}"/>
    <cellStyle name="Percent 2 3 5 2 3 2" xfId="25299" xr:uid="{80DB039B-6CCD-46C1-A0E7-602093A39096}"/>
    <cellStyle name="Percent 2 3 5 2 3 2 2" xfId="38991" xr:uid="{AB56ED6B-8B73-4854-B659-2A9640EE2FFF}"/>
    <cellStyle name="Percent 2 3 5 2 3 2 3" xfId="53875" xr:uid="{6BE67D5F-EEEB-44B0-BAD5-9373072D81AC}"/>
    <cellStyle name="Percent 2 3 5 2 3 3" xfId="18455" xr:uid="{7965F17D-2600-4C34-9C2F-B4A4CBC398FA}"/>
    <cellStyle name="Percent 2 3 5 2 3 4" xfId="32145" xr:uid="{E6C900D1-A1F2-4A3E-A4F1-AD4011ED45D1}"/>
    <cellStyle name="Percent 2 3 5 2 3 5" xfId="47029" xr:uid="{B0C4A72D-C0FC-467D-B4B8-21D113AC8C1A}"/>
    <cellStyle name="Percent 2 3 5 2 4" xfId="21877" xr:uid="{B20BCD41-8577-424A-91F3-9AAAEB2BA0C8}"/>
    <cellStyle name="Percent 2 3 5 2 4 2" xfId="35569" xr:uid="{2A14DF8D-FF2A-45D9-B4B0-FDFC308DEF9E}"/>
    <cellStyle name="Percent 2 3 5 2 4 3" xfId="50453" xr:uid="{7CE074FB-1B67-4FC4-9E30-0294258976D7}"/>
    <cellStyle name="Percent 2 3 5 2 5" xfId="15033" xr:uid="{2B482A08-6E4C-412F-9E62-FDA27072EE4C}"/>
    <cellStyle name="Percent 2 3 5 2 6" xfId="28723" xr:uid="{27929708-0165-4C48-A597-2E2446119E24}"/>
    <cellStyle name="Percent 2 3 5 2 7" xfId="43607" xr:uid="{FAD65EB6-F802-4BA7-A5D6-AEC97A819A64}"/>
    <cellStyle name="Percent 2 3 5 3" xfId="9898" xr:uid="{E72F77DC-BDFA-421D-859F-E848449DBD19}"/>
    <cellStyle name="Percent 2 3 5 3 2" xfId="13320" xr:uid="{D887D866-F898-4A31-A04A-A1DDFDE40240}"/>
    <cellStyle name="Percent 2 3 5 3 2 2" xfId="27010" xr:uid="{0A095616-AD38-4C82-ACE9-993ACE5D9F27}"/>
    <cellStyle name="Percent 2 3 5 3 2 2 2" xfId="40702" xr:uid="{8737852F-9F42-4EDE-A446-E6343DBED71C}"/>
    <cellStyle name="Percent 2 3 5 3 2 2 3" xfId="55586" xr:uid="{CA66F1AC-20E8-4FC2-B34B-A42C59D8F315}"/>
    <cellStyle name="Percent 2 3 5 3 2 3" xfId="20166" xr:uid="{36C651BE-3841-4E4E-9755-7541E3B7E5BF}"/>
    <cellStyle name="Percent 2 3 5 3 2 4" xfId="33856" xr:uid="{0EB3061D-E16E-4904-94BB-93B2A387D33B}"/>
    <cellStyle name="Percent 2 3 5 3 2 5" xfId="48740" xr:uid="{D2B9A11C-0BB7-4CFF-B212-C498571A635F}"/>
    <cellStyle name="Percent 2 3 5 3 3" xfId="23588" xr:uid="{B0B3285E-C28F-4C3A-8424-93258C1726A4}"/>
    <cellStyle name="Percent 2 3 5 3 3 2" xfId="37280" xr:uid="{EEC9F306-300C-4CA9-A2BC-F72DB4A2CB4D}"/>
    <cellStyle name="Percent 2 3 5 3 3 3" xfId="52164" xr:uid="{32B170E4-9DE8-42D2-AF3C-02FD3934A683}"/>
    <cellStyle name="Percent 2 3 5 3 4" xfId="16744" xr:uid="{01E57352-A518-42AF-8F34-FA3AFD251D9E}"/>
    <cellStyle name="Percent 2 3 5 3 5" xfId="30434" xr:uid="{7F4094B3-10F7-4CFB-AF87-FFDBFF17D1D9}"/>
    <cellStyle name="Percent 2 3 5 3 6" xfId="45318" xr:uid="{9C4B70D8-31F8-4388-9E8D-2E2720528B22}"/>
    <cellStyle name="Percent 2 3 5 4" xfId="11608" xr:uid="{04FAD7A3-688E-40FA-99DC-F6489C19D089}"/>
    <cellStyle name="Percent 2 3 5 4 2" xfId="25298" xr:uid="{FD2384A0-CBB7-44D7-92A4-680DB1E88116}"/>
    <cellStyle name="Percent 2 3 5 4 2 2" xfId="38990" xr:uid="{ACEA5C78-2F9A-4860-AB21-4DA99ABE6BE4}"/>
    <cellStyle name="Percent 2 3 5 4 2 3" xfId="53874" xr:uid="{34C0B7C1-7C81-47AE-A900-044293A19CB6}"/>
    <cellStyle name="Percent 2 3 5 4 3" xfId="18454" xr:uid="{82E785D5-57BF-4FF3-B1D6-BCAD5F42B044}"/>
    <cellStyle name="Percent 2 3 5 4 4" xfId="32144" xr:uid="{827EBE75-FFB4-46BB-ACC1-18D0F3949FAA}"/>
    <cellStyle name="Percent 2 3 5 4 5" xfId="47028" xr:uid="{14FD73A9-45AB-4898-A2FB-EBF63FBEDA4C}"/>
    <cellStyle name="Percent 2 3 5 5" xfId="21876" xr:uid="{85440A10-7075-4CC3-A48E-84E18E1FD723}"/>
    <cellStyle name="Percent 2 3 5 5 2" xfId="35568" xr:uid="{16AEC178-1626-4DA8-9A80-96C65010418A}"/>
    <cellStyle name="Percent 2 3 5 5 3" xfId="50452" xr:uid="{0C77DF34-7A68-46ED-9E1F-BB369F62C53D}"/>
    <cellStyle name="Percent 2 3 5 6" xfId="15032" xr:uid="{B3786190-3F7C-4A0F-9153-DF5CD193B344}"/>
    <cellStyle name="Percent 2 3 5 7" xfId="28722" xr:uid="{A5A4D694-0CBD-42E8-B6B7-C52CEBC00B29}"/>
    <cellStyle name="Percent 2 3 5 8" xfId="43606" xr:uid="{1050B084-2762-4F4C-9FE6-4A96412C58BB}"/>
    <cellStyle name="Percent 2 3 6" xfId="8188" xr:uid="{0C4CB9C1-007F-469A-8B7C-17162A759985}"/>
    <cellStyle name="Percent 2 3 6 2" xfId="9900" xr:uid="{4AA1F42F-1BFA-448A-B09E-9FF679CCEC29}"/>
    <cellStyle name="Percent 2 3 6 2 2" xfId="13322" xr:uid="{C1E05F0F-E361-4A9C-AF1B-BC6C100A30E0}"/>
    <cellStyle name="Percent 2 3 6 2 2 2" xfId="27012" xr:uid="{15F2E7FA-9371-4128-945F-5E3598D86B01}"/>
    <cellStyle name="Percent 2 3 6 2 2 2 2" xfId="40704" xr:uid="{43789B22-C83A-4FE6-AB65-6D2BF73B9C84}"/>
    <cellStyle name="Percent 2 3 6 2 2 2 3" xfId="55588" xr:uid="{E012ECC4-6F6D-49B3-98F9-EBF4F741533B}"/>
    <cellStyle name="Percent 2 3 6 2 2 3" xfId="20168" xr:uid="{779F3662-5C45-49D5-8EDF-AD77DF01BDA6}"/>
    <cellStyle name="Percent 2 3 6 2 2 4" xfId="33858" xr:uid="{4C582EF1-A452-4DC4-A03D-6490040070E6}"/>
    <cellStyle name="Percent 2 3 6 2 2 5" xfId="48742" xr:uid="{873ED6C3-8016-4A33-9731-E6A3EA6E8F42}"/>
    <cellStyle name="Percent 2 3 6 2 3" xfId="23590" xr:uid="{05CAC1A8-B4E2-49C9-8C92-DE4056F81A0D}"/>
    <cellStyle name="Percent 2 3 6 2 3 2" xfId="37282" xr:uid="{380D4BAE-7634-49D7-A952-9EE003E35F1D}"/>
    <cellStyle name="Percent 2 3 6 2 3 3" xfId="52166" xr:uid="{0ECA9160-D625-41EA-A5EE-33FB94020DF2}"/>
    <cellStyle name="Percent 2 3 6 2 4" xfId="16746" xr:uid="{58FFEEC3-0D74-4A8C-939D-D1B11B8CBAD2}"/>
    <cellStyle name="Percent 2 3 6 2 5" xfId="30436" xr:uid="{585A98ED-394C-4D29-9AAB-B569DF125D84}"/>
    <cellStyle name="Percent 2 3 6 2 6" xfId="45320" xr:uid="{5A2AB60B-E8AA-451F-88A7-D32CD7C3F9DA}"/>
    <cellStyle name="Percent 2 3 6 3" xfId="11610" xr:uid="{D506A690-456A-4C34-827C-F5E348525341}"/>
    <cellStyle name="Percent 2 3 6 3 2" xfId="25300" xr:uid="{65C069A1-0A44-4920-B9E8-9A1F30BAF358}"/>
    <cellStyle name="Percent 2 3 6 3 2 2" xfId="38992" xr:uid="{DE4AC02F-7E13-439D-8B6A-F0B893FAA887}"/>
    <cellStyle name="Percent 2 3 6 3 2 3" xfId="53876" xr:uid="{49E817CC-822C-4D6C-A52D-BB51099B2E24}"/>
    <cellStyle name="Percent 2 3 6 3 3" xfId="18456" xr:uid="{19C5193E-A307-4D77-BCED-285065EFBF3F}"/>
    <cellStyle name="Percent 2 3 6 3 4" xfId="32146" xr:uid="{19D7729B-CE0F-4D6A-9317-8CAA54CA8CC7}"/>
    <cellStyle name="Percent 2 3 6 3 5" xfId="47030" xr:uid="{D8F1EC6C-EF2D-4079-B544-CF3F9376D603}"/>
    <cellStyle name="Percent 2 3 6 4" xfId="21878" xr:uid="{D4DF96CB-6522-4701-AFA3-9E5D841A8756}"/>
    <cellStyle name="Percent 2 3 6 4 2" xfId="35570" xr:uid="{95B95736-F8FA-4D6B-AC58-C2536FC7B80F}"/>
    <cellStyle name="Percent 2 3 6 4 3" xfId="50454" xr:uid="{58B10610-4C94-4E60-81CB-F38FEBC5A6D4}"/>
    <cellStyle name="Percent 2 3 6 5" xfId="15034" xr:uid="{DB948B1D-DB99-4761-BA99-7A4553F1861F}"/>
    <cellStyle name="Percent 2 3 6 6" xfId="28724" xr:uid="{AC5511E3-2F38-424D-94C2-0AC324D26717}"/>
    <cellStyle name="Percent 2 3 6 7" xfId="43608" xr:uid="{4FF7F679-0E08-4888-A167-1BEA296950B8}"/>
    <cellStyle name="Percent 2 3 7" xfId="8189" xr:uid="{1DE0C978-3ACC-4B67-9345-68BF2AA99D76}"/>
    <cellStyle name="Percent 2 3 7 2" xfId="9901" xr:uid="{06B996FE-7167-4C74-92D6-89A8A3DE219E}"/>
    <cellStyle name="Percent 2 3 7 2 2" xfId="13323" xr:uid="{EC5E8EA3-FE4C-402A-A11A-DF1B4340595D}"/>
    <cellStyle name="Percent 2 3 7 2 2 2" xfId="27013" xr:uid="{C225DAC0-1524-43F6-89BF-1830B358E996}"/>
    <cellStyle name="Percent 2 3 7 2 2 2 2" xfId="40705" xr:uid="{F41A6518-6A36-47B7-85E7-B81061574DBF}"/>
    <cellStyle name="Percent 2 3 7 2 2 2 3" xfId="55589" xr:uid="{E9E0A785-F785-4F6D-B5E8-1F43AF70FE64}"/>
    <cellStyle name="Percent 2 3 7 2 2 3" xfId="20169" xr:uid="{7011BE2D-4393-4D80-A3FC-AC77FAC715A2}"/>
    <cellStyle name="Percent 2 3 7 2 2 4" xfId="33859" xr:uid="{BAF140E5-6D3D-47C9-92AE-196F692C7133}"/>
    <cellStyle name="Percent 2 3 7 2 2 5" xfId="48743" xr:uid="{4ADD2684-E7C7-49AA-A291-2119BEEE00AC}"/>
    <cellStyle name="Percent 2 3 7 2 3" xfId="23591" xr:uid="{42F50192-DDB8-4974-A021-D39EFFEC0669}"/>
    <cellStyle name="Percent 2 3 7 2 3 2" xfId="37283" xr:uid="{E0FCF614-2171-4303-9802-10F13FD4D959}"/>
    <cellStyle name="Percent 2 3 7 2 3 3" xfId="52167" xr:uid="{AE1ABA53-6972-4635-B1AA-A040B0AC55F3}"/>
    <cellStyle name="Percent 2 3 7 2 4" xfId="16747" xr:uid="{D21E7F8E-2555-4818-8B74-B5D93F9F2C0E}"/>
    <cellStyle name="Percent 2 3 7 2 5" xfId="30437" xr:uid="{6EFEA527-9A29-4014-A77F-0F854B3A01AE}"/>
    <cellStyle name="Percent 2 3 7 2 6" xfId="45321" xr:uid="{63C325D6-4B64-4C8C-A48B-42F5C12B501A}"/>
    <cellStyle name="Percent 2 3 7 3" xfId="11611" xr:uid="{156B6CD5-E7CC-4A99-BB67-E3300D529548}"/>
    <cellStyle name="Percent 2 3 7 3 2" xfId="25301" xr:uid="{9DB95BC8-1BFE-4A8C-A644-21A9C6986099}"/>
    <cellStyle name="Percent 2 3 7 3 2 2" xfId="38993" xr:uid="{919FF813-90B6-4A6C-9A69-6D94FC3F5893}"/>
    <cellStyle name="Percent 2 3 7 3 2 3" xfId="53877" xr:uid="{25744F15-C2A1-4EF7-B97D-76A02E8E052F}"/>
    <cellStyle name="Percent 2 3 7 3 3" xfId="18457" xr:uid="{7F6568EA-D08A-42E0-A55B-77252FA1D50B}"/>
    <cellStyle name="Percent 2 3 7 3 4" xfId="32147" xr:uid="{355AFCCD-DE78-4A83-A2AB-5E69ADF39969}"/>
    <cellStyle name="Percent 2 3 7 3 5" xfId="47031" xr:uid="{B361B293-CADA-4389-9286-E251C0143A8F}"/>
    <cellStyle name="Percent 2 3 7 4" xfId="21879" xr:uid="{211D44A0-FBB2-4511-B543-35174DBA6E9E}"/>
    <cellStyle name="Percent 2 3 7 4 2" xfId="35571" xr:uid="{4C2521DD-883B-45A6-BC7D-8FFCEC2C0A7D}"/>
    <cellStyle name="Percent 2 3 7 4 3" xfId="50455" xr:uid="{747DE7B5-4D58-4521-84E1-74BF9191EA26}"/>
    <cellStyle name="Percent 2 3 7 5" xfId="15035" xr:uid="{E3AED800-25CC-4E28-9827-9E8B08855226}"/>
    <cellStyle name="Percent 2 3 7 6" xfId="28725" xr:uid="{43F0BE48-3B7F-45E9-94E4-670EF05391E3}"/>
    <cellStyle name="Percent 2 3 7 7" xfId="43609" xr:uid="{9FA1589F-0016-46DA-8D6D-ECB90BC20006}"/>
    <cellStyle name="Percent 2 3 8" xfId="9872" xr:uid="{5584058F-4DC0-443D-989E-288C24AC0479}"/>
    <cellStyle name="Percent 2 3 8 2" xfId="13294" xr:uid="{78575D82-137B-408C-A62C-17E426B3F41A}"/>
    <cellStyle name="Percent 2 3 8 2 2" xfId="26984" xr:uid="{CB562C99-09CB-4D77-AC8D-A8A29365410B}"/>
    <cellStyle name="Percent 2 3 8 2 2 2" xfId="40676" xr:uid="{06AD4907-342A-410F-B779-B11A70E25814}"/>
    <cellStyle name="Percent 2 3 8 2 2 3" xfId="55560" xr:uid="{9043E114-6534-4189-A37A-ED7C4A2C5E1C}"/>
    <cellStyle name="Percent 2 3 8 2 3" xfId="20140" xr:uid="{5DC29DF5-9C95-4BC6-A14B-347D79AD16FD}"/>
    <cellStyle name="Percent 2 3 8 2 4" xfId="33830" xr:uid="{CD615198-2A49-4CC5-8D1F-07F0C6B4007E}"/>
    <cellStyle name="Percent 2 3 8 2 5" xfId="48714" xr:uid="{907739A3-494A-46E6-905B-BC9E8B598F2D}"/>
    <cellStyle name="Percent 2 3 8 3" xfId="23562" xr:uid="{40687A60-575C-4D1E-A11B-A7893245A92D}"/>
    <cellStyle name="Percent 2 3 8 3 2" xfId="37254" xr:uid="{3805FC35-1812-45EC-A8F9-4145E745C79C}"/>
    <cellStyle name="Percent 2 3 8 3 3" xfId="52138" xr:uid="{5DC18146-9360-4839-B15E-28AB1D765C88}"/>
    <cellStyle name="Percent 2 3 8 4" xfId="16718" xr:uid="{7E8736D3-9B21-4991-87CB-A7785DFA8063}"/>
    <cellStyle name="Percent 2 3 8 5" xfId="30408" xr:uid="{95A28D17-4EA6-4678-AC1D-4C686F8A2185}"/>
    <cellStyle name="Percent 2 3 8 6" xfId="45292" xr:uid="{16DD9130-F271-4754-B899-DBE3DE32FAD8}"/>
    <cellStyle name="Percent 2 3 9" xfId="11582" xr:uid="{BAC44013-C0F9-4F09-A331-C7D83797FB98}"/>
    <cellStyle name="Percent 2 3 9 2" xfId="25272" xr:uid="{2F8B3072-7D5D-420C-AEF6-2019CCCDC7C2}"/>
    <cellStyle name="Percent 2 3 9 2 2" xfId="38964" xr:uid="{E9945FF3-3225-4A74-A197-CFBF1EC480F2}"/>
    <cellStyle name="Percent 2 3 9 2 3" xfId="53848" xr:uid="{E5B77BE4-DAEE-4519-9012-33803B5F5E69}"/>
    <cellStyle name="Percent 2 3 9 3" xfId="18428" xr:uid="{85946906-DE53-4D05-8B26-8860F15A5E82}"/>
    <cellStyle name="Percent 2 3 9 4" xfId="32118" xr:uid="{C1788FB8-C612-4DE2-98A4-0CF561888E66}"/>
    <cellStyle name="Percent 2 3 9 5" xfId="47002" xr:uid="{82488A94-B3FB-4FEE-B93D-CFEEC71065C0}"/>
    <cellStyle name="Percent 2 4" xfId="8190" xr:uid="{7A1120D5-2C75-43C6-A7C3-EC6FB79C4801}"/>
    <cellStyle name="Percent 2 4 10" xfId="15036" xr:uid="{5D4B536F-134C-4C6D-A6A6-7FEDC0D4FBA3}"/>
    <cellStyle name="Percent 2 4 11" xfId="28726" xr:uid="{CB07CEDF-9B66-4FBF-B850-9B27D437A805}"/>
    <cellStyle name="Percent 2 4 12" xfId="43610" xr:uid="{95487F1D-B0AF-4302-9807-9375564B05C8}"/>
    <cellStyle name="Percent 2 4 2" xfId="8191" xr:uid="{26A24350-53CC-46BA-B289-727F7673CE13}"/>
    <cellStyle name="Percent 2 4 2 10" xfId="43611" xr:uid="{BCAF0F7F-A924-4C62-8A2C-9618EE47D449}"/>
    <cellStyle name="Percent 2 4 2 2" xfId="8192" xr:uid="{C0E82336-02E1-461B-98ED-21770B1A1606}"/>
    <cellStyle name="Percent 2 4 2 2 2" xfId="8193" xr:uid="{DE6D4585-8569-4687-9036-DE84607606F5}"/>
    <cellStyle name="Percent 2 4 2 2 2 2" xfId="9905" xr:uid="{9B94CDA6-0BE3-456B-B778-C5A9CE97FACF}"/>
    <cellStyle name="Percent 2 4 2 2 2 2 2" xfId="13327" xr:uid="{4F358C92-F171-4D90-9EB9-66B702FB9A98}"/>
    <cellStyle name="Percent 2 4 2 2 2 2 2 2" xfId="27017" xr:uid="{03B0E992-92C1-48C0-AE7F-B4118B480FD9}"/>
    <cellStyle name="Percent 2 4 2 2 2 2 2 2 2" xfId="40709" xr:uid="{36AED3BD-B031-405F-8924-891BD9881716}"/>
    <cellStyle name="Percent 2 4 2 2 2 2 2 2 3" xfId="55593" xr:uid="{EF662251-18BB-43A8-BC96-B302D4F5221E}"/>
    <cellStyle name="Percent 2 4 2 2 2 2 2 3" xfId="20173" xr:uid="{BED2A40D-2506-4AD0-B3F2-BF903EB8118D}"/>
    <cellStyle name="Percent 2 4 2 2 2 2 2 4" xfId="33863" xr:uid="{66D56424-4FEA-469B-8C97-4C8E93B4E3C5}"/>
    <cellStyle name="Percent 2 4 2 2 2 2 2 5" xfId="48747" xr:uid="{7DC0EC80-D2C9-4EEE-9635-FCA4B21739D5}"/>
    <cellStyle name="Percent 2 4 2 2 2 2 3" xfId="23595" xr:uid="{15F1A25A-793B-415C-825A-0ABADBE32CD6}"/>
    <cellStyle name="Percent 2 4 2 2 2 2 3 2" xfId="37287" xr:uid="{AFB8EEA3-3FCB-4B00-BD19-C064A199CD21}"/>
    <cellStyle name="Percent 2 4 2 2 2 2 3 3" xfId="52171" xr:uid="{BA56FFF9-E044-4932-8FE3-5E4AD00B8A8C}"/>
    <cellStyle name="Percent 2 4 2 2 2 2 4" xfId="16751" xr:uid="{01A61BE0-4F5A-475F-90F2-FB9C06B95488}"/>
    <cellStyle name="Percent 2 4 2 2 2 2 5" xfId="30441" xr:uid="{6D1921C7-F95C-4C2B-8A0D-02EF0A1655C5}"/>
    <cellStyle name="Percent 2 4 2 2 2 2 6" xfId="45325" xr:uid="{37D4EA69-296F-49E7-B026-8B43E92A628B}"/>
    <cellStyle name="Percent 2 4 2 2 2 3" xfId="11615" xr:uid="{8499A4AE-3C55-4A79-90CA-7C5F5F37768C}"/>
    <cellStyle name="Percent 2 4 2 2 2 3 2" xfId="25305" xr:uid="{FD166921-12B2-445E-B8CB-D7A69218F28C}"/>
    <cellStyle name="Percent 2 4 2 2 2 3 2 2" xfId="38997" xr:uid="{9F8C6641-4092-41DE-92EB-17D1D74E254F}"/>
    <cellStyle name="Percent 2 4 2 2 2 3 2 3" xfId="53881" xr:uid="{64DE333E-E791-49AE-BF63-D30AA9EFBE0D}"/>
    <cellStyle name="Percent 2 4 2 2 2 3 3" xfId="18461" xr:uid="{537E6A4D-199E-4C30-A257-275354B19D5A}"/>
    <cellStyle name="Percent 2 4 2 2 2 3 4" xfId="32151" xr:uid="{1F7BCB7B-4667-421D-963E-F25339A2C606}"/>
    <cellStyle name="Percent 2 4 2 2 2 3 5" xfId="47035" xr:uid="{0AA981C8-AAB6-4081-A0E1-62BD4D560775}"/>
    <cellStyle name="Percent 2 4 2 2 2 4" xfId="21883" xr:uid="{ED60F7A2-9CC7-418E-B25F-DBB7FE1EF235}"/>
    <cellStyle name="Percent 2 4 2 2 2 4 2" xfId="35575" xr:uid="{DA76D6C7-5929-40A2-AB00-33D7AC11203E}"/>
    <cellStyle name="Percent 2 4 2 2 2 4 3" xfId="50459" xr:uid="{D63D2C51-943A-485E-ADBD-0F4FAF018ADB}"/>
    <cellStyle name="Percent 2 4 2 2 2 5" xfId="15039" xr:uid="{973229D6-5D5A-4110-B933-C0D8E2388514}"/>
    <cellStyle name="Percent 2 4 2 2 2 6" xfId="28729" xr:uid="{729D43DB-1CE0-4957-86C0-94331C3E29CA}"/>
    <cellStyle name="Percent 2 4 2 2 2 7" xfId="43613" xr:uid="{45799B30-F02D-4045-BDF8-4C84DFE1E895}"/>
    <cellStyle name="Percent 2 4 2 2 3" xfId="9904" xr:uid="{6CA710BC-CD1B-4452-A35C-B4513C905760}"/>
    <cellStyle name="Percent 2 4 2 2 3 2" xfId="13326" xr:uid="{6561440B-2222-4A8F-9D7C-C19D2D075E8C}"/>
    <cellStyle name="Percent 2 4 2 2 3 2 2" xfId="27016" xr:uid="{86243F72-2AF5-4539-A7B0-22991B121F6E}"/>
    <cellStyle name="Percent 2 4 2 2 3 2 2 2" xfId="40708" xr:uid="{C6C7E4D4-E21F-4167-853D-3E17D005CC3E}"/>
    <cellStyle name="Percent 2 4 2 2 3 2 2 3" xfId="55592" xr:uid="{0BCA62F3-C0BA-4A43-9C08-5DD4324FAEFF}"/>
    <cellStyle name="Percent 2 4 2 2 3 2 3" xfId="20172" xr:uid="{974B9551-99B7-4EFB-97B0-104ED710978D}"/>
    <cellStyle name="Percent 2 4 2 2 3 2 4" xfId="33862" xr:uid="{7901845B-A33B-4C2C-A540-A809571AF408}"/>
    <cellStyle name="Percent 2 4 2 2 3 2 5" xfId="48746" xr:uid="{58892B26-1362-4CD1-86B1-D807CFE4AC4B}"/>
    <cellStyle name="Percent 2 4 2 2 3 3" xfId="23594" xr:uid="{6C79C530-45E6-4964-A364-A8C17FF63BAD}"/>
    <cellStyle name="Percent 2 4 2 2 3 3 2" xfId="37286" xr:uid="{E589EBC8-1F07-4EF0-BFC2-BD0E928D6226}"/>
    <cellStyle name="Percent 2 4 2 2 3 3 3" xfId="52170" xr:uid="{923A59AF-9F14-4E20-ACAE-553719B552CF}"/>
    <cellStyle name="Percent 2 4 2 2 3 4" xfId="16750" xr:uid="{7F435334-9AD4-47DC-9752-E827AEFE8935}"/>
    <cellStyle name="Percent 2 4 2 2 3 5" xfId="30440" xr:uid="{025B52D9-ECC6-477F-BC4F-CDA74A753A81}"/>
    <cellStyle name="Percent 2 4 2 2 3 6" xfId="45324" xr:uid="{FA41ECAC-F18D-4E32-9D1F-41B2E877460B}"/>
    <cellStyle name="Percent 2 4 2 2 4" xfId="11614" xr:uid="{DA2661AA-9429-4D0D-B6AF-FC0A4DA9CD88}"/>
    <cellStyle name="Percent 2 4 2 2 4 2" xfId="25304" xr:uid="{7FB0B05D-37E7-4583-B5D8-8CBFBAC484FD}"/>
    <cellStyle name="Percent 2 4 2 2 4 2 2" xfId="38996" xr:uid="{4E04481B-4598-4F38-9223-D8A7C50629B6}"/>
    <cellStyle name="Percent 2 4 2 2 4 2 3" xfId="53880" xr:uid="{ED6D1231-2BA7-480D-910C-AD429D1A1678}"/>
    <cellStyle name="Percent 2 4 2 2 4 3" xfId="18460" xr:uid="{C7FBB38B-4D9E-4F50-B00D-C9716538CF0B}"/>
    <cellStyle name="Percent 2 4 2 2 4 4" xfId="32150" xr:uid="{378BA790-5D2D-4428-8121-589A8081F052}"/>
    <cellStyle name="Percent 2 4 2 2 4 5" xfId="47034" xr:uid="{305596AF-5885-40F7-A2D8-B4C9C43EBF49}"/>
    <cellStyle name="Percent 2 4 2 2 5" xfId="21882" xr:uid="{F9393A05-3009-478E-9ADD-FD1950ABFEB6}"/>
    <cellStyle name="Percent 2 4 2 2 5 2" xfId="35574" xr:uid="{B5430715-7370-48C4-8BB3-0EB06FF7D15A}"/>
    <cellStyle name="Percent 2 4 2 2 5 3" xfId="50458" xr:uid="{59D345A0-0A51-4C5B-A6A8-225DA5FEC9CD}"/>
    <cellStyle name="Percent 2 4 2 2 6" xfId="15038" xr:uid="{99C4AB4C-BC56-487A-8583-77EC83BD6F8A}"/>
    <cellStyle name="Percent 2 4 2 2 7" xfId="28728" xr:uid="{1128BD1D-7834-44DC-95FA-D6549EF1703A}"/>
    <cellStyle name="Percent 2 4 2 2 8" xfId="43612" xr:uid="{A831C409-0AD9-4A3A-966A-F2969C681536}"/>
    <cellStyle name="Percent 2 4 2 3" xfId="8194" xr:uid="{DD482601-7CB9-42CC-89EF-63FD37AB97DD}"/>
    <cellStyle name="Percent 2 4 2 3 2" xfId="9906" xr:uid="{203D50C4-BF7D-4066-829F-60BF5AA38196}"/>
    <cellStyle name="Percent 2 4 2 3 2 2" xfId="13328" xr:uid="{2A84EC06-5E73-49C7-A445-04D657657FCE}"/>
    <cellStyle name="Percent 2 4 2 3 2 2 2" xfId="27018" xr:uid="{F37F1013-24FE-4644-978B-3A74621BD544}"/>
    <cellStyle name="Percent 2 4 2 3 2 2 2 2" xfId="40710" xr:uid="{112BD5D1-3FF4-4FFF-AA77-E9BDA07777C7}"/>
    <cellStyle name="Percent 2 4 2 3 2 2 2 3" xfId="55594" xr:uid="{5E07A6D5-0AD2-4A47-BF58-822E3815266E}"/>
    <cellStyle name="Percent 2 4 2 3 2 2 3" xfId="20174" xr:uid="{715FE47C-0FE0-43ED-962C-30F6505BAF5C}"/>
    <cellStyle name="Percent 2 4 2 3 2 2 4" xfId="33864" xr:uid="{3BD5D5DE-D569-423B-A49A-0304A7723236}"/>
    <cellStyle name="Percent 2 4 2 3 2 2 5" xfId="48748" xr:uid="{45E3F2EA-02A0-4CE7-B469-54D1E3E5A325}"/>
    <cellStyle name="Percent 2 4 2 3 2 3" xfId="23596" xr:uid="{163809D9-6E07-473A-8CDF-43461B596E04}"/>
    <cellStyle name="Percent 2 4 2 3 2 3 2" xfId="37288" xr:uid="{1BDBA0EF-F933-41F2-BEA3-AFFE289708E6}"/>
    <cellStyle name="Percent 2 4 2 3 2 3 3" xfId="52172" xr:uid="{243EC067-EAD5-480B-871E-1FD8D5169C16}"/>
    <cellStyle name="Percent 2 4 2 3 2 4" xfId="16752" xr:uid="{2D6AF520-4AA5-47ED-A344-0DDCDE24CBD0}"/>
    <cellStyle name="Percent 2 4 2 3 2 5" xfId="30442" xr:uid="{4226002A-AAB9-4EA2-A1BC-77954F392A1D}"/>
    <cellStyle name="Percent 2 4 2 3 2 6" xfId="45326" xr:uid="{A278EF95-5991-4B9B-B8A8-70764C5D8920}"/>
    <cellStyle name="Percent 2 4 2 3 3" xfId="11616" xr:uid="{55BEDFF3-730B-48BB-A9FC-099B34347668}"/>
    <cellStyle name="Percent 2 4 2 3 3 2" xfId="25306" xr:uid="{74FA8B92-8809-47C9-A08A-7CE7A614E0EE}"/>
    <cellStyle name="Percent 2 4 2 3 3 2 2" xfId="38998" xr:uid="{BD6CC7C2-0894-4414-B32D-89659374F79F}"/>
    <cellStyle name="Percent 2 4 2 3 3 2 3" xfId="53882" xr:uid="{2C835813-AFEC-407A-8150-3564E7698CDF}"/>
    <cellStyle name="Percent 2 4 2 3 3 3" xfId="18462" xr:uid="{EFBD2D1B-FBBD-4A00-A4F2-D9C39FB08B4B}"/>
    <cellStyle name="Percent 2 4 2 3 3 4" xfId="32152" xr:uid="{72CC4C1B-678D-463A-A8C6-878C140D78E6}"/>
    <cellStyle name="Percent 2 4 2 3 3 5" xfId="47036" xr:uid="{DBBAC73B-5435-4150-807E-06FA38DE3943}"/>
    <cellStyle name="Percent 2 4 2 3 4" xfId="21884" xr:uid="{09896BF1-CDFD-45DC-9C55-9232269EA58A}"/>
    <cellStyle name="Percent 2 4 2 3 4 2" xfId="35576" xr:uid="{45093F9E-F7F8-4DB0-8DBC-B90D9915373F}"/>
    <cellStyle name="Percent 2 4 2 3 4 3" xfId="50460" xr:uid="{FB3FC999-EFBC-48E4-933F-6229B7C0EE92}"/>
    <cellStyle name="Percent 2 4 2 3 5" xfId="15040" xr:uid="{D444B18E-45EF-45FB-B0CA-FEBD966475C1}"/>
    <cellStyle name="Percent 2 4 2 3 6" xfId="28730" xr:uid="{56DC5CD2-822B-4799-9A5C-D55E7F0725B6}"/>
    <cellStyle name="Percent 2 4 2 3 7" xfId="43614" xr:uid="{86CA7C34-F1E9-4735-82F4-7098CB8ABF7A}"/>
    <cellStyle name="Percent 2 4 2 4" xfId="8195" xr:uid="{AA8D0085-49FD-41B1-9C37-697FB233AFEA}"/>
    <cellStyle name="Percent 2 4 2 4 2" xfId="9907" xr:uid="{E91A0257-46BD-4CF0-AAC8-4D4E1A507F22}"/>
    <cellStyle name="Percent 2 4 2 4 2 2" xfId="13329" xr:uid="{82844227-B2AA-4ED7-AD49-B1CB5C4B132E}"/>
    <cellStyle name="Percent 2 4 2 4 2 2 2" xfId="27019" xr:uid="{A2B9CDED-A87B-4B4E-9DDE-21F7BE7A6D2D}"/>
    <cellStyle name="Percent 2 4 2 4 2 2 2 2" xfId="40711" xr:uid="{0F9652E1-71B4-4405-9D50-618BF19CAF3B}"/>
    <cellStyle name="Percent 2 4 2 4 2 2 2 3" xfId="55595" xr:uid="{8C87DAFE-5F8F-4572-B491-0241ECD8F185}"/>
    <cellStyle name="Percent 2 4 2 4 2 2 3" xfId="20175" xr:uid="{701CF676-3394-44C9-82B0-ED52AF052AEA}"/>
    <cellStyle name="Percent 2 4 2 4 2 2 4" xfId="33865" xr:uid="{F732ADA6-8F6C-4450-B7AE-9604606BAE54}"/>
    <cellStyle name="Percent 2 4 2 4 2 2 5" xfId="48749" xr:uid="{74331C3B-C318-498E-B10F-4052E17571F6}"/>
    <cellStyle name="Percent 2 4 2 4 2 3" xfId="23597" xr:uid="{D90F9A3F-849B-4AF8-9306-E7C72A266C41}"/>
    <cellStyle name="Percent 2 4 2 4 2 3 2" xfId="37289" xr:uid="{68A8BAB9-E92E-4628-B566-60E15C0CB9FA}"/>
    <cellStyle name="Percent 2 4 2 4 2 3 3" xfId="52173" xr:uid="{56DA53AF-1AF1-4B43-846C-70A35C409C5A}"/>
    <cellStyle name="Percent 2 4 2 4 2 4" xfId="16753" xr:uid="{EECC9D27-2DA0-408D-BBDA-F194F5CBB8B3}"/>
    <cellStyle name="Percent 2 4 2 4 2 5" xfId="30443" xr:uid="{8DFFEE63-E03C-48F6-84F0-13AEE99C7227}"/>
    <cellStyle name="Percent 2 4 2 4 2 6" xfId="45327" xr:uid="{2FF128A3-6EA8-406E-B889-8C6FCD3885B9}"/>
    <cellStyle name="Percent 2 4 2 4 3" xfId="11617" xr:uid="{D3A89CF0-0AFA-4C69-B6EC-F030CBF30E94}"/>
    <cellStyle name="Percent 2 4 2 4 3 2" xfId="25307" xr:uid="{53460FD2-C665-4A62-835A-F31623F2A01C}"/>
    <cellStyle name="Percent 2 4 2 4 3 2 2" xfId="38999" xr:uid="{85552432-AFB0-465D-84CA-1DDE1F171177}"/>
    <cellStyle name="Percent 2 4 2 4 3 2 3" xfId="53883" xr:uid="{20BA2730-4C81-4B7F-B6B4-D5A45BDFD142}"/>
    <cellStyle name="Percent 2 4 2 4 3 3" xfId="18463" xr:uid="{2F185257-9106-4A87-8753-5B68E54C8EF1}"/>
    <cellStyle name="Percent 2 4 2 4 3 4" xfId="32153" xr:uid="{D7CBB473-2597-4556-8C0E-BCF048A7151D}"/>
    <cellStyle name="Percent 2 4 2 4 3 5" xfId="47037" xr:uid="{3DE439B1-BAC1-413F-91F0-B3862B702540}"/>
    <cellStyle name="Percent 2 4 2 4 4" xfId="21885" xr:uid="{251AB3B6-AA32-43FE-818B-0FB1A48393D7}"/>
    <cellStyle name="Percent 2 4 2 4 4 2" xfId="35577" xr:uid="{1B01946E-CA23-426E-81B7-7B4182864A86}"/>
    <cellStyle name="Percent 2 4 2 4 4 3" xfId="50461" xr:uid="{78C58717-55C6-4090-B8C6-800440FC7A7C}"/>
    <cellStyle name="Percent 2 4 2 4 5" xfId="15041" xr:uid="{0DAC948B-92BD-4435-8C86-37D7D5DCE8E8}"/>
    <cellStyle name="Percent 2 4 2 4 6" xfId="28731" xr:uid="{7BE4436C-C342-4410-9F70-1B3A832C5718}"/>
    <cellStyle name="Percent 2 4 2 4 7" xfId="43615" xr:uid="{E53CBCA7-2085-49E0-A456-D9B66DA69C1D}"/>
    <cellStyle name="Percent 2 4 2 5" xfId="9903" xr:uid="{2AF28A5B-8B3E-4C25-9158-8F447974BF9E}"/>
    <cellStyle name="Percent 2 4 2 5 2" xfId="13325" xr:uid="{4AC6A26F-2B5D-4F11-8059-E0F7800262D5}"/>
    <cellStyle name="Percent 2 4 2 5 2 2" xfId="27015" xr:uid="{6C82F259-B513-4F68-AA94-DCACFD45B1B1}"/>
    <cellStyle name="Percent 2 4 2 5 2 2 2" xfId="40707" xr:uid="{EA98BFDB-B11A-4429-BC3A-FAA15518ACFD}"/>
    <cellStyle name="Percent 2 4 2 5 2 2 3" xfId="55591" xr:uid="{1B75E6FD-D239-41B1-BA27-F97F67FC4D67}"/>
    <cellStyle name="Percent 2 4 2 5 2 3" xfId="20171" xr:uid="{44BAD233-3D47-4F2A-AD5B-CA52D9755A43}"/>
    <cellStyle name="Percent 2 4 2 5 2 4" xfId="33861" xr:uid="{84160FC2-7751-433A-9CEE-D58D99062072}"/>
    <cellStyle name="Percent 2 4 2 5 2 5" xfId="48745" xr:uid="{529D8608-A06A-4A41-8C70-DF5E05C7E176}"/>
    <cellStyle name="Percent 2 4 2 5 3" xfId="23593" xr:uid="{AA92E5A1-A049-4A6D-96BC-EE9736E7657E}"/>
    <cellStyle name="Percent 2 4 2 5 3 2" xfId="37285" xr:uid="{A9467E30-042D-476C-B5C6-1FC41B863B18}"/>
    <cellStyle name="Percent 2 4 2 5 3 3" xfId="52169" xr:uid="{566E4C5A-C371-48E2-AD32-C74C716C9D21}"/>
    <cellStyle name="Percent 2 4 2 5 4" xfId="16749" xr:uid="{857A025E-69DF-4E61-88A2-331948271A32}"/>
    <cellStyle name="Percent 2 4 2 5 5" xfId="30439" xr:uid="{6EF68B56-8DC7-4ADE-981A-A9382F27B524}"/>
    <cellStyle name="Percent 2 4 2 5 6" xfId="45323" xr:uid="{91EBC161-E333-41C9-AA36-4C438A5A0CDF}"/>
    <cellStyle name="Percent 2 4 2 6" xfId="11613" xr:uid="{DF9A0083-E7D2-458D-A6FC-B4E164934044}"/>
    <cellStyle name="Percent 2 4 2 6 2" xfId="25303" xr:uid="{BCF06DF6-6AAF-4F42-AF1E-340E1E644B63}"/>
    <cellStyle name="Percent 2 4 2 6 2 2" xfId="38995" xr:uid="{55EEC286-EB9A-46AF-B265-C907831AE442}"/>
    <cellStyle name="Percent 2 4 2 6 2 3" xfId="53879" xr:uid="{0DA76423-1AC7-410A-96B8-FF03EAFFDCE3}"/>
    <cellStyle name="Percent 2 4 2 6 3" xfId="18459" xr:uid="{CF3F680D-6ECB-4618-86C5-4462E965C904}"/>
    <cellStyle name="Percent 2 4 2 6 4" xfId="32149" xr:uid="{F3716A22-8519-4B08-879D-820CC39F5035}"/>
    <cellStyle name="Percent 2 4 2 6 5" xfId="47033" xr:uid="{18A00808-8BF2-4BA3-8A12-0D3A338A15D7}"/>
    <cellStyle name="Percent 2 4 2 7" xfId="21881" xr:uid="{83C03DE6-CDC4-409E-A968-A4593A6256BE}"/>
    <cellStyle name="Percent 2 4 2 7 2" xfId="35573" xr:uid="{4829FB61-5111-4819-AEEE-4B9C7F72291F}"/>
    <cellStyle name="Percent 2 4 2 7 3" xfId="50457" xr:uid="{834A8228-8AD7-4710-A83B-18A490491054}"/>
    <cellStyle name="Percent 2 4 2 8" xfId="15037" xr:uid="{DF3D6A33-ADE3-4453-AD0A-A699CA800856}"/>
    <cellStyle name="Percent 2 4 2 9" xfId="28727" xr:uid="{8C8CC93A-CBD7-45F1-B8B1-08D8BB14E99B}"/>
    <cellStyle name="Percent 2 4 3" xfId="8196" xr:uid="{4FB03C6F-2CCD-4323-907F-564BC6403E12}"/>
    <cellStyle name="Percent 2 4 3 10" xfId="43616" xr:uid="{436EA95A-61D5-496E-834E-A2D99C9C8032}"/>
    <cellStyle name="Percent 2 4 3 2" xfId="8197" xr:uid="{3DFAC5D6-E215-41F8-86D6-C8FF54053A04}"/>
    <cellStyle name="Percent 2 4 3 2 2" xfId="8198" xr:uid="{8412DC1D-19D9-4724-B1AF-EC425E69E3CE}"/>
    <cellStyle name="Percent 2 4 3 2 2 2" xfId="9910" xr:uid="{8B9C8A23-FEBF-4AB4-8CC8-8AA77FC03049}"/>
    <cellStyle name="Percent 2 4 3 2 2 2 2" xfId="13332" xr:uid="{451DFEBF-0AB7-46C2-8365-6AD0B31E5346}"/>
    <cellStyle name="Percent 2 4 3 2 2 2 2 2" xfId="27022" xr:uid="{C3F2F9E0-4C53-4056-A076-B3E204D4A7CE}"/>
    <cellStyle name="Percent 2 4 3 2 2 2 2 2 2" xfId="40714" xr:uid="{CECF4D52-BAD8-4722-ABF4-6F46910C08E1}"/>
    <cellStyle name="Percent 2 4 3 2 2 2 2 2 3" xfId="55598" xr:uid="{288D6230-AF5A-4756-88CE-8513BEE0EA85}"/>
    <cellStyle name="Percent 2 4 3 2 2 2 2 3" xfId="20178" xr:uid="{EC87C4AE-C205-43CE-9137-82856CD9531A}"/>
    <cellStyle name="Percent 2 4 3 2 2 2 2 4" xfId="33868" xr:uid="{8F2418DD-2377-48AF-A819-8B04CA843FAF}"/>
    <cellStyle name="Percent 2 4 3 2 2 2 2 5" xfId="48752" xr:uid="{F41F9ECC-9287-44CB-9C26-F375F2F13C47}"/>
    <cellStyle name="Percent 2 4 3 2 2 2 3" xfId="23600" xr:uid="{64B3498B-BD04-4EE0-9669-7674EA141F5F}"/>
    <cellStyle name="Percent 2 4 3 2 2 2 3 2" xfId="37292" xr:uid="{103BABE9-317E-4730-81DE-2F594F904ED2}"/>
    <cellStyle name="Percent 2 4 3 2 2 2 3 3" xfId="52176" xr:uid="{E4C8D341-C9D5-49F4-98D8-835801391B9F}"/>
    <cellStyle name="Percent 2 4 3 2 2 2 4" xfId="16756" xr:uid="{4BBB2418-08B8-4B56-8FB1-24ECACD5E130}"/>
    <cellStyle name="Percent 2 4 3 2 2 2 5" xfId="30446" xr:uid="{616895AC-17E8-4242-B4BC-DB78C3CE3B9D}"/>
    <cellStyle name="Percent 2 4 3 2 2 2 6" xfId="45330" xr:uid="{1E3A7FE4-3990-4223-82F2-C485A92C61ED}"/>
    <cellStyle name="Percent 2 4 3 2 2 3" xfId="11620" xr:uid="{1184C051-D9A1-4CC4-A0FC-DFF32A83ADAC}"/>
    <cellStyle name="Percent 2 4 3 2 2 3 2" xfId="25310" xr:uid="{1BA08956-80A2-45F2-BD96-CED881EE7226}"/>
    <cellStyle name="Percent 2 4 3 2 2 3 2 2" xfId="39002" xr:uid="{D29350ED-CEB8-4AAA-8183-91D3D2E46940}"/>
    <cellStyle name="Percent 2 4 3 2 2 3 2 3" xfId="53886" xr:uid="{9D255851-06C5-43D1-9167-F58B9233CD88}"/>
    <cellStyle name="Percent 2 4 3 2 2 3 3" xfId="18466" xr:uid="{32452578-790E-499D-B6BE-52BBA09A0DFF}"/>
    <cellStyle name="Percent 2 4 3 2 2 3 4" xfId="32156" xr:uid="{2F13495A-F7C8-4EFD-8DA7-F26B6FCAE65A}"/>
    <cellStyle name="Percent 2 4 3 2 2 3 5" xfId="47040" xr:uid="{CD32E2F6-BC6E-43C2-8B57-B50152BDC78F}"/>
    <cellStyle name="Percent 2 4 3 2 2 4" xfId="21888" xr:uid="{3B905B4C-C2F8-426E-9885-5EE706C99EA4}"/>
    <cellStyle name="Percent 2 4 3 2 2 4 2" xfId="35580" xr:uid="{2A535417-6435-4ACA-90EB-3CA92FE49859}"/>
    <cellStyle name="Percent 2 4 3 2 2 4 3" xfId="50464" xr:uid="{8E355780-703B-455D-810F-A596F4D991DE}"/>
    <cellStyle name="Percent 2 4 3 2 2 5" xfId="15044" xr:uid="{1931A8A5-60FB-480C-B208-310DA1BA3DAA}"/>
    <cellStyle name="Percent 2 4 3 2 2 6" xfId="28734" xr:uid="{3ED63395-D9B2-45BC-9C69-7C7B9912B55D}"/>
    <cellStyle name="Percent 2 4 3 2 2 7" xfId="43618" xr:uid="{D3879802-B0CE-41AD-A4EE-16019702AE22}"/>
    <cellStyle name="Percent 2 4 3 2 3" xfId="9909" xr:uid="{88BD3939-2B01-4802-9AA0-BDC72D6363EE}"/>
    <cellStyle name="Percent 2 4 3 2 3 2" xfId="13331" xr:uid="{05777B87-8AAC-4F58-BD82-E56F5300A8A3}"/>
    <cellStyle name="Percent 2 4 3 2 3 2 2" xfId="27021" xr:uid="{9506A15E-A43E-4841-9FAE-67B918EBDE4D}"/>
    <cellStyle name="Percent 2 4 3 2 3 2 2 2" xfId="40713" xr:uid="{6F69BD79-E4E3-43C1-8EDB-271EEF9BE3E1}"/>
    <cellStyle name="Percent 2 4 3 2 3 2 2 3" xfId="55597" xr:uid="{EB24A922-DF6B-4342-93BF-39E6E3511F55}"/>
    <cellStyle name="Percent 2 4 3 2 3 2 3" xfId="20177" xr:uid="{6AE6A0B0-B962-45C4-9091-51CB260DEF6E}"/>
    <cellStyle name="Percent 2 4 3 2 3 2 4" xfId="33867" xr:uid="{DB953F49-D47E-4466-9F4B-34881CBD3306}"/>
    <cellStyle name="Percent 2 4 3 2 3 2 5" xfId="48751" xr:uid="{AB362D2C-D46C-4074-96BD-C5438168AD95}"/>
    <cellStyle name="Percent 2 4 3 2 3 3" xfId="23599" xr:uid="{512D26AE-0B68-4CEB-9F7D-932C34C5C480}"/>
    <cellStyle name="Percent 2 4 3 2 3 3 2" xfId="37291" xr:uid="{D7BBD2E1-8EDC-4B8F-B20A-1F76CEDC7634}"/>
    <cellStyle name="Percent 2 4 3 2 3 3 3" xfId="52175" xr:uid="{E8D60B9E-CB73-467E-9C56-20D91BC1FB21}"/>
    <cellStyle name="Percent 2 4 3 2 3 4" xfId="16755" xr:uid="{6A92615C-1037-40C7-96A8-B2297D2FFDFA}"/>
    <cellStyle name="Percent 2 4 3 2 3 5" xfId="30445" xr:uid="{BA7E298E-FB31-4878-A781-13BC21B693A4}"/>
    <cellStyle name="Percent 2 4 3 2 3 6" xfId="45329" xr:uid="{89C10382-55C4-4825-9914-85B3763A204E}"/>
    <cellStyle name="Percent 2 4 3 2 4" xfId="11619" xr:uid="{B1E739A9-5FD8-447E-8901-63819EBD07D6}"/>
    <cellStyle name="Percent 2 4 3 2 4 2" xfId="25309" xr:uid="{B479789B-525F-4A7C-9990-3E2B071E56D8}"/>
    <cellStyle name="Percent 2 4 3 2 4 2 2" xfId="39001" xr:uid="{FA51D5D5-6EBB-4618-A990-1A7A2A7996DF}"/>
    <cellStyle name="Percent 2 4 3 2 4 2 3" xfId="53885" xr:uid="{7B1C87BF-14F7-44D1-8F6C-AE64327E2C6E}"/>
    <cellStyle name="Percent 2 4 3 2 4 3" xfId="18465" xr:uid="{543AACBC-8BA8-43A7-9C46-0F56A87C6744}"/>
    <cellStyle name="Percent 2 4 3 2 4 4" xfId="32155" xr:uid="{099130C0-E5FE-4927-B660-5B24347D7DDE}"/>
    <cellStyle name="Percent 2 4 3 2 4 5" xfId="47039" xr:uid="{3D62E1E4-EA40-4274-9EF3-9EA83C5C6C42}"/>
    <cellStyle name="Percent 2 4 3 2 5" xfId="21887" xr:uid="{8CE677D3-8560-4F23-81AC-B41AC11442D8}"/>
    <cellStyle name="Percent 2 4 3 2 5 2" xfId="35579" xr:uid="{0001EDB6-1793-4F99-9FFB-FB234A0550AD}"/>
    <cellStyle name="Percent 2 4 3 2 5 3" xfId="50463" xr:uid="{7D5E8BFE-89DF-4E0B-9415-F18AD3A1F461}"/>
    <cellStyle name="Percent 2 4 3 2 6" xfId="15043" xr:uid="{76CFC30F-FD48-4839-BA0F-86435A9CC32B}"/>
    <cellStyle name="Percent 2 4 3 2 7" xfId="28733" xr:uid="{CFDAB41A-1B8B-4BF6-BBC8-94B3616380A9}"/>
    <cellStyle name="Percent 2 4 3 2 8" xfId="43617" xr:uid="{B47FAACE-8208-47C4-93AE-61A853FA3CFC}"/>
    <cellStyle name="Percent 2 4 3 3" xfId="8199" xr:uid="{ECA5C87F-BBFD-4757-94BE-B7224BBC6AD7}"/>
    <cellStyle name="Percent 2 4 3 3 2" xfId="9911" xr:uid="{5DED5D2A-1B99-4FB5-B8D7-9BED7B5C89E9}"/>
    <cellStyle name="Percent 2 4 3 3 2 2" xfId="13333" xr:uid="{2EFC3684-AC56-433C-B2DA-2A2D1F55586F}"/>
    <cellStyle name="Percent 2 4 3 3 2 2 2" xfId="27023" xr:uid="{936009BA-E38E-4CEC-A029-0A549F51926C}"/>
    <cellStyle name="Percent 2 4 3 3 2 2 2 2" xfId="40715" xr:uid="{BD6703E2-EC71-4D94-813B-76F44D8BA882}"/>
    <cellStyle name="Percent 2 4 3 3 2 2 2 3" xfId="55599" xr:uid="{0C61823F-9A03-4B9A-BB6C-B3AB70E96917}"/>
    <cellStyle name="Percent 2 4 3 3 2 2 3" xfId="20179" xr:uid="{01D1DEF5-0C3B-42D6-A80E-E616945B8DC4}"/>
    <cellStyle name="Percent 2 4 3 3 2 2 4" xfId="33869" xr:uid="{5590D804-D2AA-48ED-AED8-57FDA6E63765}"/>
    <cellStyle name="Percent 2 4 3 3 2 2 5" xfId="48753" xr:uid="{648B0B05-CED8-4DEB-98DE-0E67169077B9}"/>
    <cellStyle name="Percent 2 4 3 3 2 3" xfId="23601" xr:uid="{7AF74BD6-3861-4B76-82EB-A7BC6C7E7104}"/>
    <cellStyle name="Percent 2 4 3 3 2 3 2" xfId="37293" xr:uid="{9821F795-8B70-4773-A093-36893109979A}"/>
    <cellStyle name="Percent 2 4 3 3 2 3 3" xfId="52177" xr:uid="{C72BB5DB-1EE6-4AC3-BB59-87B9901AC833}"/>
    <cellStyle name="Percent 2 4 3 3 2 4" xfId="16757" xr:uid="{A1076315-BFF7-4453-AA2A-B0683CCD8F44}"/>
    <cellStyle name="Percent 2 4 3 3 2 5" xfId="30447" xr:uid="{9711C754-9387-4CA0-9331-E1399CC9DCA6}"/>
    <cellStyle name="Percent 2 4 3 3 2 6" xfId="45331" xr:uid="{04EBE192-22C8-41F6-91FC-EDC167C30C28}"/>
    <cellStyle name="Percent 2 4 3 3 3" xfId="11621" xr:uid="{2CBCFC26-579B-41ED-AEA8-375D20A9A632}"/>
    <cellStyle name="Percent 2 4 3 3 3 2" xfId="25311" xr:uid="{D60BFB0F-4545-48D2-B98A-D6AAD14A55AE}"/>
    <cellStyle name="Percent 2 4 3 3 3 2 2" xfId="39003" xr:uid="{1C92830B-F246-437A-BF00-92C4734A9838}"/>
    <cellStyle name="Percent 2 4 3 3 3 2 3" xfId="53887" xr:uid="{C7000574-2F16-47BF-82FC-EE66E4E976FC}"/>
    <cellStyle name="Percent 2 4 3 3 3 3" xfId="18467" xr:uid="{43FE55B8-822C-4581-99C3-E2FD5E7B7777}"/>
    <cellStyle name="Percent 2 4 3 3 3 4" xfId="32157" xr:uid="{00EAD4CA-FD31-41A0-A6CD-C4AA4E801059}"/>
    <cellStyle name="Percent 2 4 3 3 3 5" xfId="47041" xr:uid="{342A7D2F-5896-41AE-8A1F-5E2F43DD014F}"/>
    <cellStyle name="Percent 2 4 3 3 4" xfId="21889" xr:uid="{4391791E-C9BC-4149-8DA5-5EA47D057E19}"/>
    <cellStyle name="Percent 2 4 3 3 4 2" xfId="35581" xr:uid="{ED3F2CB6-9CAA-402A-87AF-97FF7DC9A3F2}"/>
    <cellStyle name="Percent 2 4 3 3 4 3" xfId="50465" xr:uid="{261B56C8-A6B4-4EF1-BC7B-C6CD05D93341}"/>
    <cellStyle name="Percent 2 4 3 3 5" xfId="15045" xr:uid="{DFDAC541-05A9-498D-B118-94F0DBCB67B7}"/>
    <cellStyle name="Percent 2 4 3 3 6" xfId="28735" xr:uid="{2F366B63-FE20-4D6D-B7F1-CD2C491854FF}"/>
    <cellStyle name="Percent 2 4 3 3 7" xfId="43619" xr:uid="{6749063C-685D-481C-B1B8-264EF5678BE6}"/>
    <cellStyle name="Percent 2 4 3 4" xfId="8200" xr:uid="{40EAA3D1-F0AF-4982-9D27-AB25FF1D81AC}"/>
    <cellStyle name="Percent 2 4 3 4 2" xfId="9912" xr:uid="{83604B47-3523-407D-B7B3-CA0E4EE89CD0}"/>
    <cellStyle name="Percent 2 4 3 4 2 2" xfId="13334" xr:uid="{B7A36E83-4000-4F17-A7DF-A3212090C07A}"/>
    <cellStyle name="Percent 2 4 3 4 2 2 2" xfId="27024" xr:uid="{D8B2E355-E44C-4CDD-ACDE-B36B9B6B43AE}"/>
    <cellStyle name="Percent 2 4 3 4 2 2 2 2" xfId="40716" xr:uid="{BB40D518-6EAE-48D6-86F6-2EDE90F9D3AE}"/>
    <cellStyle name="Percent 2 4 3 4 2 2 2 3" xfId="55600" xr:uid="{D706A39F-5EF4-4DE4-A62C-7ED4488BE2B4}"/>
    <cellStyle name="Percent 2 4 3 4 2 2 3" xfId="20180" xr:uid="{DC55DCCD-DE8D-4704-AEA8-B7E22C44D155}"/>
    <cellStyle name="Percent 2 4 3 4 2 2 4" xfId="33870" xr:uid="{06157ABA-0219-41AE-B86D-4EE3F39BB01B}"/>
    <cellStyle name="Percent 2 4 3 4 2 2 5" xfId="48754" xr:uid="{DDDE99F5-49CC-4024-A6C0-59B26AF673FC}"/>
    <cellStyle name="Percent 2 4 3 4 2 3" xfId="23602" xr:uid="{156400A3-61B5-4D65-BAE2-12C1E89496F1}"/>
    <cellStyle name="Percent 2 4 3 4 2 3 2" xfId="37294" xr:uid="{17361131-7AA0-4BF7-A77D-61211AB0BA04}"/>
    <cellStyle name="Percent 2 4 3 4 2 3 3" xfId="52178" xr:uid="{0A3AF9B6-F4EA-4B55-B065-986F12EBBAA1}"/>
    <cellStyle name="Percent 2 4 3 4 2 4" xfId="16758" xr:uid="{339C3453-3FA3-4043-A05C-279A3B86AB6D}"/>
    <cellStyle name="Percent 2 4 3 4 2 5" xfId="30448" xr:uid="{5AC3FD5B-D7D8-4E46-BB27-22713BD8B444}"/>
    <cellStyle name="Percent 2 4 3 4 2 6" xfId="45332" xr:uid="{D30DA53F-BFF3-42B4-B497-330A1F9C10B7}"/>
    <cellStyle name="Percent 2 4 3 4 3" xfId="11622" xr:uid="{74B4B664-F39C-4F4A-90F3-789D6CEA4990}"/>
    <cellStyle name="Percent 2 4 3 4 3 2" xfId="25312" xr:uid="{76D687DC-8279-4F55-BBE0-31C31B42529F}"/>
    <cellStyle name="Percent 2 4 3 4 3 2 2" xfId="39004" xr:uid="{177597B0-44E9-405C-AACD-78F5186B60E3}"/>
    <cellStyle name="Percent 2 4 3 4 3 2 3" xfId="53888" xr:uid="{CD6AAA69-A1C3-431B-9301-874E40FE6333}"/>
    <cellStyle name="Percent 2 4 3 4 3 3" xfId="18468" xr:uid="{2AF35CE1-C72C-4597-AA1C-7197947F6BAA}"/>
    <cellStyle name="Percent 2 4 3 4 3 4" xfId="32158" xr:uid="{A5A7BC28-D0DC-4D15-A27E-BE19E390BDD2}"/>
    <cellStyle name="Percent 2 4 3 4 3 5" xfId="47042" xr:uid="{BA49FB6E-6854-4424-9542-B573DE5BA8D8}"/>
    <cellStyle name="Percent 2 4 3 4 4" xfId="21890" xr:uid="{A45F8F8D-6D7F-4D3A-B823-B04F1565F4B2}"/>
    <cellStyle name="Percent 2 4 3 4 4 2" xfId="35582" xr:uid="{BBD4245C-7502-4D7A-9B4A-19391F7B3521}"/>
    <cellStyle name="Percent 2 4 3 4 4 3" xfId="50466" xr:uid="{BCEAC342-696C-4287-AE41-FF3F6518D398}"/>
    <cellStyle name="Percent 2 4 3 4 5" xfId="15046" xr:uid="{F19FF09E-1BE0-4FDC-A7DE-2D2890A7F55D}"/>
    <cellStyle name="Percent 2 4 3 4 6" xfId="28736" xr:uid="{EEDE5CC2-9857-45CC-8301-753A21D22848}"/>
    <cellStyle name="Percent 2 4 3 4 7" xfId="43620" xr:uid="{5679521F-6DFF-49F9-929B-0F05BCE10485}"/>
    <cellStyle name="Percent 2 4 3 5" xfId="9908" xr:uid="{821BEEFE-677C-4F41-81AA-6212504198B8}"/>
    <cellStyle name="Percent 2 4 3 5 2" xfId="13330" xr:uid="{96162691-CB27-459C-9CD9-A1D106D4F757}"/>
    <cellStyle name="Percent 2 4 3 5 2 2" xfId="27020" xr:uid="{920E9232-CFBA-49C1-9E4F-D616F39E69F2}"/>
    <cellStyle name="Percent 2 4 3 5 2 2 2" xfId="40712" xr:uid="{B348CC58-9443-4DA7-BB4E-FCCE20643D1D}"/>
    <cellStyle name="Percent 2 4 3 5 2 2 3" xfId="55596" xr:uid="{FF0125AD-353D-4FDF-9FE1-8F5D75C78DBE}"/>
    <cellStyle name="Percent 2 4 3 5 2 3" xfId="20176" xr:uid="{1362471D-849D-4D42-BEAD-CE27C01EE182}"/>
    <cellStyle name="Percent 2 4 3 5 2 4" xfId="33866" xr:uid="{0939C890-42A7-48F4-847C-65032560B398}"/>
    <cellStyle name="Percent 2 4 3 5 2 5" xfId="48750" xr:uid="{919ECC09-B5F8-4615-BF3C-04F07B7CFADE}"/>
    <cellStyle name="Percent 2 4 3 5 3" xfId="23598" xr:uid="{68B9D6C6-C3C5-4EBA-89AA-2A6A4CAA0A85}"/>
    <cellStyle name="Percent 2 4 3 5 3 2" xfId="37290" xr:uid="{AE14198C-F1C6-4C39-BA5A-5CEFA2185B48}"/>
    <cellStyle name="Percent 2 4 3 5 3 3" xfId="52174" xr:uid="{C8D09963-4B15-43DD-8188-F1FDD06731C6}"/>
    <cellStyle name="Percent 2 4 3 5 4" xfId="16754" xr:uid="{44CECDDE-0F9B-48FD-82D8-76C2C8B71B94}"/>
    <cellStyle name="Percent 2 4 3 5 5" xfId="30444" xr:uid="{C3B27FA1-5546-45B5-987C-6738E3A80DB2}"/>
    <cellStyle name="Percent 2 4 3 5 6" xfId="45328" xr:uid="{F822ED73-9800-4790-BDD9-7B1B0285B145}"/>
    <cellStyle name="Percent 2 4 3 6" xfId="11618" xr:uid="{17C7757A-747D-474D-9A30-76539ABD5635}"/>
    <cellStyle name="Percent 2 4 3 6 2" xfId="25308" xr:uid="{FCD9118C-748A-49C9-9407-7514FE41D48C}"/>
    <cellStyle name="Percent 2 4 3 6 2 2" xfId="39000" xr:uid="{82D5EF1E-6D0E-48A4-B2F0-89AF62992219}"/>
    <cellStyle name="Percent 2 4 3 6 2 3" xfId="53884" xr:uid="{67A41A41-7FE9-48A3-9D62-E12FF50DADB6}"/>
    <cellStyle name="Percent 2 4 3 6 3" xfId="18464" xr:uid="{C23BBF8E-4BC8-46E1-B051-9658A7507AF0}"/>
    <cellStyle name="Percent 2 4 3 6 4" xfId="32154" xr:uid="{C1671905-8B91-41FD-8B93-B4AE10C57EF9}"/>
    <cellStyle name="Percent 2 4 3 6 5" xfId="47038" xr:uid="{048CACE4-2C03-4965-A26A-F0E117CCAE86}"/>
    <cellStyle name="Percent 2 4 3 7" xfId="21886" xr:uid="{2B946C43-F5A1-4DA8-896B-75A8DE96AA09}"/>
    <cellStyle name="Percent 2 4 3 7 2" xfId="35578" xr:uid="{7F22CC18-DC9E-4714-922D-73F90B33CC94}"/>
    <cellStyle name="Percent 2 4 3 7 3" xfId="50462" xr:uid="{4DB7BD60-B864-4A56-8A47-DF67ED20292B}"/>
    <cellStyle name="Percent 2 4 3 8" xfId="15042" xr:uid="{488E84E6-48C0-45E8-BA88-689614B48CEF}"/>
    <cellStyle name="Percent 2 4 3 9" xfId="28732" xr:uid="{45093910-7099-4D89-B3D6-7599567F2F6C}"/>
    <cellStyle name="Percent 2 4 4" xfId="8201" xr:uid="{D44810C6-4095-43AB-AEC8-894FC1E5D7AC}"/>
    <cellStyle name="Percent 2 4 4 2" xfId="8202" xr:uid="{B2965BEE-2BCF-41F6-9191-D25BC246E590}"/>
    <cellStyle name="Percent 2 4 4 2 2" xfId="9914" xr:uid="{55E9488D-2BC0-4500-97EA-07BE15CC7789}"/>
    <cellStyle name="Percent 2 4 4 2 2 2" xfId="13336" xr:uid="{D902D300-90AC-4F23-AB6C-F7F70D1824EA}"/>
    <cellStyle name="Percent 2 4 4 2 2 2 2" xfId="27026" xr:uid="{1DCEC6D4-DC97-4EB4-A32E-E61B01E7C9E0}"/>
    <cellStyle name="Percent 2 4 4 2 2 2 2 2" xfId="40718" xr:uid="{498F2407-6902-43A3-91D3-07F8E47043C7}"/>
    <cellStyle name="Percent 2 4 4 2 2 2 2 3" xfId="55602" xr:uid="{50227777-849F-4B2C-92C7-705788C207DE}"/>
    <cellStyle name="Percent 2 4 4 2 2 2 3" xfId="20182" xr:uid="{4AC46B27-0709-4548-ABE0-495A3F9F139D}"/>
    <cellStyle name="Percent 2 4 4 2 2 2 4" xfId="33872" xr:uid="{438F330A-6386-48B2-9971-317EF833311B}"/>
    <cellStyle name="Percent 2 4 4 2 2 2 5" xfId="48756" xr:uid="{F992C860-457F-4726-B725-0927F8802565}"/>
    <cellStyle name="Percent 2 4 4 2 2 3" xfId="23604" xr:uid="{83953910-219C-414A-97E4-4B4958194215}"/>
    <cellStyle name="Percent 2 4 4 2 2 3 2" xfId="37296" xr:uid="{C329423A-2BFB-482F-8340-EBAA23A321DA}"/>
    <cellStyle name="Percent 2 4 4 2 2 3 3" xfId="52180" xr:uid="{8C0BB4BC-38C5-4C60-BCC6-2FE2BDCE0A1E}"/>
    <cellStyle name="Percent 2 4 4 2 2 4" xfId="16760" xr:uid="{52E81184-EA68-4BDB-BB69-88FA61246474}"/>
    <cellStyle name="Percent 2 4 4 2 2 5" xfId="30450" xr:uid="{C960B413-3D17-45E7-8327-910C48041628}"/>
    <cellStyle name="Percent 2 4 4 2 2 6" xfId="45334" xr:uid="{FE1E4780-CCFB-4F09-8FBB-8C3DD9D0C32F}"/>
    <cellStyle name="Percent 2 4 4 2 3" xfId="11624" xr:uid="{B23E7173-1478-4E70-9A80-52A9D2269182}"/>
    <cellStyle name="Percent 2 4 4 2 3 2" xfId="25314" xr:uid="{C57D9C0E-5E30-4B58-8B7B-9769A9A8A54E}"/>
    <cellStyle name="Percent 2 4 4 2 3 2 2" xfId="39006" xr:uid="{3D2C60F8-2AEB-4827-BDF7-49D7AA0BF5F0}"/>
    <cellStyle name="Percent 2 4 4 2 3 2 3" xfId="53890" xr:uid="{D445424E-72F0-4CBD-ACCE-20CF3F0955D3}"/>
    <cellStyle name="Percent 2 4 4 2 3 3" xfId="18470" xr:uid="{28DCA144-2228-43C5-BC03-D7AD9B445138}"/>
    <cellStyle name="Percent 2 4 4 2 3 4" xfId="32160" xr:uid="{D929DB7C-3135-4258-8110-EB12A5E1874A}"/>
    <cellStyle name="Percent 2 4 4 2 3 5" xfId="47044" xr:uid="{1599E24C-6F19-4B82-8378-D6BEA5E8486A}"/>
    <cellStyle name="Percent 2 4 4 2 4" xfId="21892" xr:uid="{BF479623-C20C-4BC2-867A-ED3780FD1AEC}"/>
    <cellStyle name="Percent 2 4 4 2 4 2" xfId="35584" xr:uid="{42319F9D-CE1F-4D2B-B964-43DDC3638889}"/>
    <cellStyle name="Percent 2 4 4 2 4 3" xfId="50468" xr:uid="{6948ACED-69C5-4924-A85B-E5D7BF44E2AF}"/>
    <cellStyle name="Percent 2 4 4 2 5" xfId="15048" xr:uid="{F363A36A-5D00-4A8E-97C8-ED6E2D8A45BC}"/>
    <cellStyle name="Percent 2 4 4 2 6" xfId="28738" xr:uid="{04BD50DB-6AD3-4F0B-837F-3E309F9B6F19}"/>
    <cellStyle name="Percent 2 4 4 2 7" xfId="43622" xr:uid="{3D084DC3-7D74-416B-A7AE-2B22E7B4636D}"/>
    <cellStyle name="Percent 2 4 4 3" xfId="9913" xr:uid="{EF82CE90-1E18-474D-AEDC-7EDC05E69D59}"/>
    <cellStyle name="Percent 2 4 4 3 2" xfId="13335" xr:uid="{455249F0-7878-4C8B-A413-0DAE10244EA4}"/>
    <cellStyle name="Percent 2 4 4 3 2 2" xfId="27025" xr:uid="{7538CF86-44F8-4F3F-8FF1-30E2FAEB3CCB}"/>
    <cellStyle name="Percent 2 4 4 3 2 2 2" xfId="40717" xr:uid="{36AC4861-389E-4210-BD4C-E0B88E1E98E8}"/>
    <cellStyle name="Percent 2 4 4 3 2 2 3" xfId="55601" xr:uid="{49DE6929-42E1-4218-BBF2-113CBBCC586D}"/>
    <cellStyle name="Percent 2 4 4 3 2 3" xfId="20181" xr:uid="{1CB44B96-B2B9-4664-AEAA-213AD95C8D7B}"/>
    <cellStyle name="Percent 2 4 4 3 2 4" xfId="33871" xr:uid="{CCA417F5-79C2-4B31-977E-FCE832DC3859}"/>
    <cellStyle name="Percent 2 4 4 3 2 5" xfId="48755" xr:uid="{8DBC1B03-058E-4B61-BED9-5D6529145754}"/>
    <cellStyle name="Percent 2 4 4 3 3" xfId="23603" xr:uid="{13EBF633-3008-4865-A29E-B7722E51F2B5}"/>
    <cellStyle name="Percent 2 4 4 3 3 2" xfId="37295" xr:uid="{81BC3DE8-67E2-43B5-BB09-439FF7808889}"/>
    <cellStyle name="Percent 2 4 4 3 3 3" xfId="52179" xr:uid="{ABD468B4-2401-41EC-94BD-1194C5DD0A2B}"/>
    <cellStyle name="Percent 2 4 4 3 4" xfId="16759" xr:uid="{2B38A316-9AE1-41FC-A1EC-24AACB4FEE80}"/>
    <cellStyle name="Percent 2 4 4 3 5" xfId="30449" xr:uid="{225A6DD1-1BF9-4919-8D89-B7695032353A}"/>
    <cellStyle name="Percent 2 4 4 3 6" xfId="45333" xr:uid="{2AA4A4FC-2F26-413E-823B-2E8DB1F577AD}"/>
    <cellStyle name="Percent 2 4 4 4" xfId="11623" xr:uid="{465A414A-D56F-46FA-A1C6-3086CF56AB96}"/>
    <cellStyle name="Percent 2 4 4 4 2" xfId="25313" xr:uid="{D7CEE08B-1E92-4B17-8930-C2F713D3D044}"/>
    <cellStyle name="Percent 2 4 4 4 2 2" xfId="39005" xr:uid="{067A32C9-84D7-4D61-B118-DE95C8A8749C}"/>
    <cellStyle name="Percent 2 4 4 4 2 3" xfId="53889" xr:uid="{C3387A79-6763-4262-995E-4F83B1668B65}"/>
    <cellStyle name="Percent 2 4 4 4 3" xfId="18469" xr:uid="{B9DA8B0A-524A-4B9C-B8D1-79825ED45113}"/>
    <cellStyle name="Percent 2 4 4 4 4" xfId="32159" xr:uid="{9CFD534D-D839-4B3F-8DD1-37E746262B01}"/>
    <cellStyle name="Percent 2 4 4 4 5" xfId="47043" xr:uid="{5C886F4E-E8C8-4382-85C6-A237CAED20C0}"/>
    <cellStyle name="Percent 2 4 4 5" xfId="21891" xr:uid="{985C5E66-1A95-4714-B39C-307E6767A3DD}"/>
    <cellStyle name="Percent 2 4 4 5 2" xfId="35583" xr:uid="{C5648DA7-8892-45BC-8C20-B7C6EF82EAA7}"/>
    <cellStyle name="Percent 2 4 4 5 3" xfId="50467" xr:uid="{5A3343D2-361D-4111-8916-8F51E5876DC9}"/>
    <cellStyle name="Percent 2 4 4 6" xfId="15047" xr:uid="{97DF97BF-2976-4F5C-8563-3D749865AA00}"/>
    <cellStyle name="Percent 2 4 4 7" xfId="28737" xr:uid="{CB9DE878-A059-4B95-BDDC-8FF9454A0C88}"/>
    <cellStyle name="Percent 2 4 4 8" xfId="43621" xr:uid="{D105D1FD-93B5-4E1A-9EDA-E7AF48859D04}"/>
    <cellStyle name="Percent 2 4 5" xfId="8203" xr:uid="{6DD97840-E44F-4409-9E49-0E428A269556}"/>
    <cellStyle name="Percent 2 4 5 2" xfId="9915" xr:uid="{F7FA6550-EF95-4E97-A3CC-A98C05442408}"/>
    <cellStyle name="Percent 2 4 5 2 2" xfId="13337" xr:uid="{9C7AC24C-CA17-42AF-900E-5D6863B7CF0D}"/>
    <cellStyle name="Percent 2 4 5 2 2 2" xfId="27027" xr:uid="{EF7B4388-B28D-4A26-8453-E96EE582C0BE}"/>
    <cellStyle name="Percent 2 4 5 2 2 2 2" xfId="40719" xr:uid="{5BA8B000-1354-47BB-9E71-9596B6961C46}"/>
    <cellStyle name="Percent 2 4 5 2 2 2 3" xfId="55603" xr:uid="{0BB28BCF-2C16-41C1-8C44-950932283EB9}"/>
    <cellStyle name="Percent 2 4 5 2 2 3" xfId="20183" xr:uid="{F0BE8535-8167-49F6-9608-23DAB765B428}"/>
    <cellStyle name="Percent 2 4 5 2 2 4" xfId="33873" xr:uid="{84BA2428-9684-4199-A76A-D199731AFC85}"/>
    <cellStyle name="Percent 2 4 5 2 2 5" xfId="48757" xr:uid="{1FAA99C4-9872-421B-A44E-EBCEAD57BDE1}"/>
    <cellStyle name="Percent 2 4 5 2 3" xfId="23605" xr:uid="{B603F2B5-C583-4D95-88B0-EDF1610D968C}"/>
    <cellStyle name="Percent 2 4 5 2 3 2" xfId="37297" xr:uid="{A300AD8A-C76B-4CF8-BD94-BAB424A7D084}"/>
    <cellStyle name="Percent 2 4 5 2 3 3" xfId="52181" xr:uid="{4C8294FF-EF5C-4600-969E-0B39E3CF65E1}"/>
    <cellStyle name="Percent 2 4 5 2 4" xfId="16761" xr:uid="{98EE5D39-5634-4EB4-A241-5FEAE06E64CB}"/>
    <cellStyle name="Percent 2 4 5 2 5" xfId="30451" xr:uid="{7612AE19-E5B3-409B-8E78-490229B6EFB1}"/>
    <cellStyle name="Percent 2 4 5 2 6" xfId="45335" xr:uid="{D77ADFCC-5888-4B9F-9E63-AC01190A319C}"/>
    <cellStyle name="Percent 2 4 5 3" xfId="11625" xr:uid="{1505B2EB-D9C7-4597-B1C8-04C7F6B7B3F1}"/>
    <cellStyle name="Percent 2 4 5 3 2" xfId="25315" xr:uid="{BC1F1CD9-8803-4762-A315-5B03CA8C2C34}"/>
    <cellStyle name="Percent 2 4 5 3 2 2" xfId="39007" xr:uid="{570A241A-B3C0-486B-812A-5F0DBD1F7DC2}"/>
    <cellStyle name="Percent 2 4 5 3 2 3" xfId="53891" xr:uid="{F6178D5A-EF25-4EE7-916C-54E3DC6AC416}"/>
    <cellStyle name="Percent 2 4 5 3 3" xfId="18471" xr:uid="{E451CC30-BDA2-4309-A1A8-FC84B6FDD227}"/>
    <cellStyle name="Percent 2 4 5 3 4" xfId="32161" xr:uid="{51FA0B8F-9846-4C54-92E2-E467303B99B2}"/>
    <cellStyle name="Percent 2 4 5 3 5" xfId="47045" xr:uid="{FA1C44CF-39DC-48FF-A026-D79CB22DE616}"/>
    <cellStyle name="Percent 2 4 5 4" xfId="21893" xr:uid="{36E59B06-66D0-4E7B-BE2A-51C00556196A}"/>
    <cellStyle name="Percent 2 4 5 4 2" xfId="35585" xr:uid="{63D3D580-0C35-48BA-AB57-F86DFB039FBC}"/>
    <cellStyle name="Percent 2 4 5 4 3" xfId="50469" xr:uid="{11EAAA4E-93BA-4FDF-9771-31F01CA4C422}"/>
    <cellStyle name="Percent 2 4 5 5" xfId="15049" xr:uid="{D07127ED-1346-47B8-9818-C51220C8309B}"/>
    <cellStyle name="Percent 2 4 5 6" xfId="28739" xr:uid="{20BBF274-106F-4658-A9E2-4AC4AA901396}"/>
    <cellStyle name="Percent 2 4 5 7" xfId="43623" xr:uid="{6CB9B0F3-BC06-472A-A2ED-E116FA05E6A7}"/>
    <cellStyle name="Percent 2 4 6" xfId="8204" xr:uid="{97D656EC-D366-4360-9F97-A6945F707A73}"/>
    <cellStyle name="Percent 2 4 6 2" xfId="9916" xr:uid="{9C3CD741-84DE-40F6-8084-68CBF2AD01E5}"/>
    <cellStyle name="Percent 2 4 6 2 2" xfId="13338" xr:uid="{4C7DE9C1-BC00-497F-AD1F-B8C41B386427}"/>
    <cellStyle name="Percent 2 4 6 2 2 2" xfId="27028" xr:uid="{2366713D-6806-4AE9-9696-20341F5FEE1A}"/>
    <cellStyle name="Percent 2 4 6 2 2 2 2" xfId="40720" xr:uid="{B84F7083-E8C6-4FB2-9031-5931B9F56674}"/>
    <cellStyle name="Percent 2 4 6 2 2 2 3" xfId="55604" xr:uid="{E6B692B8-750B-423E-891F-3C33D9D9D575}"/>
    <cellStyle name="Percent 2 4 6 2 2 3" xfId="20184" xr:uid="{352B7530-0C5D-4253-9FD7-9DBF30A69E4A}"/>
    <cellStyle name="Percent 2 4 6 2 2 4" xfId="33874" xr:uid="{46418F5A-74BF-4C22-B907-E9B5C1E6809C}"/>
    <cellStyle name="Percent 2 4 6 2 2 5" xfId="48758" xr:uid="{77143E7F-D5DA-4D6F-AF8B-B5C5B62A32EE}"/>
    <cellStyle name="Percent 2 4 6 2 3" xfId="23606" xr:uid="{7029C9C6-AD31-470C-97E0-DFD89ACA0C55}"/>
    <cellStyle name="Percent 2 4 6 2 3 2" xfId="37298" xr:uid="{B894D662-1333-488D-84DF-6EF1FF9D4934}"/>
    <cellStyle name="Percent 2 4 6 2 3 3" xfId="52182" xr:uid="{4399C50E-359D-43B8-9E5A-7DA1F392C840}"/>
    <cellStyle name="Percent 2 4 6 2 4" xfId="16762" xr:uid="{CA80385B-7313-4876-BAE8-E3F5073D9B2A}"/>
    <cellStyle name="Percent 2 4 6 2 5" xfId="30452" xr:uid="{BBA5B467-DDC6-44E4-942F-3579730E978C}"/>
    <cellStyle name="Percent 2 4 6 2 6" xfId="45336" xr:uid="{6CD664D0-C6A7-4BD3-BA66-3942FCA56610}"/>
    <cellStyle name="Percent 2 4 6 3" xfId="11626" xr:uid="{DEEF6CC2-2917-4A79-A9F3-03A14A46A736}"/>
    <cellStyle name="Percent 2 4 6 3 2" xfId="25316" xr:uid="{BE814388-A53E-4353-8EED-9C6BBFBCE44F}"/>
    <cellStyle name="Percent 2 4 6 3 2 2" xfId="39008" xr:uid="{4993F7F4-274F-4A7C-8D6F-7E9087902AF3}"/>
    <cellStyle name="Percent 2 4 6 3 2 3" xfId="53892" xr:uid="{E8A0974F-4CAA-40CC-B862-842D62FA084D}"/>
    <cellStyle name="Percent 2 4 6 3 3" xfId="18472" xr:uid="{A10E2447-64BA-45F2-A0D0-6C8EC4F699A6}"/>
    <cellStyle name="Percent 2 4 6 3 4" xfId="32162" xr:uid="{7F9CECB5-CBAA-4DD1-A8A1-D34D4162EC64}"/>
    <cellStyle name="Percent 2 4 6 3 5" xfId="47046" xr:uid="{2011AF67-63D3-4487-ADC9-E39F5A32E72D}"/>
    <cellStyle name="Percent 2 4 6 4" xfId="21894" xr:uid="{B2F27EAE-E04E-4845-8376-C01C3364906F}"/>
    <cellStyle name="Percent 2 4 6 4 2" xfId="35586" xr:uid="{D37B96B6-8D77-4DAB-825E-6EAB9DC5F888}"/>
    <cellStyle name="Percent 2 4 6 4 3" xfId="50470" xr:uid="{3871F420-35C7-4CD2-A3F2-E67AD37D3590}"/>
    <cellStyle name="Percent 2 4 6 5" xfId="15050" xr:uid="{ACE8173D-3298-4C8E-A733-D4885C38499D}"/>
    <cellStyle name="Percent 2 4 6 6" xfId="28740" xr:uid="{882C33ED-4363-4155-9BEB-ED1DEF656A6F}"/>
    <cellStyle name="Percent 2 4 6 7" xfId="43624" xr:uid="{011D306D-4AD6-43AA-8416-67EDD5429E34}"/>
    <cellStyle name="Percent 2 4 7" xfId="9902" xr:uid="{20D3AD44-CC5B-4FAE-9975-02198570BCCD}"/>
    <cellStyle name="Percent 2 4 7 2" xfId="13324" xr:uid="{FB51BB66-0B30-48FD-BA7C-E748B4CB4EEA}"/>
    <cellStyle name="Percent 2 4 7 2 2" xfId="27014" xr:uid="{88F82FBA-9A67-40CD-81B3-6A40E13E53AF}"/>
    <cellStyle name="Percent 2 4 7 2 2 2" xfId="40706" xr:uid="{9EE90AAF-DEDE-4FC2-8413-0BFCF1FEF517}"/>
    <cellStyle name="Percent 2 4 7 2 2 3" xfId="55590" xr:uid="{C34FBBD9-C4ED-4760-89C2-2CF49F8D76C8}"/>
    <cellStyle name="Percent 2 4 7 2 3" xfId="20170" xr:uid="{8A5A12EB-5394-4CD8-9BCB-8A0C4F8691FF}"/>
    <cellStyle name="Percent 2 4 7 2 4" xfId="33860" xr:uid="{870FBC73-8FB4-4927-A21F-C92673F9BB24}"/>
    <cellStyle name="Percent 2 4 7 2 5" xfId="48744" xr:uid="{BEE374E4-9A3F-48E3-A30B-5F39FDAA9406}"/>
    <cellStyle name="Percent 2 4 7 3" xfId="23592" xr:uid="{F9FE52C4-9B10-4FD5-BADA-C1C6BD8F0167}"/>
    <cellStyle name="Percent 2 4 7 3 2" xfId="37284" xr:uid="{EC4946F9-D06C-4D0C-A16D-14C77835B726}"/>
    <cellStyle name="Percent 2 4 7 3 3" xfId="52168" xr:uid="{25EB1244-72FC-49A8-A180-73766BCBABF4}"/>
    <cellStyle name="Percent 2 4 7 4" xfId="16748" xr:uid="{F735E1F6-A5A0-4675-A320-9F113B096F05}"/>
    <cellStyle name="Percent 2 4 7 5" xfId="30438" xr:uid="{E3755385-6802-4611-8DD9-CC9F1EAD7E47}"/>
    <cellStyle name="Percent 2 4 7 6" xfId="45322" xr:uid="{D1971D8D-DB30-4F13-A19B-927DD20CB7E3}"/>
    <cellStyle name="Percent 2 4 8" xfId="11612" xr:uid="{9E359AE3-F33D-4DD7-97FB-BFCB27480C39}"/>
    <cellStyle name="Percent 2 4 8 2" xfId="25302" xr:uid="{5B604FF1-74FD-4372-B760-37384EB3F10C}"/>
    <cellStyle name="Percent 2 4 8 2 2" xfId="38994" xr:uid="{6373C0D6-A754-4401-AAA5-3007FD07F747}"/>
    <cellStyle name="Percent 2 4 8 2 3" xfId="53878" xr:uid="{7F7130E5-6013-44AA-A635-AB1B80E7A737}"/>
    <cellStyle name="Percent 2 4 8 3" xfId="18458" xr:uid="{6AD839A4-EE65-4E3C-AFC2-5010EE2671AE}"/>
    <cellStyle name="Percent 2 4 8 4" xfId="32148" xr:uid="{6AFB9A9F-FC67-47C6-99FB-51924E5D150A}"/>
    <cellStyle name="Percent 2 4 8 5" xfId="47032" xr:uid="{B3F04EA8-638A-4E2F-A260-8E5BEC35FC25}"/>
    <cellStyle name="Percent 2 4 9" xfId="21880" xr:uid="{DCADF5E9-E60A-429A-82EF-7084934CD9C9}"/>
    <cellStyle name="Percent 2 4 9 2" xfId="35572" xr:uid="{09474EB5-DE83-463E-9BFE-E1A5BE267107}"/>
    <cellStyle name="Percent 2 4 9 3" xfId="50456" xr:uid="{9F782262-35E3-4125-970F-EDDAA858DFD2}"/>
    <cellStyle name="Percent 2 5" xfId="8205" xr:uid="{AC1D5553-8DCA-41BE-A9EE-0E122D529D8F}"/>
    <cellStyle name="Percent 2 5 10" xfId="15051" xr:uid="{84BEBB14-D77C-439D-BE84-EF21ACA336F0}"/>
    <cellStyle name="Percent 2 5 11" xfId="28741" xr:uid="{C77A56EC-F997-473D-962F-5B097DEEFCB3}"/>
    <cellStyle name="Percent 2 5 12" xfId="43625" xr:uid="{BD9E5AF3-AEE3-4E09-9B92-FDD150863FA8}"/>
    <cellStyle name="Percent 2 5 2" xfId="8206" xr:uid="{1A534D42-15E2-40FB-9468-7C21DAC7EBC6}"/>
    <cellStyle name="Percent 2 5 2 10" xfId="43626" xr:uid="{3ED2A242-CF58-4EBB-9327-6D3C90A09082}"/>
    <cellStyle name="Percent 2 5 2 2" xfId="8207" xr:uid="{E1BD057D-78C5-4592-988E-A12CDA4BA0E7}"/>
    <cellStyle name="Percent 2 5 2 2 2" xfId="8208" xr:uid="{4BFED91B-9D7B-4AA8-83EB-79C70698A88B}"/>
    <cellStyle name="Percent 2 5 2 2 2 2" xfId="9920" xr:uid="{409694ED-9E34-4301-9F06-675D6800BDE1}"/>
    <cellStyle name="Percent 2 5 2 2 2 2 2" xfId="13342" xr:uid="{BB8A380A-9939-43F2-8FB3-40A78623FA4F}"/>
    <cellStyle name="Percent 2 5 2 2 2 2 2 2" xfId="27032" xr:uid="{FEADEF60-F91B-4B28-B40F-8CBF2E8EAF89}"/>
    <cellStyle name="Percent 2 5 2 2 2 2 2 2 2" xfId="40724" xr:uid="{61DB4A3A-004E-44E7-9EAB-A993E4F9203F}"/>
    <cellStyle name="Percent 2 5 2 2 2 2 2 2 3" xfId="55608" xr:uid="{D97174EA-5A19-49A5-BFFD-F3C29226656D}"/>
    <cellStyle name="Percent 2 5 2 2 2 2 2 3" xfId="20188" xr:uid="{116A1C6A-67C3-4E53-9C67-D5CAEF328D98}"/>
    <cellStyle name="Percent 2 5 2 2 2 2 2 4" xfId="33878" xr:uid="{17B95801-9A6B-4817-AEE1-B14D2E57F74D}"/>
    <cellStyle name="Percent 2 5 2 2 2 2 2 5" xfId="48762" xr:uid="{CC2C8574-CF19-4A1D-829C-43ED94DBF251}"/>
    <cellStyle name="Percent 2 5 2 2 2 2 3" xfId="23610" xr:uid="{397DA545-3764-4AE3-B8FE-B78DE383AFD2}"/>
    <cellStyle name="Percent 2 5 2 2 2 2 3 2" xfId="37302" xr:uid="{ED307236-5371-4411-B168-36B341465C44}"/>
    <cellStyle name="Percent 2 5 2 2 2 2 3 3" xfId="52186" xr:uid="{CD56F8A2-FB4B-46F0-8983-8F3D19914A55}"/>
    <cellStyle name="Percent 2 5 2 2 2 2 4" xfId="16766" xr:uid="{7F320E9B-F742-444B-9AE1-8CF32573D301}"/>
    <cellStyle name="Percent 2 5 2 2 2 2 5" xfId="30456" xr:uid="{0243BCB3-E822-433E-B181-33E808EB35AA}"/>
    <cellStyle name="Percent 2 5 2 2 2 2 6" xfId="45340" xr:uid="{C33E7086-4D2E-4A8E-8BA9-D77081612964}"/>
    <cellStyle name="Percent 2 5 2 2 2 3" xfId="11630" xr:uid="{BC329265-EC34-47CE-8672-80C958436F3E}"/>
    <cellStyle name="Percent 2 5 2 2 2 3 2" xfId="25320" xr:uid="{7A9C5361-C37F-4B27-861D-9FED36134F04}"/>
    <cellStyle name="Percent 2 5 2 2 2 3 2 2" xfId="39012" xr:uid="{F7127D96-5EB2-4533-B199-849936CA7766}"/>
    <cellStyle name="Percent 2 5 2 2 2 3 2 3" xfId="53896" xr:uid="{2FCE4E69-645B-4CF9-A7A4-D5D4C25E6FB3}"/>
    <cellStyle name="Percent 2 5 2 2 2 3 3" xfId="18476" xr:uid="{4599766A-4DA1-4E1D-BEBF-B199818AE162}"/>
    <cellStyle name="Percent 2 5 2 2 2 3 4" xfId="32166" xr:uid="{3CCB5104-DF1C-463D-B09A-6AE3D20B120C}"/>
    <cellStyle name="Percent 2 5 2 2 2 3 5" xfId="47050" xr:uid="{3AB65B7E-0284-45D7-993A-89D2B25D2393}"/>
    <cellStyle name="Percent 2 5 2 2 2 4" xfId="21898" xr:uid="{ABC30226-1F6D-4BCB-890A-4C3A8AE5E050}"/>
    <cellStyle name="Percent 2 5 2 2 2 4 2" xfId="35590" xr:uid="{895F6209-4193-4131-A977-76878007E256}"/>
    <cellStyle name="Percent 2 5 2 2 2 4 3" xfId="50474" xr:uid="{660879AB-6311-42B9-93A2-83A9A96ECFC1}"/>
    <cellStyle name="Percent 2 5 2 2 2 5" xfId="15054" xr:uid="{20F88C5D-8A50-4260-A683-C1D8F256795E}"/>
    <cellStyle name="Percent 2 5 2 2 2 6" xfId="28744" xr:uid="{9B863364-B10B-4CC1-918C-44750F0F6A95}"/>
    <cellStyle name="Percent 2 5 2 2 2 7" xfId="43628" xr:uid="{50B47AE2-CB5B-4E99-B421-B17602E8FCF9}"/>
    <cellStyle name="Percent 2 5 2 2 3" xfId="9919" xr:uid="{92128DA3-F750-44F0-97EF-0F93964F62D9}"/>
    <cellStyle name="Percent 2 5 2 2 3 2" xfId="13341" xr:uid="{24030C02-DE0F-4561-82B2-0E804F96C745}"/>
    <cellStyle name="Percent 2 5 2 2 3 2 2" xfId="27031" xr:uid="{7D279039-1101-4AB6-9452-FAD5C7E239BD}"/>
    <cellStyle name="Percent 2 5 2 2 3 2 2 2" xfId="40723" xr:uid="{A1F4B087-ACF2-4E24-8013-25CC01592537}"/>
    <cellStyle name="Percent 2 5 2 2 3 2 2 3" xfId="55607" xr:uid="{3A09F908-1312-4455-8CCC-E7998A442662}"/>
    <cellStyle name="Percent 2 5 2 2 3 2 3" xfId="20187" xr:uid="{DDD759F6-4816-4437-81B8-4E0ACA85D2B9}"/>
    <cellStyle name="Percent 2 5 2 2 3 2 4" xfId="33877" xr:uid="{DC5E90C0-C55E-46D8-87CA-CB65418ABDE7}"/>
    <cellStyle name="Percent 2 5 2 2 3 2 5" xfId="48761" xr:uid="{C4740CEF-3869-46C5-8F7E-90C49F9A0D2F}"/>
    <cellStyle name="Percent 2 5 2 2 3 3" xfId="23609" xr:uid="{084A7537-539A-4C7B-82FB-88343FE590D7}"/>
    <cellStyle name="Percent 2 5 2 2 3 3 2" xfId="37301" xr:uid="{E48499AD-9447-4C62-BDDD-3215D4083DF3}"/>
    <cellStyle name="Percent 2 5 2 2 3 3 3" xfId="52185" xr:uid="{BB101429-E3CD-4E9E-8B94-C4E46D868448}"/>
    <cellStyle name="Percent 2 5 2 2 3 4" xfId="16765" xr:uid="{D9591E3B-D211-48A1-824F-9D8AF3C8B37A}"/>
    <cellStyle name="Percent 2 5 2 2 3 5" xfId="30455" xr:uid="{32CB7BD6-207A-4E5B-8503-059745C169D0}"/>
    <cellStyle name="Percent 2 5 2 2 3 6" xfId="45339" xr:uid="{980AE4A5-8FFA-46A1-B021-018077CF7143}"/>
    <cellStyle name="Percent 2 5 2 2 4" xfId="11629" xr:uid="{44A6FE17-2127-4002-A0B0-757A15AECB25}"/>
    <cellStyle name="Percent 2 5 2 2 4 2" xfId="25319" xr:uid="{EAA6100F-8C10-474F-A5D6-061ABFED57E7}"/>
    <cellStyle name="Percent 2 5 2 2 4 2 2" xfId="39011" xr:uid="{012BFAE2-F254-456E-A38E-248BECF80911}"/>
    <cellStyle name="Percent 2 5 2 2 4 2 3" xfId="53895" xr:uid="{90C115BA-86DC-4057-85E5-8E9807B09DDD}"/>
    <cellStyle name="Percent 2 5 2 2 4 3" xfId="18475" xr:uid="{8E16C60A-83D7-4821-9195-8FBBD1BAFEC5}"/>
    <cellStyle name="Percent 2 5 2 2 4 4" xfId="32165" xr:uid="{F719D7A9-C299-4009-AFDB-239036859674}"/>
    <cellStyle name="Percent 2 5 2 2 4 5" xfId="47049" xr:uid="{B70F9D59-458F-42FF-9DE7-C97FDF5A25A3}"/>
    <cellStyle name="Percent 2 5 2 2 5" xfId="21897" xr:uid="{FBCD5D89-ABD9-4E0C-9099-2A6E618D7084}"/>
    <cellStyle name="Percent 2 5 2 2 5 2" xfId="35589" xr:uid="{0A2F126E-799E-4C97-9AE8-4A2F76767599}"/>
    <cellStyle name="Percent 2 5 2 2 5 3" xfId="50473" xr:uid="{B069A771-C8E1-4E40-8708-372E3F9CFA4E}"/>
    <cellStyle name="Percent 2 5 2 2 6" xfId="15053" xr:uid="{0061D20C-456B-4EF9-9076-45D4CF8FA6D9}"/>
    <cellStyle name="Percent 2 5 2 2 7" xfId="28743" xr:uid="{0A0BD8B5-16B2-4D82-BCC9-4C12DC572FAB}"/>
    <cellStyle name="Percent 2 5 2 2 8" xfId="43627" xr:uid="{D144D50E-32B4-4D3E-AD8E-2ACFD2D68202}"/>
    <cellStyle name="Percent 2 5 2 3" xfId="8209" xr:uid="{B99B3F96-0AC7-4ECF-9625-030716BBAC27}"/>
    <cellStyle name="Percent 2 5 2 3 2" xfId="9921" xr:uid="{A56BDA3B-7396-48C4-A737-F06F2EF52766}"/>
    <cellStyle name="Percent 2 5 2 3 2 2" xfId="13343" xr:uid="{BB73EEDC-7045-4C66-B9F7-F32FCED298EA}"/>
    <cellStyle name="Percent 2 5 2 3 2 2 2" xfId="27033" xr:uid="{AD62FA0B-14EE-4199-B669-5972877E9B6E}"/>
    <cellStyle name="Percent 2 5 2 3 2 2 2 2" xfId="40725" xr:uid="{70C98EA2-8615-48B8-A598-25885C2ACCE9}"/>
    <cellStyle name="Percent 2 5 2 3 2 2 2 3" xfId="55609" xr:uid="{CE1CD30F-9B12-455B-8F36-1E930F2990FC}"/>
    <cellStyle name="Percent 2 5 2 3 2 2 3" xfId="20189" xr:uid="{68ED7F6B-082D-40F0-96A5-B862CFC6E754}"/>
    <cellStyle name="Percent 2 5 2 3 2 2 4" xfId="33879" xr:uid="{675A4BD2-7096-4BF6-854D-286B28CD7859}"/>
    <cellStyle name="Percent 2 5 2 3 2 2 5" xfId="48763" xr:uid="{0FBBA7E7-CED1-4150-BF7A-49F1793DB3A4}"/>
    <cellStyle name="Percent 2 5 2 3 2 3" xfId="23611" xr:uid="{F6093BE9-B5F7-4454-B591-26A8CFA087A9}"/>
    <cellStyle name="Percent 2 5 2 3 2 3 2" xfId="37303" xr:uid="{C38C41B5-62D8-4794-960B-ABEBF61774F5}"/>
    <cellStyle name="Percent 2 5 2 3 2 3 3" xfId="52187" xr:uid="{4A346965-0166-409C-8D65-925B09F231A1}"/>
    <cellStyle name="Percent 2 5 2 3 2 4" xfId="16767" xr:uid="{3937B6B9-6B56-4B5D-8164-F7EEC2B1B782}"/>
    <cellStyle name="Percent 2 5 2 3 2 5" xfId="30457" xr:uid="{5B559D0A-2E13-4408-8B42-3CC7FC4B8CB1}"/>
    <cellStyle name="Percent 2 5 2 3 2 6" xfId="45341" xr:uid="{9ECAC2DB-57CD-4C69-A671-6947BDF46418}"/>
    <cellStyle name="Percent 2 5 2 3 3" xfId="11631" xr:uid="{D950AF08-66D4-48B2-A225-A47C7137CE6A}"/>
    <cellStyle name="Percent 2 5 2 3 3 2" xfId="25321" xr:uid="{42348032-651D-4932-B32D-ABCE8F4465DD}"/>
    <cellStyle name="Percent 2 5 2 3 3 2 2" xfId="39013" xr:uid="{225BD237-A6F0-4387-BC8E-68086B17C669}"/>
    <cellStyle name="Percent 2 5 2 3 3 2 3" xfId="53897" xr:uid="{864F57BE-AF2D-45F8-9F7C-84FF28BEF6EC}"/>
    <cellStyle name="Percent 2 5 2 3 3 3" xfId="18477" xr:uid="{E0E181F3-73E1-4009-911A-A7B1EF03E5A0}"/>
    <cellStyle name="Percent 2 5 2 3 3 4" xfId="32167" xr:uid="{552B18BF-8290-49E7-A1AD-A18F0F9CCE66}"/>
    <cellStyle name="Percent 2 5 2 3 3 5" xfId="47051" xr:uid="{C5DB2507-5C11-493F-BD89-27864F1568E8}"/>
    <cellStyle name="Percent 2 5 2 3 4" xfId="21899" xr:uid="{0BCF6767-E144-4A85-8B12-03B8826DEAA5}"/>
    <cellStyle name="Percent 2 5 2 3 4 2" xfId="35591" xr:uid="{4E7D3415-89E2-4DE3-8306-60C7321C78F6}"/>
    <cellStyle name="Percent 2 5 2 3 4 3" xfId="50475" xr:uid="{84B14166-4370-4497-913D-F4AB6D24AF33}"/>
    <cellStyle name="Percent 2 5 2 3 5" xfId="15055" xr:uid="{96A3AB18-9AAF-4A02-8B6B-D150CF636205}"/>
    <cellStyle name="Percent 2 5 2 3 6" xfId="28745" xr:uid="{0328B833-A7D8-4DC9-834A-723DE0B024AD}"/>
    <cellStyle name="Percent 2 5 2 3 7" xfId="43629" xr:uid="{B9565864-437E-456C-BFF3-C9DA25BCB52D}"/>
    <cellStyle name="Percent 2 5 2 4" xfId="8210" xr:uid="{6197A979-988F-4B10-B1B5-B0B785B77CFF}"/>
    <cellStyle name="Percent 2 5 2 4 2" xfId="9922" xr:uid="{5766A337-7D28-4E3B-A339-964F9F08A002}"/>
    <cellStyle name="Percent 2 5 2 4 2 2" xfId="13344" xr:uid="{BF3FDB3A-901A-48C4-88BD-859A2A81AC4D}"/>
    <cellStyle name="Percent 2 5 2 4 2 2 2" xfId="27034" xr:uid="{D9E6D90C-0B25-441D-8509-82BD0E9C0100}"/>
    <cellStyle name="Percent 2 5 2 4 2 2 2 2" xfId="40726" xr:uid="{4E020AB5-A9A2-4186-BD6B-265C2B6432C0}"/>
    <cellStyle name="Percent 2 5 2 4 2 2 2 3" xfId="55610" xr:uid="{12684371-C799-484F-BED3-A48868957323}"/>
    <cellStyle name="Percent 2 5 2 4 2 2 3" xfId="20190" xr:uid="{61DD82D9-ACF6-486B-96B6-D2657C41DB95}"/>
    <cellStyle name="Percent 2 5 2 4 2 2 4" xfId="33880" xr:uid="{BBD15E26-E0E3-4BE2-8029-1045AC2C4D0D}"/>
    <cellStyle name="Percent 2 5 2 4 2 2 5" xfId="48764" xr:uid="{68F3F247-91E2-4623-8D55-CFE808673445}"/>
    <cellStyle name="Percent 2 5 2 4 2 3" xfId="23612" xr:uid="{4A6BCB8F-9D21-4AF9-8C57-3557E24C2B2F}"/>
    <cellStyle name="Percent 2 5 2 4 2 3 2" xfId="37304" xr:uid="{79F6DF27-2F16-4D62-9651-83C4285F710E}"/>
    <cellStyle name="Percent 2 5 2 4 2 3 3" xfId="52188" xr:uid="{A5D70A38-B630-4613-B19D-329DA2D0D159}"/>
    <cellStyle name="Percent 2 5 2 4 2 4" xfId="16768" xr:uid="{F791DEAD-2973-49E2-A9C7-391B32FB8F31}"/>
    <cellStyle name="Percent 2 5 2 4 2 5" xfId="30458" xr:uid="{3505E7D7-D8E4-4A1A-819C-8732AEA67344}"/>
    <cellStyle name="Percent 2 5 2 4 2 6" xfId="45342" xr:uid="{80A54FE9-70DA-4387-AD84-496752D962D5}"/>
    <cellStyle name="Percent 2 5 2 4 3" xfId="11632" xr:uid="{FFB88968-A8F2-41BE-B295-FBAA13246A67}"/>
    <cellStyle name="Percent 2 5 2 4 3 2" xfId="25322" xr:uid="{E7E98A8A-4DF5-4EB2-BCB2-A70E7FC774B6}"/>
    <cellStyle name="Percent 2 5 2 4 3 2 2" xfId="39014" xr:uid="{72FA78E7-41EE-4718-BC51-A293C217FA47}"/>
    <cellStyle name="Percent 2 5 2 4 3 2 3" xfId="53898" xr:uid="{FDCC89EB-B5B7-425E-A518-B0FA28660932}"/>
    <cellStyle name="Percent 2 5 2 4 3 3" xfId="18478" xr:uid="{94CD352A-16A8-4ADF-AECA-36122ACA2D62}"/>
    <cellStyle name="Percent 2 5 2 4 3 4" xfId="32168" xr:uid="{203D9B74-2CA9-46C1-A69E-626281E32CB4}"/>
    <cellStyle name="Percent 2 5 2 4 3 5" xfId="47052" xr:uid="{D47A419E-A0EE-430D-9E4A-5B1A0303944E}"/>
    <cellStyle name="Percent 2 5 2 4 4" xfId="21900" xr:uid="{F87DAFE8-855A-45BD-B0F2-2C5094F319AD}"/>
    <cellStyle name="Percent 2 5 2 4 4 2" xfId="35592" xr:uid="{93E6BC96-BEE2-4965-A89F-453E2671491F}"/>
    <cellStyle name="Percent 2 5 2 4 4 3" xfId="50476" xr:uid="{35E7CCF4-46D0-41D9-8B1D-8637A1C7832A}"/>
    <cellStyle name="Percent 2 5 2 4 5" xfId="15056" xr:uid="{A5034E76-2C3A-46E8-88C0-77B76551195B}"/>
    <cellStyle name="Percent 2 5 2 4 6" xfId="28746" xr:uid="{7553FB65-88C1-4ACD-A5D2-A42845BD5C93}"/>
    <cellStyle name="Percent 2 5 2 4 7" xfId="43630" xr:uid="{B2FF8574-6E35-4C71-8640-66661151D952}"/>
    <cellStyle name="Percent 2 5 2 5" xfId="9918" xr:uid="{721C8313-8FB1-4ED5-9182-50CF515DB770}"/>
    <cellStyle name="Percent 2 5 2 5 2" xfId="13340" xr:uid="{BC1BE178-9DC5-4742-8039-9C6FF267C376}"/>
    <cellStyle name="Percent 2 5 2 5 2 2" xfId="27030" xr:uid="{1ACA4B01-D43D-4502-A935-87F3CBD05540}"/>
    <cellStyle name="Percent 2 5 2 5 2 2 2" xfId="40722" xr:uid="{0D05F5C4-F3AE-422E-906C-64AD02F2C8ED}"/>
    <cellStyle name="Percent 2 5 2 5 2 2 3" xfId="55606" xr:uid="{F1AA8345-557F-4175-9D5B-C873F7E1D5FF}"/>
    <cellStyle name="Percent 2 5 2 5 2 3" xfId="20186" xr:uid="{AF405088-BAAF-476C-BCAE-CA25A1175FDB}"/>
    <cellStyle name="Percent 2 5 2 5 2 4" xfId="33876" xr:uid="{6C4BB93C-66F9-4C9E-900B-996F848063F1}"/>
    <cellStyle name="Percent 2 5 2 5 2 5" xfId="48760" xr:uid="{6576FCAC-1EF9-4639-873D-809BC2C76F8C}"/>
    <cellStyle name="Percent 2 5 2 5 3" xfId="23608" xr:uid="{358DE571-7608-455A-948E-793977A47322}"/>
    <cellStyle name="Percent 2 5 2 5 3 2" xfId="37300" xr:uid="{DE79F668-5367-494B-A20B-6C7DA696A660}"/>
    <cellStyle name="Percent 2 5 2 5 3 3" xfId="52184" xr:uid="{FA69D7D6-6428-412E-9CBA-C0BDDBF9FC2A}"/>
    <cellStyle name="Percent 2 5 2 5 4" xfId="16764" xr:uid="{5CB1E579-D33D-49C4-B885-CD2BEC70FCF9}"/>
    <cellStyle name="Percent 2 5 2 5 5" xfId="30454" xr:uid="{85B95DFE-4130-4F49-83DC-85167A5F3DB8}"/>
    <cellStyle name="Percent 2 5 2 5 6" xfId="45338" xr:uid="{0CB2A1B1-CE2F-4B3E-8441-A740C7E4E6B9}"/>
    <cellStyle name="Percent 2 5 2 6" xfId="11628" xr:uid="{18A80CB0-25A6-4BA0-9FE4-3EA0A9BD9FE3}"/>
    <cellStyle name="Percent 2 5 2 6 2" xfId="25318" xr:uid="{72644206-5C37-41EE-B3CF-B9BA1BDE4EBE}"/>
    <cellStyle name="Percent 2 5 2 6 2 2" xfId="39010" xr:uid="{F082326B-FE59-4324-AF9D-0710501D45C2}"/>
    <cellStyle name="Percent 2 5 2 6 2 3" xfId="53894" xr:uid="{9422CC29-BEED-4CA5-925D-649D0D3DAEFA}"/>
    <cellStyle name="Percent 2 5 2 6 3" xfId="18474" xr:uid="{FF376F1E-1025-4071-9CE4-F1E154DC9F2A}"/>
    <cellStyle name="Percent 2 5 2 6 4" xfId="32164" xr:uid="{4CA86C6E-40D6-477C-B56A-34993B7C764E}"/>
    <cellStyle name="Percent 2 5 2 6 5" xfId="47048" xr:uid="{32F710A1-D17D-4C48-AC6E-F8FED08D0A50}"/>
    <cellStyle name="Percent 2 5 2 7" xfId="21896" xr:uid="{6B43F18D-3177-4F40-9A74-C1CF197F5110}"/>
    <cellStyle name="Percent 2 5 2 7 2" xfId="35588" xr:uid="{D1E2C784-7748-48FF-98E5-93C743960D03}"/>
    <cellStyle name="Percent 2 5 2 7 3" xfId="50472" xr:uid="{21B0C37B-CAF3-4F92-924D-7C4211A1F1B9}"/>
    <cellStyle name="Percent 2 5 2 8" xfId="15052" xr:uid="{594B99F5-3D22-49A3-9766-A91BC674C0B6}"/>
    <cellStyle name="Percent 2 5 2 9" xfId="28742" xr:uid="{DA172A36-7937-44A8-9BD5-D1FF10B33A37}"/>
    <cellStyle name="Percent 2 5 3" xfId="8211" xr:uid="{429C02F1-A050-481B-A10C-EA90BFB3554B}"/>
    <cellStyle name="Percent 2 5 3 10" xfId="43631" xr:uid="{E6F5001E-A687-4E87-B242-13C4F3293CA0}"/>
    <cellStyle name="Percent 2 5 3 2" xfId="8212" xr:uid="{576D5C26-3126-4353-B08F-79B3143B0D1A}"/>
    <cellStyle name="Percent 2 5 3 2 2" xfId="8213" xr:uid="{91FE2BCD-4305-4ECA-AF7D-D8E8B16C34E7}"/>
    <cellStyle name="Percent 2 5 3 2 2 2" xfId="9925" xr:uid="{074EAF69-2F40-4530-982E-77A10E234727}"/>
    <cellStyle name="Percent 2 5 3 2 2 2 2" xfId="13347" xr:uid="{6FD41D03-C130-4BDC-AC26-DB4633522075}"/>
    <cellStyle name="Percent 2 5 3 2 2 2 2 2" xfId="27037" xr:uid="{FABECF38-81E0-4E78-B442-6FFE95424A94}"/>
    <cellStyle name="Percent 2 5 3 2 2 2 2 2 2" xfId="40729" xr:uid="{B20643F4-6231-4BD8-B787-76FADAD0DD38}"/>
    <cellStyle name="Percent 2 5 3 2 2 2 2 2 3" xfId="55613" xr:uid="{86DE80E7-14F3-4B7B-BB07-4D1AC9152009}"/>
    <cellStyle name="Percent 2 5 3 2 2 2 2 3" xfId="20193" xr:uid="{9CA693E7-BF8F-4B24-9BF8-46C6BC0F5564}"/>
    <cellStyle name="Percent 2 5 3 2 2 2 2 4" xfId="33883" xr:uid="{07E10AEB-0186-4ADA-ACE3-37CCF89D344F}"/>
    <cellStyle name="Percent 2 5 3 2 2 2 2 5" xfId="48767" xr:uid="{0A2F2BC4-3C2E-4685-BFC5-DE6BF026D2BC}"/>
    <cellStyle name="Percent 2 5 3 2 2 2 3" xfId="23615" xr:uid="{269BF87C-88A9-447E-B209-3FF2F2D8D358}"/>
    <cellStyle name="Percent 2 5 3 2 2 2 3 2" xfId="37307" xr:uid="{E286F8E0-4353-41B1-82A5-BF30A9F94334}"/>
    <cellStyle name="Percent 2 5 3 2 2 2 3 3" xfId="52191" xr:uid="{9AEC0F76-5C4E-4DE4-818E-A275E54D5328}"/>
    <cellStyle name="Percent 2 5 3 2 2 2 4" xfId="16771" xr:uid="{9DE694E4-1536-4C9D-B36A-61FEAC7FDF21}"/>
    <cellStyle name="Percent 2 5 3 2 2 2 5" xfId="30461" xr:uid="{F0E7F651-D0CC-4F5B-ABE5-05895AC35D87}"/>
    <cellStyle name="Percent 2 5 3 2 2 2 6" xfId="45345" xr:uid="{5C512C9B-6E15-426E-86EC-C662C78EF57B}"/>
    <cellStyle name="Percent 2 5 3 2 2 3" xfId="11635" xr:uid="{999955E5-32D4-4564-8451-997A38DDF6A9}"/>
    <cellStyle name="Percent 2 5 3 2 2 3 2" xfId="25325" xr:uid="{0FA5089F-6BE9-4DF8-B4A8-99A5FDECB85D}"/>
    <cellStyle name="Percent 2 5 3 2 2 3 2 2" xfId="39017" xr:uid="{F445BBE1-2D95-4D2D-99A3-BC806FAB9DE4}"/>
    <cellStyle name="Percent 2 5 3 2 2 3 2 3" xfId="53901" xr:uid="{3A8799D0-6F0F-49A3-80C9-F5151468CFF0}"/>
    <cellStyle name="Percent 2 5 3 2 2 3 3" xfId="18481" xr:uid="{6EBC28A8-E0FE-4A7E-BB1D-54E7A3ECAD84}"/>
    <cellStyle name="Percent 2 5 3 2 2 3 4" xfId="32171" xr:uid="{D28C570D-116B-4DD3-BEC6-56C31A910CDC}"/>
    <cellStyle name="Percent 2 5 3 2 2 3 5" xfId="47055" xr:uid="{234EA4F6-AC55-49A0-A162-171226635F28}"/>
    <cellStyle name="Percent 2 5 3 2 2 4" xfId="21903" xr:uid="{4B502192-C14E-4CA3-9552-7C1680DAF260}"/>
    <cellStyle name="Percent 2 5 3 2 2 4 2" xfId="35595" xr:uid="{72488D18-92EB-47DB-9A2E-E90C870D494F}"/>
    <cellStyle name="Percent 2 5 3 2 2 4 3" xfId="50479" xr:uid="{5A37C056-1E99-4CF2-A7D0-26DC4F1B9896}"/>
    <cellStyle name="Percent 2 5 3 2 2 5" xfId="15059" xr:uid="{CB2B6774-4C30-4B2B-A695-5A0D8882C36D}"/>
    <cellStyle name="Percent 2 5 3 2 2 6" xfId="28749" xr:uid="{61D2642C-5A0B-4F88-9E4F-C2F8BEFCBEF0}"/>
    <cellStyle name="Percent 2 5 3 2 2 7" xfId="43633" xr:uid="{8819DD2F-0F52-4570-A0F4-48C326C27029}"/>
    <cellStyle name="Percent 2 5 3 2 3" xfId="9924" xr:uid="{DBD1D631-8100-495A-B581-9245609D756E}"/>
    <cellStyle name="Percent 2 5 3 2 3 2" xfId="13346" xr:uid="{F7C5A729-037E-4F0E-B63B-57F2DE1DA82B}"/>
    <cellStyle name="Percent 2 5 3 2 3 2 2" xfId="27036" xr:uid="{07F1F4AE-5D16-4FCB-A71C-8B20BF12301A}"/>
    <cellStyle name="Percent 2 5 3 2 3 2 2 2" xfId="40728" xr:uid="{D6520880-DD72-45CA-A7C3-4E00FF9DF6EE}"/>
    <cellStyle name="Percent 2 5 3 2 3 2 2 3" xfId="55612" xr:uid="{F33D8E7D-CF0C-40AA-9389-6B6E70B2479C}"/>
    <cellStyle name="Percent 2 5 3 2 3 2 3" xfId="20192" xr:uid="{625EE701-9671-4876-905B-AA7C97660F31}"/>
    <cellStyle name="Percent 2 5 3 2 3 2 4" xfId="33882" xr:uid="{4BA954F9-CD0A-407D-BF10-EEFA6A0AEE42}"/>
    <cellStyle name="Percent 2 5 3 2 3 2 5" xfId="48766" xr:uid="{20C8D5E7-8782-44BC-AA53-7B33CF49A12B}"/>
    <cellStyle name="Percent 2 5 3 2 3 3" xfId="23614" xr:uid="{09E228DA-6D82-4828-8296-B1255F1CEA2B}"/>
    <cellStyle name="Percent 2 5 3 2 3 3 2" xfId="37306" xr:uid="{1114FC79-0D03-456B-92B2-78DB97F15813}"/>
    <cellStyle name="Percent 2 5 3 2 3 3 3" xfId="52190" xr:uid="{8FC91218-E49C-4679-B35F-8F3228C3F81B}"/>
    <cellStyle name="Percent 2 5 3 2 3 4" xfId="16770" xr:uid="{6804B114-D1C3-43BA-91BF-01190C6B5E9A}"/>
    <cellStyle name="Percent 2 5 3 2 3 5" xfId="30460" xr:uid="{5076C375-EDC0-4511-99D0-E8548A921596}"/>
    <cellStyle name="Percent 2 5 3 2 3 6" xfId="45344" xr:uid="{526466CF-E8BA-4437-A163-89CD0A7A3DB1}"/>
    <cellStyle name="Percent 2 5 3 2 4" xfId="11634" xr:uid="{B8C4CACA-A283-4725-ACE1-323D2B07F6C7}"/>
    <cellStyle name="Percent 2 5 3 2 4 2" xfId="25324" xr:uid="{9FB4786B-7457-4123-B12D-D2F1B679E661}"/>
    <cellStyle name="Percent 2 5 3 2 4 2 2" xfId="39016" xr:uid="{842D03CC-E771-4362-A9BD-D94DB708843D}"/>
    <cellStyle name="Percent 2 5 3 2 4 2 3" xfId="53900" xr:uid="{7C37471B-99E3-4616-933C-1C50F3DDE0C0}"/>
    <cellStyle name="Percent 2 5 3 2 4 3" xfId="18480" xr:uid="{DAF37CC2-7817-470E-BE7A-6F3FAF2046A9}"/>
    <cellStyle name="Percent 2 5 3 2 4 4" xfId="32170" xr:uid="{559EEADE-6B91-4CA1-A787-BF236F8E5404}"/>
    <cellStyle name="Percent 2 5 3 2 4 5" xfId="47054" xr:uid="{2A058A2D-CDF0-46D9-BA36-649A2143DBD6}"/>
    <cellStyle name="Percent 2 5 3 2 5" xfId="21902" xr:uid="{28119E60-25A2-478B-92BD-FAB45D020A56}"/>
    <cellStyle name="Percent 2 5 3 2 5 2" xfId="35594" xr:uid="{FD989AE2-3ABA-40EF-9BF8-65EB3C13A036}"/>
    <cellStyle name="Percent 2 5 3 2 5 3" xfId="50478" xr:uid="{CB6E14A9-0F29-472C-A852-FB69EA972E1A}"/>
    <cellStyle name="Percent 2 5 3 2 6" xfId="15058" xr:uid="{9C2E4260-4561-4B14-B1D5-253D9FFDAF9F}"/>
    <cellStyle name="Percent 2 5 3 2 7" xfId="28748" xr:uid="{F02B8B06-9520-4BE3-B0BF-CE182A0CB8B9}"/>
    <cellStyle name="Percent 2 5 3 2 8" xfId="43632" xr:uid="{85457D0F-1391-46E6-B13E-55550C6D1D0E}"/>
    <cellStyle name="Percent 2 5 3 3" xfId="8214" xr:uid="{B621C533-82BC-444E-A9E8-87DA3D0955A0}"/>
    <cellStyle name="Percent 2 5 3 3 2" xfId="9926" xr:uid="{8AD40CD1-7398-4B01-86C5-05D8C67C9312}"/>
    <cellStyle name="Percent 2 5 3 3 2 2" xfId="13348" xr:uid="{9B5A90D0-5F23-4E91-9311-F640A4A4B8CB}"/>
    <cellStyle name="Percent 2 5 3 3 2 2 2" xfId="27038" xr:uid="{C981C9A4-1767-486B-A627-FFA1A95032F7}"/>
    <cellStyle name="Percent 2 5 3 3 2 2 2 2" xfId="40730" xr:uid="{48BC654F-D37E-4230-A545-8B9E1DA14D3A}"/>
    <cellStyle name="Percent 2 5 3 3 2 2 2 3" xfId="55614" xr:uid="{C044B346-99AD-4668-BCCD-2709F7AB2C8E}"/>
    <cellStyle name="Percent 2 5 3 3 2 2 3" xfId="20194" xr:uid="{6F3C8664-C4FD-4E55-B4AC-46A8E3EA6965}"/>
    <cellStyle name="Percent 2 5 3 3 2 2 4" xfId="33884" xr:uid="{8C09999C-180B-4FE1-9ED8-B509B099C6F6}"/>
    <cellStyle name="Percent 2 5 3 3 2 2 5" xfId="48768" xr:uid="{38A864A5-8D83-4024-889C-7FB4E011B1F7}"/>
    <cellStyle name="Percent 2 5 3 3 2 3" xfId="23616" xr:uid="{126DD36F-4D5E-4A03-854F-173ABF90311E}"/>
    <cellStyle name="Percent 2 5 3 3 2 3 2" xfId="37308" xr:uid="{59F955EA-48E8-47FD-BB00-A18483E5E799}"/>
    <cellStyle name="Percent 2 5 3 3 2 3 3" xfId="52192" xr:uid="{CDE97660-8DAD-4A37-9C70-7F09F3605617}"/>
    <cellStyle name="Percent 2 5 3 3 2 4" xfId="16772" xr:uid="{9625046B-A9D7-417F-8CCC-D03E2A1F6E8D}"/>
    <cellStyle name="Percent 2 5 3 3 2 5" xfId="30462" xr:uid="{B6EF17AE-8993-4CDE-920E-06CDC5B32B17}"/>
    <cellStyle name="Percent 2 5 3 3 2 6" xfId="45346" xr:uid="{F0F8AB78-B265-43A6-9764-DE7D9CEF0730}"/>
    <cellStyle name="Percent 2 5 3 3 3" xfId="11636" xr:uid="{5D924839-FD44-4560-9566-CCDE270A8D13}"/>
    <cellStyle name="Percent 2 5 3 3 3 2" xfId="25326" xr:uid="{03D9E0DA-1931-425A-AFAA-93569726FD6D}"/>
    <cellStyle name="Percent 2 5 3 3 3 2 2" xfId="39018" xr:uid="{F2BD7EF9-4ADF-4A17-8EBA-4FA9E1A5FC91}"/>
    <cellStyle name="Percent 2 5 3 3 3 2 3" xfId="53902" xr:uid="{FAAC5674-D11C-4463-AE5D-D9033DED9604}"/>
    <cellStyle name="Percent 2 5 3 3 3 3" xfId="18482" xr:uid="{B63A720B-1CDC-4065-A554-199C9A80A18C}"/>
    <cellStyle name="Percent 2 5 3 3 3 4" xfId="32172" xr:uid="{FC2E17FF-D0B5-47E3-94C0-009E6D9C05BA}"/>
    <cellStyle name="Percent 2 5 3 3 3 5" xfId="47056" xr:uid="{FF859AA2-3A18-45D5-8D43-F18387E6AA6E}"/>
    <cellStyle name="Percent 2 5 3 3 4" xfId="21904" xr:uid="{7EADD14B-4D84-4A77-9B16-DFB34664DFF1}"/>
    <cellStyle name="Percent 2 5 3 3 4 2" xfId="35596" xr:uid="{5FDAE8A0-E8B8-483E-82B9-C9B72124B891}"/>
    <cellStyle name="Percent 2 5 3 3 4 3" xfId="50480" xr:uid="{0E84C2D8-EF6B-4E76-93A5-E6153EBB3216}"/>
    <cellStyle name="Percent 2 5 3 3 5" xfId="15060" xr:uid="{87BBBA09-6813-41C1-B5DD-08E46DE73B7B}"/>
    <cellStyle name="Percent 2 5 3 3 6" xfId="28750" xr:uid="{718EE3E8-83D7-4330-A897-DA248F2DC2A5}"/>
    <cellStyle name="Percent 2 5 3 3 7" xfId="43634" xr:uid="{722F237A-71B8-487E-A167-F26DE6706731}"/>
    <cellStyle name="Percent 2 5 3 4" xfId="8215" xr:uid="{C4B52D93-A4E7-4BEC-B930-1EF34329DF52}"/>
    <cellStyle name="Percent 2 5 3 4 2" xfId="9927" xr:uid="{9374E96F-5D76-4F71-86EC-73C4C7B853A3}"/>
    <cellStyle name="Percent 2 5 3 4 2 2" xfId="13349" xr:uid="{32E42827-8FC4-474A-AA8D-B438984B4A1F}"/>
    <cellStyle name="Percent 2 5 3 4 2 2 2" xfId="27039" xr:uid="{BF24F7C3-C9F5-4D85-A4EC-54A05FB4093A}"/>
    <cellStyle name="Percent 2 5 3 4 2 2 2 2" xfId="40731" xr:uid="{257E62BA-3112-4B90-8745-EAA1D8F782CA}"/>
    <cellStyle name="Percent 2 5 3 4 2 2 2 3" xfId="55615" xr:uid="{988F438B-F540-447D-A97B-A9F4BF421479}"/>
    <cellStyle name="Percent 2 5 3 4 2 2 3" xfId="20195" xr:uid="{F3E9F49B-FCAE-4789-A095-0361E79A6D2B}"/>
    <cellStyle name="Percent 2 5 3 4 2 2 4" xfId="33885" xr:uid="{FA311E61-DD58-4CC8-A97A-75216B0161E7}"/>
    <cellStyle name="Percent 2 5 3 4 2 2 5" xfId="48769" xr:uid="{D63E2D1E-44AF-4DB6-8799-79CAC1DBA961}"/>
    <cellStyle name="Percent 2 5 3 4 2 3" xfId="23617" xr:uid="{D7FF4475-3D41-41D9-9707-25F8ECFCDF6E}"/>
    <cellStyle name="Percent 2 5 3 4 2 3 2" xfId="37309" xr:uid="{DF488677-D2AB-4F13-A230-D67D9692909C}"/>
    <cellStyle name="Percent 2 5 3 4 2 3 3" xfId="52193" xr:uid="{9236DE87-D1E6-4800-A888-5F491630CAC4}"/>
    <cellStyle name="Percent 2 5 3 4 2 4" xfId="16773" xr:uid="{AE8D57E6-852F-4A98-AD2E-5058758C1FC8}"/>
    <cellStyle name="Percent 2 5 3 4 2 5" xfId="30463" xr:uid="{8E016BAE-D16D-46F4-B4B9-F5CF1685E24F}"/>
    <cellStyle name="Percent 2 5 3 4 2 6" xfId="45347" xr:uid="{467929F8-B88A-4DD6-BE5F-9F557A2C0D29}"/>
    <cellStyle name="Percent 2 5 3 4 3" xfId="11637" xr:uid="{A69AD4DD-8D86-487E-9931-00FF8EDF7A26}"/>
    <cellStyle name="Percent 2 5 3 4 3 2" xfId="25327" xr:uid="{0992C14A-B9AD-419E-916F-DF9B05E5E57E}"/>
    <cellStyle name="Percent 2 5 3 4 3 2 2" xfId="39019" xr:uid="{C9B8A702-9809-497D-AB3B-B420990930A5}"/>
    <cellStyle name="Percent 2 5 3 4 3 2 3" xfId="53903" xr:uid="{1A5C767F-73D3-4988-8637-AFC773C44633}"/>
    <cellStyle name="Percent 2 5 3 4 3 3" xfId="18483" xr:uid="{C2C3078A-E79C-4C8C-927A-235258A3900E}"/>
    <cellStyle name="Percent 2 5 3 4 3 4" xfId="32173" xr:uid="{89FB753F-0A12-459A-9874-F80064951EE4}"/>
    <cellStyle name="Percent 2 5 3 4 3 5" xfId="47057" xr:uid="{BAE4F6EB-3D27-4891-8FA2-801485784C3E}"/>
    <cellStyle name="Percent 2 5 3 4 4" xfId="21905" xr:uid="{090D2B13-02C9-4900-BC61-4E93AC5A634B}"/>
    <cellStyle name="Percent 2 5 3 4 4 2" xfId="35597" xr:uid="{03E57BF5-8B34-429D-A9B5-A13D68D7690A}"/>
    <cellStyle name="Percent 2 5 3 4 4 3" xfId="50481" xr:uid="{B50C2741-2A62-40AA-93F6-7986207E65A5}"/>
    <cellStyle name="Percent 2 5 3 4 5" xfId="15061" xr:uid="{5992CD71-0B56-4DF1-933B-6F1C492792B4}"/>
    <cellStyle name="Percent 2 5 3 4 6" xfId="28751" xr:uid="{8881CD8E-BED5-4603-B6EB-C7595B8C460F}"/>
    <cellStyle name="Percent 2 5 3 4 7" xfId="43635" xr:uid="{CBB3069B-E064-4394-B95E-23A22D986866}"/>
    <cellStyle name="Percent 2 5 3 5" xfId="9923" xr:uid="{D681259A-B60F-49C1-9EF1-E95C4D4652D6}"/>
    <cellStyle name="Percent 2 5 3 5 2" xfId="13345" xr:uid="{B1F878F8-4DC4-468D-A9FB-DEC70F8FFFA0}"/>
    <cellStyle name="Percent 2 5 3 5 2 2" xfId="27035" xr:uid="{F83A748B-E06A-4EDC-BE7D-CD01CCCA2F3F}"/>
    <cellStyle name="Percent 2 5 3 5 2 2 2" xfId="40727" xr:uid="{B4485575-4B25-47D5-8788-1C52D5BD7E96}"/>
    <cellStyle name="Percent 2 5 3 5 2 2 3" xfId="55611" xr:uid="{FE0BBA8F-7D2A-4A5A-9682-F6642ABC9B1C}"/>
    <cellStyle name="Percent 2 5 3 5 2 3" xfId="20191" xr:uid="{C8C018E2-3C82-4DE3-92F1-5BBE5C675343}"/>
    <cellStyle name="Percent 2 5 3 5 2 4" xfId="33881" xr:uid="{8B3CF044-7E6D-41A6-9391-2F32A1993234}"/>
    <cellStyle name="Percent 2 5 3 5 2 5" xfId="48765" xr:uid="{4C40C3C0-AF2E-4620-B434-642EEAE1FBB1}"/>
    <cellStyle name="Percent 2 5 3 5 3" xfId="23613" xr:uid="{D2E9A170-01BE-43DA-AEFB-ED64007CE221}"/>
    <cellStyle name="Percent 2 5 3 5 3 2" xfId="37305" xr:uid="{BC2C224F-3552-4E59-8F32-5E55A0E6C0F4}"/>
    <cellStyle name="Percent 2 5 3 5 3 3" xfId="52189" xr:uid="{4EBCF8EB-7160-4047-845C-96C3D7A3543E}"/>
    <cellStyle name="Percent 2 5 3 5 4" xfId="16769" xr:uid="{CBEDB3B8-0B12-4C8F-B9E8-606B4D8932E6}"/>
    <cellStyle name="Percent 2 5 3 5 5" xfId="30459" xr:uid="{B1FD9B81-AD6B-45D9-B6BF-3B6EA5A95544}"/>
    <cellStyle name="Percent 2 5 3 5 6" xfId="45343" xr:uid="{98FC3B57-144E-485E-9E36-5630827DBF1B}"/>
    <cellStyle name="Percent 2 5 3 6" xfId="11633" xr:uid="{7940820D-9C63-480B-BBBF-BE18498E81C2}"/>
    <cellStyle name="Percent 2 5 3 6 2" xfId="25323" xr:uid="{A576A870-4BDD-49D0-8181-A3CCF03AFBF6}"/>
    <cellStyle name="Percent 2 5 3 6 2 2" xfId="39015" xr:uid="{676CE796-A86C-4669-8DB1-46B1C4D59A07}"/>
    <cellStyle name="Percent 2 5 3 6 2 3" xfId="53899" xr:uid="{D236BEF2-2932-4F90-A11D-991FF712D6C0}"/>
    <cellStyle name="Percent 2 5 3 6 3" xfId="18479" xr:uid="{2D8CEDF3-B40F-4646-917D-C8B2B959EBCF}"/>
    <cellStyle name="Percent 2 5 3 6 4" xfId="32169" xr:uid="{6177DDC7-7B38-47E3-8644-5664F699FEFA}"/>
    <cellStyle name="Percent 2 5 3 6 5" xfId="47053" xr:uid="{A952DE85-15BC-4DF6-9197-B7E48467E0B6}"/>
    <cellStyle name="Percent 2 5 3 7" xfId="21901" xr:uid="{9C4F885E-6422-43DB-B78D-3ED4BE8E510C}"/>
    <cellStyle name="Percent 2 5 3 7 2" xfId="35593" xr:uid="{D5CE701F-5834-4A3C-8D42-D1D64DE70962}"/>
    <cellStyle name="Percent 2 5 3 7 3" xfId="50477" xr:uid="{02C2766D-7AA1-47A8-AAA0-4875B78CEB69}"/>
    <cellStyle name="Percent 2 5 3 8" xfId="15057" xr:uid="{7932D0DE-A4DA-40B8-BE59-A14A90CCDB41}"/>
    <cellStyle name="Percent 2 5 3 9" xfId="28747" xr:uid="{D1548A51-24E3-455B-B3F8-C87E2750B4CA}"/>
    <cellStyle name="Percent 2 5 4" xfId="8216" xr:uid="{EFB942DA-3FFF-41B8-94EF-4CCB93768609}"/>
    <cellStyle name="Percent 2 5 4 2" xfId="8217" xr:uid="{C1B5B4B5-AF0F-49EC-A23D-EFD40F606E6B}"/>
    <cellStyle name="Percent 2 5 4 2 2" xfId="9929" xr:uid="{83B2CAC7-6306-499C-86BC-31599D10C53F}"/>
    <cellStyle name="Percent 2 5 4 2 2 2" xfId="13351" xr:uid="{7C80A3F1-5CCB-45A9-88EE-EB6679A39B76}"/>
    <cellStyle name="Percent 2 5 4 2 2 2 2" xfId="27041" xr:uid="{95DE198B-070B-41E3-B202-D79829072A5F}"/>
    <cellStyle name="Percent 2 5 4 2 2 2 2 2" xfId="40733" xr:uid="{01FEE6F8-A228-4EF6-98D4-89008DC9BCDE}"/>
    <cellStyle name="Percent 2 5 4 2 2 2 2 3" xfId="55617" xr:uid="{6B60296F-0020-4632-8E22-1E1901F34341}"/>
    <cellStyle name="Percent 2 5 4 2 2 2 3" xfId="20197" xr:uid="{30D25029-D601-40C2-A32E-8B2E939B5BF0}"/>
    <cellStyle name="Percent 2 5 4 2 2 2 4" xfId="33887" xr:uid="{19F64037-524A-4F91-9814-273F67353597}"/>
    <cellStyle name="Percent 2 5 4 2 2 2 5" xfId="48771" xr:uid="{E82BFCF3-FE4D-49B1-873C-8673A580E607}"/>
    <cellStyle name="Percent 2 5 4 2 2 3" xfId="23619" xr:uid="{CE891EE3-1D6F-4445-9B42-8A4862A6773D}"/>
    <cellStyle name="Percent 2 5 4 2 2 3 2" xfId="37311" xr:uid="{6ACA8930-B7D7-40F8-9456-C5460B0EE739}"/>
    <cellStyle name="Percent 2 5 4 2 2 3 3" xfId="52195" xr:uid="{71BD653B-7687-4577-82B0-1A543085E174}"/>
    <cellStyle name="Percent 2 5 4 2 2 4" xfId="16775" xr:uid="{FA411CE9-D099-4553-85D1-C799DB8D0895}"/>
    <cellStyle name="Percent 2 5 4 2 2 5" xfId="30465" xr:uid="{A85A8E2B-D288-4E4C-98FF-8036CDFC1F9B}"/>
    <cellStyle name="Percent 2 5 4 2 2 6" xfId="45349" xr:uid="{096BFE1F-7CDC-4143-965D-DC0FDAEE8054}"/>
    <cellStyle name="Percent 2 5 4 2 3" xfId="11639" xr:uid="{41E5E690-DE72-45EA-A6B9-EEA2113B28E2}"/>
    <cellStyle name="Percent 2 5 4 2 3 2" xfId="25329" xr:uid="{49FD95E0-4D35-4FDA-A8B4-B847C42F6FB6}"/>
    <cellStyle name="Percent 2 5 4 2 3 2 2" xfId="39021" xr:uid="{FE85A667-F14C-4441-ABC2-1C5C3DE4EE1A}"/>
    <cellStyle name="Percent 2 5 4 2 3 2 3" xfId="53905" xr:uid="{277E1EED-CEE9-4FF2-90D9-1C0B8D535FCB}"/>
    <cellStyle name="Percent 2 5 4 2 3 3" xfId="18485" xr:uid="{CF967689-B3C1-4C45-B879-8B3BE32A1591}"/>
    <cellStyle name="Percent 2 5 4 2 3 4" xfId="32175" xr:uid="{0DB362D5-4300-4C9C-B372-6F7766D22E64}"/>
    <cellStyle name="Percent 2 5 4 2 3 5" xfId="47059" xr:uid="{532F3025-8DFE-4650-88DB-24F1D3384934}"/>
    <cellStyle name="Percent 2 5 4 2 4" xfId="21907" xr:uid="{944EAE5E-03CF-4A5E-95FA-12B11C301701}"/>
    <cellStyle name="Percent 2 5 4 2 4 2" xfId="35599" xr:uid="{9A4F2DE5-B8B4-4314-888C-B77B2DAE7375}"/>
    <cellStyle name="Percent 2 5 4 2 4 3" xfId="50483" xr:uid="{39EB3878-F151-4C4A-9620-C3A1EA4CFC44}"/>
    <cellStyle name="Percent 2 5 4 2 5" xfId="15063" xr:uid="{A6D19504-6240-49FD-A4B4-593D884E1DF1}"/>
    <cellStyle name="Percent 2 5 4 2 6" xfId="28753" xr:uid="{3C1EF1B1-0A79-4DDD-BA3D-330285AC8548}"/>
    <cellStyle name="Percent 2 5 4 2 7" xfId="43637" xr:uid="{3AC2E0CC-CDEB-48B8-A663-62988CD6FA65}"/>
    <cellStyle name="Percent 2 5 4 3" xfId="9928" xr:uid="{8EF969C8-2699-46F4-8F53-F683BC25BDE3}"/>
    <cellStyle name="Percent 2 5 4 3 2" xfId="13350" xr:uid="{3175E692-6B2C-4280-9A96-ECC1CE0DEE8D}"/>
    <cellStyle name="Percent 2 5 4 3 2 2" xfId="27040" xr:uid="{9A2BFAED-CC31-4101-A1CC-FE82E7554880}"/>
    <cellStyle name="Percent 2 5 4 3 2 2 2" xfId="40732" xr:uid="{B38095B9-2C80-4E8C-8040-87A0484D897A}"/>
    <cellStyle name="Percent 2 5 4 3 2 2 3" xfId="55616" xr:uid="{2A7D56DA-A8C4-47B6-9418-572038E555EE}"/>
    <cellStyle name="Percent 2 5 4 3 2 3" xfId="20196" xr:uid="{A0F4D2C4-0FA2-43BE-AD4B-56E5F58E5B8E}"/>
    <cellStyle name="Percent 2 5 4 3 2 4" xfId="33886" xr:uid="{72DBD006-58E8-4882-B735-DBC3EDE45B66}"/>
    <cellStyle name="Percent 2 5 4 3 2 5" xfId="48770" xr:uid="{6D8C0B99-C118-43C8-BF94-3B90F8875CE1}"/>
    <cellStyle name="Percent 2 5 4 3 3" xfId="23618" xr:uid="{46E401D9-6561-4726-B237-623004475839}"/>
    <cellStyle name="Percent 2 5 4 3 3 2" xfId="37310" xr:uid="{9E899BF7-D697-4476-BC1D-D1854D85090C}"/>
    <cellStyle name="Percent 2 5 4 3 3 3" xfId="52194" xr:uid="{7B16E708-A7C4-4F6D-82B3-CFF575C5557B}"/>
    <cellStyle name="Percent 2 5 4 3 4" xfId="16774" xr:uid="{E884A98B-938B-41B9-AC54-2E799B13985E}"/>
    <cellStyle name="Percent 2 5 4 3 5" xfId="30464" xr:uid="{89735166-A9EC-4846-88DB-3726BBD3BF87}"/>
    <cellStyle name="Percent 2 5 4 3 6" xfId="45348" xr:uid="{1D8B19BC-D4E0-4CCA-A558-741615FD9136}"/>
    <cellStyle name="Percent 2 5 4 4" xfId="11638" xr:uid="{EC0A453B-E666-48DE-BC4A-BAF2F4D7CC22}"/>
    <cellStyle name="Percent 2 5 4 4 2" xfId="25328" xr:uid="{5DDB3A68-0CD0-40F9-80F4-B3E9BCAC95E8}"/>
    <cellStyle name="Percent 2 5 4 4 2 2" xfId="39020" xr:uid="{9D6284AE-7935-417F-8BE3-BD7757929FF8}"/>
    <cellStyle name="Percent 2 5 4 4 2 3" xfId="53904" xr:uid="{239F845C-869A-4350-B9E2-39E8816BC47D}"/>
    <cellStyle name="Percent 2 5 4 4 3" xfId="18484" xr:uid="{CC5D6318-584F-4B45-85C5-FFBB50592F70}"/>
    <cellStyle name="Percent 2 5 4 4 4" xfId="32174" xr:uid="{844FD94A-6DD8-4E6F-A6EC-A37E8AE8F11C}"/>
    <cellStyle name="Percent 2 5 4 4 5" xfId="47058" xr:uid="{49A0C9C5-7399-41BD-A61F-B9C403581946}"/>
    <cellStyle name="Percent 2 5 4 5" xfId="21906" xr:uid="{6B790C8A-71BD-41E5-8F81-CA010880B7F0}"/>
    <cellStyle name="Percent 2 5 4 5 2" xfId="35598" xr:uid="{1D674742-2743-466A-AEBB-AF1A1F33FB1B}"/>
    <cellStyle name="Percent 2 5 4 5 3" xfId="50482" xr:uid="{60479206-CC82-4DF2-9B84-716FA7812B74}"/>
    <cellStyle name="Percent 2 5 4 6" xfId="15062" xr:uid="{F97A40ED-1EF8-4A4A-9A2C-E18A756C648D}"/>
    <cellStyle name="Percent 2 5 4 7" xfId="28752" xr:uid="{E4FC808C-1EB0-483B-A4B0-F2B85412F455}"/>
    <cellStyle name="Percent 2 5 4 8" xfId="43636" xr:uid="{10C3BD83-B958-4388-A8A9-0B5C97F8AA0D}"/>
    <cellStyle name="Percent 2 5 5" xfId="8218" xr:uid="{96BACA0F-6691-414A-8B20-E614F3D8A9FA}"/>
    <cellStyle name="Percent 2 5 5 2" xfId="9930" xr:uid="{37D51E49-FED2-4D11-9A6C-7E4AB250FEF7}"/>
    <cellStyle name="Percent 2 5 5 2 2" xfId="13352" xr:uid="{23F58041-A5A4-4A93-A766-6826A1FAE175}"/>
    <cellStyle name="Percent 2 5 5 2 2 2" xfId="27042" xr:uid="{C793FA90-2199-4B07-9109-C18606BD63E6}"/>
    <cellStyle name="Percent 2 5 5 2 2 2 2" xfId="40734" xr:uid="{D9083DEA-8B0B-45BB-AFDA-1D63B2978191}"/>
    <cellStyle name="Percent 2 5 5 2 2 2 3" xfId="55618" xr:uid="{B51522CA-FD2C-44E9-B470-216409E8B927}"/>
    <cellStyle name="Percent 2 5 5 2 2 3" xfId="20198" xr:uid="{7131F326-41B7-4A76-BF44-3A2AC1FA35CC}"/>
    <cellStyle name="Percent 2 5 5 2 2 4" xfId="33888" xr:uid="{A2E59DBE-8411-4EC5-9A92-C9BC8C805F1D}"/>
    <cellStyle name="Percent 2 5 5 2 2 5" xfId="48772" xr:uid="{28868B89-6554-44E9-A294-5CF7138F8C69}"/>
    <cellStyle name="Percent 2 5 5 2 3" xfId="23620" xr:uid="{3B162158-55B2-42EF-A22C-3D23AFDC0064}"/>
    <cellStyle name="Percent 2 5 5 2 3 2" xfId="37312" xr:uid="{602D87DB-797F-4623-812E-387342F3AFDE}"/>
    <cellStyle name="Percent 2 5 5 2 3 3" xfId="52196" xr:uid="{47367F5F-436F-4B58-9114-B76944BA99D3}"/>
    <cellStyle name="Percent 2 5 5 2 4" xfId="16776" xr:uid="{A7358E9C-19FF-4D10-B15B-D8725D0C397D}"/>
    <cellStyle name="Percent 2 5 5 2 5" xfId="30466" xr:uid="{572854E4-17D8-4F96-AE25-554E09A4FC74}"/>
    <cellStyle name="Percent 2 5 5 2 6" xfId="45350" xr:uid="{1CD3CB9C-480F-402B-BB67-B2A113D21373}"/>
    <cellStyle name="Percent 2 5 5 3" xfId="11640" xr:uid="{C14452A1-0BDC-40E2-9239-556396D1FA6A}"/>
    <cellStyle name="Percent 2 5 5 3 2" xfId="25330" xr:uid="{F9FAA8A6-A714-4A04-A434-3D58BA27A4A6}"/>
    <cellStyle name="Percent 2 5 5 3 2 2" xfId="39022" xr:uid="{2A91DD2B-A8E8-4E89-AC59-E2AAFA6288B1}"/>
    <cellStyle name="Percent 2 5 5 3 2 3" xfId="53906" xr:uid="{5AD1DB18-9131-4D02-8787-4ED82D93F197}"/>
    <cellStyle name="Percent 2 5 5 3 3" xfId="18486" xr:uid="{1DD758AD-91B7-49DC-80C6-6E0AF75BF0B7}"/>
    <cellStyle name="Percent 2 5 5 3 4" xfId="32176" xr:uid="{12A5CD4F-1B9B-4321-A428-05C0E8ABD86F}"/>
    <cellStyle name="Percent 2 5 5 3 5" xfId="47060" xr:uid="{3E55F145-7AC5-4F5C-ADE7-D060CF36B7E4}"/>
    <cellStyle name="Percent 2 5 5 4" xfId="21908" xr:uid="{DB32ADC9-5B91-454B-83DB-FCC7B4871357}"/>
    <cellStyle name="Percent 2 5 5 4 2" xfId="35600" xr:uid="{EF509DAE-6C76-4C18-9A72-B6305739834E}"/>
    <cellStyle name="Percent 2 5 5 4 3" xfId="50484" xr:uid="{658662ED-D796-48F4-AC45-CA00BE5B41CD}"/>
    <cellStyle name="Percent 2 5 5 5" xfId="15064" xr:uid="{706AD1BF-9D44-4CE2-BD6C-F6E15E4EA862}"/>
    <cellStyle name="Percent 2 5 5 6" xfId="28754" xr:uid="{69FB0AF7-717A-48A3-99BD-1DF0FCEECA07}"/>
    <cellStyle name="Percent 2 5 5 7" xfId="43638" xr:uid="{AA814EE3-62F9-4CD3-A1EB-CF37727B7C39}"/>
    <cellStyle name="Percent 2 5 6" xfId="8219" xr:uid="{F3C21A14-E2CF-4925-A09E-980C27AE2ADE}"/>
    <cellStyle name="Percent 2 5 6 2" xfId="9931" xr:uid="{D25A2975-99E3-4F0A-A09D-535A75902E6D}"/>
    <cellStyle name="Percent 2 5 6 2 2" xfId="13353" xr:uid="{1C93FEB3-42D3-46FE-9348-73BF8566D2B4}"/>
    <cellStyle name="Percent 2 5 6 2 2 2" xfId="27043" xr:uid="{EBDC0DC5-22FC-44E5-8E39-3B8D9EF9A457}"/>
    <cellStyle name="Percent 2 5 6 2 2 2 2" xfId="40735" xr:uid="{CCC2821A-7725-4CCD-A0BA-97B6F029696C}"/>
    <cellStyle name="Percent 2 5 6 2 2 2 3" xfId="55619" xr:uid="{6C8A82EB-133F-4D02-B329-DEDDA6BE3191}"/>
    <cellStyle name="Percent 2 5 6 2 2 3" xfId="20199" xr:uid="{37A0D51A-C648-4775-91D9-5B3D7BE427CB}"/>
    <cellStyle name="Percent 2 5 6 2 2 4" xfId="33889" xr:uid="{5ADAD4CE-FCE8-4D06-AC64-7EDC9680A640}"/>
    <cellStyle name="Percent 2 5 6 2 2 5" xfId="48773" xr:uid="{95E720BD-E8E7-426D-8602-A1DDB415DC78}"/>
    <cellStyle name="Percent 2 5 6 2 3" xfId="23621" xr:uid="{C6756DC0-2AB6-40E0-94E3-5A2D4E4761BC}"/>
    <cellStyle name="Percent 2 5 6 2 3 2" xfId="37313" xr:uid="{939B9306-3ECD-4FB6-BE2B-6CEF6B88E724}"/>
    <cellStyle name="Percent 2 5 6 2 3 3" xfId="52197" xr:uid="{C0AE581E-A342-4591-82E6-F143B65FFFBD}"/>
    <cellStyle name="Percent 2 5 6 2 4" xfId="16777" xr:uid="{EC3CAA03-14A6-4F3A-A4D7-B233551E67EB}"/>
    <cellStyle name="Percent 2 5 6 2 5" xfId="30467" xr:uid="{E37FD545-832E-4616-B6F5-3407DDA11982}"/>
    <cellStyle name="Percent 2 5 6 2 6" xfId="45351" xr:uid="{FD1D3AB1-EF3B-4770-8F64-9E35CC16472C}"/>
    <cellStyle name="Percent 2 5 6 3" xfId="11641" xr:uid="{03336CFE-E6D8-41B9-ACB7-25435792EB1D}"/>
    <cellStyle name="Percent 2 5 6 3 2" xfId="25331" xr:uid="{816F087D-524F-4525-9F05-B51DA5ABAABD}"/>
    <cellStyle name="Percent 2 5 6 3 2 2" xfId="39023" xr:uid="{120BEF44-95BC-409F-9307-60558E185299}"/>
    <cellStyle name="Percent 2 5 6 3 2 3" xfId="53907" xr:uid="{FEE58E52-2BC3-4485-B544-5C790DFF0271}"/>
    <cellStyle name="Percent 2 5 6 3 3" xfId="18487" xr:uid="{76D700BE-032B-4B50-B341-0345BFDC8AB6}"/>
    <cellStyle name="Percent 2 5 6 3 4" xfId="32177" xr:uid="{FE72DC9E-49B6-4574-93A0-0C67B36B90E4}"/>
    <cellStyle name="Percent 2 5 6 3 5" xfId="47061" xr:uid="{FDE3DBED-691E-4C8A-A4E8-1C19382FEE73}"/>
    <cellStyle name="Percent 2 5 6 4" xfId="21909" xr:uid="{17A3D55F-CD23-4FFF-898C-B3F1CDC08E74}"/>
    <cellStyle name="Percent 2 5 6 4 2" xfId="35601" xr:uid="{48D9EB9D-3C1A-4157-AA8F-A52C5DD4D966}"/>
    <cellStyle name="Percent 2 5 6 4 3" xfId="50485" xr:uid="{DC55C8B0-2F20-4A8A-B7E3-D10B8B54BC5E}"/>
    <cellStyle name="Percent 2 5 6 5" xfId="15065" xr:uid="{475DD255-ABE0-4657-ABDE-86FFF3A8870B}"/>
    <cellStyle name="Percent 2 5 6 6" xfId="28755" xr:uid="{8787B847-98CE-4953-B27B-B43DCCF5A68D}"/>
    <cellStyle name="Percent 2 5 6 7" xfId="43639" xr:uid="{220F20CE-6ECC-48EF-A5B0-97AEE2DE7742}"/>
    <cellStyle name="Percent 2 5 7" xfId="9917" xr:uid="{734A3F00-45D9-43AE-A3E5-37F328D54DF1}"/>
    <cellStyle name="Percent 2 5 7 2" xfId="13339" xr:uid="{C2E7996F-8894-415B-A976-DC766ADE3F2E}"/>
    <cellStyle name="Percent 2 5 7 2 2" xfId="27029" xr:uid="{C609D35C-5285-4DA9-ADB3-348B35F1D044}"/>
    <cellStyle name="Percent 2 5 7 2 2 2" xfId="40721" xr:uid="{3CBAA923-F955-43B6-8527-C4CE1E5121E8}"/>
    <cellStyle name="Percent 2 5 7 2 2 3" xfId="55605" xr:uid="{127A48D9-14E1-44D8-81F4-1D20C07F9929}"/>
    <cellStyle name="Percent 2 5 7 2 3" xfId="20185" xr:uid="{56C9ED13-4C18-44C8-A159-80B6D8B5E51D}"/>
    <cellStyle name="Percent 2 5 7 2 4" xfId="33875" xr:uid="{D329F205-1872-4C7E-BEEC-7EF12E111B5B}"/>
    <cellStyle name="Percent 2 5 7 2 5" xfId="48759" xr:uid="{A48F2FD1-7B95-4E2A-857C-33A48223ECE2}"/>
    <cellStyle name="Percent 2 5 7 3" xfId="23607" xr:uid="{B123BB07-E527-4AB6-A767-BE77BE273DA7}"/>
    <cellStyle name="Percent 2 5 7 3 2" xfId="37299" xr:uid="{DF885A6F-0BC9-4ED9-A53E-65C048CD16C7}"/>
    <cellStyle name="Percent 2 5 7 3 3" xfId="52183" xr:uid="{F2D9566B-28DF-4E98-9383-8B0CA3906B34}"/>
    <cellStyle name="Percent 2 5 7 4" xfId="16763" xr:uid="{B496D326-5FAC-4A26-934F-04FC72A0157C}"/>
    <cellStyle name="Percent 2 5 7 5" xfId="30453" xr:uid="{95581556-36C1-4553-8408-91DAAC5473FA}"/>
    <cellStyle name="Percent 2 5 7 6" xfId="45337" xr:uid="{D7E4A819-9535-46F2-842F-1E739A25BF4E}"/>
    <cellStyle name="Percent 2 5 8" xfId="11627" xr:uid="{8A9B6CED-1F79-49D7-97E2-9C2875205494}"/>
    <cellStyle name="Percent 2 5 8 2" xfId="25317" xr:uid="{EA9A0C4A-0BAD-48A1-A50D-EA673011B74A}"/>
    <cellStyle name="Percent 2 5 8 2 2" xfId="39009" xr:uid="{5526EA53-E72C-41CE-82B3-F37D63978000}"/>
    <cellStyle name="Percent 2 5 8 2 3" xfId="53893" xr:uid="{1F2272A5-EDD9-4C5E-B0F5-AED58357B112}"/>
    <cellStyle name="Percent 2 5 8 3" xfId="18473" xr:uid="{946D7B13-487F-4151-8CE5-73365555C1FC}"/>
    <cellStyle name="Percent 2 5 8 4" xfId="32163" xr:uid="{AFC003E2-720E-42B1-BE4D-65F8723CB267}"/>
    <cellStyle name="Percent 2 5 8 5" xfId="47047" xr:uid="{2EA5E6B8-0C14-4A13-A6A0-81C9442D3939}"/>
    <cellStyle name="Percent 2 5 9" xfId="21895" xr:uid="{A32C8004-4DC1-4C85-B769-CB45C721A07D}"/>
    <cellStyle name="Percent 2 5 9 2" xfId="35587" xr:uid="{4BB3498A-045B-4D7B-A74D-EEB3D2CCD990}"/>
    <cellStyle name="Percent 2 5 9 3" xfId="50471" xr:uid="{6B651D9A-4765-42CE-901D-CFF2B968CA12}"/>
    <cellStyle name="Percent 2 6" xfId="8220" xr:uid="{0A09D7CF-8F7D-4A6B-87BD-2CA9A9D7ADF8}"/>
    <cellStyle name="Percent 2 6 10" xfId="43640" xr:uid="{9FDD71F7-0760-4016-A38A-F5C4915132D0}"/>
    <cellStyle name="Percent 2 6 2" xfId="8221" xr:uid="{1A41E92A-8CBE-4235-93E8-95FF408461CE}"/>
    <cellStyle name="Percent 2 6 2 2" xfId="8222" xr:uid="{CF12A392-E1E4-4C9A-B8E4-D1E363F3ACD5}"/>
    <cellStyle name="Percent 2 6 2 2 2" xfId="9934" xr:uid="{3A72C454-3F33-4175-8C58-BF175EBDFDC5}"/>
    <cellStyle name="Percent 2 6 2 2 2 2" xfId="13356" xr:uid="{36D3AE67-8B3E-48E3-8CE8-86177DA25524}"/>
    <cellStyle name="Percent 2 6 2 2 2 2 2" xfId="27046" xr:uid="{50BDFB32-5510-4529-AEDF-1F3D01866E8D}"/>
    <cellStyle name="Percent 2 6 2 2 2 2 2 2" xfId="40738" xr:uid="{18CBCDD8-7DD6-42B5-9B4F-681BC5D987F4}"/>
    <cellStyle name="Percent 2 6 2 2 2 2 2 3" xfId="55622" xr:uid="{E28F5EDC-514C-4F03-8A11-7F73BD6362D3}"/>
    <cellStyle name="Percent 2 6 2 2 2 2 3" xfId="20202" xr:uid="{E81137A9-2E94-4EE6-ABAD-48397DE57B88}"/>
    <cellStyle name="Percent 2 6 2 2 2 2 4" xfId="33892" xr:uid="{D4F47AB4-5232-44A8-86A7-59A50BD7FE0E}"/>
    <cellStyle name="Percent 2 6 2 2 2 2 5" xfId="48776" xr:uid="{CB21E7FA-2C8E-4F32-ACC5-9752128815B1}"/>
    <cellStyle name="Percent 2 6 2 2 2 3" xfId="23624" xr:uid="{E2BBD21C-2EAA-478F-A8D7-6AF72E9FD2B2}"/>
    <cellStyle name="Percent 2 6 2 2 2 3 2" xfId="37316" xr:uid="{497A138F-1D44-4506-B3EA-2DC0477726A3}"/>
    <cellStyle name="Percent 2 6 2 2 2 3 3" xfId="52200" xr:uid="{D2C3696E-6F1C-4D8C-8B44-8BAE652D4B87}"/>
    <cellStyle name="Percent 2 6 2 2 2 4" xfId="16780" xr:uid="{3DC50405-45ED-4C01-B108-5BDE12C23E15}"/>
    <cellStyle name="Percent 2 6 2 2 2 5" xfId="30470" xr:uid="{16D8614E-D348-48DB-ACB3-FF1125F86BF8}"/>
    <cellStyle name="Percent 2 6 2 2 2 6" xfId="45354" xr:uid="{5F0C2F6D-4E7D-4397-BF4F-B717DCAA4FE3}"/>
    <cellStyle name="Percent 2 6 2 2 3" xfId="11644" xr:uid="{696A8CA6-92F7-42C1-9426-351F567FD743}"/>
    <cellStyle name="Percent 2 6 2 2 3 2" xfId="25334" xr:uid="{4DE91427-F7F8-4DD1-A8D3-88353F2AD247}"/>
    <cellStyle name="Percent 2 6 2 2 3 2 2" xfId="39026" xr:uid="{C940E053-2B4C-4E89-8A82-DF359077E8B3}"/>
    <cellStyle name="Percent 2 6 2 2 3 2 3" xfId="53910" xr:uid="{F28F521D-21E6-45DF-90AF-7DC12FB720F3}"/>
    <cellStyle name="Percent 2 6 2 2 3 3" xfId="18490" xr:uid="{1FEAF536-5BEC-4FB7-AA38-0F9BD325E8C6}"/>
    <cellStyle name="Percent 2 6 2 2 3 4" xfId="32180" xr:uid="{6E5B6055-003F-4762-846F-AF33328839DE}"/>
    <cellStyle name="Percent 2 6 2 2 3 5" xfId="47064" xr:uid="{19EB30A2-6D85-40CA-88DB-A02757F57C54}"/>
    <cellStyle name="Percent 2 6 2 2 4" xfId="21912" xr:uid="{8ADF0BFE-0245-4867-97C7-93B87F1AAB91}"/>
    <cellStyle name="Percent 2 6 2 2 4 2" xfId="35604" xr:uid="{36685EC3-6768-4B81-AE5D-0FF49A85791A}"/>
    <cellStyle name="Percent 2 6 2 2 4 3" xfId="50488" xr:uid="{D1773CC6-1F85-4AE6-98A8-DA6895839683}"/>
    <cellStyle name="Percent 2 6 2 2 5" xfId="15068" xr:uid="{9246D26A-194C-48C7-ACCF-2EB8AC3DF629}"/>
    <cellStyle name="Percent 2 6 2 2 6" xfId="28758" xr:uid="{7159C6B2-0546-4B72-B229-522E3FDCECD8}"/>
    <cellStyle name="Percent 2 6 2 2 7" xfId="43642" xr:uid="{ECBAD211-7AD6-4BD9-9FDF-237DEA00E5DA}"/>
    <cellStyle name="Percent 2 6 2 3" xfId="9933" xr:uid="{67C79083-CC07-4303-BB5C-73464FFA1383}"/>
    <cellStyle name="Percent 2 6 2 3 2" xfId="13355" xr:uid="{53EED7E8-2F37-4C10-B0D5-AE7254FD83E2}"/>
    <cellStyle name="Percent 2 6 2 3 2 2" xfId="27045" xr:uid="{F19E4BEE-8176-4704-B247-A2D11775AAE5}"/>
    <cellStyle name="Percent 2 6 2 3 2 2 2" xfId="40737" xr:uid="{919288DF-AC3A-4069-93F8-2470F6110FE9}"/>
    <cellStyle name="Percent 2 6 2 3 2 2 3" xfId="55621" xr:uid="{329DA36C-A9F2-4215-B260-014E24F20AC1}"/>
    <cellStyle name="Percent 2 6 2 3 2 3" xfId="20201" xr:uid="{E6D44430-3C18-4A7E-8128-4C1BE894626B}"/>
    <cellStyle name="Percent 2 6 2 3 2 4" xfId="33891" xr:uid="{B97290EE-E5F3-43F9-878D-84A904FE8BF3}"/>
    <cellStyle name="Percent 2 6 2 3 2 5" xfId="48775" xr:uid="{6DF198F9-577C-4AA6-88C4-A346BBB13C92}"/>
    <cellStyle name="Percent 2 6 2 3 3" xfId="23623" xr:uid="{FD96D7F5-90D2-4E62-AF08-4711CAB11E36}"/>
    <cellStyle name="Percent 2 6 2 3 3 2" xfId="37315" xr:uid="{C734D9F8-586E-480B-AF83-42C1A0D96954}"/>
    <cellStyle name="Percent 2 6 2 3 3 3" xfId="52199" xr:uid="{EF3458A0-F2F4-40A1-8B79-5FCF71DFA715}"/>
    <cellStyle name="Percent 2 6 2 3 4" xfId="16779" xr:uid="{A637860B-CB71-4CD3-98D3-76008D210F2B}"/>
    <cellStyle name="Percent 2 6 2 3 5" xfId="30469" xr:uid="{3057CF12-5E7F-4520-A4AE-F3A5FE248649}"/>
    <cellStyle name="Percent 2 6 2 3 6" xfId="45353" xr:uid="{3EC8F013-DECB-4200-95F4-9A37D4279342}"/>
    <cellStyle name="Percent 2 6 2 4" xfId="11643" xr:uid="{61DC1338-91A7-4CD3-8E88-351DA1E63A58}"/>
    <cellStyle name="Percent 2 6 2 4 2" xfId="25333" xr:uid="{9DC9FE69-A623-4CFF-8FC5-498A927F95DF}"/>
    <cellStyle name="Percent 2 6 2 4 2 2" xfId="39025" xr:uid="{7956BB52-2F73-40A2-8B97-05C414835A38}"/>
    <cellStyle name="Percent 2 6 2 4 2 3" xfId="53909" xr:uid="{8919C87B-63AE-49A1-BCA7-8A1CA3DB60BF}"/>
    <cellStyle name="Percent 2 6 2 4 3" xfId="18489" xr:uid="{98BF62B7-48E7-4426-82A4-0E837BE29DC5}"/>
    <cellStyle name="Percent 2 6 2 4 4" xfId="32179" xr:uid="{0167F764-8729-46D5-9B77-E61BCFF078B5}"/>
    <cellStyle name="Percent 2 6 2 4 5" xfId="47063" xr:uid="{9B9809FC-6735-48D7-BCB7-D7FDE14C644C}"/>
    <cellStyle name="Percent 2 6 2 5" xfId="21911" xr:uid="{E7EB693F-7512-4AB7-9D7F-25CB0704E557}"/>
    <cellStyle name="Percent 2 6 2 5 2" xfId="35603" xr:uid="{97825D30-4ED5-47E7-B97E-42CB004B10A2}"/>
    <cellStyle name="Percent 2 6 2 5 3" xfId="50487" xr:uid="{4B6C25DB-83F5-4380-9A03-87768AD0B179}"/>
    <cellStyle name="Percent 2 6 2 6" xfId="15067" xr:uid="{2FEB268B-ADF8-41CB-996C-2D47240C1D1F}"/>
    <cellStyle name="Percent 2 6 2 7" xfId="28757" xr:uid="{73E36816-6EDB-47D8-ACDC-CBB0933723DF}"/>
    <cellStyle name="Percent 2 6 2 8" xfId="43641" xr:uid="{8B0083C1-0859-4E50-9FDF-81728DB03AA6}"/>
    <cellStyle name="Percent 2 6 3" xfId="8223" xr:uid="{00EB8593-5032-4284-A3BB-49734AE1BD75}"/>
    <cellStyle name="Percent 2 6 3 2" xfId="9935" xr:uid="{0818DF3B-0795-4FF7-A3F2-6CEB3B2B9804}"/>
    <cellStyle name="Percent 2 6 3 2 2" xfId="13357" xr:uid="{50903E46-ECDC-4321-B50D-A4945F21BD65}"/>
    <cellStyle name="Percent 2 6 3 2 2 2" xfId="27047" xr:uid="{1FD91288-9CF2-4094-A0DE-436C8D377362}"/>
    <cellStyle name="Percent 2 6 3 2 2 2 2" xfId="40739" xr:uid="{E97978E3-E80E-43AF-AEEB-314C64E6E9B9}"/>
    <cellStyle name="Percent 2 6 3 2 2 2 3" xfId="55623" xr:uid="{8F0431C4-A051-451E-8807-21268C419B16}"/>
    <cellStyle name="Percent 2 6 3 2 2 3" xfId="20203" xr:uid="{F6095DA0-323F-4E59-AB9B-D5D9E454A0FA}"/>
    <cellStyle name="Percent 2 6 3 2 2 4" xfId="33893" xr:uid="{B5A90D6F-C4EA-45EA-AEEC-286D7ACEC993}"/>
    <cellStyle name="Percent 2 6 3 2 2 5" xfId="48777" xr:uid="{FAB51634-8179-4942-A83B-3DCDC060E973}"/>
    <cellStyle name="Percent 2 6 3 2 3" xfId="23625" xr:uid="{98A0ADD2-4B48-487B-BA09-5B9E60CDEDA4}"/>
    <cellStyle name="Percent 2 6 3 2 3 2" xfId="37317" xr:uid="{78D83F55-EF4E-4F39-9F08-065F6DAD47FD}"/>
    <cellStyle name="Percent 2 6 3 2 3 3" xfId="52201" xr:uid="{E652E999-87BA-46AE-AE19-3B3B8E53358F}"/>
    <cellStyle name="Percent 2 6 3 2 4" xfId="16781" xr:uid="{0DD5150A-048B-41D1-AFCB-A435E4BDF0BD}"/>
    <cellStyle name="Percent 2 6 3 2 5" xfId="30471" xr:uid="{DC87CF9B-B75C-4DDB-BAA5-D8483390C768}"/>
    <cellStyle name="Percent 2 6 3 2 6" xfId="45355" xr:uid="{DEA8E124-64C0-479F-9FCF-4C2D89B8CC08}"/>
    <cellStyle name="Percent 2 6 3 3" xfId="11645" xr:uid="{F0B34547-AEAB-41C9-9C31-09F5A4FB5B1D}"/>
    <cellStyle name="Percent 2 6 3 3 2" xfId="25335" xr:uid="{33DF4051-6CEE-494C-8380-524E56BC669C}"/>
    <cellStyle name="Percent 2 6 3 3 2 2" xfId="39027" xr:uid="{2ECC889C-4F6D-43A6-B41F-CD0D1B1DBC22}"/>
    <cellStyle name="Percent 2 6 3 3 2 3" xfId="53911" xr:uid="{57EDC965-6BFA-40A8-9D9B-E92BFF36DE92}"/>
    <cellStyle name="Percent 2 6 3 3 3" xfId="18491" xr:uid="{24AB5182-99A6-4936-A172-D5AAF977B0C1}"/>
    <cellStyle name="Percent 2 6 3 3 4" xfId="32181" xr:uid="{95BD7ACE-B5A1-493D-86DE-C7F4ECAD3205}"/>
    <cellStyle name="Percent 2 6 3 3 5" xfId="47065" xr:uid="{4BC0EC1F-D13E-4520-BA4C-F4231E0CE895}"/>
    <cellStyle name="Percent 2 6 3 4" xfId="21913" xr:uid="{F23A63EE-C766-48F1-831D-0CE96F0B07FE}"/>
    <cellStyle name="Percent 2 6 3 4 2" xfId="35605" xr:uid="{F80B5604-9713-4A9D-9DF3-073F7006EC43}"/>
    <cellStyle name="Percent 2 6 3 4 3" xfId="50489" xr:uid="{E198CE77-29FF-4FC2-BEA9-DCAD928BE2AB}"/>
    <cellStyle name="Percent 2 6 3 5" xfId="15069" xr:uid="{8F2E3632-F3F5-4F34-9FD6-22F1C7F94708}"/>
    <cellStyle name="Percent 2 6 3 6" xfId="28759" xr:uid="{E6E66CD8-3151-4E2C-90CD-81A210E6D5FE}"/>
    <cellStyle name="Percent 2 6 3 7" xfId="43643" xr:uid="{618191E9-A0B6-494C-9184-3704E369FB00}"/>
    <cellStyle name="Percent 2 6 4" xfId="8224" xr:uid="{ACC16056-7370-4DF7-8707-F4D52A93C4FF}"/>
    <cellStyle name="Percent 2 6 4 2" xfId="9936" xr:uid="{5F471ADE-55C4-4F8E-A797-C7386D376051}"/>
    <cellStyle name="Percent 2 6 4 2 2" xfId="13358" xr:uid="{291351BC-057F-4216-B80C-E5A1FB33187B}"/>
    <cellStyle name="Percent 2 6 4 2 2 2" xfId="27048" xr:uid="{DC77B470-AFD8-4EA7-9FAF-D4A371D1375E}"/>
    <cellStyle name="Percent 2 6 4 2 2 2 2" xfId="40740" xr:uid="{987C0140-9AC4-49D6-AC8D-5AB63F146A7B}"/>
    <cellStyle name="Percent 2 6 4 2 2 2 3" xfId="55624" xr:uid="{D8E49327-FCB8-4916-BB6C-8C0FF67A6331}"/>
    <cellStyle name="Percent 2 6 4 2 2 3" xfId="20204" xr:uid="{119760BD-6044-4B83-B3BD-FC5E01024C78}"/>
    <cellStyle name="Percent 2 6 4 2 2 4" xfId="33894" xr:uid="{1285C776-2CEE-4F6D-AF86-B11687879C7C}"/>
    <cellStyle name="Percent 2 6 4 2 2 5" xfId="48778" xr:uid="{FEA591E0-5616-4E2D-8109-3A8D6B6D3F58}"/>
    <cellStyle name="Percent 2 6 4 2 3" xfId="23626" xr:uid="{B002FC5A-2032-43EC-B585-C3F8DD160431}"/>
    <cellStyle name="Percent 2 6 4 2 3 2" xfId="37318" xr:uid="{D19DB05F-9208-459E-8120-DCB7921D4D08}"/>
    <cellStyle name="Percent 2 6 4 2 3 3" xfId="52202" xr:uid="{8E846F0D-7EFE-4D0F-BFAF-6365D9D011F7}"/>
    <cellStyle name="Percent 2 6 4 2 4" xfId="16782" xr:uid="{F0E92D4D-6FCB-4906-93B5-8A8509BEAA0D}"/>
    <cellStyle name="Percent 2 6 4 2 5" xfId="30472" xr:uid="{FF8056F5-9857-4EEF-B22E-4F6B885278B6}"/>
    <cellStyle name="Percent 2 6 4 2 6" xfId="45356" xr:uid="{04571545-AAC0-4ADA-A16B-0019F2A9C411}"/>
    <cellStyle name="Percent 2 6 4 3" xfId="11646" xr:uid="{88012E71-292E-4D78-AF83-2F6A9B1B7719}"/>
    <cellStyle name="Percent 2 6 4 3 2" xfId="25336" xr:uid="{DF35331F-50CE-414C-AEB0-208F8E24153A}"/>
    <cellStyle name="Percent 2 6 4 3 2 2" xfId="39028" xr:uid="{00BB3925-B9DE-4593-9ACC-EB0B2412DDAF}"/>
    <cellStyle name="Percent 2 6 4 3 2 3" xfId="53912" xr:uid="{02D337F9-279F-43DA-A37B-78F7796755E1}"/>
    <cellStyle name="Percent 2 6 4 3 3" xfId="18492" xr:uid="{CE6D170A-DA71-463F-8BAF-8CCDF3C41662}"/>
    <cellStyle name="Percent 2 6 4 3 4" xfId="32182" xr:uid="{B50D4828-2FC5-4A07-858F-02C742A39F95}"/>
    <cellStyle name="Percent 2 6 4 3 5" xfId="47066" xr:uid="{1A7F29BD-E825-4C9B-945E-D18F458C3D70}"/>
    <cellStyle name="Percent 2 6 4 4" xfId="21914" xr:uid="{47C8263B-4DE8-4168-9BA8-A1F4328F2B67}"/>
    <cellStyle name="Percent 2 6 4 4 2" xfId="35606" xr:uid="{B13D8711-35DE-4AFA-9BDF-93CE843DB459}"/>
    <cellStyle name="Percent 2 6 4 4 3" xfId="50490" xr:uid="{C8045D85-1B78-49BB-B810-CFC68B05DE61}"/>
    <cellStyle name="Percent 2 6 4 5" xfId="15070" xr:uid="{2F7C9FB7-7172-4980-9667-B4A91CEA898E}"/>
    <cellStyle name="Percent 2 6 4 6" xfId="28760" xr:uid="{2735A365-98BD-4381-B7F3-33E753374276}"/>
    <cellStyle name="Percent 2 6 4 7" xfId="43644" xr:uid="{3BFC7297-CECF-4C6B-AA55-D7ECE5FC9F8C}"/>
    <cellStyle name="Percent 2 6 5" xfId="9932" xr:uid="{FA42CD5D-190A-46C6-8306-7E838D579938}"/>
    <cellStyle name="Percent 2 6 5 2" xfId="13354" xr:uid="{5D9BFD47-0C97-4A1C-9B3D-6BAA60BC36B6}"/>
    <cellStyle name="Percent 2 6 5 2 2" xfId="27044" xr:uid="{5120374B-F146-4DF5-BDE7-820B700B8EBD}"/>
    <cellStyle name="Percent 2 6 5 2 2 2" xfId="40736" xr:uid="{4A70CA87-C5F5-40BE-8EF0-5B8ED28205CF}"/>
    <cellStyle name="Percent 2 6 5 2 2 3" xfId="55620" xr:uid="{088E9023-853F-44EC-8AA3-AAF68F0F1204}"/>
    <cellStyle name="Percent 2 6 5 2 3" xfId="20200" xr:uid="{06279541-327F-4163-A138-D501456242F0}"/>
    <cellStyle name="Percent 2 6 5 2 4" xfId="33890" xr:uid="{86E12AF6-70B1-4611-9B52-D9C68C8D9811}"/>
    <cellStyle name="Percent 2 6 5 2 5" xfId="48774" xr:uid="{50927C03-CBD8-46EB-BA3B-D8B42FE48260}"/>
    <cellStyle name="Percent 2 6 5 3" xfId="23622" xr:uid="{D9807AC2-E12E-4919-B837-15D4A47867D4}"/>
    <cellStyle name="Percent 2 6 5 3 2" xfId="37314" xr:uid="{91811536-C7F7-4860-BB53-4F051F4FA001}"/>
    <cellStyle name="Percent 2 6 5 3 3" xfId="52198" xr:uid="{46B099E0-610B-4281-8AC7-B6EB8D8FB8AF}"/>
    <cellStyle name="Percent 2 6 5 4" xfId="16778" xr:uid="{EDD89588-05A9-432A-B75C-51CC49EE144C}"/>
    <cellStyle name="Percent 2 6 5 5" xfId="30468" xr:uid="{580D9394-BA41-45E7-A905-212A97C19305}"/>
    <cellStyle name="Percent 2 6 5 6" xfId="45352" xr:uid="{D67F8F29-F6BD-4002-8DD2-C7673E0849AB}"/>
    <cellStyle name="Percent 2 6 6" xfId="11642" xr:uid="{A84D35B4-3523-407D-9274-7BBB3BE3C547}"/>
    <cellStyle name="Percent 2 6 6 2" xfId="25332" xr:uid="{2630AF20-1606-417F-8693-ABC3915A45DF}"/>
    <cellStyle name="Percent 2 6 6 2 2" xfId="39024" xr:uid="{CFB7BE27-C872-4322-8F0A-0E0E32A5E025}"/>
    <cellStyle name="Percent 2 6 6 2 3" xfId="53908" xr:uid="{5760127B-4686-4BA2-BA6A-4F7AB4E78E64}"/>
    <cellStyle name="Percent 2 6 6 3" xfId="18488" xr:uid="{71E47FAD-D8D8-43C1-B4E0-540141F278FC}"/>
    <cellStyle name="Percent 2 6 6 4" xfId="32178" xr:uid="{A22C4403-DC93-4EA7-ACFF-5E77E19F7D61}"/>
    <cellStyle name="Percent 2 6 6 5" xfId="47062" xr:uid="{83ED955D-B482-4175-BC32-49FF4AB9589E}"/>
    <cellStyle name="Percent 2 6 7" xfId="21910" xr:uid="{0CAA2B51-71B7-4104-9342-244735845CEE}"/>
    <cellStyle name="Percent 2 6 7 2" xfId="35602" xr:uid="{F2D04A1B-57A9-4D44-8CB6-4D5BF18ED89B}"/>
    <cellStyle name="Percent 2 6 7 3" xfId="50486" xr:uid="{D36D78AA-3102-4AAB-AD23-54A4F4099AF2}"/>
    <cellStyle name="Percent 2 6 8" xfId="15066" xr:uid="{662CD4BA-9E63-458D-B927-A8CE61DB6FF2}"/>
    <cellStyle name="Percent 2 6 9" xfId="28756" xr:uid="{88725676-FB07-42E0-AF71-EE400E25B897}"/>
    <cellStyle name="Percent 2 7" xfId="8225" xr:uid="{AA5CE5F7-C0EF-4004-BCCA-E8E909C6810B}"/>
    <cellStyle name="Percent 2 7 10" xfId="43645" xr:uid="{D5420983-DEB7-4FAB-A859-D7E2BB05FF21}"/>
    <cellStyle name="Percent 2 7 2" xfId="8226" xr:uid="{B807B4D3-339E-4837-818A-59650A723DB5}"/>
    <cellStyle name="Percent 2 7 2 2" xfId="8227" xr:uid="{DDB14600-88B8-49AA-9AB8-6D155EA97464}"/>
    <cellStyle name="Percent 2 7 2 2 2" xfId="9939" xr:uid="{E8A1FDD3-671C-4C0A-9C55-A596ACB6CD90}"/>
    <cellStyle name="Percent 2 7 2 2 2 2" xfId="13361" xr:uid="{299D6F30-0382-4280-8A68-355E7D39F74F}"/>
    <cellStyle name="Percent 2 7 2 2 2 2 2" xfId="27051" xr:uid="{98B371DF-22F5-49F3-9B10-C3175951434D}"/>
    <cellStyle name="Percent 2 7 2 2 2 2 2 2" xfId="40743" xr:uid="{CC2045D7-3090-4EC4-8259-CF3B2B216142}"/>
    <cellStyle name="Percent 2 7 2 2 2 2 2 3" xfId="55627" xr:uid="{22B5EB60-952E-46E4-BDB7-FB4D9BB86BB5}"/>
    <cellStyle name="Percent 2 7 2 2 2 2 3" xfId="20207" xr:uid="{758B037D-91F8-47C8-9980-357ECBABA3BA}"/>
    <cellStyle name="Percent 2 7 2 2 2 2 4" xfId="33897" xr:uid="{10424F15-2CD2-403F-9B7E-6857D104EFC6}"/>
    <cellStyle name="Percent 2 7 2 2 2 2 5" xfId="48781" xr:uid="{597D0FF7-8813-422E-85B5-6425A73B52D6}"/>
    <cellStyle name="Percent 2 7 2 2 2 3" xfId="23629" xr:uid="{EFA60BA0-711A-43E0-84B0-53EE65B74E00}"/>
    <cellStyle name="Percent 2 7 2 2 2 3 2" xfId="37321" xr:uid="{15D10D5B-99A6-4AF9-B758-311CD1149D93}"/>
    <cellStyle name="Percent 2 7 2 2 2 3 3" xfId="52205" xr:uid="{026D9B09-081D-45B4-8441-EFD1D38DE594}"/>
    <cellStyle name="Percent 2 7 2 2 2 4" xfId="16785" xr:uid="{1B0B299D-9938-4DF0-B4B4-CE986E69D911}"/>
    <cellStyle name="Percent 2 7 2 2 2 5" xfId="30475" xr:uid="{DB6933F3-82AB-467D-AA23-D4F8B5BF37D2}"/>
    <cellStyle name="Percent 2 7 2 2 2 6" xfId="45359" xr:uid="{62AEC8AD-0950-413F-AE92-5E093007F0EB}"/>
    <cellStyle name="Percent 2 7 2 2 3" xfId="11649" xr:uid="{DF4F7521-E3D0-4333-91E5-7709CB0B7379}"/>
    <cellStyle name="Percent 2 7 2 2 3 2" xfId="25339" xr:uid="{4C1B180C-D076-4E0B-9902-5AC66F4227D0}"/>
    <cellStyle name="Percent 2 7 2 2 3 2 2" xfId="39031" xr:uid="{A9916893-128D-4C6C-891B-131FBA05376B}"/>
    <cellStyle name="Percent 2 7 2 2 3 2 3" xfId="53915" xr:uid="{56D6882A-82BE-4054-A1D8-5C7E9726E1E5}"/>
    <cellStyle name="Percent 2 7 2 2 3 3" xfId="18495" xr:uid="{45599799-5C4C-457D-A516-66B62C0206A3}"/>
    <cellStyle name="Percent 2 7 2 2 3 4" xfId="32185" xr:uid="{66C34FCB-FAB2-431C-854C-84BBDE03D279}"/>
    <cellStyle name="Percent 2 7 2 2 3 5" xfId="47069" xr:uid="{EB917C05-19EC-4DDB-8013-E47983FE76A8}"/>
    <cellStyle name="Percent 2 7 2 2 4" xfId="21917" xr:uid="{BAF5B1C3-F3C5-4B2F-ADC5-E8FE6431ABFB}"/>
    <cellStyle name="Percent 2 7 2 2 4 2" xfId="35609" xr:uid="{19C90B8D-9C81-4123-9013-9C66014D8038}"/>
    <cellStyle name="Percent 2 7 2 2 4 3" xfId="50493" xr:uid="{DAD3AAAF-3D24-4BE8-9F0A-A4DE02F0C212}"/>
    <cellStyle name="Percent 2 7 2 2 5" xfId="15073" xr:uid="{E6577C13-B4EF-43F4-8FCC-EE4D5E3D5C90}"/>
    <cellStyle name="Percent 2 7 2 2 6" xfId="28763" xr:uid="{193F5AAF-B21C-445B-A683-AE7A35213204}"/>
    <cellStyle name="Percent 2 7 2 2 7" xfId="43647" xr:uid="{FC1EF3D3-B316-4DB3-81D1-30B06C42D1E0}"/>
    <cellStyle name="Percent 2 7 2 3" xfId="9938" xr:uid="{674D9831-4B06-4D94-B35A-244D938B26A5}"/>
    <cellStyle name="Percent 2 7 2 3 2" xfId="13360" xr:uid="{71101AA0-37BF-4984-A171-4B1F3160C811}"/>
    <cellStyle name="Percent 2 7 2 3 2 2" xfId="27050" xr:uid="{C3CB4CD3-759D-454B-BFA4-6B5B4F0630D3}"/>
    <cellStyle name="Percent 2 7 2 3 2 2 2" xfId="40742" xr:uid="{55E37A7A-410D-4963-8547-B174E7954DAE}"/>
    <cellStyle name="Percent 2 7 2 3 2 2 3" xfId="55626" xr:uid="{1D5B131D-903D-4DEA-A8A6-D98811353EFF}"/>
    <cellStyle name="Percent 2 7 2 3 2 3" xfId="20206" xr:uid="{3DCDE161-8023-4162-9156-FB52FA581F9D}"/>
    <cellStyle name="Percent 2 7 2 3 2 4" xfId="33896" xr:uid="{19441025-8E98-40EE-BD5D-398C99B831DC}"/>
    <cellStyle name="Percent 2 7 2 3 2 5" xfId="48780" xr:uid="{462DC6F3-8C31-4FFE-8027-3DF8702282CE}"/>
    <cellStyle name="Percent 2 7 2 3 3" xfId="23628" xr:uid="{C38E6E5C-37E8-43EE-84AE-E510AA7A3E98}"/>
    <cellStyle name="Percent 2 7 2 3 3 2" xfId="37320" xr:uid="{5C643FD0-449E-49F4-9AE9-704DB889A99B}"/>
    <cellStyle name="Percent 2 7 2 3 3 3" xfId="52204" xr:uid="{67173D20-ACB1-4EA9-B565-F9FB95F86E0C}"/>
    <cellStyle name="Percent 2 7 2 3 4" xfId="16784" xr:uid="{BBC213FE-89CF-4A42-8E7F-A9B4A327C252}"/>
    <cellStyle name="Percent 2 7 2 3 5" xfId="30474" xr:uid="{97E31178-F3C4-4BF2-9B37-D5D4CF373A67}"/>
    <cellStyle name="Percent 2 7 2 3 6" xfId="45358" xr:uid="{6CA9E663-12E9-4204-B757-2C428C77BDA3}"/>
    <cellStyle name="Percent 2 7 2 4" xfId="11648" xr:uid="{CFF66527-9F47-418E-B757-3144CEC05602}"/>
    <cellStyle name="Percent 2 7 2 4 2" xfId="25338" xr:uid="{28CED6D6-A465-403C-8B76-B9C6A2E6CF69}"/>
    <cellStyle name="Percent 2 7 2 4 2 2" xfId="39030" xr:uid="{3003EDF7-6F01-46AD-961C-09B480A07C4C}"/>
    <cellStyle name="Percent 2 7 2 4 2 3" xfId="53914" xr:uid="{8A49A78A-42A0-424A-9BCF-76B5CCEA99D9}"/>
    <cellStyle name="Percent 2 7 2 4 3" xfId="18494" xr:uid="{C38C482B-6C6D-4907-89F0-E373141B7D24}"/>
    <cellStyle name="Percent 2 7 2 4 4" xfId="32184" xr:uid="{2BDBC4DC-697E-4B87-B029-0800F4C56892}"/>
    <cellStyle name="Percent 2 7 2 4 5" xfId="47068" xr:uid="{CEDAF7A9-CB06-4C40-9867-1505E42B3099}"/>
    <cellStyle name="Percent 2 7 2 5" xfId="21916" xr:uid="{BA04A5A4-D35A-40F4-8544-50459E32769C}"/>
    <cellStyle name="Percent 2 7 2 5 2" xfId="35608" xr:uid="{DA8D77E3-9497-4ACA-8AC7-48EFB9098948}"/>
    <cellStyle name="Percent 2 7 2 5 3" xfId="50492" xr:uid="{5948593C-DFC2-46A7-BD9F-73EA856C0E17}"/>
    <cellStyle name="Percent 2 7 2 6" xfId="15072" xr:uid="{12F5B45D-A85A-496E-BDF1-C8440FAA4D4B}"/>
    <cellStyle name="Percent 2 7 2 7" xfId="28762" xr:uid="{572334E9-929A-41DE-A0FC-34619586D0F8}"/>
    <cellStyle name="Percent 2 7 2 8" xfId="43646" xr:uid="{9978C3AE-6D25-43DB-97CA-F2D7345AB866}"/>
    <cellStyle name="Percent 2 7 3" xfId="8228" xr:uid="{C3153179-EC0B-4D3C-BC8D-68B35D5A5A68}"/>
    <cellStyle name="Percent 2 7 3 2" xfId="9940" xr:uid="{B51047F0-7B21-48B8-8CD8-1B2083C46CB6}"/>
    <cellStyle name="Percent 2 7 3 2 2" xfId="13362" xr:uid="{1C82BBFF-829C-4E46-82D7-D8F6F0B6CAD9}"/>
    <cellStyle name="Percent 2 7 3 2 2 2" xfId="27052" xr:uid="{AB1F2ABC-D1E4-493D-9C9B-DDC8691BC557}"/>
    <cellStyle name="Percent 2 7 3 2 2 2 2" xfId="40744" xr:uid="{F9D97D65-7373-419A-91D9-15445CDFDDF0}"/>
    <cellStyle name="Percent 2 7 3 2 2 2 3" xfId="55628" xr:uid="{C1A7BD6B-9020-4913-A591-D5A6995F7103}"/>
    <cellStyle name="Percent 2 7 3 2 2 3" xfId="20208" xr:uid="{DB189170-6CE8-48A8-8FB3-0E49FB41D4E9}"/>
    <cellStyle name="Percent 2 7 3 2 2 4" xfId="33898" xr:uid="{5682EB6E-327C-4E98-8805-9A49CBBD0618}"/>
    <cellStyle name="Percent 2 7 3 2 2 5" xfId="48782" xr:uid="{A387F040-467C-4235-86DE-FABFD91042C5}"/>
    <cellStyle name="Percent 2 7 3 2 3" xfId="23630" xr:uid="{F2BDA042-3854-4F45-A115-41C0B348FEEF}"/>
    <cellStyle name="Percent 2 7 3 2 3 2" xfId="37322" xr:uid="{E52A8324-F913-4152-8DB9-7781580BF5C8}"/>
    <cellStyle name="Percent 2 7 3 2 3 3" xfId="52206" xr:uid="{3E142F51-233D-48B9-9DF4-5082055E3BB7}"/>
    <cellStyle name="Percent 2 7 3 2 4" xfId="16786" xr:uid="{A8A673A0-A480-447F-83F4-94EBE97247EA}"/>
    <cellStyle name="Percent 2 7 3 2 5" xfId="30476" xr:uid="{F4AD18A5-72EB-41BE-85B2-AE2E0FB239FE}"/>
    <cellStyle name="Percent 2 7 3 2 6" xfId="45360" xr:uid="{605933B6-1F85-48B7-A2E3-809AE58E9698}"/>
    <cellStyle name="Percent 2 7 3 3" xfId="11650" xr:uid="{D6C55D10-BDE8-4376-82AB-8076B837377F}"/>
    <cellStyle name="Percent 2 7 3 3 2" xfId="25340" xr:uid="{AC136ECF-DAE3-41AB-B4BE-6844BC8DE518}"/>
    <cellStyle name="Percent 2 7 3 3 2 2" xfId="39032" xr:uid="{D6D3030C-8B0C-4789-8F8C-597DDB15DE71}"/>
    <cellStyle name="Percent 2 7 3 3 2 3" xfId="53916" xr:uid="{1E562FEA-E478-4745-8C18-08E692910302}"/>
    <cellStyle name="Percent 2 7 3 3 3" xfId="18496" xr:uid="{6D64A5D7-B501-4592-9610-049066463AA4}"/>
    <cellStyle name="Percent 2 7 3 3 4" xfId="32186" xr:uid="{F7821476-A5D2-480F-84E7-AE70270767EC}"/>
    <cellStyle name="Percent 2 7 3 3 5" xfId="47070" xr:uid="{92FC6569-D658-4FAC-8200-DDA338970710}"/>
    <cellStyle name="Percent 2 7 3 4" xfId="21918" xr:uid="{9144CD96-3D7A-4980-8253-9950F8C129A0}"/>
    <cellStyle name="Percent 2 7 3 4 2" xfId="35610" xr:uid="{1CC78B82-454D-4F2F-8577-484547668B51}"/>
    <cellStyle name="Percent 2 7 3 4 3" xfId="50494" xr:uid="{762C6289-59B1-48A9-AFF6-6F4FD26591AE}"/>
    <cellStyle name="Percent 2 7 3 5" xfId="15074" xr:uid="{EFA4EFE4-C87E-4115-8A81-FEC4CCD8818C}"/>
    <cellStyle name="Percent 2 7 3 6" xfId="28764" xr:uid="{C6EC38A1-7291-414B-831F-78F388CDFCE3}"/>
    <cellStyle name="Percent 2 7 3 7" xfId="43648" xr:uid="{EEA035A2-2EDA-49E3-A4A5-4664AA92B3D4}"/>
    <cellStyle name="Percent 2 7 4" xfId="8229" xr:uid="{B17A80B2-EEF4-4AA6-9DE6-04A89687F4B4}"/>
    <cellStyle name="Percent 2 7 4 2" xfId="9941" xr:uid="{3DAACA85-43A0-48E6-B38C-12692BA50890}"/>
    <cellStyle name="Percent 2 7 4 2 2" xfId="13363" xr:uid="{E367E952-5C34-4827-A331-01EC1224ED81}"/>
    <cellStyle name="Percent 2 7 4 2 2 2" xfId="27053" xr:uid="{D7A9EE8F-E153-48BC-AAC1-55673552B4C4}"/>
    <cellStyle name="Percent 2 7 4 2 2 2 2" xfId="40745" xr:uid="{813BD562-7F14-4202-A236-65EBD45548CF}"/>
    <cellStyle name="Percent 2 7 4 2 2 2 3" xfId="55629" xr:uid="{D47C0263-F9E7-4493-954D-54B1EA0CE228}"/>
    <cellStyle name="Percent 2 7 4 2 2 3" xfId="20209" xr:uid="{92EC83D3-34E5-4833-BDD1-61D7B189BCC5}"/>
    <cellStyle name="Percent 2 7 4 2 2 4" xfId="33899" xr:uid="{8F67FFD0-E40B-415F-A8EF-DF40A8525BDF}"/>
    <cellStyle name="Percent 2 7 4 2 2 5" xfId="48783" xr:uid="{FA7AC68B-8B4B-4B02-89B9-2273A7B6389F}"/>
    <cellStyle name="Percent 2 7 4 2 3" xfId="23631" xr:uid="{2FC6523C-142D-463E-BDB7-9F5A55108481}"/>
    <cellStyle name="Percent 2 7 4 2 3 2" xfId="37323" xr:uid="{73B7EEE4-DE8A-44E0-95D5-82646F581233}"/>
    <cellStyle name="Percent 2 7 4 2 3 3" xfId="52207" xr:uid="{ADA40E3E-0A67-43E4-B995-8DBA67A89319}"/>
    <cellStyle name="Percent 2 7 4 2 4" xfId="16787" xr:uid="{FBDE42B0-6018-4C27-A525-A866477BBC7F}"/>
    <cellStyle name="Percent 2 7 4 2 5" xfId="30477" xr:uid="{11FE57C0-A2B6-409C-893C-FC7F130DFC07}"/>
    <cellStyle name="Percent 2 7 4 2 6" xfId="45361" xr:uid="{71E231B9-6578-4315-BA7F-C72521F7C7A3}"/>
    <cellStyle name="Percent 2 7 4 3" xfId="11651" xr:uid="{D0783F4D-0772-4B29-93F5-2963E361E194}"/>
    <cellStyle name="Percent 2 7 4 3 2" xfId="25341" xr:uid="{B3ADAD2B-0DAF-47E4-9891-49B008B08F43}"/>
    <cellStyle name="Percent 2 7 4 3 2 2" xfId="39033" xr:uid="{6B50AB84-B0BF-4A6E-9611-0117F2E04DE2}"/>
    <cellStyle name="Percent 2 7 4 3 2 3" xfId="53917" xr:uid="{D6BF12A8-60C2-4F5F-9E05-21CF07B3CABB}"/>
    <cellStyle name="Percent 2 7 4 3 3" xfId="18497" xr:uid="{6D5E6FC3-245C-4B2D-8D92-18F8C4F6C4DA}"/>
    <cellStyle name="Percent 2 7 4 3 4" xfId="32187" xr:uid="{0F3D7101-AC49-4389-9A54-3304E229FFAF}"/>
    <cellStyle name="Percent 2 7 4 3 5" xfId="47071" xr:uid="{87D5857F-A50A-4929-8AD1-FDC5B0786D3D}"/>
    <cellStyle name="Percent 2 7 4 4" xfId="21919" xr:uid="{592EC7CA-495B-4073-A03B-0821186980E7}"/>
    <cellStyle name="Percent 2 7 4 4 2" xfId="35611" xr:uid="{234BFF9B-CDC9-409E-871E-579BC41C0807}"/>
    <cellStyle name="Percent 2 7 4 4 3" xfId="50495" xr:uid="{B6E5BA94-D8C5-4B48-A5B0-2375FEED9676}"/>
    <cellStyle name="Percent 2 7 4 5" xfId="15075" xr:uid="{9E1F5B9D-F68F-4EC3-BC04-A42C3638DF1B}"/>
    <cellStyle name="Percent 2 7 4 6" xfId="28765" xr:uid="{96CDFC67-5C5A-42D2-9395-06C2C2F3C0BD}"/>
    <cellStyle name="Percent 2 7 4 7" xfId="43649" xr:uid="{11FB4B81-F8C4-4F55-B81C-CF37625E4D9B}"/>
    <cellStyle name="Percent 2 7 5" xfId="9937" xr:uid="{53908E7E-AF40-4E9C-B2F4-3AB1F7E7A030}"/>
    <cellStyle name="Percent 2 7 5 2" xfId="13359" xr:uid="{21D1953A-1337-4753-A77B-2B6687773CA2}"/>
    <cellStyle name="Percent 2 7 5 2 2" xfId="27049" xr:uid="{205D93DF-A608-4F48-9AFF-7EE363D4F4A6}"/>
    <cellStyle name="Percent 2 7 5 2 2 2" xfId="40741" xr:uid="{A27F07EB-C177-4810-8568-404DFAD80B47}"/>
    <cellStyle name="Percent 2 7 5 2 2 3" xfId="55625" xr:uid="{46C9401F-2D0B-411F-B86B-CFF9E95B4F3E}"/>
    <cellStyle name="Percent 2 7 5 2 3" xfId="20205" xr:uid="{B9B5669E-1277-4CDB-A75F-B2ECFFD34EE1}"/>
    <cellStyle name="Percent 2 7 5 2 4" xfId="33895" xr:uid="{05228816-B3F0-4A78-9148-07B0F0EAD5B4}"/>
    <cellStyle name="Percent 2 7 5 2 5" xfId="48779" xr:uid="{F8CC8C97-2DEA-495E-96D8-E9436576E798}"/>
    <cellStyle name="Percent 2 7 5 3" xfId="23627" xr:uid="{1B3ECB3B-47C8-47B3-906C-ED89642A6F2C}"/>
    <cellStyle name="Percent 2 7 5 3 2" xfId="37319" xr:uid="{3B7FC918-51FE-45AA-AC2B-AED3F78FD7CA}"/>
    <cellStyle name="Percent 2 7 5 3 3" xfId="52203" xr:uid="{41C740E1-1C4D-42D4-B897-0C8CE13CA4FA}"/>
    <cellStyle name="Percent 2 7 5 4" xfId="16783" xr:uid="{E028BB6F-A142-4FC4-8BDC-7358EBA715D2}"/>
    <cellStyle name="Percent 2 7 5 5" xfId="30473" xr:uid="{ED0C4DBE-E296-4534-A161-6021BC357DE2}"/>
    <cellStyle name="Percent 2 7 5 6" xfId="45357" xr:uid="{1857FBA7-F22D-42E3-B9C6-B6B5F2066889}"/>
    <cellStyle name="Percent 2 7 6" xfId="11647" xr:uid="{CE33EEA3-FCEC-43B0-A361-B63EC6EF3AC1}"/>
    <cellStyle name="Percent 2 7 6 2" xfId="25337" xr:uid="{1508A171-55DF-4244-A5ED-02225747FEF0}"/>
    <cellStyle name="Percent 2 7 6 2 2" xfId="39029" xr:uid="{9428587F-AA82-4FFC-9B2F-92775D0D3B0C}"/>
    <cellStyle name="Percent 2 7 6 2 3" xfId="53913" xr:uid="{4D5BBEF0-639B-49AF-B0E8-173BA2EB5CC3}"/>
    <cellStyle name="Percent 2 7 6 3" xfId="18493" xr:uid="{E41D0E9D-7EDE-4C44-ACD5-B608C1184973}"/>
    <cellStyle name="Percent 2 7 6 4" xfId="32183" xr:uid="{30BE61B0-6331-4FCC-A1FE-CBCAEEBE2A19}"/>
    <cellStyle name="Percent 2 7 6 5" xfId="47067" xr:uid="{7F70D3B1-5860-46B6-AD3C-7E99D8FC966B}"/>
    <cellStyle name="Percent 2 7 7" xfId="21915" xr:uid="{9AA4CC91-D7E8-4EC0-9D41-AD4C875AB04B}"/>
    <cellStyle name="Percent 2 7 7 2" xfId="35607" xr:uid="{446EEA8B-0981-409A-BF0E-30D84A90322D}"/>
    <cellStyle name="Percent 2 7 7 3" xfId="50491" xr:uid="{B6CB4980-61DB-407F-9B2B-1FBE0DA902B4}"/>
    <cellStyle name="Percent 2 7 8" xfId="15071" xr:uid="{6E25EAE5-982C-4A66-862A-1057D1B98FF1}"/>
    <cellStyle name="Percent 2 7 9" xfId="28761" xr:uid="{879998F3-78B3-4909-A0DA-5942BC148BD3}"/>
    <cellStyle name="Percent 2 8" xfId="8230" xr:uid="{73AB9013-089D-4A53-96CE-787D2BBDDD5E}"/>
    <cellStyle name="Percent 2 8 2" xfId="8231" xr:uid="{AC928B8F-3135-420B-BF1F-431F1EA1F13D}"/>
    <cellStyle name="Percent 2 8 2 2" xfId="9943" xr:uid="{0E445B68-A41C-494B-9F38-5E4438A57899}"/>
    <cellStyle name="Percent 2 8 2 2 2" xfId="13365" xr:uid="{BC4BCEDF-81CF-4CCC-A535-08B7D08B3515}"/>
    <cellStyle name="Percent 2 8 2 2 2 2" xfId="27055" xr:uid="{0124C091-C0B9-4989-AEE4-14098D9281DC}"/>
    <cellStyle name="Percent 2 8 2 2 2 2 2" xfId="40747" xr:uid="{4939B898-6301-4C2D-A2FB-BB4727CF6C9D}"/>
    <cellStyle name="Percent 2 8 2 2 2 2 3" xfId="55631" xr:uid="{E0496167-DBDE-409B-9CD6-5D7488E5C25F}"/>
    <cellStyle name="Percent 2 8 2 2 2 3" xfId="20211" xr:uid="{CFFE90FB-2492-4A4C-90A3-944A703F7003}"/>
    <cellStyle name="Percent 2 8 2 2 2 4" xfId="33901" xr:uid="{19C58E65-9110-457B-96EC-F4A10FADC9A2}"/>
    <cellStyle name="Percent 2 8 2 2 2 5" xfId="48785" xr:uid="{4C7E761A-C29B-447D-AD7E-386F421D6E8A}"/>
    <cellStyle name="Percent 2 8 2 2 3" xfId="23633" xr:uid="{5E44F81B-CD49-4B91-860C-ECA8634514A7}"/>
    <cellStyle name="Percent 2 8 2 2 3 2" xfId="37325" xr:uid="{449ECE06-F4D4-426C-BC45-E8E4D2033C80}"/>
    <cellStyle name="Percent 2 8 2 2 3 3" xfId="52209" xr:uid="{6BC632E1-F1E4-48F4-AB7C-C2B0E3977CAC}"/>
    <cellStyle name="Percent 2 8 2 2 4" xfId="16789" xr:uid="{B12F6682-AE30-4750-9B3D-7E4926A56CA7}"/>
    <cellStyle name="Percent 2 8 2 2 5" xfId="30479" xr:uid="{34C270CD-ACBB-4A68-8263-99D8190EF5C4}"/>
    <cellStyle name="Percent 2 8 2 2 6" xfId="45363" xr:uid="{2F49CB25-3F46-4C3E-8956-90DCEBDAE1B2}"/>
    <cellStyle name="Percent 2 8 2 3" xfId="11653" xr:uid="{FC659E0C-7C6F-41A7-9E86-E547DACE0B4B}"/>
    <cellStyle name="Percent 2 8 2 3 2" xfId="25343" xr:uid="{DF91EE3C-8D30-4867-986C-8CE4F8E1E782}"/>
    <cellStyle name="Percent 2 8 2 3 2 2" xfId="39035" xr:uid="{0F65CCED-F93C-46CD-A440-2D1AD99BA5E6}"/>
    <cellStyle name="Percent 2 8 2 3 2 3" xfId="53919" xr:uid="{EAD044AA-2BAB-4BAA-88F5-B09F4D94DB43}"/>
    <cellStyle name="Percent 2 8 2 3 3" xfId="18499" xr:uid="{52A8868B-80EE-4FF4-8046-F9A48D6F3CE4}"/>
    <cellStyle name="Percent 2 8 2 3 4" xfId="32189" xr:uid="{BF1EBF82-2CCF-44DB-9EED-6301DFE3EA3B}"/>
    <cellStyle name="Percent 2 8 2 3 5" xfId="47073" xr:uid="{C7C017EC-CFCB-4217-945E-4C2B7C6B2F5A}"/>
    <cellStyle name="Percent 2 8 2 4" xfId="21921" xr:uid="{A105E3BB-D839-4F82-9A01-DADF67098EEA}"/>
    <cellStyle name="Percent 2 8 2 4 2" xfId="35613" xr:uid="{E9FAC916-15C6-445D-ADD2-C5E347E821DE}"/>
    <cellStyle name="Percent 2 8 2 4 3" xfId="50497" xr:uid="{FE3B147B-2723-4B83-A2EF-CB7D998D4F07}"/>
    <cellStyle name="Percent 2 8 2 5" xfId="15077" xr:uid="{31B4C908-4E62-486A-94C7-3C42B732D7AD}"/>
    <cellStyle name="Percent 2 8 2 6" xfId="28767" xr:uid="{76F41547-8292-4D5B-91B5-6FC3048D4432}"/>
    <cellStyle name="Percent 2 8 2 7" xfId="43651" xr:uid="{081A5FD5-74EB-4129-A985-3163F20FC6E1}"/>
    <cellStyle name="Percent 2 8 3" xfId="9942" xr:uid="{03EA45CE-60D9-4A3E-BB8C-669A61A4F3AA}"/>
    <cellStyle name="Percent 2 8 3 2" xfId="13364" xr:uid="{4FBE3991-3610-4ECA-9327-8A108BE08F0A}"/>
    <cellStyle name="Percent 2 8 3 2 2" xfId="27054" xr:uid="{EBF5F068-B2C1-4ADE-BCA3-61260C36EDFD}"/>
    <cellStyle name="Percent 2 8 3 2 2 2" xfId="40746" xr:uid="{E976A410-076B-4576-AB02-C483059E6083}"/>
    <cellStyle name="Percent 2 8 3 2 2 3" xfId="55630" xr:uid="{114842E5-DD31-42CA-9AAE-327B22BBD79D}"/>
    <cellStyle name="Percent 2 8 3 2 3" xfId="20210" xr:uid="{4FA21C88-4992-40D6-BB7D-CAFF852556AB}"/>
    <cellStyle name="Percent 2 8 3 2 4" xfId="33900" xr:uid="{677AAEE5-26BB-4931-AE85-24822731F89E}"/>
    <cellStyle name="Percent 2 8 3 2 5" xfId="48784" xr:uid="{EAA6765F-FEC0-4382-A68D-7F3757BF0C7B}"/>
    <cellStyle name="Percent 2 8 3 3" xfId="23632" xr:uid="{60C05346-7D1D-4CD5-9845-BFE2C95A1C08}"/>
    <cellStyle name="Percent 2 8 3 3 2" xfId="37324" xr:uid="{BC7F19AD-7913-46C3-AE3F-6B84C5585394}"/>
    <cellStyle name="Percent 2 8 3 3 3" xfId="52208" xr:uid="{5B160817-285F-4110-A80F-B6B598643626}"/>
    <cellStyle name="Percent 2 8 3 4" xfId="16788" xr:uid="{30D0DE4B-80C9-49D4-98EC-DEA9D6159C28}"/>
    <cellStyle name="Percent 2 8 3 5" xfId="30478" xr:uid="{79B7AA58-55E3-4F5C-84D1-DE56A9A1B0B4}"/>
    <cellStyle name="Percent 2 8 3 6" xfId="45362" xr:uid="{4356B0E2-4E6E-4DDC-B643-C8FB9D8A9E31}"/>
    <cellStyle name="Percent 2 8 4" xfId="11652" xr:uid="{84994C64-078D-4036-935A-0C441AB827CF}"/>
    <cellStyle name="Percent 2 8 4 2" xfId="25342" xr:uid="{A085AC2E-FD37-442F-94B3-4D7F10FF8F39}"/>
    <cellStyle name="Percent 2 8 4 2 2" xfId="39034" xr:uid="{B71611DB-7FBA-463E-8516-50BF99F0B6D9}"/>
    <cellStyle name="Percent 2 8 4 2 3" xfId="53918" xr:uid="{48553BBC-C19A-4D33-A5BC-859CCC623E0A}"/>
    <cellStyle name="Percent 2 8 4 3" xfId="18498" xr:uid="{34782B32-6F27-4BB4-9037-0E8AC57C098E}"/>
    <cellStyle name="Percent 2 8 4 4" xfId="32188" xr:uid="{24FA603D-3F3A-4FA9-9058-DEC4C344473E}"/>
    <cellStyle name="Percent 2 8 4 5" xfId="47072" xr:uid="{6D6D6BA4-F2AC-4A6B-8E12-EABB875B22AC}"/>
    <cellStyle name="Percent 2 8 5" xfId="21920" xr:uid="{F191A763-5A8A-4206-A119-B9ABC1A53DF5}"/>
    <cellStyle name="Percent 2 8 5 2" xfId="35612" xr:uid="{742DC9BE-2463-4538-8D63-F8B728242521}"/>
    <cellStyle name="Percent 2 8 5 3" xfId="50496" xr:uid="{C48D63E8-68E5-412F-8986-747BEA337E52}"/>
    <cellStyle name="Percent 2 8 6" xfId="15076" xr:uid="{403B0FAD-C5D0-4A1C-9848-5AADFD1CCD79}"/>
    <cellStyle name="Percent 2 8 7" xfId="28766" xr:uid="{D740323C-65CE-4214-8569-E80D7828CDCC}"/>
    <cellStyle name="Percent 2 8 8" xfId="43650" xr:uid="{68E04D43-A3D1-4361-B7F7-D67ECF19DD25}"/>
    <cellStyle name="Percent 2 9" xfId="8232" xr:uid="{921CDB4D-DA4F-404D-BF44-A5CBAB003930}"/>
    <cellStyle name="Percent 2 9 2" xfId="9944" xr:uid="{E24797AA-0CDF-45B2-ABCA-D4EA379CA3E2}"/>
    <cellStyle name="Percent 2 9 2 2" xfId="13366" xr:uid="{9F11581B-B20C-4EA5-8026-98EAD5C0E2B3}"/>
    <cellStyle name="Percent 2 9 2 2 2" xfId="27056" xr:uid="{743F1B23-A0B0-4E36-8F96-8B30795ABD7A}"/>
    <cellStyle name="Percent 2 9 2 2 2 2" xfId="40748" xr:uid="{59BE3664-3B72-48C3-A0FE-0AC9343A9B4B}"/>
    <cellStyle name="Percent 2 9 2 2 2 3" xfId="55632" xr:uid="{64D77722-DE1F-4023-A4D1-4031B26C6717}"/>
    <cellStyle name="Percent 2 9 2 2 3" xfId="20212" xr:uid="{16303668-7BE7-430E-9EE7-2E331014CEB1}"/>
    <cellStyle name="Percent 2 9 2 2 4" xfId="33902" xr:uid="{8892CC8B-9E17-41AB-984B-4C415B95D277}"/>
    <cellStyle name="Percent 2 9 2 2 5" xfId="48786" xr:uid="{8AB322AD-56BE-4432-8941-5A44102EE2CA}"/>
    <cellStyle name="Percent 2 9 2 3" xfId="23634" xr:uid="{3D881900-7F39-448D-A17E-0CFE282A129A}"/>
    <cellStyle name="Percent 2 9 2 3 2" xfId="37326" xr:uid="{919EA2F3-0E3A-4CB0-9D87-50D967A8C9CB}"/>
    <cellStyle name="Percent 2 9 2 3 3" xfId="52210" xr:uid="{75351FDA-85C7-46F3-B8A2-3B024DE9E89C}"/>
    <cellStyle name="Percent 2 9 2 4" xfId="16790" xr:uid="{2F81BE48-F540-4C68-822D-8D372DC80715}"/>
    <cellStyle name="Percent 2 9 2 5" xfId="30480" xr:uid="{D2A3EF12-94E9-4C16-B3D3-4B7EE70C5A87}"/>
    <cellStyle name="Percent 2 9 2 6" xfId="45364" xr:uid="{D8920853-2625-4BF1-B16A-7CC55E36A98C}"/>
    <cellStyle name="Percent 2 9 3" xfId="11654" xr:uid="{3A9B2BAD-3129-4017-BE4E-9D083FE898F7}"/>
    <cellStyle name="Percent 2 9 3 2" xfId="25344" xr:uid="{B4B2349E-4817-4C0B-9876-85B11C115ADC}"/>
    <cellStyle name="Percent 2 9 3 2 2" xfId="39036" xr:uid="{5CAE3C10-C774-4985-A4C0-5EE2068F0CDA}"/>
    <cellStyle name="Percent 2 9 3 2 3" xfId="53920" xr:uid="{501676B3-4431-4F59-B998-0A12C75CF2F0}"/>
    <cellStyle name="Percent 2 9 3 3" xfId="18500" xr:uid="{FD5A398F-CEBA-4F92-92A1-6584D8D374C1}"/>
    <cellStyle name="Percent 2 9 3 4" xfId="32190" xr:uid="{DB06045D-B236-426F-870B-4FF3F0303B47}"/>
    <cellStyle name="Percent 2 9 3 5" xfId="47074" xr:uid="{F9B7F5C9-E41B-4747-80BB-699BCE6CBD00}"/>
    <cellStyle name="Percent 2 9 4" xfId="21922" xr:uid="{683C47B6-353D-4F45-BF88-A3D8F9C80ED5}"/>
    <cellStyle name="Percent 2 9 4 2" xfId="35614" xr:uid="{F657CC2E-F45F-4A4A-8E30-FB2EB8372D6B}"/>
    <cellStyle name="Percent 2 9 4 3" xfId="50498" xr:uid="{D15F8CCB-F0C3-4738-A671-78FF18186E97}"/>
    <cellStyle name="Percent 2 9 5" xfId="15078" xr:uid="{8C1EAB1B-4794-4666-B3CE-EE3FE4477BA6}"/>
    <cellStyle name="Percent 2 9 6" xfId="28768" xr:uid="{3C846E3D-80CC-4AF2-B4E5-DC6C893A25D9}"/>
    <cellStyle name="Percent 2 9 7" xfId="43652" xr:uid="{BBB5BB77-E3AF-4439-B719-7469D1BBD985}"/>
    <cellStyle name="Гиперссылка 2" xfId="8" xr:uid="{695619F8-17D1-423A-B05C-BA1B9DE91175}"/>
    <cellStyle name="Гиперссылка 2 2" xfId="5300" xr:uid="{2B0E5AC0-1F6B-473C-8DDA-9627CA569362}"/>
    <cellStyle name="Гиперссылка 2 2 2" xfId="41927" xr:uid="{8C61DFA5-97D4-4953-B2C9-BF7C1BDFA99D}"/>
    <cellStyle name="Гиперссылка 2 2 3" xfId="6511" xr:uid="{23E5F7DD-009E-45FA-8183-DF389E6BDDC6}"/>
    <cellStyle name="Гиперссылка 2 2 4" xfId="5919" xr:uid="{59DEF299-110A-44C5-8065-EC62A0313177}"/>
    <cellStyle name="Обычный 2" xfId="6" xr:uid="{9ECA6CC9-8DC3-4D8C-A2B7-5E39E32EE19D}"/>
    <cellStyle name="Обычный 2 2" xfId="9" xr:uid="{9B36E1F3-A57E-4B1E-81B0-2C891A8199C8}"/>
    <cellStyle name="Обычный 2 2 2" xfId="5302" xr:uid="{F72B87EA-BAB1-4DC6-9DD0-923C9CF9E1B9}"/>
    <cellStyle name="Обычный 2 2 2 2" xfId="41929" xr:uid="{9DB3FDA6-D779-42A6-A871-112C6DFF45D6}"/>
    <cellStyle name="Обычный 2 2 2 3" xfId="6513" xr:uid="{94A75F0B-602F-49F8-B802-2C908977D782}"/>
    <cellStyle name="Обычный 2 2 2 4" xfId="5921" xr:uid="{401C3AF0-1C7E-41E3-BF71-A3E636EE6A19}"/>
    <cellStyle name="Обычный 2 3" xfId="5301" xr:uid="{13766A17-79DF-4C43-B686-FF0C1611EB74}"/>
    <cellStyle name="Обычный 2 3 2" xfId="41928" xr:uid="{34F6A452-D08A-408D-A05A-FA068A26F0B6}"/>
    <cellStyle name="Обычный 2 3 3" xfId="6512" xr:uid="{980DCD37-CDFE-400E-8BA0-69F479A85B50}"/>
    <cellStyle name="Обычный 2 3 4" xfId="5920" xr:uid="{54B5592F-6791-4A71-8ED6-BA3BF21E7B45}"/>
    <cellStyle name="常规_Sheet1_1" xfId="4414" xr:uid="{AD88805E-13B5-4A3A-B66D-A03DE6F25437}"/>
    <cellStyle name="標準 2" xfId="4" xr:uid="{E9D2098E-CAC6-4CEB-85EF-74F86990C7F0}"/>
  </cellStyles>
  <dxfs count="21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microsoft.com/office/2022/10/relationships/richValueRel" Target="richData/richValueRel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2181225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2181225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\Invoice\file%20to%20get%20invoice%20number\Invoice%20Number%20+%20Tax%20Invoice%20Number.xlsx" TargetMode="External"/><Relationship Id="rId1" Type="http://schemas.openxmlformats.org/officeDocument/2006/relationships/externalLinkPath" Target="file%20to%20get%20invoice%20number/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WP Price list"/>
      <sheetName val="labor selling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6"/>
  <sheetViews>
    <sheetView tabSelected="1" topLeftCell="A50" zoomScaleNormal="100" workbookViewId="0">
      <selection activeCell="L1018" sqref="L1018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8.710937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45</v>
      </c>
      <c r="C2" s="4"/>
      <c r="D2" s="4"/>
      <c r="E2" s="4"/>
      <c r="F2" s="4"/>
      <c r="G2" s="7"/>
      <c r="H2" s="7"/>
      <c r="I2" s="12"/>
      <c r="W2" s="42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44</v>
      </c>
    </row>
    <row r="4" spans="1:23" ht="15">
      <c r="A4" s="11"/>
      <c r="B4" s="13" t="s">
        <v>49</v>
      </c>
      <c r="C4" s="7"/>
      <c r="D4" s="7"/>
      <c r="E4" s="7"/>
      <c r="F4" s="3"/>
      <c r="G4" s="112" t="s">
        <v>5</v>
      </c>
      <c r="H4" s="113" t="s">
        <v>6</v>
      </c>
      <c r="I4" s="12"/>
    </row>
    <row r="5" spans="1:23" ht="15.75" thickBot="1">
      <c r="A5" s="11"/>
      <c r="B5" s="13" t="s">
        <v>50</v>
      </c>
      <c r="C5" s="7"/>
      <c r="D5" s="7"/>
      <c r="E5" s="7"/>
      <c r="F5" s="3"/>
      <c r="G5" s="38">
        <v>45456</v>
      </c>
      <c r="H5" s="37">
        <v>54782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61" t="s">
        <v>3</v>
      </c>
      <c r="C8" s="162"/>
      <c r="D8" s="163"/>
      <c r="E8" s="4"/>
      <c r="F8" s="111" t="s">
        <v>12</v>
      </c>
      <c r="G8" s="25"/>
      <c r="H8" s="25"/>
      <c r="I8" s="12"/>
      <c r="K8" s="104"/>
    </row>
    <row r="9" spans="1:23">
      <c r="A9" s="11"/>
      <c r="B9" s="124" t="s">
        <v>56</v>
      </c>
      <c r="C9" s="125"/>
      <c r="D9" s="126"/>
      <c r="E9" s="127"/>
      <c r="F9" s="128" t="s">
        <v>56</v>
      </c>
      <c r="G9" s="153" t="s">
        <v>14</v>
      </c>
      <c r="H9" s="155"/>
      <c r="I9" s="12"/>
    </row>
    <row r="10" spans="1:23">
      <c r="A10" s="11"/>
      <c r="B10" s="118" t="s">
        <v>57</v>
      </c>
      <c r="C10" s="129"/>
      <c r="D10" s="130"/>
      <c r="E10" s="131"/>
      <c r="F10" s="128" t="s">
        <v>57</v>
      </c>
      <c r="G10" s="153"/>
      <c r="H10" s="156"/>
      <c r="I10" s="12"/>
    </row>
    <row r="11" spans="1:23">
      <c r="A11" s="11"/>
      <c r="B11" s="132" t="s">
        <v>58</v>
      </c>
      <c r="C11" s="129"/>
      <c r="D11" s="130"/>
      <c r="E11" s="131"/>
      <c r="F11" s="128" t="s">
        <v>58</v>
      </c>
      <c r="G11" s="153" t="s">
        <v>15</v>
      </c>
      <c r="H11" s="157" t="s">
        <v>22</v>
      </c>
      <c r="I11" s="12"/>
    </row>
    <row r="12" spans="1:23">
      <c r="A12" s="11"/>
      <c r="B12" s="132" t="s">
        <v>59</v>
      </c>
      <c r="C12" s="129"/>
      <c r="D12" s="130"/>
      <c r="E12" s="131"/>
      <c r="F12" s="128" t="s">
        <v>59</v>
      </c>
      <c r="G12" s="153"/>
      <c r="H12" s="156"/>
      <c r="I12" s="12"/>
    </row>
    <row r="13" spans="1:23">
      <c r="A13" s="11"/>
      <c r="B13" s="118" t="s">
        <v>60</v>
      </c>
      <c r="C13" s="119"/>
      <c r="D13" s="120"/>
      <c r="E13" s="9"/>
      <c r="F13" s="128" t="s">
        <v>60</v>
      </c>
      <c r="G13" s="154" t="s">
        <v>16</v>
      </c>
      <c r="H13" s="157" t="s">
        <v>55</v>
      </c>
      <c r="I13" s="12"/>
      <c r="L13" s="26" t="s">
        <v>20</v>
      </c>
    </row>
    <row r="14" spans="1:23" ht="13.5" thickBot="1">
      <c r="A14" s="11"/>
      <c r="B14" s="121" t="s">
        <v>61</v>
      </c>
      <c r="C14" s="122"/>
      <c r="D14" s="123"/>
      <c r="E14" s="9"/>
      <c r="F14" s="133" t="s">
        <v>61</v>
      </c>
      <c r="G14" s="154"/>
      <c r="H14" s="158"/>
      <c r="I14" s="12"/>
      <c r="L14" s="105">
        <f>VLOOKUP(G5,[1]Sheet1!$A$9:$I$7290,2,FALSE)</f>
        <v>36.47</v>
      </c>
    </row>
    <row r="15" spans="1:23" ht="5.25" customHeight="1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9"/>
      <c r="C16" s="9"/>
      <c r="D16" s="9"/>
      <c r="E16" s="9"/>
      <c r="F16" s="9"/>
      <c r="G16" s="26" t="s">
        <v>19</v>
      </c>
      <c r="H16" s="33" t="s">
        <v>21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>
      <c r="A19" s="11"/>
      <c r="B19" s="106" t="s">
        <v>11</v>
      </c>
      <c r="C19" s="107" t="s">
        <v>7</v>
      </c>
      <c r="D19" s="164" t="s">
        <v>13</v>
      </c>
      <c r="E19" s="165"/>
      <c r="F19" s="108" t="s">
        <v>0</v>
      </c>
      <c r="G19" s="109" t="s">
        <v>9</v>
      </c>
      <c r="H19" s="110" t="s">
        <v>10</v>
      </c>
      <c r="I19" s="12"/>
    </row>
    <row r="20" spans="1:9" ht="45" customHeight="1">
      <c r="A20" s="11"/>
      <c r="B20" s="1">
        <v>220</v>
      </c>
      <c r="C20" s="134" t="s">
        <v>51</v>
      </c>
      <c r="D20" s="140" t="s">
        <v>69</v>
      </c>
      <c r="E20" s="138" t="e" vm="1">
        <v>#VALUE!</v>
      </c>
      <c r="F20" s="136" t="str">
        <f>VLOOKUP(C20,'[2]Acha Air Sales Price List'!$B$1:$D$65536,3,FALSE)</f>
        <v>3mm multi-crystal ferido glued ball with resin cover and 16g (1.2mm) threading (sold per pcs)</v>
      </c>
      <c r="G20" s="19">
        <v>42.24</v>
      </c>
      <c r="H20" s="20">
        <f t="shared" ref="H20:H60" si="0">ROUND(IF(ISNUMBER(B20), G20*B20, 0),5)</f>
        <v>9292.7999999999993</v>
      </c>
      <c r="I20" s="12"/>
    </row>
    <row r="21" spans="1:9" ht="45" customHeight="1">
      <c r="A21" s="11"/>
      <c r="B21" s="1">
        <v>320</v>
      </c>
      <c r="C21" s="135" t="s">
        <v>51</v>
      </c>
      <c r="D21" s="140" t="s">
        <v>70</v>
      </c>
      <c r="E21" s="138" t="e" vm="2">
        <v>#VALUE!</v>
      </c>
      <c r="F21" s="136" t="str">
        <f>VLOOKUP(C21,'[2]Acha Air Sales Price List'!$B$1:$D$65536,3,FALSE)</f>
        <v>3mm multi-crystal ferido glued ball with resin cover and 16g (1.2mm) threading (sold per pcs)</v>
      </c>
      <c r="G21" s="19">
        <v>42.24</v>
      </c>
      <c r="H21" s="20">
        <f t="shared" si="0"/>
        <v>13516.8</v>
      </c>
      <c r="I21" s="12"/>
    </row>
    <row r="22" spans="1:9" ht="45" customHeight="1">
      <c r="A22" s="11"/>
      <c r="B22" s="114">
        <v>190</v>
      </c>
      <c r="C22" s="135" t="s">
        <v>51</v>
      </c>
      <c r="D22" s="141" t="s">
        <v>71</v>
      </c>
      <c r="E22" s="139" t="e" vm="3">
        <v>#VALUE!</v>
      </c>
      <c r="F22" s="137" t="str">
        <f>VLOOKUP(C22,'[2]Acha Air Sales Price List'!$B$1:$D$65536,3,FALSE)</f>
        <v>3mm multi-crystal ferido glued ball with resin cover and 16g (1.2mm) threading (sold per pcs)</v>
      </c>
      <c r="G22" s="116">
        <v>42.24</v>
      </c>
      <c r="H22" s="117">
        <f t="shared" si="0"/>
        <v>8025.6</v>
      </c>
      <c r="I22" s="12"/>
    </row>
    <row r="23" spans="1:9" ht="45" customHeight="1">
      <c r="A23" s="11"/>
      <c r="B23" s="1">
        <v>380</v>
      </c>
      <c r="C23" s="36" t="s">
        <v>52</v>
      </c>
      <c r="D23" s="140" t="s">
        <v>69</v>
      </c>
      <c r="E23" s="138" t="e" vm="1">
        <v>#VALUE!</v>
      </c>
      <c r="F23" s="39" t="str">
        <f>VLOOKUP(C23,'[2]Acha Air Sales Price List'!$B$1:$D$65536,3,FALSE)</f>
        <v>4mm multi-crystal ferido glued balls with resin cover and 16g (1.2mm) threading (sold per pcs)</v>
      </c>
      <c r="G23" s="19">
        <v>42.24</v>
      </c>
      <c r="H23" s="20">
        <f t="shared" si="0"/>
        <v>16051.2</v>
      </c>
      <c r="I23" s="12"/>
    </row>
    <row r="24" spans="1:9" ht="45" customHeight="1">
      <c r="A24" s="11"/>
      <c r="B24" s="1">
        <v>500</v>
      </c>
      <c r="C24" s="34" t="s">
        <v>52</v>
      </c>
      <c r="D24" s="140" t="s">
        <v>70</v>
      </c>
      <c r="E24" s="138" t="e" vm="2">
        <v>#VALUE!</v>
      </c>
      <c r="F24" s="39" t="str">
        <f>VLOOKUP(C24,'[2]Acha Air Sales Price List'!$B$1:$D$65536,3,FALSE)</f>
        <v>4mm multi-crystal ferido glued balls with resin cover and 16g (1.2mm) threading (sold per pcs)</v>
      </c>
      <c r="G24" s="19">
        <v>42.24</v>
      </c>
      <c r="H24" s="20">
        <f t="shared" si="0"/>
        <v>21120</v>
      </c>
      <c r="I24" s="12"/>
    </row>
    <row r="25" spans="1:9" ht="45" customHeight="1">
      <c r="A25" s="11"/>
      <c r="B25" s="114">
        <v>310</v>
      </c>
      <c r="C25" s="34" t="s">
        <v>52</v>
      </c>
      <c r="D25" s="141" t="s">
        <v>71</v>
      </c>
      <c r="E25" s="139" t="e" vm="3">
        <v>#VALUE!</v>
      </c>
      <c r="F25" s="115" t="str">
        <f>VLOOKUP(C25,'[2]Acha Air Sales Price List'!$B$1:$D$65536,3,FALSE)</f>
        <v>4mm multi-crystal ferido glued balls with resin cover and 16g (1.2mm) threading (sold per pcs)</v>
      </c>
      <c r="G25" s="116">
        <v>42.24</v>
      </c>
      <c r="H25" s="117">
        <f t="shared" si="0"/>
        <v>13094.4</v>
      </c>
      <c r="I25" s="12"/>
    </row>
    <row r="26" spans="1:9" ht="45" customHeight="1">
      <c r="A26" s="11"/>
      <c r="B26" s="1">
        <v>340</v>
      </c>
      <c r="C26" s="36" t="s">
        <v>53</v>
      </c>
      <c r="D26" s="140" t="s">
        <v>69</v>
      </c>
      <c r="E26" s="138" t="e" vm="1">
        <v>#VALUE!</v>
      </c>
      <c r="F26" s="39" t="str">
        <f>VLOOKUP(C26,'[2]Acha Air Sales Price List'!$B$1:$D$65536,3,FALSE)</f>
        <v>1 piece: 5mm ball with ferido-glued multi crystals, 1.2mm threading (16g), with resin cover</v>
      </c>
      <c r="G26" s="19">
        <v>42.24</v>
      </c>
      <c r="H26" s="20">
        <f t="shared" si="0"/>
        <v>14361.6</v>
      </c>
      <c r="I26" s="12"/>
    </row>
    <row r="27" spans="1:9" ht="45" customHeight="1">
      <c r="A27" s="11"/>
      <c r="B27" s="1">
        <v>440</v>
      </c>
      <c r="C27" s="34" t="s">
        <v>53</v>
      </c>
      <c r="D27" s="140" t="s">
        <v>70</v>
      </c>
      <c r="E27" s="138" t="e" vm="2">
        <v>#VALUE!</v>
      </c>
      <c r="F27" s="39" t="str">
        <f>VLOOKUP(C27,'[2]Acha Air Sales Price List'!$B$1:$D$65536,3,FALSE)</f>
        <v>1 piece: 5mm ball with ferido-glued multi crystals, 1.2mm threading (16g), with resin cover</v>
      </c>
      <c r="G27" s="19">
        <v>42.24</v>
      </c>
      <c r="H27" s="20">
        <f t="shared" si="0"/>
        <v>18585.599999999999</v>
      </c>
      <c r="I27" s="12"/>
    </row>
    <row r="28" spans="1:9" ht="45" customHeight="1">
      <c r="A28" s="11"/>
      <c r="B28" s="114">
        <v>260</v>
      </c>
      <c r="C28" s="34" t="s">
        <v>53</v>
      </c>
      <c r="D28" s="141" t="s">
        <v>71</v>
      </c>
      <c r="E28" s="139" t="e" vm="3">
        <v>#VALUE!</v>
      </c>
      <c r="F28" s="115" t="str">
        <f>VLOOKUP(C28,'[2]Acha Air Sales Price List'!$B$1:$D$65536,3,FALSE)</f>
        <v>1 piece: 5mm ball with ferido-glued multi crystals, 1.2mm threading (16g), with resin cover</v>
      </c>
      <c r="G28" s="116">
        <v>42.24</v>
      </c>
      <c r="H28" s="117">
        <f t="shared" si="0"/>
        <v>10982.4</v>
      </c>
      <c r="I28" s="12"/>
    </row>
    <row r="29" spans="1:9" ht="45" customHeight="1">
      <c r="A29" s="11"/>
      <c r="B29" s="1">
        <v>210</v>
      </c>
      <c r="C29" s="36" t="s">
        <v>54</v>
      </c>
      <c r="D29" s="140" t="s">
        <v>69</v>
      </c>
      <c r="E29" s="138" t="e" vm="1">
        <v>#VALUE!</v>
      </c>
      <c r="F29" s="39" t="str">
        <f>VLOOKUP(C29,'[2]Acha Air Sales Price List'!$B$1:$D$65536,3,FALSE)</f>
        <v>1 piece: 6mm ball with ferido-glued multi crystals with resin cover 1.2mm threading (16g)</v>
      </c>
      <c r="G29" s="19">
        <v>42.24</v>
      </c>
      <c r="H29" s="20">
        <f t="shared" si="0"/>
        <v>8870.4</v>
      </c>
      <c r="I29" s="12"/>
    </row>
    <row r="30" spans="1:9" ht="45" customHeight="1">
      <c r="A30" s="11"/>
      <c r="B30" s="1">
        <v>320</v>
      </c>
      <c r="C30" s="34" t="s">
        <v>54</v>
      </c>
      <c r="D30" s="140" t="s">
        <v>70</v>
      </c>
      <c r="E30" s="138" t="e" vm="2">
        <v>#VALUE!</v>
      </c>
      <c r="F30" s="39" t="str">
        <f>VLOOKUP(C30,'[2]Acha Air Sales Price List'!$B$1:$D$65536,3,FALSE)</f>
        <v>1 piece: 6mm ball with ferido-glued multi crystals with resin cover 1.2mm threading (16g)</v>
      </c>
      <c r="G30" s="19">
        <v>42.24</v>
      </c>
      <c r="H30" s="20">
        <f t="shared" si="0"/>
        <v>13516.8</v>
      </c>
      <c r="I30" s="12"/>
    </row>
    <row r="31" spans="1:9" ht="45" customHeight="1">
      <c r="A31" s="11"/>
      <c r="B31" s="114">
        <v>180</v>
      </c>
      <c r="C31" s="34" t="s">
        <v>54</v>
      </c>
      <c r="D31" s="141" t="s">
        <v>71</v>
      </c>
      <c r="E31" s="139" t="e" vm="3">
        <v>#VALUE!</v>
      </c>
      <c r="F31" s="115" t="str">
        <f>VLOOKUP(C31,'[2]Acha Air Sales Price List'!$B$1:$D$65536,3,FALSE)</f>
        <v>1 piece: 6mm ball with ferido-glued multi crystals with resin cover 1.2mm threading (16g)</v>
      </c>
      <c r="G31" s="116">
        <v>42.24</v>
      </c>
      <c r="H31" s="117">
        <f t="shared" si="0"/>
        <v>7603.2</v>
      </c>
      <c r="I31" s="12"/>
    </row>
    <row r="32" spans="1:9" ht="45" customHeight="1">
      <c r="A32" s="11"/>
      <c r="B32" s="1">
        <v>70</v>
      </c>
      <c r="C32" s="98" t="s">
        <v>62</v>
      </c>
      <c r="D32" s="140" t="s">
        <v>69</v>
      </c>
      <c r="E32" s="138" t="e" vm="1">
        <v>#VALUE!</v>
      </c>
      <c r="F32" s="39" t="str">
        <f>VLOOKUP(C32,'[2]Acha Air Sales Price List'!$B$1:$D$65536,3,FALSE)</f>
        <v>1 piece: 8mm ball with ferido-glued multi crystals with resin cover 1.2mm threading (16g)</v>
      </c>
      <c r="G32" s="19">
        <v>84.77</v>
      </c>
      <c r="H32" s="20">
        <f t="shared" si="0"/>
        <v>5933.9</v>
      </c>
      <c r="I32" s="12"/>
    </row>
    <row r="33" spans="1:9" ht="45" customHeight="1">
      <c r="A33" s="11"/>
      <c r="B33" s="1">
        <v>90</v>
      </c>
      <c r="C33" s="34" t="s">
        <v>62</v>
      </c>
      <c r="D33" s="140" t="s">
        <v>70</v>
      </c>
      <c r="E33" s="138" t="e" vm="2">
        <v>#VALUE!</v>
      </c>
      <c r="F33" s="39" t="str">
        <f>VLOOKUP(C33,'[2]Acha Air Sales Price List'!$B$1:$D$65536,3,FALSE)</f>
        <v>1 piece: 8mm ball with ferido-glued multi crystals with resin cover 1.2mm threading (16g)</v>
      </c>
      <c r="G33" s="19">
        <v>84.77</v>
      </c>
      <c r="H33" s="20">
        <f t="shared" si="0"/>
        <v>7629.3</v>
      </c>
      <c r="I33" s="12"/>
    </row>
    <row r="34" spans="1:9" ht="45" customHeight="1">
      <c r="A34" s="11"/>
      <c r="B34" s="114">
        <v>70</v>
      </c>
      <c r="C34" s="34" t="s">
        <v>62</v>
      </c>
      <c r="D34" s="141" t="s">
        <v>71</v>
      </c>
      <c r="E34" s="139" t="e" vm="3">
        <v>#VALUE!</v>
      </c>
      <c r="F34" s="115" t="str">
        <f>VLOOKUP(C34,'[2]Acha Air Sales Price List'!$B$1:$D$65536,3,FALSE)</f>
        <v>1 piece: 8mm ball with ferido-glued multi crystals with resin cover 1.2mm threading (16g)</v>
      </c>
      <c r="G34" s="116">
        <v>84.77</v>
      </c>
      <c r="H34" s="117">
        <f t="shared" si="0"/>
        <v>5933.9</v>
      </c>
      <c r="I34" s="12"/>
    </row>
    <row r="35" spans="1:9" ht="45" customHeight="1">
      <c r="A35" s="11"/>
      <c r="B35" s="1">
        <v>190</v>
      </c>
      <c r="C35" s="36" t="s">
        <v>63</v>
      </c>
      <c r="D35" s="140" t="s">
        <v>69</v>
      </c>
      <c r="E35" s="138" t="e" vm="1">
        <v>#VALUE!</v>
      </c>
      <c r="F35" s="39" t="str">
        <f>VLOOKUP(C35,'[2]Acha Air Sales Price List'!$B$1:$D$65536,3,FALSE)</f>
        <v>4mm multi-crystal ferido glued balls with resin cover and 14g (1.6mm) threading (sold per pcs)</v>
      </c>
      <c r="G35" s="19">
        <v>42.24</v>
      </c>
      <c r="H35" s="20">
        <f t="shared" si="0"/>
        <v>8025.6</v>
      </c>
      <c r="I35" s="12"/>
    </row>
    <row r="36" spans="1:9" ht="45" customHeight="1">
      <c r="A36" s="11"/>
      <c r="B36" s="1">
        <v>280</v>
      </c>
      <c r="C36" s="34" t="s">
        <v>63</v>
      </c>
      <c r="D36" s="140" t="s">
        <v>70</v>
      </c>
      <c r="E36" s="138" t="e" vm="2">
        <v>#VALUE!</v>
      </c>
      <c r="F36" s="39" t="str">
        <f>VLOOKUP(C36,'[2]Acha Air Sales Price List'!$B$1:$D$65536,3,FALSE)</f>
        <v>4mm multi-crystal ferido glued balls with resin cover and 14g (1.6mm) threading (sold per pcs)</v>
      </c>
      <c r="G36" s="19">
        <v>42.24</v>
      </c>
      <c r="H36" s="20">
        <f t="shared" si="0"/>
        <v>11827.2</v>
      </c>
      <c r="I36" s="12"/>
    </row>
    <row r="37" spans="1:9" ht="45" customHeight="1">
      <c r="A37" s="11"/>
      <c r="B37" s="114">
        <v>170</v>
      </c>
      <c r="C37" s="34" t="s">
        <v>63</v>
      </c>
      <c r="D37" s="141" t="s">
        <v>71</v>
      </c>
      <c r="E37" s="139" t="e" vm="3">
        <v>#VALUE!</v>
      </c>
      <c r="F37" s="115" t="str">
        <f>VLOOKUP(C37,'[2]Acha Air Sales Price List'!$B$1:$D$65536,3,FALSE)</f>
        <v>4mm multi-crystal ferido glued balls with resin cover and 14g (1.6mm) threading (sold per pcs)</v>
      </c>
      <c r="G37" s="116">
        <v>42.24</v>
      </c>
      <c r="H37" s="117">
        <f t="shared" si="0"/>
        <v>7180.8</v>
      </c>
      <c r="I37" s="12"/>
    </row>
    <row r="38" spans="1:9" ht="45" customHeight="1">
      <c r="A38" s="11"/>
      <c r="B38" s="1">
        <v>200</v>
      </c>
      <c r="C38" s="36" t="s">
        <v>64</v>
      </c>
      <c r="D38" s="140" t="s">
        <v>69</v>
      </c>
      <c r="E38" s="138" t="e" vm="1">
        <v>#VALUE!</v>
      </c>
      <c r="F38" s="39" t="str">
        <f>VLOOKUP(C38,'[2]Acha Air Sales Price List'!$B$1:$D$65536,3,FALSE)</f>
        <v>5mm multi-crystal ferido glued balls with resin cover and 14g (1.6mm) threading (sold per pcs)</v>
      </c>
      <c r="G38" s="19">
        <v>42.24</v>
      </c>
      <c r="H38" s="20">
        <f t="shared" si="0"/>
        <v>8448</v>
      </c>
      <c r="I38" s="12"/>
    </row>
    <row r="39" spans="1:9" ht="45" customHeight="1">
      <c r="A39" s="11"/>
      <c r="B39" s="1">
        <v>270</v>
      </c>
      <c r="C39" s="34" t="s">
        <v>64</v>
      </c>
      <c r="D39" s="140" t="s">
        <v>70</v>
      </c>
      <c r="E39" s="138" t="e" vm="2">
        <v>#VALUE!</v>
      </c>
      <c r="F39" s="39" t="str">
        <f>VLOOKUP(C39,'[2]Acha Air Sales Price List'!$B$1:$D$65536,3,FALSE)</f>
        <v>5mm multi-crystal ferido glued balls with resin cover and 14g (1.6mm) threading (sold per pcs)</v>
      </c>
      <c r="G39" s="19">
        <v>42.24</v>
      </c>
      <c r="H39" s="20">
        <f t="shared" si="0"/>
        <v>11404.8</v>
      </c>
      <c r="I39" s="12"/>
    </row>
    <row r="40" spans="1:9" ht="45" customHeight="1">
      <c r="A40" s="11"/>
      <c r="B40" s="114">
        <v>160</v>
      </c>
      <c r="C40" s="34" t="s">
        <v>64</v>
      </c>
      <c r="D40" s="141" t="s">
        <v>71</v>
      </c>
      <c r="E40" s="139" t="e" vm="3">
        <v>#VALUE!</v>
      </c>
      <c r="F40" s="115" t="str">
        <f>VLOOKUP(C40,'[2]Acha Air Sales Price List'!$B$1:$D$65536,3,FALSE)</f>
        <v>5mm multi-crystal ferido glued balls with resin cover and 14g (1.6mm) threading (sold per pcs)</v>
      </c>
      <c r="G40" s="116">
        <v>42.24</v>
      </c>
      <c r="H40" s="117">
        <f t="shared" si="0"/>
        <v>6758.4</v>
      </c>
      <c r="I40" s="12"/>
    </row>
    <row r="41" spans="1:9" ht="45" customHeight="1">
      <c r="A41" s="11"/>
      <c r="B41" s="1">
        <v>160</v>
      </c>
      <c r="C41" s="36" t="s">
        <v>65</v>
      </c>
      <c r="D41" s="140" t="s">
        <v>69</v>
      </c>
      <c r="E41" s="138" t="e" vm="1">
        <v>#VALUE!</v>
      </c>
      <c r="F41" s="39" t="str">
        <f>VLOOKUP(C41,'[2]Acha Air Sales Price List'!$B$1:$D$65536,3,FALSE)</f>
        <v>6mm multi-crystal ferido glued balls with resin cover and 14g (1.6mm) threading (sold per pcs)</v>
      </c>
      <c r="G41" s="19">
        <v>42.24</v>
      </c>
      <c r="H41" s="20">
        <f t="shared" si="0"/>
        <v>6758.4</v>
      </c>
      <c r="I41" s="12"/>
    </row>
    <row r="42" spans="1:9" ht="45" customHeight="1">
      <c r="A42" s="11"/>
      <c r="B42" s="1">
        <v>230</v>
      </c>
      <c r="C42" s="34" t="s">
        <v>65</v>
      </c>
      <c r="D42" s="140" t="s">
        <v>70</v>
      </c>
      <c r="E42" s="138" t="e" vm="2">
        <v>#VALUE!</v>
      </c>
      <c r="F42" s="39" t="str">
        <f>VLOOKUP(C42,'[2]Acha Air Sales Price List'!$B$1:$D$65536,3,FALSE)</f>
        <v>6mm multi-crystal ferido glued balls with resin cover and 14g (1.6mm) threading (sold per pcs)</v>
      </c>
      <c r="G42" s="19">
        <v>42.24</v>
      </c>
      <c r="H42" s="20">
        <f t="shared" si="0"/>
        <v>9715.2000000000007</v>
      </c>
      <c r="I42" s="12"/>
    </row>
    <row r="43" spans="1:9" ht="45" customHeight="1">
      <c r="A43" s="11"/>
      <c r="B43" s="114">
        <v>160</v>
      </c>
      <c r="C43" s="34" t="s">
        <v>65</v>
      </c>
      <c r="D43" s="141" t="s">
        <v>71</v>
      </c>
      <c r="E43" s="139" t="e" vm="3">
        <v>#VALUE!</v>
      </c>
      <c r="F43" s="115" t="str">
        <f>VLOOKUP(C43,'[2]Acha Air Sales Price List'!$B$1:$D$65536,3,FALSE)</f>
        <v>6mm multi-crystal ferido glued balls with resin cover and 14g (1.6mm) threading (sold per pcs)</v>
      </c>
      <c r="G43" s="116">
        <v>42.24</v>
      </c>
      <c r="H43" s="117">
        <f t="shared" si="0"/>
        <v>6758.4</v>
      </c>
      <c r="I43" s="12"/>
    </row>
    <row r="44" spans="1:9" ht="45" customHeight="1">
      <c r="A44" s="11"/>
      <c r="B44" s="1">
        <v>70</v>
      </c>
      <c r="C44" s="36" t="s">
        <v>66</v>
      </c>
      <c r="D44" s="140" t="s">
        <v>69</v>
      </c>
      <c r="E44" s="138" t="e" vm="1">
        <v>#VALUE!</v>
      </c>
      <c r="F44" s="39" t="str">
        <f>VLOOKUP(C44,'[2]Acha Air Sales Price List'!$B$1:$D$65536,3,FALSE)</f>
        <v>8mm multi-crystal ferido glued balls with resin cover and 14g (1.6mm) threading (sold per pcs)</v>
      </c>
      <c r="G44" s="19">
        <v>84.77</v>
      </c>
      <c r="H44" s="20">
        <f t="shared" si="0"/>
        <v>5933.9</v>
      </c>
      <c r="I44" s="12"/>
    </row>
    <row r="45" spans="1:9" ht="45" customHeight="1">
      <c r="A45" s="11"/>
      <c r="B45" s="1">
        <v>90</v>
      </c>
      <c r="C45" s="34" t="s">
        <v>66</v>
      </c>
      <c r="D45" s="140" t="s">
        <v>70</v>
      </c>
      <c r="E45" s="138" t="e" vm="2">
        <v>#VALUE!</v>
      </c>
      <c r="F45" s="39" t="str">
        <f>VLOOKUP(C45,'[2]Acha Air Sales Price List'!$B$1:$D$65536,3,FALSE)</f>
        <v>8mm multi-crystal ferido glued balls with resin cover and 14g (1.6mm) threading (sold per pcs)</v>
      </c>
      <c r="G45" s="19">
        <v>84.77</v>
      </c>
      <c r="H45" s="20">
        <f t="shared" si="0"/>
        <v>7629.3</v>
      </c>
      <c r="I45" s="12"/>
    </row>
    <row r="46" spans="1:9" ht="45" customHeight="1">
      <c r="A46" s="11"/>
      <c r="B46" s="114">
        <v>70</v>
      </c>
      <c r="C46" s="34" t="s">
        <v>66</v>
      </c>
      <c r="D46" s="141" t="s">
        <v>71</v>
      </c>
      <c r="E46" s="139" t="e" vm="3">
        <v>#VALUE!</v>
      </c>
      <c r="F46" s="115" t="str">
        <f>VLOOKUP(C46,'[2]Acha Air Sales Price List'!$B$1:$D$65536,3,FALSE)</f>
        <v>8mm multi-crystal ferido glued balls with resin cover and 14g (1.6mm) threading (sold per pcs)</v>
      </c>
      <c r="G46" s="116">
        <v>84.77</v>
      </c>
      <c r="H46" s="117">
        <f t="shared" si="0"/>
        <v>5933.9</v>
      </c>
      <c r="I46" s="12"/>
    </row>
    <row r="47" spans="1:9" ht="45" customHeight="1">
      <c r="A47" s="11"/>
      <c r="B47" s="1">
        <v>10</v>
      </c>
      <c r="C47" s="36" t="s">
        <v>67</v>
      </c>
      <c r="D47" s="140" t="s">
        <v>69</v>
      </c>
      <c r="E47" s="138" t="e" vm="1">
        <v>#VALUE!</v>
      </c>
      <c r="F47" s="39" t="str">
        <f>VLOOKUP(C47,'[2]Acha Air Sales Price List'!$B$1:$D$65536,3,FALSE)</f>
        <v>Surgical steel belly banana, 18g (1mm) with 5mm and a 10mm multi-crystal ferido glued lower ball with resin cover</v>
      </c>
      <c r="G47" s="19">
        <v>212.04</v>
      </c>
      <c r="H47" s="20">
        <f t="shared" si="0"/>
        <v>2120.4</v>
      </c>
      <c r="I47" s="12"/>
    </row>
    <row r="48" spans="1:9" ht="45" customHeight="1">
      <c r="A48" s="11"/>
      <c r="B48" s="1">
        <v>10</v>
      </c>
      <c r="C48" s="34" t="s">
        <v>67</v>
      </c>
      <c r="D48" s="140" t="s">
        <v>70</v>
      </c>
      <c r="E48" s="138" t="e" vm="2">
        <v>#VALUE!</v>
      </c>
      <c r="F48" s="39" t="str">
        <f>VLOOKUP(C48,'[2]Acha Air Sales Price List'!$B$1:$D$65536,3,FALSE)</f>
        <v>Surgical steel belly banana, 18g (1mm) with 5mm and a 10mm multi-crystal ferido glued lower ball with resin cover</v>
      </c>
      <c r="G48" s="19">
        <v>212.04</v>
      </c>
      <c r="H48" s="20">
        <f t="shared" si="0"/>
        <v>2120.4</v>
      </c>
      <c r="I48" s="12"/>
    </row>
    <row r="49" spans="1:9" ht="45" customHeight="1">
      <c r="A49" s="11"/>
      <c r="B49" s="114">
        <v>10</v>
      </c>
      <c r="C49" s="34" t="s">
        <v>67</v>
      </c>
      <c r="D49" s="141" t="s">
        <v>71</v>
      </c>
      <c r="E49" s="139" t="e" vm="3">
        <v>#VALUE!</v>
      </c>
      <c r="F49" s="115" t="str">
        <f>VLOOKUP(C49,'[2]Acha Air Sales Price List'!$B$1:$D$65536,3,FALSE)</f>
        <v>Surgical steel belly banana, 18g (1mm) with 5mm and a 10mm multi-crystal ferido glued lower ball with resin cover</v>
      </c>
      <c r="G49" s="116">
        <v>212.04</v>
      </c>
      <c r="H49" s="117">
        <f t="shared" si="0"/>
        <v>2120.4</v>
      </c>
      <c r="I49" s="12"/>
    </row>
    <row r="50" spans="1:9" ht="45" customHeight="1">
      <c r="A50" s="11"/>
      <c r="B50" s="1">
        <v>10</v>
      </c>
      <c r="C50" s="36" t="s">
        <v>68</v>
      </c>
      <c r="D50" s="140" t="s">
        <v>69</v>
      </c>
      <c r="E50" s="138" t="e" vm="1">
        <v>#VALUE!</v>
      </c>
      <c r="F50" s="39" t="str">
        <f>VLOOKUP(C50,'[2]Acha Air Sales Price List'!$B$1:$D$65536,3,FALSE)</f>
        <v>Surgical steel belly banana, 14g (1.6mm) with 5mm &amp; 10mm multi-crystal ferido glued balls with resin cover - length 5/16 - 9/16" (8mm - 14mm)</v>
      </c>
      <c r="G50" s="19">
        <f>ROUND(IF(ISBLANK(C50),0,VLOOKUP(C50,'[2]Acha Air Sales Price List'!$B$1:$X$65536,12,FALSE)*$L$14),2)</f>
        <v>204.23</v>
      </c>
      <c r="H50" s="20">
        <f t="shared" si="0"/>
        <v>2042.3</v>
      </c>
      <c r="I50" s="12"/>
    </row>
    <row r="51" spans="1:9" ht="45" customHeight="1">
      <c r="A51" s="11"/>
      <c r="B51" s="1">
        <v>10</v>
      </c>
      <c r="C51" s="36" t="s">
        <v>68</v>
      </c>
      <c r="D51" s="140" t="s">
        <v>70</v>
      </c>
      <c r="E51" s="138" t="e" vm="2">
        <v>#VALUE!</v>
      </c>
      <c r="F51" s="39" t="str">
        <f>VLOOKUP(C51,'[2]Acha Air Sales Price List'!$B$1:$D$65536,3,FALSE)</f>
        <v>Surgical steel belly banana, 14g (1.6mm) with 5mm &amp; 10mm multi-crystal ferido glued balls with resin cover - length 5/16 - 9/16" (8mm - 14mm)</v>
      </c>
      <c r="G51" s="19">
        <f>ROUND(IF(ISBLANK(C51),0,VLOOKUP(C51,'[2]Acha Air Sales Price List'!$B$1:$X$65536,12,FALSE)*$L$14),2)</f>
        <v>204.23</v>
      </c>
      <c r="H51" s="20">
        <f t="shared" si="0"/>
        <v>2042.3</v>
      </c>
      <c r="I51" s="12"/>
    </row>
    <row r="52" spans="1:9" ht="45" customHeight="1" thickBot="1">
      <c r="A52" s="11"/>
      <c r="B52" s="114">
        <v>10</v>
      </c>
      <c r="C52" s="36" t="s">
        <v>68</v>
      </c>
      <c r="D52" s="141" t="s">
        <v>71</v>
      </c>
      <c r="E52" s="139" t="e" vm="3">
        <v>#VALUE!</v>
      </c>
      <c r="F52" s="115" t="str">
        <f>VLOOKUP(C52,'[2]Acha Air Sales Price List'!$B$1:$D$65536,3,FALSE)</f>
        <v>Surgical steel belly banana, 14g (1.6mm) with 5mm &amp; 10mm multi-crystal ferido glued balls with resin cover - length 5/16 - 9/16" (8mm - 14mm)</v>
      </c>
      <c r="G52" s="19">
        <f>ROUND(IF(ISBLANK(C52),0,VLOOKUP(C52,'[2]Acha Air Sales Price List'!$B$1:$X$65536,12,FALSE)*$L$14),2)</f>
        <v>204.23</v>
      </c>
      <c r="H52" s="117">
        <f t="shared" si="0"/>
        <v>2042.3</v>
      </c>
      <c r="I52" s="12"/>
    </row>
    <row r="53" spans="1:9" ht="12.4" hidden="1" customHeight="1">
      <c r="A53" s="11"/>
      <c r="B53" s="1"/>
      <c r="C53" s="36"/>
      <c r="D53" s="151"/>
      <c r="E53" s="152"/>
      <c r="F53" s="39">
        <f>VLOOKUP(C53,'[2]Acha Air Sales Price List'!$B$1:$D$65536,3,FALSE)</f>
        <v>0</v>
      </c>
      <c r="G53" s="19">
        <f>ROUND(IF(ISBLANK(C53),0,VLOOKUP(C53,'[2]Acha Air Sales Price List'!$B$1:$X$65536,12,FALSE)*$L$14),2)</f>
        <v>0</v>
      </c>
      <c r="H53" s="20">
        <f t="shared" si="0"/>
        <v>0</v>
      </c>
      <c r="I53" s="12"/>
    </row>
    <row r="54" spans="1:9" ht="12.4" hidden="1" customHeight="1">
      <c r="A54" s="11"/>
      <c r="B54" s="1"/>
      <c r="C54" s="34"/>
      <c r="D54" s="151"/>
      <c r="E54" s="152"/>
      <c r="F54" s="39">
        <f>VLOOKUP(C54,'[2]Acha Air Sales Price List'!$B$1:$D$65536,3,FALSE)</f>
        <v>0</v>
      </c>
      <c r="G54" s="19">
        <f>ROUND(IF(ISBLANK(C54),0,VLOOKUP(C54,'[2]Acha Air Sales Price List'!$B$1:$X$65536,12,FALSE)*$L$14),2)</f>
        <v>0</v>
      </c>
      <c r="H54" s="20">
        <f t="shared" si="0"/>
        <v>0</v>
      </c>
      <c r="I54" s="12"/>
    </row>
    <row r="55" spans="1:9" ht="12.4" hidden="1" customHeight="1">
      <c r="A55" s="11"/>
      <c r="B55" s="1"/>
      <c r="C55" s="34"/>
      <c r="D55" s="151"/>
      <c r="E55" s="152"/>
      <c r="F55" s="39">
        <f>VLOOKUP(C55,'[2]Acha Air Sales Price List'!$B$1:$D$65536,3,FALSE)</f>
        <v>0</v>
      </c>
      <c r="G55" s="19">
        <f>ROUND(IF(ISBLANK(C55),0,VLOOKUP(C55,'[2]Acha Air Sales Price List'!$B$1:$X$65536,12,FALSE)*$L$14),2)</f>
        <v>0</v>
      </c>
      <c r="H55" s="20">
        <f t="shared" si="0"/>
        <v>0</v>
      </c>
      <c r="I55" s="12"/>
    </row>
    <row r="56" spans="1:9" ht="12.4" hidden="1" customHeight="1">
      <c r="A56" s="11"/>
      <c r="B56" s="1"/>
      <c r="C56" s="34"/>
      <c r="D56" s="151"/>
      <c r="E56" s="152"/>
      <c r="F56" s="39">
        <f>VLOOKUP(C56,'[2]Acha Air Sales Price List'!$B$1:$D$65536,3,FALSE)</f>
        <v>0</v>
      </c>
      <c r="G56" s="19">
        <f>ROUND(IF(ISBLANK(C56),0,VLOOKUP(C56,'[2]Acha Air Sales Price List'!$B$1:$X$65536,12,FALSE)*$L$14),2)</f>
        <v>0</v>
      </c>
      <c r="H56" s="20">
        <f t="shared" si="0"/>
        <v>0</v>
      </c>
      <c r="I56" s="12"/>
    </row>
    <row r="57" spans="1:9" ht="12.4" hidden="1" customHeight="1">
      <c r="A57" s="11"/>
      <c r="B57" s="1"/>
      <c r="C57" s="34"/>
      <c r="D57" s="151"/>
      <c r="E57" s="152"/>
      <c r="F57" s="39">
        <f>VLOOKUP(C57,'[2]Acha Air Sales Price List'!$B$1:$D$65536,3,FALSE)</f>
        <v>0</v>
      </c>
      <c r="G57" s="19">
        <f>ROUND(IF(ISBLANK(C57),0,VLOOKUP(C57,'[2]Acha Air Sales Price List'!$B$1:$X$65536,12,FALSE)*$L$14),2)</f>
        <v>0</v>
      </c>
      <c r="H57" s="20">
        <f t="shared" si="0"/>
        <v>0</v>
      </c>
      <c r="I57" s="12"/>
    </row>
    <row r="58" spans="1:9" ht="12.4" hidden="1" customHeight="1">
      <c r="A58" s="11"/>
      <c r="B58" s="1"/>
      <c r="C58" s="34"/>
      <c r="D58" s="151"/>
      <c r="E58" s="152"/>
      <c r="F58" s="39">
        <f>VLOOKUP(C58,'[2]Acha Air Sales Price List'!$B$1:$D$65536,3,FALSE)</f>
        <v>0</v>
      </c>
      <c r="G58" s="19">
        <f>ROUND(IF(ISBLANK(C58),0,VLOOKUP(C58,'[2]Acha Air Sales Price List'!$B$1:$X$65536,12,FALSE)*$L$14),2)</f>
        <v>0</v>
      </c>
      <c r="H58" s="20">
        <f t="shared" si="0"/>
        <v>0</v>
      </c>
      <c r="I58" s="12"/>
    </row>
    <row r="59" spans="1:9" ht="12.4" hidden="1" customHeight="1">
      <c r="A59" s="11"/>
      <c r="B59" s="1"/>
      <c r="C59" s="34"/>
      <c r="D59" s="151"/>
      <c r="E59" s="152"/>
      <c r="F59" s="39">
        <f>VLOOKUP(C59,'[2]Acha Air Sales Price List'!$B$1:$D$65536,3,FALSE)</f>
        <v>0</v>
      </c>
      <c r="G59" s="19">
        <f>ROUND(IF(ISBLANK(C59),0,VLOOKUP(C59,'[2]Acha Air Sales Price List'!$B$1:$X$65536,12,FALSE)*$L$14),2)</f>
        <v>0</v>
      </c>
      <c r="H59" s="20">
        <f t="shared" si="0"/>
        <v>0</v>
      </c>
      <c r="I59" s="12"/>
    </row>
    <row r="60" spans="1:9" ht="12.4" hidden="1" customHeight="1">
      <c r="A60" s="11"/>
      <c r="B60" s="1"/>
      <c r="C60" s="35"/>
      <c r="D60" s="151"/>
      <c r="E60" s="152"/>
      <c r="F60" s="39">
        <f>VLOOKUP(C60,'[2]Acha Air Sales Price List'!$B$1:$D$65536,3,FALSE)</f>
        <v>0</v>
      </c>
      <c r="G60" s="19">
        <f>ROUND(IF(ISBLANK(C60),0,VLOOKUP(C60,'[2]Acha Air Sales Price List'!$B$1:$X$65536,12,FALSE)*$L$14),2)</f>
        <v>0</v>
      </c>
      <c r="H60" s="20">
        <f t="shared" si="0"/>
        <v>0</v>
      </c>
      <c r="I60" s="12"/>
    </row>
    <row r="61" spans="1:9" ht="12" hidden="1" customHeight="1">
      <c r="A61" s="11"/>
      <c r="B61" s="1"/>
      <c r="C61" s="34"/>
      <c r="D61" s="151"/>
      <c r="E61" s="152"/>
      <c r="F61" s="39">
        <f>VLOOKUP(C61,'[2]Acha Air Sales Price List'!$B$1:$D$65536,3,FALSE)</f>
        <v>0</v>
      </c>
      <c r="G61" s="19">
        <f>ROUND(IF(ISBLANK(C61),0,VLOOKUP(C61,'[2]Acha Air Sales Price List'!$B$1:$X$65536,12,FALSE)*$L$14),2)</f>
        <v>0</v>
      </c>
      <c r="H61" s="20">
        <f t="shared" ref="H61:H97" si="1">ROUND(IF(ISNUMBER(B61), G61*B61, 0),5)</f>
        <v>0</v>
      </c>
      <c r="I61" s="12"/>
    </row>
    <row r="62" spans="1:9" ht="12.4" hidden="1" customHeight="1">
      <c r="A62" s="11"/>
      <c r="B62" s="1"/>
      <c r="C62" s="34"/>
      <c r="D62" s="151"/>
      <c r="E62" s="152"/>
      <c r="F62" s="39">
        <f>VLOOKUP(C62,'[2]Acha Air Sales Price List'!$B$1:$D$65536,3,FALSE)</f>
        <v>0</v>
      </c>
      <c r="G62" s="19">
        <f>ROUND(IF(ISBLANK(C62),0,VLOOKUP(C62,'[2]Acha Air Sales Price List'!$B$1:$X$65536,12,FALSE)*$L$14),2)</f>
        <v>0</v>
      </c>
      <c r="H62" s="20">
        <f t="shared" si="1"/>
        <v>0</v>
      </c>
      <c r="I62" s="12"/>
    </row>
    <row r="63" spans="1:9" ht="12.4" hidden="1" customHeight="1">
      <c r="A63" s="11"/>
      <c r="B63" s="1"/>
      <c r="C63" s="34"/>
      <c r="D63" s="151"/>
      <c r="E63" s="152"/>
      <c r="F63" s="39">
        <f>VLOOKUP(C63,'[2]Acha Air Sales Price List'!$B$1:$D$65536,3,FALSE)</f>
        <v>0</v>
      </c>
      <c r="G63" s="19">
        <f>ROUND(IF(ISBLANK(C63),0,VLOOKUP(C63,'[2]Acha Air Sales Price List'!$B$1:$X$65536,12,FALSE)*$L$14),2)</f>
        <v>0</v>
      </c>
      <c r="H63" s="20">
        <f t="shared" si="1"/>
        <v>0</v>
      </c>
      <c r="I63" s="12"/>
    </row>
    <row r="64" spans="1:9" ht="12.4" hidden="1" customHeight="1">
      <c r="A64" s="11"/>
      <c r="B64" s="1"/>
      <c r="C64" s="34"/>
      <c r="D64" s="151"/>
      <c r="E64" s="152"/>
      <c r="F64" s="39">
        <f>VLOOKUP(C64,'[2]Acha Air Sales Price List'!$B$1:$D$65536,3,FALSE)</f>
        <v>0</v>
      </c>
      <c r="G64" s="19">
        <f>ROUND(IF(ISBLANK(C64),0,VLOOKUP(C64,'[2]Acha Air Sales Price List'!$B$1:$X$65536,12,FALSE)*$L$14),2)</f>
        <v>0</v>
      </c>
      <c r="H64" s="20">
        <f t="shared" si="1"/>
        <v>0</v>
      </c>
      <c r="I64" s="12"/>
    </row>
    <row r="65" spans="1:9" ht="12.4" hidden="1" customHeight="1">
      <c r="A65" s="11"/>
      <c r="B65" s="1"/>
      <c r="C65" s="34"/>
      <c r="D65" s="151"/>
      <c r="E65" s="152"/>
      <c r="F65" s="39">
        <f>VLOOKUP(C65,'[2]Acha Air Sales Price List'!$B$1:$D$65536,3,FALSE)</f>
        <v>0</v>
      </c>
      <c r="G65" s="19">
        <f>ROUND(IF(ISBLANK(C65),0,VLOOKUP(C65,'[2]Acha Air Sales Price List'!$B$1:$X$65536,12,FALSE)*$L$14),2)</f>
        <v>0</v>
      </c>
      <c r="H65" s="20">
        <f t="shared" si="1"/>
        <v>0</v>
      </c>
      <c r="I65" s="12"/>
    </row>
    <row r="66" spans="1:9" ht="12.4" hidden="1" customHeight="1">
      <c r="A66" s="11"/>
      <c r="B66" s="1"/>
      <c r="C66" s="34"/>
      <c r="D66" s="151"/>
      <c r="E66" s="152"/>
      <c r="F66" s="39">
        <f>VLOOKUP(C66,'[2]Acha Air Sales Price List'!$B$1:$D$65536,3,FALSE)</f>
        <v>0</v>
      </c>
      <c r="G66" s="19">
        <f>ROUND(IF(ISBLANK(C66),0,VLOOKUP(C66,'[2]Acha Air Sales Price List'!$B$1:$X$65536,12,FALSE)*$L$14),2)</f>
        <v>0</v>
      </c>
      <c r="H66" s="20">
        <f t="shared" si="1"/>
        <v>0</v>
      </c>
      <c r="I66" s="12"/>
    </row>
    <row r="67" spans="1:9" ht="12.4" hidden="1" customHeight="1">
      <c r="A67" s="11"/>
      <c r="B67" s="1"/>
      <c r="C67" s="34"/>
      <c r="D67" s="151"/>
      <c r="E67" s="152"/>
      <c r="F67" s="39">
        <f>VLOOKUP(C67,'[2]Acha Air Sales Price List'!$B$1:$D$65536,3,FALSE)</f>
        <v>0</v>
      </c>
      <c r="G67" s="19">
        <f>ROUND(IF(ISBLANK(C67),0,VLOOKUP(C67,'[2]Acha Air Sales Price List'!$B$1:$X$65536,12,FALSE)*$L$14),2)</f>
        <v>0</v>
      </c>
      <c r="H67" s="20">
        <f t="shared" si="1"/>
        <v>0</v>
      </c>
      <c r="I67" s="12"/>
    </row>
    <row r="68" spans="1:9" ht="12.4" hidden="1" customHeight="1">
      <c r="A68" s="11"/>
      <c r="B68" s="1"/>
      <c r="C68" s="34"/>
      <c r="D68" s="151"/>
      <c r="E68" s="152"/>
      <c r="F68" s="39">
        <f>VLOOKUP(C68,'[2]Acha Air Sales Price List'!$B$1:$D$65536,3,FALSE)</f>
        <v>0</v>
      </c>
      <c r="G68" s="19">
        <f>ROUND(IF(ISBLANK(C68),0,VLOOKUP(C68,'[2]Acha Air Sales Price List'!$B$1:$X$65536,12,FALSE)*$L$14),2)</f>
        <v>0</v>
      </c>
      <c r="H68" s="20">
        <f t="shared" si="1"/>
        <v>0</v>
      </c>
      <c r="I68" s="12"/>
    </row>
    <row r="69" spans="1:9" ht="12.4" hidden="1" customHeight="1">
      <c r="A69" s="11"/>
      <c r="B69" s="1"/>
      <c r="C69" s="34"/>
      <c r="D69" s="151"/>
      <c r="E69" s="152"/>
      <c r="F69" s="39">
        <f>VLOOKUP(C69,'[2]Acha Air Sales Price List'!$B$1:$D$65536,3,FALSE)</f>
        <v>0</v>
      </c>
      <c r="G69" s="19">
        <f>ROUND(IF(ISBLANK(C69),0,VLOOKUP(C69,'[2]Acha Air Sales Price List'!$B$1:$X$65536,12,FALSE)*$L$14),2)</f>
        <v>0</v>
      </c>
      <c r="H69" s="20">
        <f t="shared" si="1"/>
        <v>0</v>
      </c>
      <c r="I69" s="12"/>
    </row>
    <row r="70" spans="1:9" ht="12.4" hidden="1" customHeight="1">
      <c r="A70" s="11"/>
      <c r="B70" s="1"/>
      <c r="C70" s="34"/>
      <c r="D70" s="151"/>
      <c r="E70" s="152"/>
      <c r="F70" s="39">
        <f>VLOOKUP(C70,'[2]Acha Air Sales Price List'!$B$1:$D$65536,3,FALSE)</f>
        <v>0</v>
      </c>
      <c r="G70" s="19">
        <f>ROUND(IF(ISBLANK(C70),0,VLOOKUP(C70,'[2]Acha Air Sales Price List'!$B$1:$X$65536,12,FALSE)*$L$14),2)</f>
        <v>0</v>
      </c>
      <c r="H70" s="20">
        <f t="shared" si="1"/>
        <v>0</v>
      </c>
      <c r="I70" s="12"/>
    </row>
    <row r="71" spans="1:9" ht="12.4" hidden="1" customHeight="1">
      <c r="A71" s="11"/>
      <c r="B71" s="1"/>
      <c r="C71" s="34"/>
      <c r="D71" s="151"/>
      <c r="E71" s="152"/>
      <c r="F71" s="39">
        <f>VLOOKUP(C71,'[2]Acha Air Sales Price List'!$B$1:$D$65536,3,FALSE)</f>
        <v>0</v>
      </c>
      <c r="G71" s="19">
        <f>ROUND(IF(ISBLANK(C71),0,VLOOKUP(C71,'[2]Acha Air Sales Price List'!$B$1:$X$65536,12,FALSE)*$L$14),2)</f>
        <v>0</v>
      </c>
      <c r="H71" s="20">
        <f t="shared" si="1"/>
        <v>0</v>
      </c>
      <c r="I71" s="12"/>
    </row>
    <row r="72" spans="1:9" ht="12.4" hidden="1" customHeight="1">
      <c r="A72" s="11"/>
      <c r="B72" s="1"/>
      <c r="C72" s="34"/>
      <c r="D72" s="151"/>
      <c r="E72" s="152"/>
      <c r="F72" s="39">
        <f>VLOOKUP(C72,'[2]Acha Air Sales Price List'!$B$1:$D$65536,3,FALSE)</f>
        <v>0</v>
      </c>
      <c r="G72" s="19">
        <f>ROUND(IF(ISBLANK(C72),0,VLOOKUP(C72,'[2]Acha Air Sales Price List'!$B$1:$X$65536,12,FALSE)*$L$14),2)</f>
        <v>0</v>
      </c>
      <c r="H72" s="20">
        <f t="shared" si="1"/>
        <v>0</v>
      </c>
      <c r="I72" s="12"/>
    </row>
    <row r="73" spans="1:9" ht="12.4" hidden="1" customHeight="1">
      <c r="A73" s="11"/>
      <c r="B73" s="1"/>
      <c r="C73" s="34"/>
      <c r="D73" s="151"/>
      <c r="E73" s="152"/>
      <c r="F73" s="39">
        <f>VLOOKUP(C73,'[2]Acha Air Sales Price List'!$B$1:$D$65536,3,FALSE)</f>
        <v>0</v>
      </c>
      <c r="G73" s="19">
        <f>ROUND(IF(ISBLANK(C73),0,VLOOKUP(C73,'[2]Acha Air Sales Price List'!$B$1:$X$65536,12,FALSE)*$L$14),2)</f>
        <v>0</v>
      </c>
      <c r="H73" s="20">
        <f t="shared" si="1"/>
        <v>0</v>
      </c>
      <c r="I73" s="12"/>
    </row>
    <row r="74" spans="1:9" ht="12.4" hidden="1" customHeight="1">
      <c r="A74" s="11"/>
      <c r="B74" s="1"/>
      <c r="C74" s="34"/>
      <c r="D74" s="151"/>
      <c r="E74" s="152"/>
      <c r="F74" s="39">
        <f>VLOOKUP(C74,'[2]Acha Air Sales Price List'!$B$1:$D$65536,3,FALSE)</f>
        <v>0</v>
      </c>
      <c r="G74" s="19">
        <f>ROUND(IF(ISBLANK(C74),0,VLOOKUP(C74,'[2]Acha Air Sales Price List'!$B$1:$X$65536,12,FALSE)*$L$14),2)</f>
        <v>0</v>
      </c>
      <c r="H74" s="20">
        <f t="shared" si="1"/>
        <v>0</v>
      </c>
      <c r="I74" s="12"/>
    </row>
    <row r="75" spans="1:9" ht="12.4" hidden="1" customHeight="1">
      <c r="A75" s="11"/>
      <c r="B75" s="1"/>
      <c r="C75" s="34"/>
      <c r="D75" s="151"/>
      <c r="E75" s="152"/>
      <c r="F75" s="39">
        <f>VLOOKUP(C75,'[2]Acha Air Sales Price List'!$B$1:$D$65536,3,FALSE)</f>
        <v>0</v>
      </c>
      <c r="G75" s="19">
        <f>ROUND(IF(ISBLANK(C75),0,VLOOKUP(C75,'[2]Acha Air Sales Price List'!$B$1:$X$65536,12,FALSE)*$L$14),2)</f>
        <v>0</v>
      </c>
      <c r="H75" s="20">
        <f t="shared" si="1"/>
        <v>0</v>
      </c>
      <c r="I75" s="12"/>
    </row>
    <row r="76" spans="1:9" ht="12.4" hidden="1" customHeight="1">
      <c r="A76" s="11"/>
      <c r="B76" s="1"/>
      <c r="C76" s="34"/>
      <c r="D76" s="151"/>
      <c r="E76" s="152"/>
      <c r="F76" s="39">
        <f>VLOOKUP(C76,'[2]Acha Air Sales Price List'!$B$1:$D$65536,3,FALSE)</f>
        <v>0</v>
      </c>
      <c r="G76" s="19">
        <f>ROUND(IF(ISBLANK(C76),0,VLOOKUP(C76,'[2]Acha Air Sales Price List'!$B$1:$X$65536,12,FALSE)*$L$14),2)</f>
        <v>0</v>
      </c>
      <c r="H76" s="20">
        <f t="shared" si="1"/>
        <v>0</v>
      </c>
      <c r="I76" s="12"/>
    </row>
    <row r="77" spans="1:9" ht="12.4" hidden="1" customHeight="1">
      <c r="A77" s="11"/>
      <c r="B77" s="1"/>
      <c r="C77" s="34"/>
      <c r="D77" s="151"/>
      <c r="E77" s="152"/>
      <c r="F77" s="39">
        <f>VLOOKUP(C77,'[2]Acha Air Sales Price List'!$B$1:$D$65536,3,FALSE)</f>
        <v>0</v>
      </c>
      <c r="G77" s="19">
        <f>ROUND(IF(ISBLANK(C77),0,VLOOKUP(C77,'[2]Acha Air Sales Price List'!$B$1:$X$65536,12,FALSE)*$L$14),2)</f>
        <v>0</v>
      </c>
      <c r="H77" s="20">
        <f t="shared" si="1"/>
        <v>0</v>
      </c>
      <c r="I77" s="12"/>
    </row>
    <row r="78" spans="1:9" ht="12.4" hidden="1" customHeight="1">
      <c r="A78" s="11"/>
      <c r="B78" s="1"/>
      <c r="C78" s="34"/>
      <c r="D78" s="151"/>
      <c r="E78" s="152"/>
      <c r="F78" s="39">
        <f>VLOOKUP(C78,'[2]Acha Air Sales Price List'!$B$1:$D$65536,3,FALSE)</f>
        <v>0</v>
      </c>
      <c r="G78" s="19">
        <f>ROUND(IF(ISBLANK(C78),0,VLOOKUP(C78,'[2]Acha Air Sales Price List'!$B$1:$X$65536,12,FALSE)*$L$14),2)</f>
        <v>0</v>
      </c>
      <c r="H78" s="20">
        <f t="shared" si="1"/>
        <v>0</v>
      </c>
      <c r="I78" s="12"/>
    </row>
    <row r="79" spans="1:9" ht="12.4" hidden="1" customHeight="1">
      <c r="A79" s="11"/>
      <c r="B79" s="1"/>
      <c r="C79" s="34"/>
      <c r="D79" s="151"/>
      <c r="E79" s="152"/>
      <c r="F79" s="39">
        <f>VLOOKUP(C79,'[2]Acha Air Sales Price List'!$B$1:$D$65536,3,FALSE)</f>
        <v>0</v>
      </c>
      <c r="G79" s="19">
        <f>ROUND(IF(ISBLANK(C79),0,VLOOKUP(C79,'[2]Acha Air Sales Price List'!$B$1:$X$65536,12,FALSE)*$L$14),2)</f>
        <v>0</v>
      </c>
      <c r="H79" s="20">
        <f t="shared" si="1"/>
        <v>0</v>
      </c>
      <c r="I79" s="12"/>
    </row>
    <row r="80" spans="1:9" ht="12.4" hidden="1" customHeight="1">
      <c r="A80" s="11"/>
      <c r="B80" s="1"/>
      <c r="C80" s="34"/>
      <c r="D80" s="151"/>
      <c r="E80" s="152"/>
      <c r="F80" s="39">
        <f>VLOOKUP(C80,'[2]Acha Air Sales Price List'!$B$1:$D$65536,3,FALSE)</f>
        <v>0</v>
      </c>
      <c r="G80" s="19">
        <f>ROUND(IF(ISBLANK(C80),0,VLOOKUP(C80,'[2]Acha Air Sales Price List'!$B$1:$X$65536,12,FALSE)*$L$14),2)</f>
        <v>0</v>
      </c>
      <c r="H80" s="20">
        <f t="shared" si="1"/>
        <v>0</v>
      </c>
      <c r="I80" s="12"/>
    </row>
    <row r="81" spans="1:9" ht="12.4" hidden="1" customHeight="1">
      <c r="A81" s="11"/>
      <c r="B81" s="1"/>
      <c r="C81" s="34"/>
      <c r="D81" s="151"/>
      <c r="E81" s="152"/>
      <c r="F81" s="39">
        <f>VLOOKUP(C81,'[2]Acha Air Sales Price List'!$B$1:$D$65536,3,FALSE)</f>
        <v>0</v>
      </c>
      <c r="G81" s="19">
        <f>ROUND(IF(ISBLANK(C81),0,VLOOKUP(C81,'[2]Acha Air Sales Price List'!$B$1:$X$65536,12,FALSE)*$L$14),2)</f>
        <v>0</v>
      </c>
      <c r="H81" s="20">
        <f t="shared" si="1"/>
        <v>0</v>
      </c>
      <c r="I81" s="12"/>
    </row>
    <row r="82" spans="1:9" ht="12.4" hidden="1" customHeight="1">
      <c r="A82" s="11"/>
      <c r="B82" s="1"/>
      <c r="C82" s="34"/>
      <c r="D82" s="151"/>
      <c r="E82" s="152"/>
      <c r="F82" s="39">
        <f>VLOOKUP(C82,'[2]Acha Air Sales Price List'!$B$1:$D$65536,3,FALSE)</f>
        <v>0</v>
      </c>
      <c r="G82" s="19">
        <f>ROUND(IF(ISBLANK(C82),0,VLOOKUP(C82,'[2]Acha Air Sales Price List'!$B$1:$X$65536,12,FALSE)*$L$14),2)</f>
        <v>0</v>
      </c>
      <c r="H82" s="20">
        <f t="shared" si="1"/>
        <v>0</v>
      </c>
      <c r="I82" s="12"/>
    </row>
    <row r="83" spans="1:9" ht="12.4" hidden="1" customHeight="1">
      <c r="A83" s="11"/>
      <c r="B83" s="1"/>
      <c r="C83" s="34"/>
      <c r="D83" s="151"/>
      <c r="E83" s="152"/>
      <c r="F83" s="39">
        <f>VLOOKUP(C83,'[2]Acha Air Sales Price List'!$B$1:$D$65536,3,FALSE)</f>
        <v>0</v>
      </c>
      <c r="G83" s="19">
        <f>ROUND(IF(ISBLANK(C83),0,VLOOKUP(C83,'[2]Acha Air Sales Price List'!$B$1:$X$65536,12,FALSE)*$L$14),2)</f>
        <v>0</v>
      </c>
      <c r="H83" s="20">
        <f t="shared" si="1"/>
        <v>0</v>
      </c>
      <c r="I83" s="12"/>
    </row>
    <row r="84" spans="1:9" ht="12.4" hidden="1" customHeight="1">
      <c r="A84" s="11"/>
      <c r="B84" s="1"/>
      <c r="C84" s="35"/>
      <c r="D84" s="151"/>
      <c r="E84" s="152"/>
      <c r="F84" s="39">
        <f>VLOOKUP(C84,'[2]Acha Air Sales Price List'!$B$1:$D$65536,3,FALSE)</f>
        <v>0</v>
      </c>
      <c r="G84" s="19">
        <f>ROUND(IF(ISBLANK(C84),0,VLOOKUP(C84,'[2]Acha Air Sales Price List'!$B$1:$X$65536,12,FALSE)*$L$14),2)</f>
        <v>0</v>
      </c>
      <c r="H84" s="20">
        <f t="shared" si="1"/>
        <v>0</v>
      </c>
      <c r="I84" s="12"/>
    </row>
    <row r="85" spans="1:9" ht="12" hidden="1" customHeight="1">
      <c r="A85" s="11"/>
      <c r="B85" s="1"/>
      <c r="C85" s="34"/>
      <c r="D85" s="151"/>
      <c r="E85" s="152"/>
      <c r="F85" s="39">
        <f>VLOOKUP(C85,'[2]Acha Air Sales Price List'!$B$1:$D$65536,3,FALSE)</f>
        <v>0</v>
      </c>
      <c r="G85" s="19">
        <f>ROUND(IF(ISBLANK(C85),0,VLOOKUP(C85,'[2]Acha Air Sales Price List'!$B$1:$X$65536,12,FALSE)*$L$14),2)</f>
        <v>0</v>
      </c>
      <c r="H85" s="20">
        <f t="shared" si="1"/>
        <v>0</v>
      </c>
      <c r="I85" s="12"/>
    </row>
    <row r="86" spans="1:9" ht="12.4" hidden="1" customHeight="1">
      <c r="A86" s="11"/>
      <c r="B86" s="1"/>
      <c r="C86" s="34"/>
      <c r="D86" s="151"/>
      <c r="E86" s="152"/>
      <c r="F86" s="39">
        <f>VLOOKUP(C86,'[2]Acha Air Sales Price List'!$B$1:$D$65536,3,FALSE)</f>
        <v>0</v>
      </c>
      <c r="G86" s="19">
        <f>ROUND(IF(ISBLANK(C86),0,VLOOKUP(C86,'[2]Acha Air Sales Price List'!$B$1:$X$65536,12,FALSE)*$L$14),2)</f>
        <v>0</v>
      </c>
      <c r="H86" s="20">
        <f t="shared" si="1"/>
        <v>0</v>
      </c>
      <c r="I86" s="12"/>
    </row>
    <row r="87" spans="1:9" ht="12.4" hidden="1" customHeight="1">
      <c r="A87" s="11"/>
      <c r="B87" s="1"/>
      <c r="C87" s="34"/>
      <c r="D87" s="151"/>
      <c r="E87" s="152"/>
      <c r="F87" s="39">
        <f>VLOOKUP(C87,'[2]Acha Air Sales Price List'!$B$1:$D$65536,3,FALSE)</f>
        <v>0</v>
      </c>
      <c r="G87" s="19">
        <f>ROUND(IF(ISBLANK(C87),0,VLOOKUP(C87,'[2]Acha Air Sales Price List'!$B$1:$X$65536,12,FALSE)*$L$14),2)</f>
        <v>0</v>
      </c>
      <c r="H87" s="20">
        <f t="shared" si="1"/>
        <v>0</v>
      </c>
      <c r="I87" s="12"/>
    </row>
    <row r="88" spans="1:9" ht="12.4" hidden="1" customHeight="1">
      <c r="A88" s="11"/>
      <c r="B88" s="1"/>
      <c r="C88" s="34"/>
      <c r="D88" s="151"/>
      <c r="E88" s="152"/>
      <c r="F88" s="39">
        <f>VLOOKUP(C88,'[2]Acha Air Sales Price List'!$B$1:$D$65536,3,FALSE)</f>
        <v>0</v>
      </c>
      <c r="G88" s="19">
        <f>ROUND(IF(ISBLANK(C88),0,VLOOKUP(C88,'[2]Acha Air Sales Price List'!$B$1:$X$65536,12,FALSE)*$L$14),2)</f>
        <v>0</v>
      </c>
      <c r="H88" s="20">
        <f t="shared" si="1"/>
        <v>0</v>
      </c>
      <c r="I88" s="12"/>
    </row>
    <row r="89" spans="1:9" ht="12.4" hidden="1" customHeight="1">
      <c r="A89" s="11"/>
      <c r="B89" s="1"/>
      <c r="C89" s="34"/>
      <c r="D89" s="151"/>
      <c r="E89" s="152"/>
      <c r="F89" s="39">
        <f>VLOOKUP(C89,'[2]Acha Air Sales Price List'!$B$1:$D$65536,3,FALSE)</f>
        <v>0</v>
      </c>
      <c r="G89" s="19">
        <f>ROUND(IF(ISBLANK(C89),0,VLOOKUP(C89,'[2]Acha Air Sales Price List'!$B$1:$X$65536,12,FALSE)*$L$14),2)</f>
        <v>0</v>
      </c>
      <c r="H89" s="20">
        <f t="shared" si="1"/>
        <v>0</v>
      </c>
      <c r="I89" s="12"/>
    </row>
    <row r="90" spans="1:9" ht="12.4" hidden="1" customHeight="1">
      <c r="A90" s="11"/>
      <c r="B90" s="1"/>
      <c r="C90" s="34"/>
      <c r="D90" s="151"/>
      <c r="E90" s="152"/>
      <c r="F90" s="39">
        <f>VLOOKUP(C90,'[2]Acha Air Sales Price List'!$B$1:$D$65536,3,FALSE)</f>
        <v>0</v>
      </c>
      <c r="G90" s="19">
        <f>ROUND(IF(ISBLANK(C90),0,VLOOKUP(C90,'[2]Acha Air Sales Price List'!$B$1:$X$65536,12,FALSE)*$L$14),2)</f>
        <v>0</v>
      </c>
      <c r="H90" s="20">
        <f t="shared" si="1"/>
        <v>0</v>
      </c>
      <c r="I90" s="12"/>
    </row>
    <row r="91" spans="1:9" ht="12.4" hidden="1" customHeight="1">
      <c r="A91" s="11"/>
      <c r="B91" s="1"/>
      <c r="C91" s="34"/>
      <c r="D91" s="151"/>
      <c r="E91" s="152"/>
      <c r="F91" s="39">
        <f>VLOOKUP(C91,'[2]Acha Air Sales Price List'!$B$1:$D$65536,3,FALSE)</f>
        <v>0</v>
      </c>
      <c r="G91" s="19">
        <f>ROUND(IF(ISBLANK(C91),0,VLOOKUP(C91,'[2]Acha Air Sales Price List'!$B$1:$X$65536,12,FALSE)*$L$14),2)</f>
        <v>0</v>
      </c>
      <c r="H91" s="20">
        <f t="shared" si="1"/>
        <v>0</v>
      </c>
      <c r="I91" s="12"/>
    </row>
    <row r="92" spans="1:9" ht="12.4" hidden="1" customHeight="1">
      <c r="A92" s="11"/>
      <c r="B92" s="1"/>
      <c r="C92" s="34"/>
      <c r="D92" s="151"/>
      <c r="E92" s="152"/>
      <c r="F92" s="39">
        <f>VLOOKUP(C92,'[2]Acha Air Sales Price List'!$B$1:$D$65536,3,FALSE)</f>
        <v>0</v>
      </c>
      <c r="G92" s="19">
        <f>ROUND(IF(ISBLANK(C92),0,VLOOKUP(C92,'[2]Acha Air Sales Price List'!$B$1:$X$65536,12,FALSE)*$L$14),2)</f>
        <v>0</v>
      </c>
      <c r="H92" s="20">
        <f t="shared" si="1"/>
        <v>0</v>
      </c>
      <c r="I92" s="12"/>
    </row>
    <row r="93" spans="1:9" ht="12.4" hidden="1" customHeight="1">
      <c r="A93" s="11"/>
      <c r="B93" s="1"/>
      <c r="C93" s="34"/>
      <c r="D93" s="151"/>
      <c r="E93" s="152"/>
      <c r="F93" s="39">
        <f>VLOOKUP(C93,'[2]Acha Air Sales Price List'!$B$1:$D$65536,3,FALSE)</f>
        <v>0</v>
      </c>
      <c r="G93" s="19">
        <f>ROUND(IF(ISBLANK(C93),0,VLOOKUP(C93,'[2]Acha Air Sales Price List'!$B$1:$X$65536,12,FALSE)*$L$14),2)</f>
        <v>0</v>
      </c>
      <c r="H93" s="20">
        <f t="shared" si="1"/>
        <v>0</v>
      </c>
      <c r="I93" s="12"/>
    </row>
    <row r="94" spans="1:9" ht="12.4" hidden="1" customHeight="1">
      <c r="A94" s="11"/>
      <c r="B94" s="1"/>
      <c r="C94" s="34"/>
      <c r="D94" s="151"/>
      <c r="E94" s="152"/>
      <c r="F94" s="39">
        <f>VLOOKUP(C94,'[2]Acha Air Sales Price List'!$B$1:$D$65536,3,FALSE)</f>
        <v>0</v>
      </c>
      <c r="G94" s="19">
        <f>ROUND(IF(ISBLANK(C94),0,VLOOKUP(C94,'[2]Acha Air Sales Price List'!$B$1:$X$65536,12,FALSE)*$L$14),2)</f>
        <v>0</v>
      </c>
      <c r="H94" s="20">
        <f t="shared" si="1"/>
        <v>0</v>
      </c>
      <c r="I94" s="12"/>
    </row>
    <row r="95" spans="1:9" ht="12.4" hidden="1" customHeight="1">
      <c r="A95" s="11"/>
      <c r="B95" s="1"/>
      <c r="C95" s="34"/>
      <c r="D95" s="151"/>
      <c r="E95" s="152"/>
      <c r="F95" s="39">
        <f>VLOOKUP(C95,'[2]Acha Air Sales Price List'!$B$1:$D$65536,3,FALSE)</f>
        <v>0</v>
      </c>
      <c r="G95" s="19">
        <f>ROUND(IF(ISBLANK(C95),0,VLOOKUP(C95,'[2]Acha Air Sales Price List'!$B$1:$X$65536,12,FALSE)*$L$14),2)</f>
        <v>0</v>
      </c>
      <c r="H95" s="20">
        <f t="shared" si="1"/>
        <v>0</v>
      </c>
      <c r="I95" s="12"/>
    </row>
    <row r="96" spans="1:9" ht="12.4" hidden="1" customHeight="1">
      <c r="A96" s="11"/>
      <c r="B96" s="1"/>
      <c r="C96" s="34"/>
      <c r="D96" s="151"/>
      <c r="E96" s="152"/>
      <c r="F96" s="39">
        <f>VLOOKUP(C96,'[2]Acha Air Sales Price List'!$B$1:$D$65536,3,FALSE)</f>
        <v>0</v>
      </c>
      <c r="G96" s="19">
        <f>ROUND(IF(ISBLANK(C96),0,VLOOKUP(C96,'[2]Acha Air Sales Price List'!$B$1:$X$65536,12,FALSE)*$L$14),2)</f>
        <v>0</v>
      </c>
      <c r="H96" s="20">
        <f t="shared" si="1"/>
        <v>0</v>
      </c>
      <c r="I96" s="12"/>
    </row>
    <row r="97" spans="1:9" ht="12.4" hidden="1" customHeight="1">
      <c r="A97" s="11"/>
      <c r="B97" s="1"/>
      <c r="C97" s="34"/>
      <c r="D97" s="151"/>
      <c r="E97" s="152"/>
      <c r="F97" s="39">
        <f>VLOOKUP(C97,'[2]Acha Air Sales Price List'!$B$1:$D$65536,3,FALSE)</f>
        <v>0</v>
      </c>
      <c r="G97" s="19">
        <f>ROUND(IF(ISBLANK(C97),0,VLOOKUP(C97,'[2]Acha Air Sales Price List'!$B$1:$X$65536,12,FALSE)*$L$14),2)</f>
        <v>0</v>
      </c>
      <c r="H97" s="20">
        <f t="shared" si="1"/>
        <v>0</v>
      </c>
      <c r="I97" s="12"/>
    </row>
    <row r="98" spans="1:9" ht="12.4" hidden="1" customHeight="1">
      <c r="A98" s="11"/>
      <c r="B98" s="1"/>
      <c r="C98" s="35"/>
      <c r="D98" s="151"/>
      <c r="E98" s="152"/>
      <c r="F98" s="39">
        <f>VLOOKUP(C98,'[2]Acha Air Sales Price List'!$B$1:$D$65536,3,FALSE)</f>
        <v>0</v>
      </c>
      <c r="G98" s="19">
        <f>ROUND(IF(ISBLANK(C98),0,VLOOKUP(C98,'[2]Acha Air Sales Price List'!$B$1:$X$65536,12,FALSE)*$L$14),2)</f>
        <v>0</v>
      </c>
      <c r="H98" s="20">
        <f t="shared" ref="H98:H126" si="2">ROUND(IF(ISNUMBER(B98), G98*B98, 0),5)</f>
        <v>0</v>
      </c>
      <c r="I98" s="12"/>
    </row>
    <row r="99" spans="1:9" ht="12" hidden="1" customHeight="1">
      <c r="A99" s="11"/>
      <c r="B99" s="1"/>
      <c r="C99" s="34"/>
      <c r="D99" s="151"/>
      <c r="E99" s="152"/>
      <c r="F99" s="39">
        <f>VLOOKUP(C99,'[2]Acha Air Sales Price List'!$B$1:$D$65536,3,FALSE)</f>
        <v>0</v>
      </c>
      <c r="G99" s="19">
        <f>ROUND(IF(ISBLANK(C99),0,VLOOKUP(C99,'[2]Acha Air Sales Price List'!$B$1:$X$65536,12,FALSE)*$L$14),2)</f>
        <v>0</v>
      </c>
      <c r="H99" s="20">
        <f t="shared" si="2"/>
        <v>0</v>
      </c>
      <c r="I99" s="12"/>
    </row>
    <row r="100" spans="1:9" ht="12.4" hidden="1" customHeight="1">
      <c r="A100" s="11"/>
      <c r="B100" s="1"/>
      <c r="C100" s="34"/>
      <c r="D100" s="151"/>
      <c r="E100" s="152"/>
      <c r="F100" s="39">
        <f>VLOOKUP(C100,'[2]Acha Air Sales Price List'!$B$1:$D$65536,3,FALSE)</f>
        <v>0</v>
      </c>
      <c r="G100" s="19">
        <f>ROUND(IF(ISBLANK(C100),0,VLOOKUP(C100,'[2]Acha Air Sales Price List'!$B$1:$X$65536,12,FALSE)*$L$14),2)</f>
        <v>0</v>
      </c>
      <c r="H100" s="20">
        <f t="shared" si="2"/>
        <v>0</v>
      </c>
      <c r="I100" s="12"/>
    </row>
    <row r="101" spans="1:9" ht="12.4" hidden="1" customHeight="1">
      <c r="A101" s="11"/>
      <c r="B101" s="1"/>
      <c r="C101" s="34"/>
      <c r="D101" s="151"/>
      <c r="E101" s="152"/>
      <c r="F101" s="39">
        <f>VLOOKUP(C101,'[2]Acha Air Sales Price List'!$B$1:$D$65536,3,FALSE)</f>
        <v>0</v>
      </c>
      <c r="G101" s="19">
        <f>ROUND(IF(ISBLANK(C101),0,VLOOKUP(C101,'[2]Acha Air Sales Price List'!$B$1:$X$65536,12,FALSE)*$L$14),2)</f>
        <v>0</v>
      </c>
      <c r="H101" s="20">
        <f t="shared" si="2"/>
        <v>0</v>
      </c>
      <c r="I101" s="12"/>
    </row>
    <row r="102" spans="1:9" ht="12.4" hidden="1" customHeight="1">
      <c r="A102" s="11"/>
      <c r="B102" s="1"/>
      <c r="C102" s="34"/>
      <c r="D102" s="151"/>
      <c r="E102" s="152"/>
      <c r="F102" s="39">
        <f>VLOOKUP(C102,'[2]Acha Air Sales Price List'!$B$1:$D$65536,3,FALSE)</f>
        <v>0</v>
      </c>
      <c r="G102" s="19">
        <f>ROUND(IF(ISBLANK(C102),0,VLOOKUP(C102,'[2]Acha Air Sales Price List'!$B$1:$X$65536,12,FALSE)*$L$14),2)</f>
        <v>0</v>
      </c>
      <c r="H102" s="20">
        <f t="shared" si="2"/>
        <v>0</v>
      </c>
      <c r="I102" s="12"/>
    </row>
    <row r="103" spans="1:9" ht="12.4" hidden="1" customHeight="1">
      <c r="A103" s="11"/>
      <c r="B103" s="1"/>
      <c r="C103" s="34"/>
      <c r="D103" s="151"/>
      <c r="E103" s="152"/>
      <c r="F103" s="39">
        <f>VLOOKUP(C103,'[2]Acha Air Sales Price List'!$B$1:$D$65536,3,FALSE)</f>
        <v>0</v>
      </c>
      <c r="G103" s="19">
        <f>ROUND(IF(ISBLANK(C103),0,VLOOKUP(C103,'[2]Acha Air Sales Price List'!$B$1:$X$65536,12,FALSE)*$L$14),2)</f>
        <v>0</v>
      </c>
      <c r="H103" s="20">
        <f t="shared" si="2"/>
        <v>0</v>
      </c>
      <c r="I103" s="12"/>
    </row>
    <row r="104" spans="1:9" ht="12.4" hidden="1" customHeight="1">
      <c r="A104" s="11"/>
      <c r="B104" s="1"/>
      <c r="C104" s="34"/>
      <c r="D104" s="151"/>
      <c r="E104" s="152"/>
      <c r="F104" s="39">
        <f>VLOOKUP(C104,'[2]Acha Air Sales Price List'!$B$1:$D$65536,3,FALSE)</f>
        <v>0</v>
      </c>
      <c r="G104" s="19">
        <f>ROUND(IF(ISBLANK(C104),0,VLOOKUP(C104,'[2]Acha Air Sales Price List'!$B$1:$X$65536,12,FALSE)*$L$14),2)</f>
        <v>0</v>
      </c>
      <c r="H104" s="20">
        <f t="shared" si="2"/>
        <v>0</v>
      </c>
      <c r="I104" s="12"/>
    </row>
    <row r="105" spans="1:9" ht="12.4" hidden="1" customHeight="1">
      <c r="A105" s="11"/>
      <c r="B105" s="1"/>
      <c r="C105" s="34"/>
      <c r="D105" s="151"/>
      <c r="E105" s="152"/>
      <c r="F105" s="39">
        <f>VLOOKUP(C105,'[2]Acha Air Sales Price List'!$B$1:$D$65536,3,FALSE)</f>
        <v>0</v>
      </c>
      <c r="G105" s="19">
        <f>ROUND(IF(ISBLANK(C105),0,VLOOKUP(C105,'[2]Acha Air Sales Price List'!$B$1:$X$65536,12,FALSE)*$L$14),2)</f>
        <v>0</v>
      </c>
      <c r="H105" s="20">
        <f t="shared" si="2"/>
        <v>0</v>
      </c>
      <c r="I105" s="12"/>
    </row>
    <row r="106" spans="1:9" ht="12.4" hidden="1" customHeight="1">
      <c r="A106" s="11"/>
      <c r="B106" s="1"/>
      <c r="C106" s="34"/>
      <c r="D106" s="151"/>
      <c r="E106" s="152"/>
      <c r="F106" s="39">
        <f>VLOOKUP(C106,'[2]Acha Air Sales Price List'!$B$1:$D$65536,3,FALSE)</f>
        <v>0</v>
      </c>
      <c r="G106" s="19">
        <f>ROUND(IF(ISBLANK(C106),0,VLOOKUP(C106,'[2]Acha Air Sales Price List'!$B$1:$X$65536,12,FALSE)*$L$14),2)</f>
        <v>0</v>
      </c>
      <c r="H106" s="20">
        <f t="shared" si="2"/>
        <v>0</v>
      </c>
      <c r="I106" s="12"/>
    </row>
    <row r="107" spans="1:9" ht="12.4" hidden="1" customHeight="1">
      <c r="A107" s="11"/>
      <c r="B107" s="1"/>
      <c r="C107" s="34"/>
      <c r="D107" s="151"/>
      <c r="E107" s="152"/>
      <c r="F107" s="39">
        <f>VLOOKUP(C107,'[2]Acha Air Sales Price List'!$B$1:$D$65536,3,FALSE)</f>
        <v>0</v>
      </c>
      <c r="G107" s="19">
        <f>ROUND(IF(ISBLANK(C107),0,VLOOKUP(C107,'[2]Acha Air Sales Price List'!$B$1:$X$65536,12,FALSE)*$L$14),2)</f>
        <v>0</v>
      </c>
      <c r="H107" s="20">
        <f t="shared" si="2"/>
        <v>0</v>
      </c>
      <c r="I107" s="12"/>
    </row>
    <row r="108" spans="1:9" ht="12.4" hidden="1" customHeight="1">
      <c r="A108" s="11"/>
      <c r="B108" s="1"/>
      <c r="C108" s="34"/>
      <c r="D108" s="151"/>
      <c r="E108" s="152"/>
      <c r="F108" s="39">
        <f>VLOOKUP(C108,'[2]Acha Air Sales Price List'!$B$1:$D$65536,3,FALSE)</f>
        <v>0</v>
      </c>
      <c r="G108" s="19">
        <f>ROUND(IF(ISBLANK(C108),0,VLOOKUP(C108,'[2]Acha Air Sales Price List'!$B$1:$X$65536,12,FALSE)*$L$14),2)</f>
        <v>0</v>
      </c>
      <c r="H108" s="20">
        <f t="shared" si="2"/>
        <v>0</v>
      </c>
      <c r="I108" s="12"/>
    </row>
    <row r="109" spans="1:9" ht="12.4" hidden="1" customHeight="1">
      <c r="A109" s="11"/>
      <c r="B109" s="1"/>
      <c r="C109" s="34"/>
      <c r="D109" s="151"/>
      <c r="E109" s="152"/>
      <c r="F109" s="39">
        <f>VLOOKUP(C109,'[2]Acha Air Sales Price List'!$B$1:$D$65536,3,FALSE)</f>
        <v>0</v>
      </c>
      <c r="G109" s="19">
        <f>ROUND(IF(ISBLANK(C109),0,VLOOKUP(C109,'[2]Acha Air Sales Price List'!$B$1:$X$65536,12,FALSE)*$L$14),2)</f>
        <v>0</v>
      </c>
      <c r="H109" s="20">
        <f t="shared" si="2"/>
        <v>0</v>
      </c>
      <c r="I109" s="12"/>
    </row>
    <row r="110" spans="1:9" ht="12.4" hidden="1" customHeight="1">
      <c r="A110" s="11"/>
      <c r="B110" s="1"/>
      <c r="C110" s="34"/>
      <c r="D110" s="151"/>
      <c r="E110" s="152"/>
      <c r="F110" s="39">
        <f>VLOOKUP(C110,'[2]Acha Air Sales Price List'!$B$1:$D$65536,3,FALSE)</f>
        <v>0</v>
      </c>
      <c r="G110" s="19">
        <f>ROUND(IF(ISBLANK(C110),0,VLOOKUP(C110,'[2]Acha Air Sales Price List'!$B$1:$X$65536,12,FALSE)*$L$14),2)</f>
        <v>0</v>
      </c>
      <c r="H110" s="20">
        <f t="shared" si="2"/>
        <v>0</v>
      </c>
      <c r="I110" s="12"/>
    </row>
    <row r="111" spans="1:9" ht="12.4" hidden="1" customHeight="1">
      <c r="A111" s="11"/>
      <c r="B111" s="1"/>
      <c r="C111" s="34"/>
      <c r="D111" s="151"/>
      <c r="E111" s="152"/>
      <c r="F111" s="39">
        <f>VLOOKUP(C111,'[2]Acha Air Sales Price List'!$B$1:$D$65536,3,FALSE)</f>
        <v>0</v>
      </c>
      <c r="G111" s="19">
        <f>ROUND(IF(ISBLANK(C111),0,VLOOKUP(C111,'[2]Acha Air Sales Price List'!$B$1:$X$65536,12,FALSE)*$L$14),2)</f>
        <v>0</v>
      </c>
      <c r="H111" s="20">
        <f t="shared" si="2"/>
        <v>0</v>
      </c>
      <c r="I111" s="12"/>
    </row>
    <row r="112" spans="1:9" ht="12.4" hidden="1" customHeight="1">
      <c r="A112" s="11"/>
      <c r="B112" s="1"/>
      <c r="C112" s="34"/>
      <c r="D112" s="151"/>
      <c r="E112" s="152"/>
      <c r="F112" s="39">
        <f>VLOOKUP(C112,'[2]Acha Air Sales Price List'!$B$1:$D$65536,3,FALSE)</f>
        <v>0</v>
      </c>
      <c r="G112" s="19">
        <f>ROUND(IF(ISBLANK(C112),0,VLOOKUP(C112,'[2]Acha Air Sales Price List'!$B$1:$X$65536,12,FALSE)*$L$14),2)</f>
        <v>0</v>
      </c>
      <c r="H112" s="20">
        <f t="shared" si="2"/>
        <v>0</v>
      </c>
      <c r="I112" s="12"/>
    </row>
    <row r="113" spans="1:9" ht="12.4" hidden="1" customHeight="1">
      <c r="A113" s="11"/>
      <c r="B113" s="1"/>
      <c r="C113" s="34"/>
      <c r="D113" s="151"/>
      <c r="E113" s="152"/>
      <c r="F113" s="39">
        <f>VLOOKUP(C113,'[2]Acha Air Sales Price List'!$B$1:$D$65536,3,FALSE)</f>
        <v>0</v>
      </c>
      <c r="G113" s="19">
        <f>ROUND(IF(ISBLANK(C113),0,VLOOKUP(C113,'[2]Acha Air Sales Price List'!$B$1:$X$65536,12,FALSE)*$L$14),2)</f>
        <v>0</v>
      </c>
      <c r="H113" s="20">
        <f t="shared" si="2"/>
        <v>0</v>
      </c>
      <c r="I113" s="12"/>
    </row>
    <row r="114" spans="1:9" ht="12.4" hidden="1" customHeight="1">
      <c r="A114" s="11"/>
      <c r="B114" s="1"/>
      <c r="C114" s="34"/>
      <c r="D114" s="151"/>
      <c r="E114" s="152"/>
      <c r="F114" s="39">
        <f>VLOOKUP(C114,'[2]Acha Air Sales Price List'!$B$1:$D$65536,3,FALSE)</f>
        <v>0</v>
      </c>
      <c r="G114" s="19">
        <f>ROUND(IF(ISBLANK(C114),0,VLOOKUP(C114,'[2]Acha Air Sales Price List'!$B$1:$X$65536,12,FALSE)*$L$14),2)</f>
        <v>0</v>
      </c>
      <c r="H114" s="20">
        <f t="shared" si="2"/>
        <v>0</v>
      </c>
      <c r="I114" s="12"/>
    </row>
    <row r="115" spans="1:9" ht="12.4" hidden="1" customHeight="1">
      <c r="A115" s="11"/>
      <c r="B115" s="1"/>
      <c r="C115" s="34"/>
      <c r="D115" s="151"/>
      <c r="E115" s="152"/>
      <c r="F115" s="39">
        <f>VLOOKUP(C115,'[2]Acha Air Sales Price List'!$B$1:$D$65536,3,FALSE)</f>
        <v>0</v>
      </c>
      <c r="G115" s="19">
        <f>ROUND(IF(ISBLANK(C115),0,VLOOKUP(C115,'[2]Acha Air Sales Price List'!$B$1:$X$65536,12,FALSE)*$L$14),2)</f>
        <v>0</v>
      </c>
      <c r="H115" s="20">
        <f t="shared" si="2"/>
        <v>0</v>
      </c>
      <c r="I115" s="12"/>
    </row>
    <row r="116" spans="1:9" ht="12.4" hidden="1" customHeight="1">
      <c r="A116" s="11"/>
      <c r="B116" s="1"/>
      <c r="C116" s="34"/>
      <c r="D116" s="151"/>
      <c r="E116" s="152"/>
      <c r="F116" s="39">
        <f>VLOOKUP(C116,'[2]Acha Air Sales Price List'!$B$1:$D$65536,3,FALSE)</f>
        <v>0</v>
      </c>
      <c r="G116" s="19">
        <f>ROUND(IF(ISBLANK(C116),0,VLOOKUP(C116,'[2]Acha Air Sales Price List'!$B$1:$X$65536,12,FALSE)*$L$14),2)</f>
        <v>0</v>
      </c>
      <c r="H116" s="20">
        <f t="shared" si="2"/>
        <v>0</v>
      </c>
      <c r="I116" s="12"/>
    </row>
    <row r="117" spans="1:9" ht="12.4" hidden="1" customHeight="1">
      <c r="A117" s="11"/>
      <c r="B117" s="1"/>
      <c r="C117" s="34"/>
      <c r="D117" s="151"/>
      <c r="E117" s="152"/>
      <c r="F117" s="39">
        <f>VLOOKUP(C117,'[2]Acha Air Sales Price List'!$B$1:$D$65536,3,FALSE)</f>
        <v>0</v>
      </c>
      <c r="G117" s="19">
        <f>ROUND(IF(ISBLANK(C117),0,VLOOKUP(C117,'[2]Acha Air Sales Price List'!$B$1:$X$65536,12,FALSE)*$L$14),2)</f>
        <v>0</v>
      </c>
      <c r="H117" s="20">
        <f t="shared" si="2"/>
        <v>0</v>
      </c>
      <c r="I117" s="12"/>
    </row>
    <row r="118" spans="1:9" ht="12.4" hidden="1" customHeight="1">
      <c r="A118" s="11"/>
      <c r="B118" s="1"/>
      <c r="C118" s="34"/>
      <c r="D118" s="151"/>
      <c r="E118" s="152"/>
      <c r="F118" s="39">
        <f>VLOOKUP(C118,'[2]Acha Air Sales Price List'!$B$1:$D$65536,3,FALSE)</f>
        <v>0</v>
      </c>
      <c r="G118" s="19">
        <f>ROUND(IF(ISBLANK(C118),0,VLOOKUP(C118,'[2]Acha Air Sales Price List'!$B$1:$X$65536,12,FALSE)*$L$14),2)</f>
        <v>0</v>
      </c>
      <c r="H118" s="20">
        <f t="shared" si="2"/>
        <v>0</v>
      </c>
      <c r="I118" s="12"/>
    </row>
    <row r="119" spans="1:9" ht="12.4" hidden="1" customHeight="1">
      <c r="A119" s="11"/>
      <c r="B119" s="1"/>
      <c r="C119" s="34"/>
      <c r="D119" s="151"/>
      <c r="E119" s="152"/>
      <c r="F119" s="39">
        <f>VLOOKUP(C119,'[2]Acha Air Sales Price List'!$B$1:$D$65536,3,FALSE)</f>
        <v>0</v>
      </c>
      <c r="G119" s="19">
        <f>ROUND(IF(ISBLANK(C119),0,VLOOKUP(C119,'[2]Acha Air Sales Price List'!$B$1:$X$65536,12,FALSE)*$L$14),2)</f>
        <v>0</v>
      </c>
      <c r="H119" s="20">
        <f t="shared" si="2"/>
        <v>0</v>
      </c>
      <c r="I119" s="12"/>
    </row>
    <row r="120" spans="1:9" ht="12.4" hidden="1" customHeight="1">
      <c r="A120" s="11"/>
      <c r="B120" s="1"/>
      <c r="C120" s="34"/>
      <c r="D120" s="151"/>
      <c r="E120" s="152"/>
      <c r="F120" s="39">
        <f>VLOOKUP(C120,'[2]Acha Air Sales Price List'!$B$1:$D$65536,3,FALSE)</f>
        <v>0</v>
      </c>
      <c r="G120" s="19">
        <f>ROUND(IF(ISBLANK(C120),0,VLOOKUP(C120,'[2]Acha Air Sales Price List'!$B$1:$X$65536,12,FALSE)*$L$14),2)</f>
        <v>0</v>
      </c>
      <c r="H120" s="20">
        <f t="shared" si="2"/>
        <v>0</v>
      </c>
      <c r="I120" s="12"/>
    </row>
    <row r="121" spans="1:9" ht="12.4" hidden="1" customHeight="1">
      <c r="A121" s="11"/>
      <c r="B121" s="1"/>
      <c r="C121" s="34"/>
      <c r="D121" s="151"/>
      <c r="E121" s="152"/>
      <c r="F121" s="39">
        <f>VLOOKUP(C121,'[2]Acha Air Sales Price List'!$B$1:$D$65536,3,FALSE)</f>
        <v>0</v>
      </c>
      <c r="G121" s="19">
        <f>ROUND(IF(ISBLANK(C121),0,VLOOKUP(C121,'[2]Acha Air Sales Price List'!$B$1:$X$65536,12,FALSE)*$L$14),2)</f>
        <v>0</v>
      </c>
      <c r="H121" s="20">
        <f t="shared" si="2"/>
        <v>0</v>
      </c>
      <c r="I121" s="12"/>
    </row>
    <row r="122" spans="1:9" ht="12.4" hidden="1" customHeight="1">
      <c r="A122" s="11"/>
      <c r="B122" s="1"/>
      <c r="C122" s="34"/>
      <c r="D122" s="151"/>
      <c r="E122" s="152"/>
      <c r="F122" s="39">
        <f>VLOOKUP(C122,'[2]Acha Air Sales Price List'!$B$1:$D$65536,3,FALSE)</f>
        <v>0</v>
      </c>
      <c r="G122" s="19">
        <f>ROUND(IF(ISBLANK(C122),0,VLOOKUP(C122,'[2]Acha Air Sales Price List'!$B$1:$X$65536,12,FALSE)*$L$14),2)</f>
        <v>0</v>
      </c>
      <c r="H122" s="20">
        <f t="shared" si="2"/>
        <v>0</v>
      </c>
      <c r="I122" s="12"/>
    </row>
    <row r="123" spans="1:9" ht="12.4" hidden="1" customHeight="1">
      <c r="A123" s="11"/>
      <c r="B123" s="1"/>
      <c r="C123" s="34"/>
      <c r="D123" s="151"/>
      <c r="E123" s="152"/>
      <c r="F123" s="39">
        <f>VLOOKUP(C123,'[2]Acha Air Sales Price List'!$B$1:$D$65536,3,FALSE)</f>
        <v>0</v>
      </c>
      <c r="G123" s="19">
        <f>ROUND(IF(ISBLANK(C123),0,VLOOKUP(C123,'[2]Acha Air Sales Price List'!$B$1:$X$65536,12,FALSE)*$L$14),2)</f>
        <v>0</v>
      </c>
      <c r="H123" s="20">
        <f t="shared" si="2"/>
        <v>0</v>
      </c>
      <c r="I123" s="12"/>
    </row>
    <row r="124" spans="1:9" ht="12.4" hidden="1" customHeight="1">
      <c r="A124" s="11"/>
      <c r="B124" s="1"/>
      <c r="C124" s="34"/>
      <c r="D124" s="151"/>
      <c r="E124" s="152"/>
      <c r="F124" s="39">
        <f>VLOOKUP(C124,'[2]Acha Air Sales Price List'!$B$1:$D$65536,3,FALSE)</f>
        <v>0</v>
      </c>
      <c r="G124" s="19">
        <f>ROUND(IF(ISBLANK(C124),0,VLOOKUP(C124,'[2]Acha Air Sales Price List'!$B$1:$X$65536,12,FALSE)*$L$14),2)</f>
        <v>0</v>
      </c>
      <c r="H124" s="20">
        <f t="shared" si="2"/>
        <v>0</v>
      </c>
      <c r="I124" s="12"/>
    </row>
    <row r="125" spans="1:9" ht="12.4" hidden="1" customHeight="1">
      <c r="A125" s="11"/>
      <c r="B125" s="1"/>
      <c r="C125" s="34"/>
      <c r="D125" s="151"/>
      <c r="E125" s="152"/>
      <c r="F125" s="39">
        <f>VLOOKUP(C125,'[2]Acha Air Sales Price List'!$B$1:$D$65536,3,FALSE)</f>
        <v>0</v>
      </c>
      <c r="G125" s="19">
        <f>ROUND(IF(ISBLANK(C125),0,VLOOKUP(C125,'[2]Acha Air Sales Price List'!$B$1:$X$65536,12,FALSE)*$L$14),2)</f>
        <v>0</v>
      </c>
      <c r="H125" s="20">
        <f t="shared" si="2"/>
        <v>0</v>
      </c>
      <c r="I125" s="12"/>
    </row>
    <row r="126" spans="1:9" ht="12.4" hidden="1" customHeight="1">
      <c r="A126" s="11"/>
      <c r="B126" s="1"/>
      <c r="C126" s="35"/>
      <c r="D126" s="151"/>
      <c r="E126" s="152"/>
      <c r="F126" s="39">
        <f>VLOOKUP(C126,'[2]Acha Air Sales Price List'!$B$1:$D$65536,3,FALSE)</f>
        <v>0</v>
      </c>
      <c r="G126" s="19">
        <f>ROUND(IF(ISBLANK(C126),0,VLOOKUP(C126,'[2]Acha Air Sales Price List'!$B$1:$X$65536,12,FALSE)*$L$14),2)</f>
        <v>0</v>
      </c>
      <c r="H126" s="20">
        <f t="shared" si="2"/>
        <v>0</v>
      </c>
      <c r="I126" s="12"/>
    </row>
    <row r="127" spans="1:9" ht="12" hidden="1" customHeight="1">
      <c r="A127" s="11"/>
      <c r="B127" s="1"/>
      <c r="C127" s="34"/>
      <c r="D127" s="151"/>
      <c r="E127" s="152"/>
      <c r="F127" s="39">
        <f>VLOOKUP(C127,'[2]Acha Air Sales Price List'!$B$1:$D$65536,3,FALSE)</f>
        <v>0</v>
      </c>
      <c r="G127" s="19">
        <f>ROUND(IF(ISBLANK(C127),0,VLOOKUP(C127,'[2]Acha Air Sales Price List'!$B$1:$X$65536,12,FALSE)*$L$14),2)</f>
        <v>0</v>
      </c>
      <c r="H127" s="20">
        <f t="shared" ref="H127:H177" si="3">ROUND(IF(ISNUMBER(B127), G127*B127, 0),5)</f>
        <v>0</v>
      </c>
      <c r="I127" s="12"/>
    </row>
    <row r="128" spans="1:9" ht="12.4" hidden="1" customHeight="1">
      <c r="A128" s="11"/>
      <c r="B128" s="1"/>
      <c r="C128" s="34"/>
      <c r="D128" s="151"/>
      <c r="E128" s="152"/>
      <c r="F128" s="39">
        <f>VLOOKUP(C128,'[2]Acha Air Sales Price List'!$B$1:$D$65536,3,FALSE)</f>
        <v>0</v>
      </c>
      <c r="G128" s="19">
        <f>ROUND(IF(ISBLANK(C128),0,VLOOKUP(C128,'[2]Acha Air Sales Price List'!$B$1:$X$65536,12,FALSE)*$L$14),2)</f>
        <v>0</v>
      </c>
      <c r="H128" s="20">
        <f t="shared" si="3"/>
        <v>0</v>
      </c>
      <c r="I128" s="12"/>
    </row>
    <row r="129" spans="1:9" ht="12.4" hidden="1" customHeight="1">
      <c r="A129" s="11"/>
      <c r="B129" s="1"/>
      <c r="C129" s="34"/>
      <c r="D129" s="151"/>
      <c r="E129" s="152"/>
      <c r="F129" s="39">
        <f>VLOOKUP(C129,'[2]Acha Air Sales Price List'!$B$1:$D$65536,3,FALSE)</f>
        <v>0</v>
      </c>
      <c r="G129" s="19">
        <f>ROUND(IF(ISBLANK(C129),0,VLOOKUP(C129,'[2]Acha Air Sales Price List'!$B$1:$X$65536,12,FALSE)*$L$14),2)</f>
        <v>0</v>
      </c>
      <c r="H129" s="20">
        <f t="shared" si="3"/>
        <v>0</v>
      </c>
      <c r="I129" s="12"/>
    </row>
    <row r="130" spans="1:9" ht="12.4" hidden="1" customHeight="1">
      <c r="A130" s="11"/>
      <c r="B130" s="1"/>
      <c r="C130" s="34"/>
      <c r="D130" s="151"/>
      <c r="E130" s="152"/>
      <c r="F130" s="39">
        <f>VLOOKUP(C130,'[2]Acha Air Sales Price List'!$B$1:$D$65536,3,FALSE)</f>
        <v>0</v>
      </c>
      <c r="G130" s="19">
        <f>ROUND(IF(ISBLANK(C130),0,VLOOKUP(C130,'[2]Acha Air Sales Price List'!$B$1:$X$65536,12,FALSE)*$L$14),2)</f>
        <v>0</v>
      </c>
      <c r="H130" s="20">
        <f t="shared" si="3"/>
        <v>0</v>
      </c>
      <c r="I130" s="12"/>
    </row>
    <row r="131" spans="1:9" ht="12.4" hidden="1" customHeight="1">
      <c r="A131" s="11"/>
      <c r="B131" s="1"/>
      <c r="C131" s="34"/>
      <c r="D131" s="151"/>
      <c r="E131" s="152"/>
      <c r="F131" s="39">
        <f>VLOOKUP(C131,'[2]Acha Air Sales Price List'!$B$1:$D$65536,3,FALSE)</f>
        <v>0</v>
      </c>
      <c r="G131" s="19">
        <f>ROUND(IF(ISBLANK(C131),0,VLOOKUP(C131,'[2]Acha Air Sales Price List'!$B$1:$X$65536,12,FALSE)*$L$14),2)</f>
        <v>0</v>
      </c>
      <c r="H131" s="20">
        <f t="shared" si="3"/>
        <v>0</v>
      </c>
      <c r="I131" s="12"/>
    </row>
    <row r="132" spans="1:9" ht="12.4" hidden="1" customHeight="1">
      <c r="A132" s="11"/>
      <c r="B132" s="1"/>
      <c r="C132" s="34"/>
      <c r="D132" s="151"/>
      <c r="E132" s="152"/>
      <c r="F132" s="39">
        <f>VLOOKUP(C132,'[2]Acha Air Sales Price List'!$B$1:$D$65536,3,FALSE)</f>
        <v>0</v>
      </c>
      <c r="G132" s="19">
        <f>ROUND(IF(ISBLANK(C132),0,VLOOKUP(C132,'[2]Acha Air Sales Price List'!$B$1:$X$65536,12,FALSE)*$L$14),2)</f>
        <v>0</v>
      </c>
      <c r="H132" s="20">
        <f t="shared" si="3"/>
        <v>0</v>
      </c>
      <c r="I132" s="12"/>
    </row>
    <row r="133" spans="1:9" ht="12.4" hidden="1" customHeight="1">
      <c r="A133" s="11"/>
      <c r="B133" s="1"/>
      <c r="C133" s="34"/>
      <c r="D133" s="151"/>
      <c r="E133" s="152"/>
      <c r="F133" s="39">
        <f>VLOOKUP(C133,'[2]Acha Air Sales Price List'!$B$1:$D$65536,3,FALSE)</f>
        <v>0</v>
      </c>
      <c r="G133" s="19">
        <f>ROUND(IF(ISBLANK(C133),0,VLOOKUP(C133,'[2]Acha Air Sales Price List'!$B$1:$X$65536,12,FALSE)*$L$14),2)</f>
        <v>0</v>
      </c>
      <c r="H133" s="20">
        <f t="shared" si="3"/>
        <v>0</v>
      </c>
      <c r="I133" s="12"/>
    </row>
    <row r="134" spans="1:9" ht="12.4" hidden="1" customHeight="1">
      <c r="A134" s="11"/>
      <c r="B134" s="1"/>
      <c r="C134" s="34"/>
      <c r="D134" s="151"/>
      <c r="E134" s="152"/>
      <c r="F134" s="39">
        <f>VLOOKUP(C134,'[2]Acha Air Sales Price List'!$B$1:$D$65536,3,FALSE)</f>
        <v>0</v>
      </c>
      <c r="G134" s="19">
        <f>ROUND(IF(ISBLANK(C134),0,VLOOKUP(C134,'[2]Acha Air Sales Price List'!$B$1:$X$65536,12,FALSE)*$L$14),2)</f>
        <v>0</v>
      </c>
      <c r="H134" s="20">
        <f t="shared" si="3"/>
        <v>0</v>
      </c>
      <c r="I134" s="12"/>
    </row>
    <row r="135" spans="1:9" ht="12.4" hidden="1" customHeight="1">
      <c r="A135" s="11"/>
      <c r="B135" s="1"/>
      <c r="C135" s="34"/>
      <c r="D135" s="151"/>
      <c r="E135" s="152"/>
      <c r="F135" s="39">
        <f>VLOOKUP(C135,'[2]Acha Air Sales Price List'!$B$1:$D$65536,3,FALSE)</f>
        <v>0</v>
      </c>
      <c r="G135" s="19">
        <f>ROUND(IF(ISBLANK(C135),0,VLOOKUP(C135,'[2]Acha Air Sales Price List'!$B$1:$X$65536,12,FALSE)*$L$14),2)</f>
        <v>0</v>
      </c>
      <c r="H135" s="20">
        <f t="shared" si="3"/>
        <v>0</v>
      </c>
      <c r="I135" s="12"/>
    </row>
    <row r="136" spans="1:9" ht="12.4" hidden="1" customHeight="1">
      <c r="A136" s="11"/>
      <c r="B136" s="1"/>
      <c r="C136" s="34"/>
      <c r="D136" s="151"/>
      <c r="E136" s="152"/>
      <c r="F136" s="39">
        <f>VLOOKUP(C136,'[2]Acha Air Sales Price List'!$B$1:$D$65536,3,FALSE)</f>
        <v>0</v>
      </c>
      <c r="G136" s="19">
        <f>ROUND(IF(ISBLANK(C136),0,VLOOKUP(C136,'[2]Acha Air Sales Price List'!$B$1:$X$65536,12,FALSE)*$L$14),2)</f>
        <v>0</v>
      </c>
      <c r="H136" s="20">
        <f t="shared" si="3"/>
        <v>0</v>
      </c>
      <c r="I136" s="12"/>
    </row>
    <row r="137" spans="1:9" ht="12.4" hidden="1" customHeight="1">
      <c r="A137" s="11"/>
      <c r="B137" s="1"/>
      <c r="C137" s="34"/>
      <c r="D137" s="151"/>
      <c r="E137" s="152"/>
      <c r="F137" s="39">
        <f>VLOOKUP(C137,'[2]Acha Air Sales Price List'!$B$1:$D$65536,3,FALSE)</f>
        <v>0</v>
      </c>
      <c r="G137" s="19">
        <f>ROUND(IF(ISBLANK(C137),0,VLOOKUP(C137,'[2]Acha Air Sales Price List'!$B$1:$X$65536,12,FALSE)*$L$14),2)</f>
        <v>0</v>
      </c>
      <c r="H137" s="20">
        <f t="shared" si="3"/>
        <v>0</v>
      </c>
      <c r="I137" s="12"/>
    </row>
    <row r="138" spans="1:9" ht="12.4" hidden="1" customHeight="1">
      <c r="A138" s="11"/>
      <c r="B138" s="1"/>
      <c r="C138" s="34"/>
      <c r="D138" s="151"/>
      <c r="E138" s="152"/>
      <c r="F138" s="39">
        <f>VLOOKUP(C138,'[2]Acha Air Sales Price List'!$B$1:$D$65536,3,FALSE)</f>
        <v>0</v>
      </c>
      <c r="G138" s="19">
        <f>ROUND(IF(ISBLANK(C138),0,VLOOKUP(C138,'[2]Acha Air Sales Price List'!$B$1:$X$65536,12,FALSE)*$L$14),2)</f>
        <v>0</v>
      </c>
      <c r="H138" s="20">
        <f t="shared" si="3"/>
        <v>0</v>
      </c>
      <c r="I138" s="12"/>
    </row>
    <row r="139" spans="1:9" ht="12.4" hidden="1" customHeight="1">
      <c r="A139" s="11"/>
      <c r="B139" s="1"/>
      <c r="C139" s="34"/>
      <c r="D139" s="151"/>
      <c r="E139" s="152"/>
      <c r="F139" s="39">
        <f>VLOOKUP(C139,'[2]Acha Air Sales Price List'!$B$1:$D$65536,3,FALSE)</f>
        <v>0</v>
      </c>
      <c r="G139" s="19">
        <f>ROUND(IF(ISBLANK(C139),0,VLOOKUP(C139,'[2]Acha Air Sales Price List'!$B$1:$X$65536,12,FALSE)*$L$14),2)</f>
        <v>0</v>
      </c>
      <c r="H139" s="20">
        <f t="shared" si="3"/>
        <v>0</v>
      </c>
      <c r="I139" s="12"/>
    </row>
    <row r="140" spans="1:9" ht="12.4" hidden="1" customHeight="1">
      <c r="A140" s="11"/>
      <c r="B140" s="1"/>
      <c r="C140" s="34"/>
      <c r="D140" s="151"/>
      <c r="E140" s="152"/>
      <c r="F140" s="39">
        <f>VLOOKUP(C140,'[2]Acha Air Sales Price List'!$B$1:$D$65536,3,FALSE)</f>
        <v>0</v>
      </c>
      <c r="G140" s="19">
        <f>ROUND(IF(ISBLANK(C140),0,VLOOKUP(C140,'[2]Acha Air Sales Price List'!$B$1:$X$65536,12,FALSE)*$L$14),2)</f>
        <v>0</v>
      </c>
      <c r="H140" s="20">
        <f t="shared" si="3"/>
        <v>0</v>
      </c>
      <c r="I140" s="12"/>
    </row>
    <row r="141" spans="1:9" ht="12.4" hidden="1" customHeight="1">
      <c r="A141" s="11"/>
      <c r="B141" s="1"/>
      <c r="C141" s="34"/>
      <c r="D141" s="151"/>
      <c r="E141" s="152"/>
      <c r="F141" s="39">
        <f>VLOOKUP(C141,'[2]Acha Air Sales Price List'!$B$1:$D$65536,3,FALSE)</f>
        <v>0</v>
      </c>
      <c r="G141" s="19">
        <f>ROUND(IF(ISBLANK(C141),0,VLOOKUP(C141,'[2]Acha Air Sales Price List'!$B$1:$X$65536,12,FALSE)*$L$14),2)</f>
        <v>0</v>
      </c>
      <c r="H141" s="20">
        <f t="shared" si="3"/>
        <v>0</v>
      </c>
      <c r="I141" s="12"/>
    </row>
    <row r="142" spans="1:9" ht="12.4" hidden="1" customHeight="1">
      <c r="A142" s="11"/>
      <c r="B142" s="1"/>
      <c r="C142" s="34"/>
      <c r="D142" s="151"/>
      <c r="E142" s="152"/>
      <c r="F142" s="39">
        <f>VLOOKUP(C142,'[2]Acha Air Sales Price List'!$B$1:$D$65536,3,FALSE)</f>
        <v>0</v>
      </c>
      <c r="G142" s="19">
        <f>ROUND(IF(ISBLANK(C142),0,VLOOKUP(C142,'[2]Acha Air Sales Price List'!$B$1:$X$65536,12,FALSE)*$L$14),2)</f>
        <v>0</v>
      </c>
      <c r="H142" s="20">
        <f t="shared" si="3"/>
        <v>0</v>
      </c>
      <c r="I142" s="12"/>
    </row>
    <row r="143" spans="1:9" ht="12.4" hidden="1" customHeight="1">
      <c r="A143" s="11"/>
      <c r="B143" s="1"/>
      <c r="C143" s="34"/>
      <c r="D143" s="151"/>
      <c r="E143" s="152"/>
      <c r="F143" s="39">
        <f>VLOOKUP(C143,'[2]Acha Air Sales Price List'!$B$1:$D$65536,3,FALSE)</f>
        <v>0</v>
      </c>
      <c r="G143" s="19">
        <f>ROUND(IF(ISBLANK(C143),0,VLOOKUP(C143,'[2]Acha Air Sales Price List'!$B$1:$X$65536,12,FALSE)*$L$14),2)</f>
        <v>0</v>
      </c>
      <c r="H143" s="20">
        <f t="shared" si="3"/>
        <v>0</v>
      </c>
      <c r="I143" s="12"/>
    </row>
    <row r="144" spans="1:9" ht="12.4" hidden="1" customHeight="1">
      <c r="A144" s="11"/>
      <c r="B144" s="1"/>
      <c r="C144" s="34"/>
      <c r="D144" s="151"/>
      <c r="E144" s="152"/>
      <c r="F144" s="39">
        <f>VLOOKUP(C144,'[2]Acha Air Sales Price List'!$B$1:$D$65536,3,FALSE)</f>
        <v>0</v>
      </c>
      <c r="G144" s="19">
        <f>ROUND(IF(ISBLANK(C144),0,VLOOKUP(C144,'[2]Acha Air Sales Price List'!$B$1:$X$65536,12,FALSE)*$L$14),2)</f>
        <v>0</v>
      </c>
      <c r="H144" s="20">
        <f t="shared" si="3"/>
        <v>0</v>
      </c>
      <c r="I144" s="12"/>
    </row>
    <row r="145" spans="1:9" ht="12.4" hidden="1" customHeight="1">
      <c r="A145" s="11"/>
      <c r="B145" s="1"/>
      <c r="C145" s="34"/>
      <c r="D145" s="151"/>
      <c r="E145" s="152"/>
      <c r="F145" s="39">
        <f>VLOOKUP(C145,'[2]Acha Air Sales Price List'!$B$1:$D$65536,3,FALSE)</f>
        <v>0</v>
      </c>
      <c r="G145" s="19">
        <f>ROUND(IF(ISBLANK(C145),0,VLOOKUP(C145,'[2]Acha Air Sales Price List'!$B$1:$X$65536,12,FALSE)*$L$14),2)</f>
        <v>0</v>
      </c>
      <c r="H145" s="20">
        <f t="shared" si="3"/>
        <v>0</v>
      </c>
      <c r="I145" s="12"/>
    </row>
    <row r="146" spans="1:9" ht="12.4" hidden="1" customHeight="1">
      <c r="A146" s="11"/>
      <c r="B146" s="1"/>
      <c r="C146" s="34"/>
      <c r="D146" s="151"/>
      <c r="E146" s="152"/>
      <c r="F146" s="39">
        <f>VLOOKUP(C146,'[2]Acha Air Sales Price List'!$B$1:$D$65536,3,FALSE)</f>
        <v>0</v>
      </c>
      <c r="G146" s="19">
        <f>ROUND(IF(ISBLANK(C146),0,VLOOKUP(C146,'[2]Acha Air Sales Price List'!$B$1:$X$65536,12,FALSE)*$L$14),2)</f>
        <v>0</v>
      </c>
      <c r="H146" s="20">
        <f t="shared" si="3"/>
        <v>0</v>
      </c>
      <c r="I146" s="12"/>
    </row>
    <row r="147" spans="1:9" ht="12.4" hidden="1" customHeight="1">
      <c r="A147" s="11"/>
      <c r="B147" s="1"/>
      <c r="C147" s="34"/>
      <c r="D147" s="151"/>
      <c r="E147" s="152"/>
      <c r="F147" s="39">
        <f>VLOOKUP(C147,'[2]Acha Air Sales Price List'!$B$1:$D$65536,3,FALSE)</f>
        <v>0</v>
      </c>
      <c r="G147" s="19">
        <f>ROUND(IF(ISBLANK(C147),0,VLOOKUP(C147,'[2]Acha Air Sales Price List'!$B$1:$X$65536,12,FALSE)*$L$14),2)</f>
        <v>0</v>
      </c>
      <c r="H147" s="20">
        <f t="shared" si="3"/>
        <v>0</v>
      </c>
      <c r="I147" s="12"/>
    </row>
    <row r="148" spans="1:9" ht="12.4" hidden="1" customHeight="1">
      <c r="A148" s="11"/>
      <c r="B148" s="1"/>
      <c r="C148" s="34"/>
      <c r="D148" s="151"/>
      <c r="E148" s="152"/>
      <c r="F148" s="39">
        <f>VLOOKUP(C148,'[2]Acha Air Sales Price List'!$B$1:$D$65536,3,FALSE)</f>
        <v>0</v>
      </c>
      <c r="G148" s="19">
        <f>ROUND(IF(ISBLANK(C148),0,VLOOKUP(C148,'[2]Acha Air Sales Price List'!$B$1:$X$65536,12,FALSE)*$L$14),2)</f>
        <v>0</v>
      </c>
      <c r="H148" s="20">
        <f t="shared" si="3"/>
        <v>0</v>
      </c>
      <c r="I148" s="12"/>
    </row>
    <row r="149" spans="1:9" ht="12.4" hidden="1" customHeight="1">
      <c r="A149" s="11"/>
      <c r="B149" s="1"/>
      <c r="C149" s="34"/>
      <c r="D149" s="151"/>
      <c r="E149" s="152"/>
      <c r="F149" s="39">
        <f>VLOOKUP(C149,'[2]Acha Air Sales Price List'!$B$1:$D$65536,3,FALSE)</f>
        <v>0</v>
      </c>
      <c r="G149" s="19">
        <f>ROUND(IF(ISBLANK(C149),0,VLOOKUP(C149,'[2]Acha Air Sales Price List'!$B$1:$X$65536,12,FALSE)*$L$14),2)</f>
        <v>0</v>
      </c>
      <c r="H149" s="20">
        <f t="shared" si="3"/>
        <v>0</v>
      </c>
      <c r="I149" s="12"/>
    </row>
    <row r="150" spans="1:9" ht="12.4" hidden="1" customHeight="1">
      <c r="A150" s="11"/>
      <c r="B150" s="1"/>
      <c r="C150" s="35"/>
      <c r="D150" s="151"/>
      <c r="E150" s="152"/>
      <c r="F150" s="39">
        <f>VLOOKUP(C150,'[2]Acha Air Sales Price List'!$B$1:$D$65536,3,FALSE)</f>
        <v>0</v>
      </c>
      <c r="G150" s="19">
        <f>ROUND(IF(ISBLANK(C150),0,VLOOKUP(C150,'[2]Acha Air Sales Price List'!$B$1:$X$65536,12,FALSE)*$L$14),2)</f>
        <v>0</v>
      </c>
      <c r="H150" s="20">
        <f t="shared" si="3"/>
        <v>0</v>
      </c>
      <c r="I150" s="12"/>
    </row>
    <row r="151" spans="1:9" ht="12" hidden="1" customHeight="1">
      <c r="A151" s="11"/>
      <c r="B151" s="1"/>
      <c r="C151" s="34"/>
      <c r="D151" s="151"/>
      <c r="E151" s="152"/>
      <c r="F151" s="39">
        <f>VLOOKUP(C151,'[2]Acha Air Sales Price List'!$B$1:$D$65536,3,FALSE)</f>
        <v>0</v>
      </c>
      <c r="G151" s="19">
        <f>ROUND(IF(ISBLANK(C151),0,VLOOKUP(C151,'[2]Acha Air Sales Price List'!$B$1:$X$65536,12,FALSE)*$L$14),2)</f>
        <v>0</v>
      </c>
      <c r="H151" s="20">
        <f t="shared" si="3"/>
        <v>0</v>
      </c>
      <c r="I151" s="12"/>
    </row>
    <row r="152" spans="1:9" ht="12.4" hidden="1" customHeight="1">
      <c r="A152" s="11"/>
      <c r="B152" s="1"/>
      <c r="C152" s="34"/>
      <c r="D152" s="151"/>
      <c r="E152" s="152"/>
      <c r="F152" s="39">
        <f>VLOOKUP(C152,'[2]Acha Air Sales Price List'!$B$1:$D$65536,3,FALSE)</f>
        <v>0</v>
      </c>
      <c r="G152" s="19">
        <f>ROUND(IF(ISBLANK(C152),0,VLOOKUP(C152,'[2]Acha Air Sales Price List'!$B$1:$X$65536,12,FALSE)*$L$14),2)</f>
        <v>0</v>
      </c>
      <c r="H152" s="20">
        <f t="shared" si="3"/>
        <v>0</v>
      </c>
      <c r="I152" s="12"/>
    </row>
    <row r="153" spans="1:9" ht="12.4" hidden="1" customHeight="1">
      <c r="A153" s="11"/>
      <c r="B153" s="1"/>
      <c r="C153" s="34"/>
      <c r="D153" s="151"/>
      <c r="E153" s="152"/>
      <c r="F153" s="39">
        <f>VLOOKUP(C153,'[2]Acha Air Sales Price List'!$B$1:$D$65536,3,FALSE)</f>
        <v>0</v>
      </c>
      <c r="G153" s="19">
        <f>ROUND(IF(ISBLANK(C153),0,VLOOKUP(C153,'[2]Acha Air Sales Price List'!$B$1:$X$65536,12,FALSE)*$L$14),2)</f>
        <v>0</v>
      </c>
      <c r="H153" s="20">
        <f t="shared" si="3"/>
        <v>0</v>
      </c>
      <c r="I153" s="12"/>
    </row>
    <row r="154" spans="1:9" ht="12.4" hidden="1" customHeight="1">
      <c r="A154" s="11"/>
      <c r="B154" s="1"/>
      <c r="C154" s="34"/>
      <c r="D154" s="151"/>
      <c r="E154" s="152"/>
      <c r="F154" s="39">
        <f>VLOOKUP(C154,'[2]Acha Air Sales Price List'!$B$1:$D$65536,3,FALSE)</f>
        <v>0</v>
      </c>
      <c r="G154" s="19">
        <f>ROUND(IF(ISBLANK(C154),0,VLOOKUP(C154,'[2]Acha Air Sales Price List'!$B$1:$X$65536,12,FALSE)*$L$14),2)</f>
        <v>0</v>
      </c>
      <c r="H154" s="20">
        <f t="shared" si="3"/>
        <v>0</v>
      </c>
      <c r="I154" s="12"/>
    </row>
    <row r="155" spans="1:9" ht="12.4" hidden="1" customHeight="1">
      <c r="A155" s="11"/>
      <c r="B155" s="1"/>
      <c r="C155" s="34"/>
      <c r="D155" s="151"/>
      <c r="E155" s="152"/>
      <c r="F155" s="39">
        <f>VLOOKUP(C155,'[2]Acha Air Sales Price List'!$B$1:$D$65536,3,FALSE)</f>
        <v>0</v>
      </c>
      <c r="G155" s="19">
        <f>ROUND(IF(ISBLANK(C155),0,VLOOKUP(C155,'[2]Acha Air Sales Price List'!$B$1:$X$65536,12,FALSE)*$L$14),2)</f>
        <v>0</v>
      </c>
      <c r="H155" s="20">
        <f t="shared" si="3"/>
        <v>0</v>
      </c>
      <c r="I155" s="12"/>
    </row>
    <row r="156" spans="1:9" ht="12.4" hidden="1" customHeight="1">
      <c r="A156" s="11"/>
      <c r="B156" s="1"/>
      <c r="C156" s="34"/>
      <c r="D156" s="151"/>
      <c r="E156" s="152"/>
      <c r="F156" s="39">
        <f>VLOOKUP(C156,'[2]Acha Air Sales Price List'!$B$1:$D$65536,3,FALSE)</f>
        <v>0</v>
      </c>
      <c r="G156" s="19">
        <f>ROUND(IF(ISBLANK(C156),0,VLOOKUP(C156,'[2]Acha Air Sales Price List'!$B$1:$X$65536,12,FALSE)*$L$14),2)</f>
        <v>0</v>
      </c>
      <c r="H156" s="20">
        <f t="shared" si="3"/>
        <v>0</v>
      </c>
      <c r="I156" s="12"/>
    </row>
    <row r="157" spans="1:9" ht="12.4" hidden="1" customHeight="1">
      <c r="A157" s="11"/>
      <c r="B157" s="1"/>
      <c r="C157" s="34"/>
      <c r="D157" s="151"/>
      <c r="E157" s="152"/>
      <c r="F157" s="39">
        <f>VLOOKUP(C157,'[2]Acha Air Sales Price List'!$B$1:$D$65536,3,FALSE)</f>
        <v>0</v>
      </c>
      <c r="G157" s="19">
        <f>ROUND(IF(ISBLANK(C157),0,VLOOKUP(C157,'[2]Acha Air Sales Price List'!$B$1:$X$65536,12,FALSE)*$L$14),2)</f>
        <v>0</v>
      </c>
      <c r="H157" s="20">
        <f t="shared" si="3"/>
        <v>0</v>
      </c>
      <c r="I157" s="12"/>
    </row>
    <row r="158" spans="1:9" ht="12.4" hidden="1" customHeight="1">
      <c r="A158" s="11"/>
      <c r="B158" s="1"/>
      <c r="C158" s="34"/>
      <c r="D158" s="151"/>
      <c r="E158" s="152"/>
      <c r="F158" s="39">
        <f>VLOOKUP(C158,'[2]Acha Air Sales Price List'!$B$1:$D$65536,3,FALSE)</f>
        <v>0</v>
      </c>
      <c r="G158" s="19">
        <f>ROUND(IF(ISBLANK(C158),0,VLOOKUP(C158,'[2]Acha Air Sales Price List'!$B$1:$X$65536,12,FALSE)*$L$14),2)</f>
        <v>0</v>
      </c>
      <c r="H158" s="20">
        <f t="shared" si="3"/>
        <v>0</v>
      </c>
      <c r="I158" s="12"/>
    </row>
    <row r="159" spans="1:9" ht="12.4" hidden="1" customHeight="1">
      <c r="A159" s="11"/>
      <c r="B159" s="1"/>
      <c r="C159" s="34"/>
      <c r="D159" s="151"/>
      <c r="E159" s="152"/>
      <c r="F159" s="39">
        <f>VLOOKUP(C159,'[2]Acha Air Sales Price List'!$B$1:$D$65536,3,FALSE)</f>
        <v>0</v>
      </c>
      <c r="G159" s="19">
        <f>ROUND(IF(ISBLANK(C159),0,VLOOKUP(C159,'[2]Acha Air Sales Price List'!$B$1:$X$65536,12,FALSE)*$L$14),2)</f>
        <v>0</v>
      </c>
      <c r="H159" s="20">
        <f t="shared" si="3"/>
        <v>0</v>
      </c>
      <c r="I159" s="12"/>
    </row>
    <row r="160" spans="1:9" ht="12.4" hidden="1" customHeight="1">
      <c r="A160" s="11"/>
      <c r="B160" s="1"/>
      <c r="C160" s="34"/>
      <c r="D160" s="151"/>
      <c r="E160" s="152"/>
      <c r="F160" s="39">
        <f>VLOOKUP(C160,'[2]Acha Air Sales Price List'!$B$1:$D$65536,3,FALSE)</f>
        <v>0</v>
      </c>
      <c r="G160" s="19">
        <f>ROUND(IF(ISBLANK(C160),0,VLOOKUP(C160,'[2]Acha Air Sales Price List'!$B$1:$X$65536,12,FALSE)*$L$14),2)</f>
        <v>0</v>
      </c>
      <c r="H160" s="20">
        <f t="shared" si="3"/>
        <v>0</v>
      </c>
      <c r="I160" s="12"/>
    </row>
    <row r="161" spans="1:9" ht="12.4" hidden="1" customHeight="1">
      <c r="A161" s="11"/>
      <c r="B161" s="1"/>
      <c r="C161" s="34"/>
      <c r="D161" s="151"/>
      <c r="E161" s="152"/>
      <c r="F161" s="39">
        <f>VLOOKUP(C161,'[2]Acha Air Sales Price List'!$B$1:$D$65536,3,FALSE)</f>
        <v>0</v>
      </c>
      <c r="G161" s="19">
        <f>ROUND(IF(ISBLANK(C161),0,VLOOKUP(C161,'[2]Acha Air Sales Price List'!$B$1:$X$65536,12,FALSE)*$L$14),2)</f>
        <v>0</v>
      </c>
      <c r="H161" s="20">
        <f t="shared" si="3"/>
        <v>0</v>
      </c>
      <c r="I161" s="12"/>
    </row>
    <row r="162" spans="1:9" ht="12.4" hidden="1" customHeight="1">
      <c r="A162" s="11"/>
      <c r="B162" s="1"/>
      <c r="C162" s="34"/>
      <c r="D162" s="151"/>
      <c r="E162" s="152"/>
      <c r="F162" s="39">
        <f>VLOOKUP(C162,'[2]Acha Air Sales Price List'!$B$1:$D$65536,3,FALSE)</f>
        <v>0</v>
      </c>
      <c r="G162" s="19">
        <f>ROUND(IF(ISBLANK(C162),0,VLOOKUP(C162,'[2]Acha Air Sales Price List'!$B$1:$X$65536,12,FALSE)*$L$14),2)</f>
        <v>0</v>
      </c>
      <c r="H162" s="20">
        <f t="shared" si="3"/>
        <v>0</v>
      </c>
      <c r="I162" s="12"/>
    </row>
    <row r="163" spans="1:9" ht="12.4" hidden="1" customHeight="1">
      <c r="A163" s="11"/>
      <c r="B163" s="1"/>
      <c r="C163" s="34"/>
      <c r="D163" s="151"/>
      <c r="E163" s="152"/>
      <c r="F163" s="39">
        <f>VLOOKUP(C163,'[2]Acha Air Sales Price List'!$B$1:$D$65536,3,FALSE)</f>
        <v>0</v>
      </c>
      <c r="G163" s="19">
        <f>ROUND(IF(ISBLANK(C163),0,VLOOKUP(C163,'[2]Acha Air Sales Price List'!$B$1:$X$65536,12,FALSE)*$L$14),2)</f>
        <v>0</v>
      </c>
      <c r="H163" s="20">
        <f t="shared" si="3"/>
        <v>0</v>
      </c>
      <c r="I163" s="12"/>
    </row>
    <row r="164" spans="1:9" ht="12.4" hidden="1" customHeight="1">
      <c r="A164" s="11"/>
      <c r="B164" s="1"/>
      <c r="C164" s="34"/>
      <c r="D164" s="151"/>
      <c r="E164" s="152"/>
      <c r="F164" s="39">
        <f>VLOOKUP(C164,'[2]Acha Air Sales Price List'!$B$1:$D$65536,3,FALSE)</f>
        <v>0</v>
      </c>
      <c r="G164" s="19">
        <f>ROUND(IF(ISBLANK(C164),0,VLOOKUP(C164,'[2]Acha Air Sales Price List'!$B$1:$X$65536,12,FALSE)*$L$14),2)</f>
        <v>0</v>
      </c>
      <c r="H164" s="20">
        <f t="shared" si="3"/>
        <v>0</v>
      </c>
      <c r="I164" s="12"/>
    </row>
    <row r="165" spans="1:9" ht="12.4" hidden="1" customHeight="1">
      <c r="A165" s="11"/>
      <c r="B165" s="1"/>
      <c r="C165" s="34"/>
      <c r="D165" s="151"/>
      <c r="E165" s="152"/>
      <c r="F165" s="39">
        <f>VLOOKUP(C165,'[2]Acha Air Sales Price List'!$B$1:$D$65536,3,FALSE)</f>
        <v>0</v>
      </c>
      <c r="G165" s="19">
        <f>ROUND(IF(ISBLANK(C165),0,VLOOKUP(C165,'[2]Acha Air Sales Price List'!$B$1:$X$65536,12,FALSE)*$L$14),2)</f>
        <v>0</v>
      </c>
      <c r="H165" s="20">
        <f t="shared" si="3"/>
        <v>0</v>
      </c>
      <c r="I165" s="12"/>
    </row>
    <row r="166" spans="1:9" ht="12.4" hidden="1" customHeight="1">
      <c r="A166" s="11"/>
      <c r="B166" s="1"/>
      <c r="C166" s="34"/>
      <c r="D166" s="151"/>
      <c r="E166" s="152"/>
      <c r="F166" s="39">
        <f>VLOOKUP(C166,'[2]Acha Air Sales Price List'!$B$1:$D$65536,3,FALSE)</f>
        <v>0</v>
      </c>
      <c r="G166" s="19">
        <f>ROUND(IF(ISBLANK(C166),0,VLOOKUP(C166,'[2]Acha Air Sales Price List'!$B$1:$X$65536,12,FALSE)*$L$14),2)</f>
        <v>0</v>
      </c>
      <c r="H166" s="20">
        <f t="shared" si="3"/>
        <v>0</v>
      </c>
      <c r="I166" s="12"/>
    </row>
    <row r="167" spans="1:9" ht="12.4" hidden="1" customHeight="1">
      <c r="A167" s="11"/>
      <c r="B167" s="1"/>
      <c r="C167" s="34"/>
      <c r="D167" s="151"/>
      <c r="E167" s="152"/>
      <c r="F167" s="39">
        <f>VLOOKUP(C167,'[2]Acha Air Sales Price List'!$B$1:$D$65536,3,FALSE)</f>
        <v>0</v>
      </c>
      <c r="G167" s="19">
        <f>ROUND(IF(ISBLANK(C167),0,VLOOKUP(C167,'[2]Acha Air Sales Price List'!$B$1:$X$65536,12,FALSE)*$L$14),2)</f>
        <v>0</v>
      </c>
      <c r="H167" s="20">
        <f t="shared" si="3"/>
        <v>0</v>
      </c>
      <c r="I167" s="12"/>
    </row>
    <row r="168" spans="1:9" ht="12.4" hidden="1" customHeight="1">
      <c r="A168" s="11"/>
      <c r="B168" s="1"/>
      <c r="C168" s="34"/>
      <c r="D168" s="151"/>
      <c r="E168" s="152"/>
      <c r="F168" s="39">
        <f>VLOOKUP(C168,'[2]Acha Air Sales Price List'!$B$1:$D$65536,3,FALSE)</f>
        <v>0</v>
      </c>
      <c r="G168" s="19">
        <f>ROUND(IF(ISBLANK(C168),0,VLOOKUP(C168,'[2]Acha Air Sales Price List'!$B$1:$X$65536,12,FALSE)*$L$14),2)</f>
        <v>0</v>
      </c>
      <c r="H168" s="20">
        <f t="shared" si="3"/>
        <v>0</v>
      </c>
      <c r="I168" s="12"/>
    </row>
    <row r="169" spans="1:9" ht="12.4" hidden="1" customHeight="1">
      <c r="A169" s="11"/>
      <c r="B169" s="1"/>
      <c r="C169" s="34"/>
      <c r="D169" s="151"/>
      <c r="E169" s="152"/>
      <c r="F169" s="39">
        <f>VLOOKUP(C169,'[2]Acha Air Sales Price List'!$B$1:$D$65536,3,FALSE)</f>
        <v>0</v>
      </c>
      <c r="G169" s="19">
        <f>ROUND(IF(ISBLANK(C169),0,VLOOKUP(C169,'[2]Acha Air Sales Price List'!$B$1:$X$65536,12,FALSE)*$L$14),2)</f>
        <v>0</v>
      </c>
      <c r="H169" s="20">
        <f t="shared" si="3"/>
        <v>0</v>
      </c>
      <c r="I169" s="12"/>
    </row>
    <row r="170" spans="1:9" ht="12.4" hidden="1" customHeight="1">
      <c r="A170" s="11"/>
      <c r="B170" s="1"/>
      <c r="C170" s="34"/>
      <c r="D170" s="151"/>
      <c r="E170" s="152"/>
      <c r="F170" s="39">
        <f>VLOOKUP(C170,'[2]Acha Air Sales Price List'!$B$1:$D$65536,3,FALSE)</f>
        <v>0</v>
      </c>
      <c r="G170" s="19">
        <f>ROUND(IF(ISBLANK(C170),0,VLOOKUP(C170,'[2]Acha Air Sales Price List'!$B$1:$X$65536,12,FALSE)*$L$14),2)</f>
        <v>0</v>
      </c>
      <c r="H170" s="20">
        <f t="shared" si="3"/>
        <v>0</v>
      </c>
      <c r="I170" s="12"/>
    </row>
    <row r="171" spans="1:9" ht="12.4" hidden="1" customHeight="1">
      <c r="A171" s="11"/>
      <c r="B171" s="1"/>
      <c r="C171" s="34"/>
      <c r="D171" s="151"/>
      <c r="E171" s="152"/>
      <c r="F171" s="39">
        <f>VLOOKUP(C171,'[2]Acha Air Sales Price List'!$B$1:$D$65536,3,FALSE)</f>
        <v>0</v>
      </c>
      <c r="G171" s="19">
        <f>ROUND(IF(ISBLANK(C171),0,VLOOKUP(C171,'[2]Acha Air Sales Price List'!$B$1:$X$65536,12,FALSE)*$L$14),2)</f>
        <v>0</v>
      </c>
      <c r="H171" s="20">
        <f t="shared" si="3"/>
        <v>0</v>
      </c>
      <c r="I171" s="12"/>
    </row>
    <row r="172" spans="1:9" ht="12.4" hidden="1" customHeight="1">
      <c r="A172" s="11"/>
      <c r="B172" s="1"/>
      <c r="C172" s="34"/>
      <c r="D172" s="151"/>
      <c r="E172" s="152"/>
      <c r="F172" s="39">
        <f>VLOOKUP(C172,'[2]Acha Air Sales Price List'!$B$1:$D$65536,3,FALSE)</f>
        <v>0</v>
      </c>
      <c r="G172" s="19">
        <f>ROUND(IF(ISBLANK(C172),0,VLOOKUP(C172,'[2]Acha Air Sales Price List'!$B$1:$X$65536,12,FALSE)*$L$14),2)</f>
        <v>0</v>
      </c>
      <c r="H172" s="20">
        <f t="shared" si="3"/>
        <v>0</v>
      </c>
      <c r="I172" s="12"/>
    </row>
    <row r="173" spans="1:9" ht="12.4" hidden="1" customHeight="1">
      <c r="A173" s="11"/>
      <c r="B173" s="1"/>
      <c r="C173" s="34"/>
      <c r="D173" s="151"/>
      <c r="E173" s="152"/>
      <c r="F173" s="39">
        <f>VLOOKUP(C173,'[2]Acha Air Sales Price List'!$B$1:$D$65536,3,FALSE)</f>
        <v>0</v>
      </c>
      <c r="G173" s="19">
        <f>ROUND(IF(ISBLANK(C173),0,VLOOKUP(C173,'[2]Acha Air Sales Price List'!$B$1:$X$65536,12,FALSE)*$L$14),2)</f>
        <v>0</v>
      </c>
      <c r="H173" s="20">
        <f t="shared" si="3"/>
        <v>0</v>
      </c>
      <c r="I173" s="12"/>
    </row>
    <row r="174" spans="1:9" ht="12.4" hidden="1" customHeight="1">
      <c r="A174" s="11"/>
      <c r="B174" s="1"/>
      <c r="C174" s="34"/>
      <c r="D174" s="151"/>
      <c r="E174" s="152"/>
      <c r="F174" s="39">
        <f>VLOOKUP(C174,'[2]Acha Air Sales Price List'!$B$1:$D$65536,3,FALSE)</f>
        <v>0</v>
      </c>
      <c r="G174" s="19">
        <f>ROUND(IF(ISBLANK(C174),0,VLOOKUP(C174,'[2]Acha Air Sales Price List'!$B$1:$X$65536,12,FALSE)*$L$14),2)</f>
        <v>0</v>
      </c>
      <c r="H174" s="20">
        <f t="shared" si="3"/>
        <v>0</v>
      </c>
      <c r="I174" s="12"/>
    </row>
    <row r="175" spans="1:9" ht="12.4" hidden="1" customHeight="1">
      <c r="A175" s="11"/>
      <c r="B175" s="1"/>
      <c r="C175" s="34"/>
      <c r="D175" s="151"/>
      <c r="E175" s="152"/>
      <c r="F175" s="39">
        <f>VLOOKUP(C175,'[2]Acha Air Sales Price List'!$B$1:$D$65536,3,FALSE)</f>
        <v>0</v>
      </c>
      <c r="G175" s="19">
        <f>ROUND(IF(ISBLANK(C175),0,VLOOKUP(C175,'[2]Acha Air Sales Price List'!$B$1:$X$65536,12,FALSE)*$L$14),2)</f>
        <v>0</v>
      </c>
      <c r="H175" s="20">
        <f t="shared" si="3"/>
        <v>0</v>
      </c>
      <c r="I175" s="12"/>
    </row>
    <row r="176" spans="1:9" ht="12.4" hidden="1" customHeight="1">
      <c r="A176" s="11"/>
      <c r="B176" s="1"/>
      <c r="C176" s="34"/>
      <c r="D176" s="151"/>
      <c r="E176" s="152"/>
      <c r="F176" s="39">
        <f>VLOOKUP(C176,'[2]Acha Air Sales Price List'!$B$1:$D$65536,3,FALSE)</f>
        <v>0</v>
      </c>
      <c r="G176" s="19">
        <f>ROUND(IF(ISBLANK(C176),0,VLOOKUP(C176,'[2]Acha Air Sales Price List'!$B$1:$X$65536,12,FALSE)*$L$14),2)</f>
        <v>0</v>
      </c>
      <c r="H176" s="20">
        <f t="shared" si="3"/>
        <v>0</v>
      </c>
      <c r="I176" s="12"/>
    </row>
    <row r="177" spans="1:9" ht="12.4" hidden="1" customHeight="1">
      <c r="A177" s="11"/>
      <c r="B177" s="1"/>
      <c r="C177" s="34"/>
      <c r="D177" s="151"/>
      <c r="E177" s="152"/>
      <c r="F177" s="39">
        <f>VLOOKUP(C177,'[2]Acha Air Sales Price List'!$B$1:$D$65536,3,FALSE)</f>
        <v>0</v>
      </c>
      <c r="G177" s="19">
        <f>ROUND(IF(ISBLANK(C177),0,VLOOKUP(C177,'[2]Acha Air Sales Price List'!$B$1:$X$65536,12,FALSE)*$L$14),2)</f>
        <v>0</v>
      </c>
      <c r="H177" s="20">
        <f t="shared" si="3"/>
        <v>0</v>
      </c>
      <c r="I177" s="12"/>
    </row>
    <row r="178" spans="1:9" ht="12.4" hidden="1" customHeight="1">
      <c r="A178" s="11"/>
      <c r="B178" s="1"/>
      <c r="C178" s="35"/>
      <c r="D178" s="151"/>
      <c r="E178" s="152"/>
      <c r="F178" s="39">
        <f>VLOOKUP(C178,'[2]Acha Air Sales Price List'!$B$1:$D$65536,3,FALSE)</f>
        <v>0</v>
      </c>
      <c r="G178" s="19">
        <f>ROUND(IF(ISBLANK(C178),0,VLOOKUP(C178,'[2]Acha Air Sales Price List'!$B$1:$X$65536,12,FALSE)*$L$14),2)</f>
        <v>0</v>
      </c>
      <c r="H178" s="20">
        <f>ROUND(IF(ISNUMBER(B178), G178*B178, 0),5)</f>
        <v>0</v>
      </c>
      <c r="I178" s="12"/>
    </row>
    <row r="179" spans="1:9" ht="12" hidden="1" customHeight="1">
      <c r="A179" s="11"/>
      <c r="B179" s="1"/>
      <c r="C179" s="34"/>
      <c r="D179" s="151"/>
      <c r="E179" s="152"/>
      <c r="F179" s="39">
        <f>VLOOKUP(C179,'[2]Acha Air Sales Price List'!$B$1:$D$65536,3,FALSE)</f>
        <v>0</v>
      </c>
      <c r="G179" s="19">
        <f>ROUND(IF(ISBLANK(C179),0,VLOOKUP(C179,'[2]Acha Air Sales Price List'!$B$1:$X$65536,12,FALSE)*$L$14),2)</f>
        <v>0</v>
      </c>
      <c r="H179" s="20">
        <f t="shared" ref="H179:H233" si="4">ROUND(IF(ISNUMBER(B179), G179*B179, 0),5)</f>
        <v>0</v>
      </c>
      <c r="I179" s="12"/>
    </row>
    <row r="180" spans="1:9" ht="12.4" hidden="1" customHeight="1">
      <c r="A180" s="11"/>
      <c r="B180" s="1"/>
      <c r="C180" s="34"/>
      <c r="D180" s="151"/>
      <c r="E180" s="152"/>
      <c r="F180" s="39">
        <f>VLOOKUP(C180,'[2]Acha Air Sales Price List'!$B$1:$D$65536,3,FALSE)</f>
        <v>0</v>
      </c>
      <c r="G180" s="19">
        <f>ROUND(IF(ISBLANK(C180),0,VLOOKUP(C180,'[2]Acha Air Sales Price List'!$B$1:$X$65536,12,FALSE)*$L$14),2)</f>
        <v>0</v>
      </c>
      <c r="H180" s="20">
        <f t="shared" si="4"/>
        <v>0</v>
      </c>
      <c r="I180" s="12"/>
    </row>
    <row r="181" spans="1:9" ht="12.4" hidden="1" customHeight="1">
      <c r="A181" s="11"/>
      <c r="B181" s="1"/>
      <c r="C181" s="34"/>
      <c r="D181" s="151"/>
      <c r="E181" s="152"/>
      <c r="F181" s="39">
        <f>VLOOKUP(C181,'[2]Acha Air Sales Price List'!$B$1:$D$65536,3,FALSE)</f>
        <v>0</v>
      </c>
      <c r="G181" s="19">
        <f>ROUND(IF(ISBLANK(C181),0,VLOOKUP(C181,'[2]Acha Air Sales Price List'!$B$1:$X$65536,12,FALSE)*$L$14),2)</f>
        <v>0</v>
      </c>
      <c r="H181" s="20">
        <f t="shared" si="4"/>
        <v>0</v>
      </c>
      <c r="I181" s="12"/>
    </row>
    <row r="182" spans="1:9" ht="12.4" hidden="1" customHeight="1">
      <c r="A182" s="11"/>
      <c r="B182" s="1"/>
      <c r="C182" s="34"/>
      <c r="D182" s="151"/>
      <c r="E182" s="152"/>
      <c r="F182" s="39">
        <f>VLOOKUP(C182,'[2]Acha Air Sales Price List'!$B$1:$D$65536,3,FALSE)</f>
        <v>0</v>
      </c>
      <c r="G182" s="19">
        <f>ROUND(IF(ISBLANK(C182),0,VLOOKUP(C182,'[2]Acha Air Sales Price List'!$B$1:$X$65536,12,FALSE)*$L$14),2)</f>
        <v>0</v>
      </c>
      <c r="H182" s="20">
        <f t="shared" si="4"/>
        <v>0</v>
      </c>
      <c r="I182" s="12"/>
    </row>
    <row r="183" spans="1:9" ht="12.4" hidden="1" customHeight="1">
      <c r="A183" s="11"/>
      <c r="B183" s="1"/>
      <c r="C183" s="34"/>
      <c r="D183" s="151"/>
      <c r="E183" s="152"/>
      <c r="F183" s="39">
        <f>VLOOKUP(C183,'[2]Acha Air Sales Price List'!$B$1:$D$65536,3,FALSE)</f>
        <v>0</v>
      </c>
      <c r="G183" s="19">
        <f>ROUND(IF(ISBLANK(C183),0,VLOOKUP(C183,'[2]Acha Air Sales Price List'!$B$1:$X$65536,12,FALSE)*$L$14),2)</f>
        <v>0</v>
      </c>
      <c r="H183" s="20">
        <f t="shared" si="4"/>
        <v>0</v>
      </c>
      <c r="I183" s="12"/>
    </row>
    <row r="184" spans="1:9" ht="12.4" hidden="1" customHeight="1">
      <c r="A184" s="11"/>
      <c r="B184" s="1"/>
      <c r="C184" s="34"/>
      <c r="D184" s="151"/>
      <c r="E184" s="152"/>
      <c r="F184" s="39">
        <f>VLOOKUP(C184,'[2]Acha Air Sales Price List'!$B$1:$D$65536,3,FALSE)</f>
        <v>0</v>
      </c>
      <c r="G184" s="19">
        <f>ROUND(IF(ISBLANK(C184),0,VLOOKUP(C184,'[2]Acha Air Sales Price List'!$B$1:$X$65536,12,FALSE)*$L$14),2)</f>
        <v>0</v>
      </c>
      <c r="H184" s="20">
        <f t="shared" si="4"/>
        <v>0</v>
      </c>
      <c r="I184" s="12"/>
    </row>
    <row r="185" spans="1:9" ht="12.4" hidden="1" customHeight="1">
      <c r="A185" s="11"/>
      <c r="B185" s="1"/>
      <c r="C185" s="34"/>
      <c r="D185" s="151"/>
      <c r="E185" s="152"/>
      <c r="F185" s="39">
        <f>VLOOKUP(C185,'[2]Acha Air Sales Price List'!$B$1:$D$65536,3,FALSE)</f>
        <v>0</v>
      </c>
      <c r="G185" s="19">
        <f>ROUND(IF(ISBLANK(C185),0,VLOOKUP(C185,'[2]Acha Air Sales Price List'!$B$1:$X$65536,12,FALSE)*$L$14),2)</f>
        <v>0</v>
      </c>
      <c r="H185" s="20">
        <f t="shared" si="4"/>
        <v>0</v>
      </c>
      <c r="I185" s="12"/>
    </row>
    <row r="186" spans="1:9" ht="12.4" hidden="1" customHeight="1">
      <c r="A186" s="11"/>
      <c r="B186" s="1"/>
      <c r="C186" s="34"/>
      <c r="D186" s="151"/>
      <c r="E186" s="152"/>
      <c r="F186" s="39">
        <f>VLOOKUP(C186,'[2]Acha Air Sales Price List'!$B$1:$D$65536,3,FALSE)</f>
        <v>0</v>
      </c>
      <c r="G186" s="19">
        <f>ROUND(IF(ISBLANK(C186),0,VLOOKUP(C186,'[2]Acha Air Sales Price List'!$B$1:$X$65536,12,FALSE)*$L$14),2)</f>
        <v>0</v>
      </c>
      <c r="H186" s="20">
        <f t="shared" si="4"/>
        <v>0</v>
      </c>
      <c r="I186" s="12"/>
    </row>
    <row r="187" spans="1:9" ht="12.4" hidden="1" customHeight="1">
      <c r="A187" s="11"/>
      <c r="B187" s="1"/>
      <c r="C187" s="34"/>
      <c r="D187" s="151"/>
      <c r="E187" s="152"/>
      <c r="F187" s="39">
        <f>VLOOKUP(C187,'[2]Acha Air Sales Price List'!$B$1:$D$65536,3,FALSE)</f>
        <v>0</v>
      </c>
      <c r="G187" s="19">
        <f>ROUND(IF(ISBLANK(C187),0,VLOOKUP(C187,'[2]Acha Air Sales Price List'!$B$1:$X$65536,12,FALSE)*$L$14),2)</f>
        <v>0</v>
      </c>
      <c r="H187" s="20">
        <f t="shared" si="4"/>
        <v>0</v>
      </c>
      <c r="I187" s="12"/>
    </row>
    <row r="188" spans="1:9" ht="12.4" hidden="1" customHeight="1">
      <c r="A188" s="11"/>
      <c r="B188" s="1"/>
      <c r="C188" s="34"/>
      <c r="D188" s="151"/>
      <c r="E188" s="152"/>
      <c r="F188" s="39">
        <f>VLOOKUP(C188,'[2]Acha Air Sales Price List'!$B$1:$D$65536,3,FALSE)</f>
        <v>0</v>
      </c>
      <c r="G188" s="19">
        <f>ROUND(IF(ISBLANK(C188),0,VLOOKUP(C188,'[2]Acha Air Sales Price List'!$B$1:$X$65536,12,FALSE)*$L$14),2)</f>
        <v>0</v>
      </c>
      <c r="H188" s="20">
        <f t="shared" si="4"/>
        <v>0</v>
      </c>
      <c r="I188" s="12"/>
    </row>
    <row r="189" spans="1:9" ht="12.4" hidden="1" customHeight="1">
      <c r="A189" s="11"/>
      <c r="B189" s="1"/>
      <c r="C189" s="34"/>
      <c r="D189" s="151"/>
      <c r="E189" s="152"/>
      <c r="F189" s="39">
        <f>VLOOKUP(C189,'[2]Acha Air Sales Price List'!$B$1:$D$65536,3,FALSE)</f>
        <v>0</v>
      </c>
      <c r="G189" s="19">
        <f>ROUND(IF(ISBLANK(C189),0,VLOOKUP(C189,'[2]Acha Air Sales Price List'!$B$1:$X$65536,12,FALSE)*$L$14),2)</f>
        <v>0</v>
      </c>
      <c r="H189" s="20">
        <f t="shared" si="4"/>
        <v>0</v>
      </c>
      <c r="I189" s="12"/>
    </row>
    <row r="190" spans="1:9" ht="12.4" hidden="1" customHeight="1">
      <c r="A190" s="11"/>
      <c r="B190" s="1"/>
      <c r="C190" s="34"/>
      <c r="D190" s="151"/>
      <c r="E190" s="152"/>
      <c r="F190" s="39">
        <f>VLOOKUP(C190,'[2]Acha Air Sales Price List'!$B$1:$D$65536,3,FALSE)</f>
        <v>0</v>
      </c>
      <c r="G190" s="19">
        <f>ROUND(IF(ISBLANK(C190),0,VLOOKUP(C190,'[2]Acha Air Sales Price List'!$B$1:$X$65536,12,FALSE)*$L$14),2)</f>
        <v>0</v>
      </c>
      <c r="H190" s="20">
        <f t="shared" si="4"/>
        <v>0</v>
      </c>
      <c r="I190" s="12"/>
    </row>
    <row r="191" spans="1:9" ht="12.4" hidden="1" customHeight="1">
      <c r="A191" s="11"/>
      <c r="B191" s="1"/>
      <c r="C191" s="34"/>
      <c r="D191" s="151"/>
      <c r="E191" s="152"/>
      <c r="F191" s="39">
        <f>VLOOKUP(C191,'[2]Acha Air Sales Price List'!$B$1:$D$65536,3,FALSE)</f>
        <v>0</v>
      </c>
      <c r="G191" s="19">
        <f>ROUND(IF(ISBLANK(C191),0,VLOOKUP(C191,'[2]Acha Air Sales Price List'!$B$1:$X$65536,12,FALSE)*$L$14),2)</f>
        <v>0</v>
      </c>
      <c r="H191" s="20">
        <f t="shared" si="4"/>
        <v>0</v>
      </c>
      <c r="I191" s="12"/>
    </row>
    <row r="192" spans="1:9" ht="12.4" hidden="1" customHeight="1">
      <c r="A192" s="11"/>
      <c r="B192" s="1"/>
      <c r="C192" s="34"/>
      <c r="D192" s="151"/>
      <c r="E192" s="152"/>
      <c r="F192" s="39">
        <f>VLOOKUP(C192,'[2]Acha Air Sales Price List'!$B$1:$D$65536,3,FALSE)</f>
        <v>0</v>
      </c>
      <c r="G192" s="19">
        <f>ROUND(IF(ISBLANK(C192),0,VLOOKUP(C192,'[2]Acha Air Sales Price List'!$B$1:$X$65536,12,FALSE)*$L$14),2)</f>
        <v>0</v>
      </c>
      <c r="H192" s="20">
        <f t="shared" si="4"/>
        <v>0</v>
      </c>
      <c r="I192" s="12"/>
    </row>
    <row r="193" spans="1:9" ht="12.4" hidden="1" customHeight="1">
      <c r="A193" s="11"/>
      <c r="B193" s="1"/>
      <c r="C193" s="34"/>
      <c r="D193" s="151"/>
      <c r="E193" s="152"/>
      <c r="F193" s="39">
        <f>VLOOKUP(C193,'[2]Acha Air Sales Price List'!$B$1:$D$65536,3,FALSE)</f>
        <v>0</v>
      </c>
      <c r="G193" s="19">
        <f>ROUND(IF(ISBLANK(C193),0,VLOOKUP(C193,'[2]Acha Air Sales Price List'!$B$1:$X$65536,12,FALSE)*$L$14),2)</f>
        <v>0</v>
      </c>
      <c r="H193" s="20">
        <f t="shared" si="4"/>
        <v>0</v>
      </c>
      <c r="I193" s="12"/>
    </row>
    <row r="194" spans="1:9" ht="12.4" hidden="1" customHeight="1">
      <c r="A194" s="11"/>
      <c r="B194" s="1"/>
      <c r="C194" s="35"/>
      <c r="D194" s="151"/>
      <c r="E194" s="152"/>
      <c r="F194" s="39">
        <f>VLOOKUP(C194,'[2]Acha Air Sales Price List'!$B$1:$D$65536,3,FALSE)</f>
        <v>0</v>
      </c>
      <c r="G194" s="19">
        <f>ROUND(IF(ISBLANK(C194),0,VLOOKUP(C194,'[2]Acha Air Sales Price List'!$B$1:$X$65536,12,FALSE)*$L$14),2)</f>
        <v>0</v>
      </c>
      <c r="H194" s="20">
        <f t="shared" si="4"/>
        <v>0</v>
      </c>
      <c r="I194" s="12"/>
    </row>
    <row r="195" spans="1:9" ht="12.4" hidden="1" customHeight="1">
      <c r="A195" s="11"/>
      <c r="B195" s="1"/>
      <c r="C195" s="35"/>
      <c r="D195" s="151"/>
      <c r="E195" s="152"/>
      <c r="F195" s="39">
        <f>VLOOKUP(C195,'[2]Acha Air Sales Price List'!$B$1:$D$65536,3,FALSE)</f>
        <v>0</v>
      </c>
      <c r="G195" s="19">
        <f>ROUND(IF(ISBLANK(C195),0,VLOOKUP(C195,'[2]Acha Air Sales Price List'!$B$1:$X$65536,12,FALSE)*$L$14),2)</f>
        <v>0</v>
      </c>
      <c r="H195" s="20">
        <f t="shared" si="4"/>
        <v>0</v>
      </c>
      <c r="I195" s="12"/>
    </row>
    <row r="196" spans="1:9" ht="12.4" hidden="1" customHeight="1">
      <c r="A196" s="11"/>
      <c r="B196" s="1"/>
      <c r="C196" s="34"/>
      <c r="D196" s="151"/>
      <c r="E196" s="152"/>
      <c r="F196" s="39">
        <f>VLOOKUP(C196,'[2]Acha Air Sales Price List'!$B$1:$D$65536,3,FALSE)</f>
        <v>0</v>
      </c>
      <c r="G196" s="19">
        <f>ROUND(IF(ISBLANK(C196),0,VLOOKUP(C196,'[2]Acha Air Sales Price List'!$B$1:$X$65536,12,FALSE)*$L$14),2)</f>
        <v>0</v>
      </c>
      <c r="H196" s="20">
        <f t="shared" si="4"/>
        <v>0</v>
      </c>
      <c r="I196" s="12"/>
    </row>
    <row r="197" spans="1:9" ht="12.4" hidden="1" customHeight="1">
      <c r="A197" s="11"/>
      <c r="B197" s="1"/>
      <c r="C197" s="34"/>
      <c r="D197" s="151"/>
      <c r="E197" s="152"/>
      <c r="F197" s="39">
        <f>VLOOKUP(C197,'[2]Acha Air Sales Price List'!$B$1:$D$65536,3,FALSE)</f>
        <v>0</v>
      </c>
      <c r="G197" s="19">
        <f>ROUND(IF(ISBLANK(C197),0,VLOOKUP(C197,'[2]Acha Air Sales Price List'!$B$1:$X$65536,12,FALSE)*$L$14),2)</f>
        <v>0</v>
      </c>
      <c r="H197" s="20">
        <f t="shared" si="4"/>
        <v>0</v>
      </c>
      <c r="I197" s="12"/>
    </row>
    <row r="198" spans="1:9" ht="12.4" hidden="1" customHeight="1">
      <c r="A198" s="11"/>
      <c r="B198" s="1"/>
      <c r="C198" s="34"/>
      <c r="D198" s="151"/>
      <c r="E198" s="152"/>
      <c r="F198" s="39">
        <f>VLOOKUP(C198,'[2]Acha Air Sales Price List'!$B$1:$D$65536,3,FALSE)</f>
        <v>0</v>
      </c>
      <c r="G198" s="19">
        <f>ROUND(IF(ISBLANK(C198),0,VLOOKUP(C198,'[2]Acha Air Sales Price List'!$B$1:$X$65536,12,FALSE)*$L$14),2)</f>
        <v>0</v>
      </c>
      <c r="H198" s="20">
        <f t="shared" si="4"/>
        <v>0</v>
      </c>
      <c r="I198" s="12"/>
    </row>
    <row r="199" spans="1:9" ht="12.4" hidden="1" customHeight="1">
      <c r="A199" s="11"/>
      <c r="B199" s="1"/>
      <c r="C199" s="34"/>
      <c r="D199" s="151"/>
      <c r="E199" s="152"/>
      <c r="F199" s="39">
        <f>VLOOKUP(C199,'[2]Acha Air Sales Price List'!$B$1:$D$65536,3,FALSE)</f>
        <v>0</v>
      </c>
      <c r="G199" s="19">
        <f>ROUND(IF(ISBLANK(C199),0,VLOOKUP(C199,'[2]Acha Air Sales Price List'!$B$1:$X$65536,12,FALSE)*$L$14),2)</f>
        <v>0</v>
      </c>
      <c r="H199" s="20">
        <f t="shared" si="4"/>
        <v>0</v>
      </c>
      <c r="I199" s="12"/>
    </row>
    <row r="200" spans="1:9" ht="12.4" hidden="1" customHeight="1">
      <c r="A200" s="11"/>
      <c r="B200" s="1"/>
      <c r="C200" s="34"/>
      <c r="D200" s="151"/>
      <c r="E200" s="152"/>
      <c r="F200" s="39">
        <f>VLOOKUP(C200,'[2]Acha Air Sales Price List'!$B$1:$D$65536,3,FALSE)</f>
        <v>0</v>
      </c>
      <c r="G200" s="19">
        <f>ROUND(IF(ISBLANK(C200),0,VLOOKUP(C200,'[2]Acha Air Sales Price List'!$B$1:$X$65536,12,FALSE)*$L$14),2)</f>
        <v>0</v>
      </c>
      <c r="H200" s="20">
        <f t="shared" si="4"/>
        <v>0</v>
      </c>
      <c r="I200" s="12"/>
    </row>
    <row r="201" spans="1:9" ht="12.4" hidden="1" customHeight="1">
      <c r="A201" s="11"/>
      <c r="B201" s="1"/>
      <c r="C201" s="34"/>
      <c r="D201" s="151"/>
      <c r="E201" s="152"/>
      <c r="F201" s="39">
        <f>VLOOKUP(C201,'[2]Acha Air Sales Price List'!$B$1:$D$65536,3,FALSE)</f>
        <v>0</v>
      </c>
      <c r="G201" s="19">
        <f>ROUND(IF(ISBLANK(C201),0,VLOOKUP(C201,'[2]Acha Air Sales Price List'!$B$1:$X$65536,12,FALSE)*$L$14),2)</f>
        <v>0</v>
      </c>
      <c r="H201" s="20">
        <f t="shared" si="4"/>
        <v>0</v>
      </c>
      <c r="I201" s="12"/>
    </row>
    <row r="202" spans="1:9" ht="12.4" hidden="1" customHeight="1">
      <c r="A202" s="11"/>
      <c r="B202" s="1"/>
      <c r="C202" s="34"/>
      <c r="D202" s="151"/>
      <c r="E202" s="152"/>
      <c r="F202" s="39">
        <f>VLOOKUP(C202,'[2]Acha Air Sales Price List'!$B$1:$D$65536,3,FALSE)</f>
        <v>0</v>
      </c>
      <c r="G202" s="19">
        <f>ROUND(IF(ISBLANK(C202),0,VLOOKUP(C202,'[2]Acha Air Sales Price List'!$B$1:$X$65536,12,FALSE)*$L$14),2)</f>
        <v>0</v>
      </c>
      <c r="H202" s="20">
        <f t="shared" si="4"/>
        <v>0</v>
      </c>
      <c r="I202" s="12"/>
    </row>
    <row r="203" spans="1:9" ht="12.4" hidden="1" customHeight="1">
      <c r="A203" s="11"/>
      <c r="B203" s="1"/>
      <c r="C203" s="34"/>
      <c r="D203" s="151"/>
      <c r="E203" s="152"/>
      <c r="F203" s="39">
        <f>VLOOKUP(C203,'[2]Acha Air Sales Price List'!$B$1:$D$65536,3,FALSE)</f>
        <v>0</v>
      </c>
      <c r="G203" s="19">
        <f>ROUND(IF(ISBLANK(C203),0,VLOOKUP(C203,'[2]Acha Air Sales Price List'!$B$1:$X$65536,12,FALSE)*$L$14),2)</f>
        <v>0</v>
      </c>
      <c r="H203" s="20">
        <f t="shared" si="4"/>
        <v>0</v>
      </c>
      <c r="I203" s="12"/>
    </row>
    <row r="204" spans="1:9" ht="12.4" hidden="1" customHeight="1">
      <c r="A204" s="11"/>
      <c r="B204" s="1"/>
      <c r="C204" s="34"/>
      <c r="D204" s="151"/>
      <c r="E204" s="152"/>
      <c r="F204" s="39">
        <f>VLOOKUP(C204,'[2]Acha Air Sales Price List'!$B$1:$D$65536,3,FALSE)</f>
        <v>0</v>
      </c>
      <c r="G204" s="19">
        <f>ROUND(IF(ISBLANK(C204),0,VLOOKUP(C204,'[2]Acha Air Sales Price List'!$B$1:$X$65536,12,FALSE)*$L$14),2)</f>
        <v>0</v>
      </c>
      <c r="H204" s="20">
        <f t="shared" si="4"/>
        <v>0</v>
      </c>
      <c r="I204" s="12"/>
    </row>
    <row r="205" spans="1:9" ht="12.4" hidden="1" customHeight="1">
      <c r="A205" s="11"/>
      <c r="B205" s="1"/>
      <c r="C205" s="34"/>
      <c r="D205" s="151"/>
      <c r="E205" s="152"/>
      <c r="F205" s="39">
        <f>VLOOKUP(C205,'[2]Acha Air Sales Price List'!$B$1:$D$65536,3,FALSE)</f>
        <v>0</v>
      </c>
      <c r="G205" s="19">
        <f>ROUND(IF(ISBLANK(C205),0,VLOOKUP(C205,'[2]Acha Air Sales Price List'!$B$1:$X$65536,12,FALSE)*$L$14),2)</f>
        <v>0</v>
      </c>
      <c r="H205" s="20">
        <f t="shared" si="4"/>
        <v>0</v>
      </c>
      <c r="I205" s="12"/>
    </row>
    <row r="206" spans="1:9" ht="12.4" hidden="1" customHeight="1">
      <c r="A206" s="11"/>
      <c r="B206" s="1"/>
      <c r="C206" s="35"/>
      <c r="D206" s="151"/>
      <c r="E206" s="152"/>
      <c r="F206" s="39">
        <f>VLOOKUP(C206,'[2]Acha Air Sales Price List'!$B$1:$D$65536,3,FALSE)</f>
        <v>0</v>
      </c>
      <c r="G206" s="19">
        <f>ROUND(IF(ISBLANK(C206),0,VLOOKUP(C206,'[2]Acha Air Sales Price List'!$B$1:$X$65536,12,FALSE)*$L$14),2)</f>
        <v>0</v>
      </c>
      <c r="H206" s="20">
        <f t="shared" si="4"/>
        <v>0</v>
      </c>
      <c r="I206" s="12"/>
    </row>
    <row r="207" spans="1:9" ht="12" hidden="1" customHeight="1">
      <c r="A207" s="11"/>
      <c r="B207" s="1"/>
      <c r="C207" s="34"/>
      <c r="D207" s="151"/>
      <c r="E207" s="152"/>
      <c r="F207" s="39">
        <f>VLOOKUP(C207,'[2]Acha Air Sales Price List'!$B$1:$D$65536,3,FALSE)</f>
        <v>0</v>
      </c>
      <c r="G207" s="19">
        <f>ROUND(IF(ISBLANK(C207),0,VLOOKUP(C207,'[2]Acha Air Sales Price List'!$B$1:$X$65536,12,FALSE)*$L$14),2)</f>
        <v>0</v>
      </c>
      <c r="H207" s="20">
        <f t="shared" si="4"/>
        <v>0</v>
      </c>
      <c r="I207" s="12"/>
    </row>
    <row r="208" spans="1:9" ht="12.4" hidden="1" customHeight="1">
      <c r="A208" s="11"/>
      <c r="B208" s="1"/>
      <c r="C208" s="34"/>
      <c r="D208" s="151"/>
      <c r="E208" s="152"/>
      <c r="F208" s="39">
        <f>VLOOKUP(C208,'[2]Acha Air Sales Price List'!$B$1:$D$65536,3,FALSE)</f>
        <v>0</v>
      </c>
      <c r="G208" s="19">
        <f>ROUND(IF(ISBLANK(C208),0,VLOOKUP(C208,'[2]Acha Air Sales Price List'!$B$1:$X$65536,12,FALSE)*$L$14),2)</f>
        <v>0</v>
      </c>
      <c r="H208" s="20">
        <f t="shared" si="4"/>
        <v>0</v>
      </c>
      <c r="I208" s="12"/>
    </row>
    <row r="209" spans="1:9" ht="12.4" hidden="1" customHeight="1">
      <c r="A209" s="11"/>
      <c r="B209" s="1"/>
      <c r="C209" s="34"/>
      <c r="D209" s="151"/>
      <c r="E209" s="152"/>
      <c r="F209" s="39">
        <f>VLOOKUP(C209,'[2]Acha Air Sales Price List'!$B$1:$D$65536,3,FALSE)</f>
        <v>0</v>
      </c>
      <c r="G209" s="19">
        <f>ROUND(IF(ISBLANK(C209),0,VLOOKUP(C209,'[2]Acha Air Sales Price List'!$B$1:$X$65536,12,FALSE)*$L$14),2)</f>
        <v>0</v>
      </c>
      <c r="H209" s="20">
        <f t="shared" si="4"/>
        <v>0</v>
      </c>
      <c r="I209" s="12"/>
    </row>
    <row r="210" spans="1:9" ht="12.4" hidden="1" customHeight="1">
      <c r="A210" s="11"/>
      <c r="B210" s="1"/>
      <c r="C210" s="34"/>
      <c r="D210" s="151"/>
      <c r="E210" s="152"/>
      <c r="F210" s="39">
        <f>VLOOKUP(C210,'[2]Acha Air Sales Price List'!$B$1:$D$65536,3,FALSE)</f>
        <v>0</v>
      </c>
      <c r="G210" s="19">
        <f>ROUND(IF(ISBLANK(C210),0,VLOOKUP(C210,'[2]Acha Air Sales Price List'!$B$1:$X$65536,12,FALSE)*$L$14),2)</f>
        <v>0</v>
      </c>
      <c r="H210" s="20">
        <f t="shared" si="4"/>
        <v>0</v>
      </c>
      <c r="I210" s="12"/>
    </row>
    <row r="211" spans="1:9" ht="12.4" hidden="1" customHeight="1">
      <c r="A211" s="11"/>
      <c r="B211" s="1"/>
      <c r="C211" s="34"/>
      <c r="D211" s="151"/>
      <c r="E211" s="152"/>
      <c r="F211" s="39">
        <f>VLOOKUP(C211,'[2]Acha Air Sales Price List'!$B$1:$D$65536,3,FALSE)</f>
        <v>0</v>
      </c>
      <c r="G211" s="19">
        <f>ROUND(IF(ISBLANK(C211),0,VLOOKUP(C211,'[2]Acha Air Sales Price List'!$B$1:$X$65536,12,FALSE)*$L$14),2)</f>
        <v>0</v>
      </c>
      <c r="H211" s="20">
        <f t="shared" si="4"/>
        <v>0</v>
      </c>
      <c r="I211" s="12"/>
    </row>
    <row r="212" spans="1:9" ht="12.4" hidden="1" customHeight="1">
      <c r="A212" s="11"/>
      <c r="B212" s="1"/>
      <c r="C212" s="34"/>
      <c r="D212" s="151"/>
      <c r="E212" s="152"/>
      <c r="F212" s="39">
        <f>VLOOKUP(C212,'[2]Acha Air Sales Price List'!$B$1:$D$65536,3,FALSE)</f>
        <v>0</v>
      </c>
      <c r="G212" s="19">
        <f>ROUND(IF(ISBLANK(C212),0,VLOOKUP(C212,'[2]Acha Air Sales Price List'!$B$1:$X$65536,12,FALSE)*$L$14),2)</f>
        <v>0</v>
      </c>
      <c r="H212" s="20">
        <f t="shared" si="4"/>
        <v>0</v>
      </c>
      <c r="I212" s="12"/>
    </row>
    <row r="213" spans="1:9" ht="12.4" hidden="1" customHeight="1">
      <c r="A213" s="11"/>
      <c r="B213" s="1"/>
      <c r="C213" s="34"/>
      <c r="D213" s="151"/>
      <c r="E213" s="152"/>
      <c r="F213" s="39">
        <f>VLOOKUP(C213,'[2]Acha Air Sales Price List'!$B$1:$D$65536,3,FALSE)</f>
        <v>0</v>
      </c>
      <c r="G213" s="19">
        <f>ROUND(IF(ISBLANK(C213),0,VLOOKUP(C213,'[2]Acha Air Sales Price List'!$B$1:$X$65536,12,FALSE)*$L$14),2)</f>
        <v>0</v>
      </c>
      <c r="H213" s="20">
        <f t="shared" si="4"/>
        <v>0</v>
      </c>
      <c r="I213" s="12"/>
    </row>
    <row r="214" spans="1:9" ht="12.4" hidden="1" customHeight="1">
      <c r="A214" s="11"/>
      <c r="B214" s="1"/>
      <c r="C214" s="34"/>
      <c r="D214" s="151"/>
      <c r="E214" s="152"/>
      <c r="F214" s="39">
        <f>VLOOKUP(C214,'[2]Acha Air Sales Price List'!$B$1:$D$65536,3,FALSE)</f>
        <v>0</v>
      </c>
      <c r="G214" s="19">
        <f>ROUND(IF(ISBLANK(C214),0,VLOOKUP(C214,'[2]Acha Air Sales Price List'!$B$1:$X$65536,12,FALSE)*$L$14),2)</f>
        <v>0</v>
      </c>
      <c r="H214" s="20">
        <f t="shared" si="4"/>
        <v>0</v>
      </c>
      <c r="I214" s="12"/>
    </row>
    <row r="215" spans="1:9" ht="12.4" hidden="1" customHeight="1">
      <c r="A215" s="11"/>
      <c r="B215" s="1"/>
      <c r="C215" s="34"/>
      <c r="D215" s="151"/>
      <c r="E215" s="152"/>
      <c r="F215" s="39">
        <f>VLOOKUP(C215,'[2]Acha Air Sales Price List'!$B$1:$D$65536,3,FALSE)</f>
        <v>0</v>
      </c>
      <c r="G215" s="19">
        <f>ROUND(IF(ISBLANK(C215),0,VLOOKUP(C215,'[2]Acha Air Sales Price List'!$B$1:$X$65536,12,FALSE)*$L$14),2)</f>
        <v>0</v>
      </c>
      <c r="H215" s="20">
        <f t="shared" si="4"/>
        <v>0</v>
      </c>
      <c r="I215" s="12"/>
    </row>
    <row r="216" spans="1:9" ht="12.4" hidden="1" customHeight="1">
      <c r="A216" s="11"/>
      <c r="B216" s="1"/>
      <c r="C216" s="34"/>
      <c r="D216" s="151"/>
      <c r="E216" s="152"/>
      <c r="F216" s="39">
        <f>VLOOKUP(C216,'[2]Acha Air Sales Price List'!$B$1:$D$65536,3,FALSE)</f>
        <v>0</v>
      </c>
      <c r="G216" s="19">
        <f>ROUND(IF(ISBLANK(C216),0,VLOOKUP(C216,'[2]Acha Air Sales Price List'!$B$1:$X$65536,12,FALSE)*$L$14),2)</f>
        <v>0</v>
      </c>
      <c r="H216" s="20">
        <f t="shared" si="4"/>
        <v>0</v>
      </c>
      <c r="I216" s="12"/>
    </row>
    <row r="217" spans="1:9" ht="12.4" hidden="1" customHeight="1">
      <c r="A217" s="11"/>
      <c r="B217" s="1"/>
      <c r="C217" s="34"/>
      <c r="D217" s="151"/>
      <c r="E217" s="152"/>
      <c r="F217" s="39">
        <f>VLOOKUP(C217,'[2]Acha Air Sales Price List'!$B$1:$D$65536,3,FALSE)</f>
        <v>0</v>
      </c>
      <c r="G217" s="19">
        <f>ROUND(IF(ISBLANK(C217),0,VLOOKUP(C217,'[2]Acha Air Sales Price List'!$B$1:$X$65536,12,FALSE)*$L$14),2)</f>
        <v>0</v>
      </c>
      <c r="H217" s="20">
        <f t="shared" si="4"/>
        <v>0</v>
      </c>
      <c r="I217" s="12"/>
    </row>
    <row r="218" spans="1:9" ht="12.4" hidden="1" customHeight="1">
      <c r="A218" s="11"/>
      <c r="B218" s="1"/>
      <c r="C218" s="34"/>
      <c r="D218" s="151"/>
      <c r="E218" s="152"/>
      <c r="F218" s="39">
        <f>VLOOKUP(C218,'[2]Acha Air Sales Price List'!$B$1:$D$65536,3,FALSE)</f>
        <v>0</v>
      </c>
      <c r="G218" s="19">
        <f>ROUND(IF(ISBLANK(C218),0,VLOOKUP(C218,'[2]Acha Air Sales Price List'!$B$1:$X$65536,12,FALSE)*$L$14),2)</f>
        <v>0</v>
      </c>
      <c r="H218" s="20">
        <f t="shared" si="4"/>
        <v>0</v>
      </c>
      <c r="I218" s="12"/>
    </row>
    <row r="219" spans="1:9" ht="12.4" hidden="1" customHeight="1">
      <c r="A219" s="11"/>
      <c r="B219" s="1"/>
      <c r="C219" s="34"/>
      <c r="D219" s="151"/>
      <c r="E219" s="152"/>
      <c r="F219" s="39">
        <f>VLOOKUP(C219,'[2]Acha Air Sales Price List'!$B$1:$D$65536,3,FALSE)</f>
        <v>0</v>
      </c>
      <c r="G219" s="19">
        <f>ROUND(IF(ISBLANK(C219),0,VLOOKUP(C219,'[2]Acha Air Sales Price List'!$B$1:$X$65536,12,FALSE)*$L$14),2)</f>
        <v>0</v>
      </c>
      <c r="H219" s="20">
        <f t="shared" si="4"/>
        <v>0</v>
      </c>
      <c r="I219" s="12"/>
    </row>
    <row r="220" spans="1:9" ht="12.4" hidden="1" customHeight="1">
      <c r="A220" s="11"/>
      <c r="B220" s="1"/>
      <c r="C220" s="34"/>
      <c r="D220" s="151"/>
      <c r="E220" s="152"/>
      <c r="F220" s="39">
        <f>VLOOKUP(C220,'[2]Acha Air Sales Price List'!$B$1:$D$65536,3,FALSE)</f>
        <v>0</v>
      </c>
      <c r="G220" s="19">
        <f>ROUND(IF(ISBLANK(C220),0,VLOOKUP(C220,'[2]Acha Air Sales Price List'!$B$1:$X$65536,12,FALSE)*$L$14),2)</f>
        <v>0</v>
      </c>
      <c r="H220" s="20">
        <f t="shared" si="4"/>
        <v>0</v>
      </c>
      <c r="I220" s="12"/>
    </row>
    <row r="221" spans="1:9" ht="12.4" hidden="1" customHeight="1">
      <c r="A221" s="11"/>
      <c r="B221" s="1"/>
      <c r="C221" s="34"/>
      <c r="D221" s="151"/>
      <c r="E221" s="152"/>
      <c r="F221" s="39">
        <f>VLOOKUP(C221,'[2]Acha Air Sales Price List'!$B$1:$D$65536,3,FALSE)</f>
        <v>0</v>
      </c>
      <c r="G221" s="19">
        <f>ROUND(IF(ISBLANK(C221),0,VLOOKUP(C221,'[2]Acha Air Sales Price List'!$B$1:$X$65536,12,FALSE)*$L$14),2)</f>
        <v>0</v>
      </c>
      <c r="H221" s="20">
        <f t="shared" si="4"/>
        <v>0</v>
      </c>
      <c r="I221" s="12"/>
    </row>
    <row r="222" spans="1:9" ht="12.4" hidden="1" customHeight="1">
      <c r="A222" s="11"/>
      <c r="B222" s="1"/>
      <c r="C222" s="34"/>
      <c r="D222" s="151"/>
      <c r="E222" s="152"/>
      <c r="F222" s="39">
        <f>VLOOKUP(C222,'[2]Acha Air Sales Price List'!$B$1:$D$65536,3,FALSE)</f>
        <v>0</v>
      </c>
      <c r="G222" s="19">
        <f>ROUND(IF(ISBLANK(C222),0,VLOOKUP(C222,'[2]Acha Air Sales Price List'!$B$1:$X$65536,12,FALSE)*$L$14),2)</f>
        <v>0</v>
      </c>
      <c r="H222" s="20">
        <f t="shared" si="4"/>
        <v>0</v>
      </c>
      <c r="I222" s="12"/>
    </row>
    <row r="223" spans="1:9" ht="12.4" hidden="1" customHeight="1">
      <c r="A223" s="11"/>
      <c r="B223" s="1"/>
      <c r="C223" s="34"/>
      <c r="D223" s="151"/>
      <c r="E223" s="152"/>
      <c r="F223" s="39">
        <f>VLOOKUP(C223,'[2]Acha Air Sales Price List'!$B$1:$D$65536,3,FALSE)</f>
        <v>0</v>
      </c>
      <c r="G223" s="19">
        <f>ROUND(IF(ISBLANK(C223),0,VLOOKUP(C223,'[2]Acha Air Sales Price List'!$B$1:$X$65536,12,FALSE)*$L$14),2)</f>
        <v>0</v>
      </c>
      <c r="H223" s="20">
        <f t="shared" si="4"/>
        <v>0</v>
      </c>
      <c r="I223" s="12"/>
    </row>
    <row r="224" spans="1:9" ht="12.4" hidden="1" customHeight="1">
      <c r="A224" s="11"/>
      <c r="B224" s="1"/>
      <c r="C224" s="34"/>
      <c r="D224" s="151"/>
      <c r="E224" s="152"/>
      <c r="F224" s="39">
        <f>VLOOKUP(C224,'[2]Acha Air Sales Price List'!$B$1:$D$65536,3,FALSE)</f>
        <v>0</v>
      </c>
      <c r="G224" s="19">
        <f>ROUND(IF(ISBLANK(C224),0,VLOOKUP(C224,'[2]Acha Air Sales Price List'!$B$1:$X$65536,12,FALSE)*$L$14),2)</f>
        <v>0</v>
      </c>
      <c r="H224" s="20">
        <f t="shared" si="4"/>
        <v>0</v>
      </c>
      <c r="I224" s="12"/>
    </row>
    <row r="225" spans="1:9" ht="12.4" hidden="1" customHeight="1">
      <c r="A225" s="11"/>
      <c r="B225" s="1"/>
      <c r="C225" s="34"/>
      <c r="D225" s="151"/>
      <c r="E225" s="152"/>
      <c r="F225" s="39">
        <f>VLOOKUP(C225,'[2]Acha Air Sales Price List'!$B$1:$D$65536,3,FALSE)</f>
        <v>0</v>
      </c>
      <c r="G225" s="19">
        <f>ROUND(IF(ISBLANK(C225),0,VLOOKUP(C225,'[2]Acha Air Sales Price List'!$B$1:$X$65536,12,FALSE)*$L$14),2)</f>
        <v>0</v>
      </c>
      <c r="H225" s="20">
        <f t="shared" si="4"/>
        <v>0</v>
      </c>
      <c r="I225" s="12"/>
    </row>
    <row r="226" spans="1:9" ht="12.4" hidden="1" customHeight="1">
      <c r="A226" s="11"/>
      <c r="B226" s="1"/>
      <c r="C226" s="34"/>
      <c r="D226" s="151"/>
      <c r="E226" s="152"/>
      <c r="F226" s="39">
        <f>VLOOKUP(C226,'[2]Acha Air Sales Price List'!$B$1:$D$65536,3,FALSE)</f>
        <v>0</v>
      </c>
      <c r="G226" s="19">
        <f>ROUND(IF(ISBLANK(C226),0,VLOOKUP(C226,'[2]Acha Air Sales Price List'!$B$1:$X$65536,12,FALSE)*$L$14),2)</f>
        <v>0</v>
      </c>
      <c r="H226" s="20">
        <f t="shared" si="4"/>
        <v>0</v>
      </c>
      <c r="I226" s="12"/>
    </row>
    <row r="227" spans="1:9" ht="12.4" hidden="1" customHeight="1">
      <c r="A227" s="11"/>
      <c r="B227" s="1"/>
      <c r="C227" s="34"/>
      <c r="D227" s="151"/>
      <c r="E227" s="152"/>
      <c r="F227" s="39">
        <f>VLOOKUP(C227,'[2]Acha Air Sales Price List'!$B$1:$D$65536,3,FALSE)</f>
        <v>0</v>
      </c>
      <c r="G227" s="19">
        <f>ROUND(IF(ISBLANK(C227),0,VLOOKUP(C227,'[2]Acha Air Sales Price List'!$B$1:$X$65536,12,FALSE)*$L$14),2)</f>
        <v>0</v>
      </c>
      <c r="H227" s="20">
        <f t="shared" si="4"/>
        <v>0</v>
      </c>
      <c r="I227" s="12"/>
    </row>
    <row r="228" spans="1:9" ht="12.4" hidden="1" customHeight="1">
      <c r="A228" s="11"/>
      <c r="B228" s="1"/>
      <c r="C228" s="34"/>
      <c r="D228" s="151"/>
      <c r="E228" s="152"/>
      <c r="F228" s="39">
        <f>VLOOKUP(C228,'[2]Acha Air Sales Price List'!$B$1:$D$65536,3,FALSE)</f>
        <v>0</v>
      </c>
      <c r="G228" s="19">
        <f>ROUND(IF(ISBLANK(C228),0,VLOOKUP(C228,'[2]Acha Air Sales Price List'!$B$1:$X$65536,12,FALSE)*$L$14),2)</f>
        <v>0</v>
      </c>
      <c r="H228" s="20">
        <f t="shared" si="4"/>
        <v>0</v>
      </c>
      <c r="I228" s="12"/>
    </row>
    <row r="229" spans="1:9" ht="12.4" hidden="1" customHeight="1">
      <c r="A229" s="11"/>
      <c r="B229" s="1"/>
      <c r="C229" s="34"/>
      <c r="D229" s="151"/>
      <c r="E229" s="152"/>
      <c r="F229" s="39">
        <f>VLOOKUP(C229,'[2]Acha Air Sales Price List'!$B$1:$D$65536,3,FALSE)</f>
        <v>0</v>
      </c>
      <c r="G229" s="19">
        <f>ROUND(IF(ISBLANK(C229),0,VLOOKUP(C229,'[2]Acha Air Sales Price List'!$B$1:$X$65536,12,FALSE)*$L$14),2)</f>
        <v>0</v>
      </c>
      <c r="H229" s="20">
        <f t="shared" si="4"/>
        <v>0</v>
      </c>
      <c r="I229" s="12"/>
    </row>
    <row r="230" spans="1:9" ht="12.4" hidden="1" customHeight="1">
      <c r="A230" s="11"/>
      <c r="B230" s="1"/>
      <c r="C230" s="34"/>
      <c r="D230" s="151"/>
      <c r="E230" s="152"/>
      <c r="F230" s="39">
        <f>VLOOKUP(C230,'[2]Acha Air Sales Price List'!$B$1:$D$65536,3,FALSE)</f>
        <v>0</v>
      </c>
      <c r="G230" s="19">
        <f>ROUND(IF(ISBLANK(C230),0,VLOOKUP(C230,'[2]Acha Air Sales Price List'!$B$1:$X$65536,12,FALSE)*$L$14),2)</f>
        <v>0</v>
      </c>
      <c r="H230" s="20">
        <f t="shared" si="4"/>
        <v>0</v>
      </c>
      <c r="I230" s="12"/>
    </row>
    <row r="231" spans="1:9" ht="12.4" hidden="1" customHeight="1">
      <c r="A231" s="11"/>
      <c r="B231" s="1"/>
      <c r="C231" s="34"/>
      <c r="D231" s="151"/>
      <c r="E231" s="152"/>
      <c r="F231" s="39">
        <f>VLOOKUP(C231,'[2]Acha Air Sales Price List'!$B$1:$D$65536,3,FALSE)</f>
        <v>0</v>
      </c>
      <c r="G231" s="19">
        <f>ROUND(IF(ISBLANK(C231),0,VLOOKUP(C231,'[2]Acha Air Sales Price List'!$B$1:$X$65536,12,FALSE)*$L$14),2)</f>
        <v>0</v>
      </c>
      <c r="H231" s="20">
        <f t="shared" si="4"/>
        <v>0</v>
      </c>
      <c r="I231" s="12"/>
    </row>
    <row r="232" spans="1:9" ht="12.4" hidden="1" customHeight="1">
      <c r="A232" s="11"/>
      <c r="B232" s="1"/>
      <c r="C232" s="34"/>
      <c r="D232" s="151"/>
      <c r="E232" s="152"/>
      <c r="F232" s="39">
        <f>VLOOKUP(C232,'[2]Acha Air Sales Price List'!$B$1:$D$65536,3,FALSE)</f>
        <v>0</v>
      </c>
      <c r="G232" s="19">
        <f>ROUND(IF(ISBLANK(C232),0,VLOOKUP(C232,'[2]Acha Air Sales Price List'!$B$1:$X$65536,12,FALSE)*$L$14),2)</f>
        <v>0</v>
      </c>
      <c r="H232" s="20">
        <f t="shared" si="4"/>
        <v>0</v>
      </c>
      <c r="I232" s="12"/>
    </row>
    <row r="233" spans="1:9" ht="12.4" hidden="1" customHeight="1">
      <c r="A233" s="11"/>
      <c r="B233" s="1"/>
      <c r="C233" s="34"/>
      <c r="D233" s="151"/>
      <c r="E233" s="152"/>
      <c r="F233" s="39">
        <f>VLOOKUP(C233,'[2]Acha Air Sales Price List'!$B$1:$D$65536,3,FALSE)</f>
        <v>0</v>
      </c>
      <c r="G233" s="19">
        <f>ROUND(IF(ISBLANK(C233),0,VLOOKUP(C233,'[2]Acha Air Sales Price List'!$B$1:$X$65536,12,FALSE)*$L$14),2)</f>
        <v>0</v>
      </c>
      <c r="H233" s="20">
        <f t="shared" si="4"/>
        <v>0</v>
      </c>
      <c r="I233" s="12"/>
    </row>
    <row r="234" spans="1:9" ht="12.4" hidden="1" customHeight="1">
      <c r="A234" s="11"/>
      <c r="B234" s="1"/>
      <c r="C234" s="35"/>
      <c r="D234" s="151"/>
      <c r="E234" s="152"/>
      <c r="F234" s="39">
        <f>VLOOKUP(C234,'[2]Acha Air Sales Price List'!$B$1:$D$65536,3,FALSE)</f>
        <v>0</v>
      </c>
      <c r="G234" s="19">
        <f>ROUND(IF(ISBLANK(C234),0,VLOOKUP(C234,'[2]Acha Air Sales Price List'!$B$1:$X$65536,12,FALSE)*$L$14),2)</f>
        <v>0</v>
      </c>
      <c r="H234" s="20">
        <f>ROUND(IF(ISNUMBER(B234), G234*B234, 0),5)</f>
        <v>0</v>
      </c>
      <c r="I234" s="12"/>
    </row>
    <row r="235" spans="1:9" ht="12" hidden="1" customHeight="1">
      <c r="A235" s="11"/>
      <c r="B235" s="1"/>
      <c r="C235" s="34"/>
      <c r="D235" s="151"/>
      <c r="E235" s="152"/>
      <c r="F235" s="39">
        <f>VLOOKUP(C235,'[2]Acha Air Sales Price List'!$B$1:$D$65536,3,FALSE)</f>
        <v>0</v>
      </c>
      <c r="G235" s="19">
        <f>ROUND(IF(ISBLANK(C235),0,VLOOKUP(C235,'[2]Acha Air Sales Price List'!$B$1:$X$65536,12,FALSE)*$L$14),2)</f>
        <v>0</v>
      </c>
      <c r="H235" s="20">
        <f t="shared" ref="H235:H285" si="5">ROUND(IF(ISNUMBER(B235), G235*B235, 0),5)</f>
        <v>0</v>
      </c>
      <c r="I235" s="12"/>
    </row>
    <row r="236" spans="1:9" ht="12.4" hidden="1" customHeight="1">
      <c r="A236" s="11"/>
      <c r="B236" s="1"/>
      <c r="C236" s="34"/>
      <c r="D236" s="151"/>
      <c r="E236" s="152"/>
      <c r="F236" s="39">
        <f>VLOOKUP(C236,'[2]Acha Air Sales Price List'!$B$1:$D$65536,3,FALSE)</f>
        <v>0</v>
      </c>
      <c r="G236" s="19">
        <f>ROUND(IF(ISBLANK(C236),0,VLOOKUP(C236,'[2]Acha Air Sales Price List'!$B$1:$X$65536,12,FALSE)*$L$14),2)</f>
        <v>0</v>
      </c>
      <c r="H236" s="20">
        <f t="shared" si="5"/>
        <v>0</v>
      </c>
      <c r="I236" s="12"/>
    </row>
    <row r="237" spans="1:9" ht="12.4" hidden="1" customHeight="1">
      <c r="A237" s="11"/>
      <c r="B237" s="1"/>
      <c r="C237" s="34"/>
      <c r="D237" s="151"/>
      <c r="E237" s="152"/>
      <c r="F237" s="39">
        <f>VLOOKUP(C237,'[2]Acha Air Sales Price List'!$B$1:$D$65536,3,FALSE)</f>
        <v>0</v>
      </c>
      <c r="G237" s="19">
        <f>ROUND(IF(ISBLANK(C237),0,VLOOKUP(C237,'[2]Acha Air Sales Price List'!$B$1:$X$65536,12,FALSE)*$L$14),2)</f>
        <v>0</v>
      </c>
      <c r="H237" s="20">
        <f t="shared" si="5"/>
        <v>0</v>
      </c>
      <c r="I237" s="12"/>
    </row>
    <row r="238" spans="1:9" ht="12.4" hidden="1" customHeight="1">
      <c r="A238" s="11"/>
      <c r="B238" s="1"/>
      <c r="C238" s="34"/>
      <c r="D238" s="151"/>
      <c r="E238" s="152"/>
      <c r="F238" s="39">
        <f>VLOOKUP(C238,'[2]Acha Air Sales Price List'!$B$1:$D$65536,3,FALSE)</f>
        <v>0</v>
      </c>
      <c r="G238" s="19">
        <f>ROUND(IF(ISBLANK(C238),0,VLOOKUP(C238,'[2]Acha Air Sales Price List'!$B$1:$X$65536,12,FALSE)*$L$14),2)</f>
        <v>0</v>
      </c>
      <c r="H238" s="20">
        <f t="shared" si="5"/>
        <v>0</v>
      </c>
      <c r="I238" s="12"/>
    </row>
    <row r="239" spans="1:9" ht="12.4" hidden="1" customHeight="1">
      <c r="A239" s="11"/>
      <c r="B239" s="1"/>
      <c r="C239" s="34"/>
      <c r="D239" s="151"/>
      <c r="E239" s="152"/>
      <c r="F239" s="39">
        <f>VLOOKUP(C239,'[2]Acha Air Sales Price List'!$B$1:$D$65536,3,FALSE)</f>
        <v>0</v>
      </c>
      <c r="G239" s="19">
        <f>ROUND(IF(ISBLANK(C239),0,VLOOKUP(C239,'[2]Acha Air Sales Price List'!$B$1:$X$65536,12,FALSE)*$L$14),2)</f>
        <v>0</v>
      </c>
      <c r="H239" s="20">
        <f t="shared" si="5"/>
        <v>0</v>
      </c>
      <c r="I239" s="12"/>
    </row>
    <row r="240" spans="1:9" ht="12.4" hidden="1" customHeight="1">
      <c r="A240" s="11"/>
      <c r="B240" s="1"/>
      <c r="C240" s="34"/>
      <c r="D240" s="151"/>
      <c r="E240" s="152"/>
      <c r="F240" s="39">
        <f>VLOOKUP(C240,'[2]Acha Air Sales Price List'!$B$1:$D$65536,3,FALSE)</f>
        <v>0</v>
      </c>
      <c r="G240" s="19">
        <f>ROUND(IF(ISBLANK(C240),0,VLOOKUP(C240,'[2]Acha Air Sales Price List'!$B$1:$X$65536,12,FALSE)*$L$14),2)</f>
        <v>0</v>
      </c>
      <c r="H240" s="20">
        <f t="shared" si="5"/>
        <v>0</v>
      </c>
      <c r="I240" s="12"/>
    </row>
    <row r="241" spans="1:9" ht="12.4" hidden="1" customHeight="1">
      <c r="A241" s="11"/>
      <c r="B241" s="1"/>
      <c r="C241" s="34"/>
      <c r="D241" s="151"/>
      <c r="E241" s="152"/>
      <c r="F241" s="39">
        <f>VLOOKUP(C241,'[2]Acha Air Sales Price List'!$B$1:$D$65536,3,FALSE)</f>
        <v>0</v>
      </c>
      <c r="G241" s="19">
        <f>ROUND(IF(ISBLANK(C241),0,VLOOKUP(C241,'[2]Acha Air Sales Price List'!$B$1:$X$65536,12,FALSE)*$L$14),2)</f>
        <v>0</v>
      </c>
      <c r="H241" s="20">
        <f t="shared" si="5"/>
        <v>0</v>
      </c>
      <c r="I241" s="12"/>
    </row>
    <row r="242" spans="1:9" ht="12.4" hidden="1" customHeight="1">
      <c r="A242" s="11"/>
      <c r="B242" s="1"/>
      <c r="C242" s="34"/>
      <c r="D242" s="151"/>
      <c r="E242" s="152"/>
      <c r="F242" s="39">
        <f>VLOOKUP(C242,'[2]Acha Air Sales Price List'!$B$1:$D$65536,3,FALSE)</f>
        <v>0</v>
      </c>
      <c r="G242" s="19">
        <f>ROUND(IF(ISBLANK(C242),0,VLOOKUP(C242,'[2]Acha Air Sales Price List'!$B$1:$X$65536,12,FALSE)*$L$14),2)</f>
        <v>0</v>
      </c>
      <c r="H242" s="20">
        <f t="shared" si="5"/>
        <v>0</v>
      </c>
      <c r="I242" s="12"/>
    </row>
    <row r="243" spans="1:9" ht="12.4" hidden="1" customHeight="1">
      <c r="A243" s="11"/>
      <c r="B243" s="1"/>
      <c r="C243" s="34"/>
      <c r="D243" s="151"/>
      <c r="E243" s="152"/>
      <c r="F243" s="39">
        <f>VLOOKUP(C243,'[2]Acha Air Sales Price List'!$B$1:$D$65536,3,FALSE)</f>
        <v>0</v>
      </c>
      <c r="G243" s="19">
        <f>ROUND(IF(ISBLANK(C243),0,VLOOKUP(C243,'[2]Acha Air Sales Price List'!$B$1:$X$65536,12,FALSE)*$L$14),2)</f>
        <v>0</v>
      </c>
      <c r="H243" s="20">
        <f t="shared" si="5"/>
        <v>0</v>
      </c>
      <c r="I243" s="12"/>
    </row>
    <row r="244" spans="1:9" ht="12.4" hidden="1" customHeight="1">
      <c r="A244" s="11"/>
      <c r="B244" s="1"/>
      <c r="C244" s="34"/>
      <c r="D244" s="151"/>
      <c r="E244" s="152"/>
      <c r="F244" s="39">
        <f>VLOOKUP(C244,'[2]Acha Air Sales Price List'!$B$1:$D$65536,3,FALSE)</f>
        <v>0</v>
      </c>
      <c r="G244" s="19">
        <f>ROUND(IF(ISBLANK(C244),0,VLOOKUP(C244,'[2]Acha Air Sales Price List'!$B$1:$X$65536,12,FALSE)*$L$14),2)</f>
        <v>0</v>
      </c>
      <c r="H244" s="20">
        <f t="shared" si="5"/>
        <v>0</v>
      </c>
      <c r="I244" s="12"/>
    </row>
    <row r="245" spans="1:9" ht="12.4" hidden="1" customHeight="1">
      <c r="A245" s="11"/>
      <c r="B245" s="1"/>
      <c r="C245" s="34"/>
      <c r="D245" s="151"/>
      <c r="E245" s="152"/>
      <c r="F245" s="39">
        <f>VLOOKUP(C245,'[2]Acha Air Sales Price List'!$B$1:$D$65536,3,FALSE)</f>
        <v>0</v>
      </c>
      <c r="G245" s="19">
        <f>ROUND(IF(ISBLANK(C245),0,VLOOKUP(C245,'[2]Acha Air Sales Price List'!$B$1:$X$65536,12,FALSE)*$L$14),2)</f>
        <v>0</v>
      </c>
      <c r="H245" s="20">
        <f t="shared" si="5"/>
        <v>0</v>
      </c>
      <c r="I245" s="12"/>
    </row>
    <row r="246" spans="1:9" ht="12.4" hidden="1" customHeight="1">
      <c r="A246" s="11"/>
      <c r="B246" s="1"/>
      <c r="C246" s="34"/>
      <c r="D246" s="151"/>
      <c r="E246" s="152"/>
      <c r="F246" s="39">
        <f>VLOOKUP(C246,'[2]Acha Air Sales Price List'!$B$1:$D$65536,3,FALSE)</f>
        <v>0</v>
      </c>
      <c r="G246" s="19">
        <f>ROUND(IF(ISBLANK(C246),0,VLOOKUP(C246,'[2]Acha Air Sales Price List'!$B$1:$X$65536,12,FALSE)*$L$14),2)</f>
        <v>0</v>
      </c>
      <c r="H246" s="20">
        <f t="shared" si="5"/>
        <v>0</v>
      </c>
      <c r="I246" s="12"/>
    </row>
    <row r="247" spans="1:9" ht="12.4" hidden="1" customHeight="1">
      <c r="A247" s="11"/>
      <c r="B247" s="1"/>
      <c r="C247" s="34"/>
      <c r="D247" s="151"/>
      <c r="E247" s="152"/>
      <c r="F247" s="39">
        <f>VLOOKUP(C247,'[2]Acha Air Sales Price List'!$B$1:$D$65536,3,FALSE)</f>
        <v>0</v>
      </c>
      <c r="G247" s="19">
        <f>ROUND(IF(ISBLANK(C247),0,VLOOKUP(C247,'[2]Acha Air Sales Price List'!$B$1:$X$65536,12,FALSE)*$L$14),2)</f>
        <v>0</v>
      </c>
      <c r="H247" s="20">
        <f t="shared" si="5"/>
        <v>0</v>
      </c>
      <c r="I247" s="12"/>
    </row>
    <row r="248" spans="1:9" ht="12.4" hidden="1" customHeight="1">
      <c r="A248" s="11"/>
      <c r="B248" s="1"/>
      <c r="C248" s="34"/>
      <c r="D248" s="151"/>
      <c r="E248" s="152"/>
      <c r="F248" s="39">
        <f>VLOOKUP(C248,'[2]Acha Air Sales Price List'!$B$1:$D$65536,3,FALSE)</f>
        <v>0</v>
      </c>
      <c r="G248" s="19">
        <f>ROUND(IF(ISBLANK(C248),0,VLOOKUP(C248,'[2]Acha Air Sales Price List'!$B$1:$X$65536,12,FALSE)*$L$14),2)</f>
        <v>0</v>
      </c>
      <c r="H248" s="20">
        <f t="shared" si="5"/>
        <v>0</v>
      </c>
      <c r="I248" s="12"/>
    </row>
    <row r="249" spans="1:9" ht="12.4" hidden="1" customHeight="1">
      <c r="A249" s="11"/>
      <c r="B249" s="1"/>
      <c r="C249" s="34"/>
      <c r="D249" s="151"/>
      <c r="E249" s="152"/>
      <c r="F249" s="39">
        <f>VLOOKUP(C249,'[2]Acha Air Sales Price List'!$B$1:$D$65536,3,FALSE)</f>
        <v>0</v>
      </c>
      <c r="G249" s="19">
        <f>ROUND(IF(ISBLANK(C249),0,VLOOKUP(C249,'[2]Acha Air Sales Price List'!$B$1:$X$65536,12,FALSE)*$L$14),2)</f>
        <v>0</v>
      </c>
      <c r="H249" s="20">
        <f t="shared" si="5"/>
        <v>0</v>
      </c>
      <c r="I249" s="12"/>
    </row>
    <row r="250" spans="1:9" ht="12.4" hidden="1" customHeight="1">
      <c r="A250" s="11"/>
      <c r="B250" s="1"/>
      <c r="C250" s="34"/>
      <c r="D250" s="151"/>
      <c r="E250" s="152"/>
      <c r="F250" s="39">
        <f>VLOOKUP(C250,'[2]Acha Air Sales Price List'!$B$1:$D$65536,3,FALSE)</f>
        <v>0</v>
      </c>
      <c r="G250" s="19">
        <f>ROUND(IF(ISBLANK(C250),0,VLOOKUP(C250,'[2]Acha Air Sales Price List'!$B$1:$X$65536,12,FALSE)*$L$14),2)</f>
        <v>0</v>
      </c>
      <c r="H250" s="20">
        <f t="shared" si="5"/>
        <v>0</v>
      </c>
      <c r="I250" s="12"/>
    </row>
    <row r="251" spans="1:9" ht="12.4" hidden="1" customHeight="1">
      <c r="A251" s="11"/>
      <c r="B251" s="1"/>
      <c r="C251" s="34"/>
      <c r="D251" s="151"/>
      <c r="E251" s="152"/>
      <c r="F251" s="39">
        <f>VLOOKUP(C251,'[2]Acha Air Sales Price List'!$B$1:$D$65536,3,FALSE)</f>
        <v>0</v>
      </c>
      <c r="G251" s="19">
        <f>ROUND(IF(ISBLANK(C251),0,VLOOKUP(C251,'[2]Acha Air Sales Price List'!$B$1:$X$65536,12,FALSE)*$L$14),2)</f>
        <v>0</v>
      </c>
      <c r="H251" s="20">
        <f t="shared" si="5"/>
        <v>0</v>
      </c>
      <c r="I251" s="12"/>
    </row>
    <row r="252" spans="1:9" ht="12.4" hidden="1" customHeight="1">
      <c r="A252" s="11"/>
      <c r="B252" s="1"/>
      <c r="C252" s="34"/>
      <c r="D252" s="151"/>
      <c r="E252" s="152"/>
      <c r="F252" s="39">
        <f>VLOOKUP(C252,'[2]Acha Air Sales Price List'!$B$1:$D$65536,3,FALSE)</f>
        <v>0</v>
      </c>
      <c r="G252" s="19">
        <f>ROUND(IF(ISBLANK(C252),0,VLOOKUP(C252,'[2]Acha Air Sales Price List'!$B$1:$X$65536,12,FALSE)*$L$14),2)</f>
        <v>0</v>
      </c>
      <c r="H252" s="20">
        <f t="shared" si="5"/>
        <v>0</v>
      </c>
      <c r="I252" s="12"/>
    </row>
    <row r="253" spans="1:9" ht="12.4" hidden="1" customHeight="1">
      <c r="A253" s="11"/>
      <c r="B253" s="1"/>
      <c r="C253" s="34"/>
      <c r="D253" s="151"/>
      <c r="E253" s="152"/>
      <c r="F253" s="39">
        <f>VLOOKUP(C253,'[2]Acha Air Sales Price List'!$B$1:$D$65536,3,FALSE)</f>
        <v>0</v>
      </c>
      <c r="G253" s="19">
        <f>ROUND(IF(ISBLANK(C253),0,VLOOKUP(C253,'[2]Acha Air Sales Price List'!$B$1:$X$65536,12,FALSE)*$L$14),2)</f>
        <v>0</v>
      </c>
      <c r="H253" s="20">
        <f t="shared" si="5"/>
        <v>0</v>
      </c>
      <c r="I253" s="12"/>
    </row>
    <row r="254" spans="1:9" ht="12.4" hidden="1" customHeight="1">
      <c r="A254" s="11"/>
      <c r="B254" s="1"/>
      <c r="C254" s="34"/>
      <c r="D254" s="151"/>
      <c r="E254" s="152"/>
      <c r="F254" s="39">
        <f>VLOOKUP(C254,'[2]Acha Air Sales Price List'!$B$1:$D$65536,3,FALSE)</f>
        <v>0</v>
      </c>
      <c r="G254" s="19">
        <f>ROUND(IF(ISBLANK(C254),0,VLOOKUP(C254,'[2]Acha Air Sales Price List'!$B$1:$X$65536,12,FALSE)*$L$14),2)</f>
        <v>0</v>
      </c>
      <c r="H254" s="20">
        <f t="shared" si="5"/>
        <v>0</v>
      </c>
      <c r="I254" s="12"/>
    </row>
    <row r="255" spans="1:9" ht="12.4" hidden="1" customHeight="1">
      <c r="A255" s="11"/>
      <c r="B255" s="1"/>
      <c r="C255" s="34"/>
      <c r="D255" s="151"/>
      <c r="E255" s="152"/>
      <c r="F255" s="39">
        <f>VLOOKUP(C255,'[2]Acha Air Sales Price List'!$B$1:$D$65536,3,FALSE)</f>
        <v>0</v>
      </c>
      <c r="G255" s="19">
        <f>ROUND(IF(ISBLANK(C255),0,VLOOKUP(C255,'[2]Acha Air Sales Price List'!$B$1:$X$65536,12,FALSE)*$L$14),2)</f>
        <v>0</v>
      </c>
      <c r="H255" s="20">
        <f t="shared" si="5"/>
        <v>0</v>
      </c>
      <c r="I255" s="12"/>
    </row>
    <row r="256" spans="1:9" ht="12.4" hidden="1" customHeight="1">
      <c r="A256" s="11"/>
      <c r="B256" s="1"/>
      <c r="C256" s="34"/>
      <c r="D256" s="151"/>
      <c r="E256" s="152"/>
      <c r="F256" s="39">
        <f>VLOOKUP(C256,'[2]Acha Air Sales Price List'!$B$1:$D$65536,3,FALSE)</f>
        <v>0</v>
      </c>
      <c r="G256" s="19">
        <f>ROUND(IF(ISBLANK(C256),0,VLOOKUP(C256,'[2]Acha Air Sales Price List'!$B$1:$X$65536,12,FALSE)*$L$14),2)</f>
        <v>0</v>
      </c>
      <c r="H256" s="20">
        <f t="shared" si="5"/>
        <v>0</v>
      </c>
      <c r="I256" s="12"/>
    </row>
    <row r="257" spans="1:9" ht="12.4" hidden="1" customHeight="1">
      <c r="A257" s="11"/>
      <c r="B257" s="1"/>
      <c r="C257" s="34"/>
      <c r="D257" s="151"/>
      <c r="E257" s="152"/>
      <c r="F257" s="39">
        <f>VLOOKUP(C257,'[2]Acha Air Sales Price List'!$B$1:$D$65536,3,FALSE)</f>
        <v>0</v>
      </c>
      <c r="G257" s="19">
        <f>ROUND(IF(ISBLANK(C257),0,VLOOKUP(C257,'[2]Acha Air Sales Price List'!$B$1:$X$65536,12,FALSE)*$L$14),2)</f>
        <v>0</v>
      </c>
      <c r="H257" s="20">
        <f t="shared" si="5"/>
        <v>0</v>
      </c>
      <c r="I257" s="12"/>
    </row>
    <row r="258" spans="1:9" ht="12.4" hidden="1" customHeight="1">
      <c r="A258" s="11"/>
      <c r="B258" s="1"/>
      <c r="C258" s="35"/>
      <c r="D258" s="151"/>
      <c r="E258" s="152"/>
      <c r="F258" s="39">
        <f>VLOOKUP(C258,'[2]Acha Air Sales Price List'!$B$1:$D$65536,3,FALSE)</f>
        <v>0</v>
      </c>
      <c r="G258" s="19">
        <f>ROUND(IF(ISBLANK(C258),0,VLOOKUP(C258,'[2]Acha Air Sales Price List'!$B$1:$X$65536,12,FALSE)*$L$14),2)</f>
        <v>0</v>
      </c>
      <c r="H258" s="20">
        <f t="shared" si="5"/>
        <v>0</v>
      </c>
      <c r="I258" s="12"/>
    </row>
    <row r="259" spans="1:9" ht="12" hidden="1" customHeight="1">
      <c r="A259" s="11"/>
      <c r="B259" s="1"/>
      <c r="C259" s="34"/>
      <c r="D259" s="151"/>
      <c r="E259" s="152"/>
      <c r="F259" s="39">
        <f>VLOOKUP(C259,'[2]Acha Air Sales Price List'!$B$1:$D$65536,3,FALSE)</f>
        <v>0</v>
      </c>
      <c r="G259" s="19">
        <f>ROUND(IF(ISBLANK(C259),0,VLOOKUP(C259,'[2]Acha Air Sales Price List'!$B$1:$X$65536,12,FALSE)*$L$14),2)</f>
        <v>0</v>
      </c>
      <c r="H259" s="20">
        <f t="shared" si="5"/>
        <v>0</v>
      </c>
      <c r="I259" s="12"/>
    </row>
    <row r="260" spans="1:9" ht="12.4" hidden="1" customHeight="1">
      <c r="A260" s="11"/>
      <c r="B260" s="1"/>
      <c r="C260" s="34"/>
      <c r="D260" s="151"/>
      <c r="E260" s="152"/>
      <c r="F260" s="39">
        <f>VLOOKUP(C260,'[2]Acha Air Sales Price List'!$B$1:$D$65536,3,FALSE)</f>
        <v>0</v>
      </c>
      <c r="G260" s="19">
        <f>ROUND(IF(ISBLANK(C260),0,VLOOKUP(C260,'[2]Acha Air Sales Price List'!$B$1:$X$65536,12,FALSE)*$L$14),2)</f>
        <v>0</v>
      </c>
      <c r="H260" s="20">
        <f t="shared" si="5"/>
        <v>0</v>
      </c>
      <c r="I260" s="12"/>
    </row>
    <row r="261" spans="1:9" ht="12.4" hidden="1" customHeight="1">
      <c r="A261" s="11"/>
      <c r="B261" s="1"/>
      <c r="C261" s="34"/>
      <c r="D261" s="151"/>
      <c r="E261" s="152"/>
      <c r="F261" s="39">
        <f>VLOOKUP(C261,'[2]Acha Air Sales Price List'!$B$1:$D$65536,3,FALSE)</f>
        <v>0</v>
      </c>
      <c r="G261" s="19">
        <f>ROUND(IF(ISBLANK(C261),0,VLOOKUP(C261,'[2]Acha Air Sales Price List'!$B$1:$X$65536,12,FALSE)*$L$14),2)</f>
        <v>0</v>
      </c>
      <c r="H261" s="20">
        <f t="shared" si="5"/>
        <v>0</v>
      </c>
      <c r="I261" s="12"/>
    </row>
    <row r="262" spans="1:9" ht="12.4" hidden="1" customHeight="1">
      <c r="A262" s="11"/>
      <c r="B262" s="1"/>
      <c r="C262" s="34"/>
      <c r="D262" s="151"/>
      <c r="E262" s="152"/>
      <c r="F262" s="39">
        <f>VLOOKUP(C262,'[2]Acha Air Sales Price List'!$B$1:$D$65536,3,FALSE)</f>
        <v>0</v>
      </c>
      <c r="G262" s="19">
        <f>ROUND(IF(ISBLANK(C262),0,VLOOKUP(C262,'[2]Acha Air Sales Price List'!$B$1:$X$65536,12,FALSE)*$L$14),2)</f>
        <v>0</v>
      </c>
      <c r="H262" s="20">
        <f t="shared" si="5"/>
        <v>0</v>
      </c>
      <c r="I262" s="12"/>
    </row>
    <row r="263" spans="1:9" ht="12.4" hidden="1" customHeight="1">
      <c r="A263" s="11"/>
      <c r="B263" s="1"/>
      <c r="C263" s="34"/>
      <c r="D263" s="151"/>
      <c r="E263" s="152"/>
      <c r="F263" s="39">
        <f>VLOOKUP(C263,'[2]Acha Air Sales Price List'!$B$1:$D$65536,3,FALSE)</f>
        <v>0</v>
      </c>
      <c r="G263" s="19">
        <f>ROUND(IF(ISBLANK(C263),0,VLOOKUP(C263,'[2]Acha Air Sales Price List'!$B$1:$X$65536,12,FALSE)*$L$14),2)</f>
        <v>0</v>
      </c>
      <c r="H263" s="20">
        <f t="shared" si="5"/>
        <v>0</v>
      </c>
      <c r="I263" s="12"/>
    </row>
    <row r="264" spans="1:9" ht="12.4" hidden="1" customHeight="1">
      <c r="A264" s="11"/>
      <c r="B264" s="1"/>
      <c r="C264" s="34"/>
      <c r="D264" s="151"/>
      <c r="E264" s="152"/>
      <c r="F264" s="39">
        <f>VLOOKUP(C264,'[2]Acha Air Sales Price List'!$B$1:$D$65536,3,FALSE)</f>
        <v>0</v>
      </c>
      <c r="G264" s="19">
        <f>ROUND(IF(ISBLANK(C264),0,VLOOKUP(C264,'[2]Acha Air Sales Price List'!$B$1:$X$65536,12,FALSE)*$L$14),2)</f>
        <v>0</v>
      </c>
      <c r="H264" s="20">
        <f t="shared" si="5"/>
        <v>0</v>
      </c>
      <c r="I264" s="12"/>
    </row>
    <row r="265" spans="1:9" ht="12.4" hidden="1" customHeight="1">
      <c r="A265" s="11"/>
      <c r="B265" s="1"/>
      <c r="C265" s="34"/>
      <c r="D265" s="151"/>
      <c r="E265" s="152"/>
      <c r="F265" s="39">
        <f>VLOOKUP(C265,'[2]Acha Air Sales Price List'!$B$1:$D$65536,3,FALSE)</f>
        <v>0</v>
      </c>
      <c r="G265" s="19">
        <f>ROUND(IF(ISBLANK(C265),0,VLOOKUP(C265,'[2]Acha Air Sales Price List'!$B$1:$X$65536,12,FALSE)*$L$14),2)</f>
        <v>0</v>
      </c>
      <c r="H265" s="20">
        <f t="shared" si="5"/>
        <v>0</v>
      </c>
      <c r="I265" s="12"/>
    </row>
    <row r="266" spans="1:9" ht="12.4" hidden="1" customHeight="1">
      <c r="A266" s="11"/>
      <c r="B266" s="1"/>
      <c r="C266" s="34"/>
      <c r="D266" s="151"/>
      <c r="E266" s="152"/>
      <c r="F266" s="39">
        <f>VLOOKUP(C266,'[2]Acha Air Sales Price List'!$B$1:$D$65536,3,FALSE)</f>
        <v>0</v>
      </c>
      <c r="G266" s="19">
        <f>ROUND(IF(ISBLANK(C266),0,VLOOKUP(C266,'[2]Acha Air Sales Price List'!$B$1:$X$65536,12,FALSE)*$L$14),2)</f>
        <v>0</v>
      </c>
      <c r="H266" s="20">
        <f t="shared" si="5"/>
        <v>0</v>
      </c>
      <c r="I266" s="12"/>
    </row>
    <row r="267" spans="1:9" ht="12.4" hidden="1" customHeight="1">
      <c r="A267" s="11"/>
      <c r="B267" s="1"/>
      <c r="C267" s="34"/>
      <c r="D267" s="151"/>
      <c r="E267" s="152"/>
      <c r="F267" s="39">
        <f>VLOOKUP(C267,'[2]Acha Air Sales Price List'!$B$1:$D$65536,3,FALSE)</f>
        <v>0</v>
      </c>
      <c r="G267" s="19">
        <f>ROUND(IF(ISBLANK(C267),0,VLOOKUP(C267,'[2]Acha Air Sales Price List'!$B$1:$X$65536,12,FALSE)*$L$14),2)</f>
        <v>0</v>
      </c>
      <c r="H267" s="20">
        <f t="shared" si="5"/>
        <v>0</v>
      </c>
      <c r="I267" s="12"/>
    </row>
    <row r="268" spans="1:9" ht="12.4" hidden="1" customHeight="1">
      <c r="A268" s="11"/>
      <c r="B268" s="1"/>
      <c r="C268" s="34"/>
      <c r="D268" s="151"/>
      <c r="E268" s="152"/>
      <c r="F268" s="39">
        <f>VLOOKUP(C268,'[2]Acha Air Sales Price List'!$B$1:$D$65536,3,FALSE)</f>
        <v>0</v>
      </c>
      <c r="G268" s="19">
        <f>ROUND(IF(ISBLANK(C268),0,VLOOKUP(C268,'[2]Acha Air Sales Price List'!$B$1:$X$65536,12,FALSE)*$L$14),2)</f>
        <v>0</v>
      </c>
      <c r="H268" s="20">
        <f t="shared" si="5"/>
        <v>0</v>
      </c>
      <c r="I268" s="12"/>
    </row>
    <row r="269" spans="1:9" ht="12.4" hidden="1" customHeight="1">
      <c r="A269" s="11"/>
      <c r="B269" s="1"/>
      <c r="C269" s="34"/>
      <c r="D269" s="151"/>
      <c r="E269" s="152"/>
      <c r="F269" s="39">
        <f>VLOOKUP(C269,'[2]Acha Air Sales Price List'!$B$1:$D$65536,3,FALSE)</f>
        <v>0</v>
      </c>
      <c r="G269" s="19">
        <f>ROUND(IF(ISBLANK(C269),0,VLOOKUP(C269,'[2]Acha Air Sales Price List'!$B$1:$X$65536,12,FALSE)*$L$14),2)</f>
        <v>0</v>
      </c>
      <c r="H269" s="20">
        <f t="shared" si="5"/>
        <v>0</v>
      </c>
      <c r="I269" s="12"/>
    </row>
    <row r="270" spans="1:9" ht="12.4" hidden="1" customHeight="1">
      <c r="A270" s="11"/>
      <c r="B270" s="1"/>
      <c r="C270" s="34"/>
      <c r="D270" s="151"/>
      <c r="E270" s="152"/>
      <c r="F270" s="39">
        <f>VLOOKUP(C270,'[2]Acha Air Sales Price List'!$B$1:$D$65536,3,FALSE)</f>
        <v>0</v>
      </c>
      <c r="G270" s="19">
        <f>ROUND(IF(ISBLANK(C270),0,VLOOKUP(C270,'[2]Acha Air Sales Price List'!$B$1:$X$65536,12,FALSE)*$L$14),2)</f>
        <v>0</v>
      </c>
      <c r="H270" s="20">
        <f t="shared" si="5"/>
        <v>0</v>
      </c>
      <c r="I270" s="12"/>
    </row>
    <row r="271" spans="1:9" ht="12.4" hidden="1" customHeight="1">
      <c r="A271" s="11"/>
      <c r="B271" s="1"/>
      <c r="C271" s="34"/>
      <c r="D271" s="151"/>
      <c r="E271" s="152"/>
      <c r="F271" s="39">
        <f>VLOOKUP(C271,'[2]Acha Air Sales Price List'!$B$1:$D$65536,3,FALSE)</f>
        <v>0</v>
      </c>
      <c r="G271" s="19">
        <f>ROUND(IF(ISBLANK(C271),0,VLOOKUP(C271,'[2]Acha Air Sales Price List'!$B$1:$X$65536,12,FALSE)*$L$14),2)</f>
        <v>0</v>
      </c>
      <c r="H271" s="20">
        <f t="shared" si="5"/>
        <v>0</v>
      </c>
      <c r="I271" s="12"/>
    </row>
    <row r="272" spans="1:9" ht="12.4" hidden="1" customHeight="1">
      <c r="A272" s="11"/>
      <c r="B272" s="1"/>
      <c r="C272" s="34"/>
      <c r="D272" s="151"/>
      <c r="E272" s="152"/>
      <c r="F272" s="39">
        <f>VLOOKUP(C272,'[2]Acha Air Sales Price List'!$B$1:$D$65536,3,FALSE)</f>
        <v>0</v>
      </c>
      <c r="G272" s="19">
        <f>ROUND(IF(ISBLANK(C272),0,VLOOKUP(C272,'[2]Acha Air Sales Price List'!$B$1:$X$65536,12,FALSE)*$L$14),2)</f>
        <v>0</v>
      </c>
      <c r="H272" s="20">
        <f t="shared" si="5"/>
        <v>0</v>
      </c>
      <c r="I272" s="12"/>
    </row>
    <row r="273" spans="1:9" ht="12.4" hidden="1" customHeight="1">
      <c r="A273" s="11"/>
      <c r="B273" s="1"/>
      <c r="C273" s="34"/>
      <c r="D273" s="151"/>
      <c r="E273" s="152"/>
      <c r="F273" s="39">
        <f>VLOOKUP(C273,'[2]Acha Air Sales Price List'!$B$1:$D$65536,3,FALSE)</f>
        <v>0</v>
      </c>
      <c r="G273" s="19">
        <f>ROUND(IF(ISBLANK(C273),0,VLOOKUP(C273,'[2]Acha Air Sales Price List'!$B$1:$X$65536,12,FALSE)*$L$14),2)</f>
        <v>0</v>
      </c>
      <c r="H273" s="20">
        <f t="shared" si="5"/>
        <v>0</v>
      </c>
      <c r="I273" s="12"/>
    </row>
    <row r="274" spans="1:9" ht="12.4" hidden="1" customHeight="1">
      <c r="A274" s="11"/>
      <c r="B274" s="1"/>
      <c r="C274" s="34"/>
      <c r="D274" s="151"/>
      <c r="E274" s="152"/>
      <c r="F274" s="39">
        <f>VLOOKUP(C274,'[2]Acha Air Sales Price List'!$B$1:$D$65536,3,FALSE)</f>
        <v>0</v>
      </c>
      <c r="G274" s="19">
        <f>ROUND(IF(ISBLANK(C274),0,VLOOKUP(C274,'[2]Acha Air Sales Price List'!$B$1:$X$65536,12,FALSE)*$L$14),2)</f>
        <v>0</v>
      </c>
      <c r="H274" s="20">
        <f t="shared" si="5"/>
        <v>0</v>
      </c>
      <c r="I274" s="12"/>
    </row>
    <row r="275" spans="1:9" ht="12.4" hidden="1" customHeight="1">
      <c r="A275" s="11"/>
      <c r="B275" s="1"/>
      <c r="C275" s="34"/>
      <c r="D275" s="151"/>
      <c r="E275" s="152"/>
      <c r="F275" s="39">
        <f>VLOOKUP(C275,'[2]Acha Air Sales Price List'!$B$1:$D$65536,3,FALSE)</f>
        <v>0</v>
      </c>
      <c r="G275" s="19">
        <f>ROUND(IF(ISBLANK(C275),0,VLOOKUP(C275,'[2]Acha Air Sales Price List'!$B$1:$X$65536,12,FALSE)*$L$14),2)</f>
        <v>0</v>
      </c>
      <c r="H275" s="20">
        <f t="shared" si="5"/>
        <v>0</v>
      </c>
      <c r="I275" s="12"/>
    </row>
    <row r="276" spans="1:9" ht="12.4" hidden="1" customHeight="1">
      <c r="A276" s="11"/>
      <c r="B276" s="1"/>
      <c r="C276" s="34"/>
      <c r="D276" s="151"/>
      <c r="E276" s="152"/>
      <c r="F276" s="39">
        <f>VLOOKUP(C276,'[2]Acha Air Sales Price List'!$B$1:$D$65536,3,FALSE)</f>
        <v>0</v>
      </c>
      <c r="G276" s="19">
        <f>ROUND(IF(ISBLANK(C276),0,VLOOKUP(C276,'[2]Acha Air Sales Price List'!$B$1:$X$65536,12,FALSE)*$L$14),2)</f>
        <v>0</v>
      </c>
      <c r="H276" s="20">
        <f t="shared" si="5"/>
        <v>0</v>
      </c>
      <c r="I276" s="12"/>
    </row>
    <row r="277" spans="1:9" ht="12.4" hidden="1" customHeight="1">
      <c r="A277" s="11"/>
      <c r="B277" s="1"/>
      <c r="C277" s="34"/>
      <c r="D277" s="151"/>
      <c r="E277" s="152"/>
      <c r="F277" s="39">
        <f>VLOOKUP(C277,'[2]Acha Air Sales Price List'!$B$1:$D$65536,3,FALSE)</f>
        <v>0</v>
      </c>
      <c r="G277" s="19">
        <f>ROUND(IF(ISBLANK(C277),0,VLOOKUP(C277,'[2]Acha Air Sales Price List'!$B$1:$X$65536,12,FALSE)*$L$14),2)</f>
        <v>0</v>
      </c>
      <c r="H277" s="20">
        <f t="shared" si="5"/>
        <v>0</v>
      </c>
      <c r="I277" s="12"/>
    </row>
    <row r="278" spans="1:9" ht="12.4" hidden="1" customHeight="1">
      <c r="A278" s="11"/>
      <c r="B278" s="1"/>
      <c r="C278" s="34"/>
      <c r="D278" s="151"/>
      <c r="E278" s="152"/>
      <c r="F278" s="39">
        <f>VLOOKUP(C278,'[2]Acha Air Sales Price List'!$B$1:$D$65536,3,FALSE)</f>
        <v>0</v>
      </c>
      <c r="G278" s="19">
        <f>ROUND(IF(ISBLANK(C278),0,VLOOKUP(C278,'[2]Acha Air Sales Price List'!$B$1:$X$65536,12,FALSE)*$L$14),2)</f>
        <v>0</v>
      </c>
      <c r="H278" s="20">
        <f t="shared" si="5"/>
        <v>0</v>
      </c>
      <c r="I278" s="12"/>
    </row>
    <row r="279" spans="1:9" ht="12.4" hidden="1" customHeight="1">
      <c r="A279" s="11"/>
      <c r="B279" s="1"/>
      <c r="C279" s="34"/>
      <c r="D279" s="151"/>
      <c r="E279" s="152"/>
      <c r="F279" s="39">
        <f>VLOOKUP(C279,'[2]Acha Air Sales Price List'!$B$1:$D$65536,3,FALSE)</f>
        <v>0</v>
      </c>
      <c r="G279" s="19">
        <f>ROUND(IF(ISBLANK(C279),0,VLOOKUP(C279,'[2]Acha Air Sales Price List'!$B$1:$X$65536,12,FALSE)*$L$14),2)</f>
        <v>0</v>
      </c>
      <c r="H279" s="20">
        <f t="shared" si="5"/>
        <v>0</v>
      </c>
      <c r="I279" s="12"/>
    </row>
    <row r="280" spans="1:9" ht="12.4" hidden="1" customHeight="1">
      <c r="A280" s="11"/>
      <c r="B280" s="1"/>
      <c r="C280" s="34"/>
      <c r="D280" s="151"/>
      <c r="E280" s="152"/>
      <c r="F280" s="39">
        <f>VLOOKUP(C280,'[2]Acha Air Sales Price List'!$B$1:$D$65536,3,FALSE)</f>
        <v>0</v>
      </c>
      <c r="G280" s="19">
        <f>ROUND(IF(ISBLANK(C280),0,VLOOKUP(C280,'[2]Acha Air Sales Price List'!$B$1:$X$65536,12,FALSE)*$L$14),2)</f>
        <v>0</v>
      </c>
      <c r="H280" s="20">
        <f t="shared" si="5"/>
        <v>0</v>
      </c>
      <c r="I280" s="12"/>
    </row>
    <row r="281" spans="1:9" ht="12.4" hidden="1" customHeight="1">
      <c r="A281" s="11"/>
      <c r="B281" s="1"/>
      <c r="C281" s="34"/>
      <c r="D281" s="151"/>
      <c r="E281" s="152"/>
      <c r="F281" s="39">
        <f>VLOOKUP(C281,'[2]Acha Air Sales Price List'!$B$1:$D$65536,3,FALSE)</f>
        <v>0</v>
      </c>
      <c r="G281" s="19">
        <f>ROUND(IF(ISBLANK(C281),0,VLOOKUP(C281,'[2]Acha Air Sales Price List'!$B$1:$X$65536,12,FALSE)*$L$14),2)</f>
        <v>0</v>
      </c>
      <c r="H281" s="20">
        <f t="shared" si="5"/>
        <v>0</v>
      </c>
      <c r="I281" s="12"/>
    </row>
    <row r="282" spans="1:9" ht="12.4" hidden="1" customHeight="1">
      <c r="A282" s="11"/>
      <c r="B282" s="1"/>
      <c r="C282" s="34"/>
      <c r="D282" s="151"/>
      <c r="E282" s="152"/>
      <c r="F282" s="39">
        <f>VLOOKUP(C282,'[2]Acha Air Sales Price List'!$B$1:$D$65536,3,FALSE)</f>
        <v>0</v>
      </c>
      <c r="G282" s="19">
        <f>ROUND(IF(ISBLANK(C282),0,VLOOKUP(C282,'[2]Acha Air Sales Price List'!$B$1:$X$65536,12,FALSE)*$L$14),2)</f>
        <v>0</v>
      </c>
      <c r="H282" s="20">
        <f t="shared" si="5"/>
        <v>0</v>
      </c>
      <c r="I282" s="12"/>
    </row>
    <row r="283" spans="1:9" ht="12.4" hidden="1" customHeight="1">
      <c r="A283" s="11"/>
      <c r="B283" s="1"/>
      <c r="C283" s="34"/>
      <c r="D283" s="151"/>
      <c r="E283" s="152"/>
      <c r="F283" s="39">
        <f>VLOOKUP(C283,'[2]Acha Air Sales Price List'!$B$1:$D$65536,3,FALSE)</f>
        <v>0</v>
      </c>
      <c r="G283" s="19">
        <f>ROUND(IF(ISBLANK(C283),0,VLOOKUP(C283,'[2]Acha Air Sales Price List'!$B$1:$X$65536,12,FALSE)*$L$14),2)</f>
        <v>0</v>
      </c>
      <c r="H283" s="20">
        <f t="shared" si="5"/>
        <v>0</v>
      </c>
      <c r="I283" s="12"/>
    </row>
    <row r="284" spans="1:9" ht="12.4" hidden="1" customHeight="1">
      <c r="A284" s="11"/>
      <c r="B284" s="1"/>
      <c r="C284" s="34"/>
      <c r="D284" s="151"/>
      <c r="E284" s="152"/>
      <c r="F284" s="39">
        <f>VLOOKUP(C284,'[2]Acha Air Sales Price List'!$B$1:$D$65536,3,FALSE)</f>
        <v>0</v>
      </c>
      <c r="G284" s="19">
        <f>ROUND(IF(ISBLANK(C284),0,VLOOKUP(C284,'[2]Acha Air Sales Price List'!$B$1:$X$65536,12,FALSE)*$L$14),2)</f>
        <v>0</v>
      </c>
      <c r="H284" s="20">
        <f t="shared" si="5"/>
        <v>0</v>
      </c>
      <c r="I284" s="12"/>
    </row>
    <row r="285" spans="1:9" ht="12.4" hidden="1" customHeight="1">
      <c r="A285" s="11"/>
      <c r="B285" s="1"/>
      <c r="C285" s="34"/>
      <c r="D285" s="151"/>
      <c r="E285" s="152"/>
      <c r="F285" s="39">
        <f>VLOOKUP(C285,'[2]Acha Air Sales Price List'!$B$1:$D$65536,3,FALSE)</f>
        <v>0</v>
      </c>
      <c r="G285" s="19">
        <f>ROUND(IF(ISBLANK(C285),0,VLOOKUP(C285,'[2]Acha Air Sales Price List'!$B$1:$X$65536,12,FALSE)*$L$14),2)</f>
        <v>0</v>
      </c>
      <c r="H285" s="20">
        <f t="shared" si="5"/>
        <v>0</v>
      </c>
      <c r="I285" s="12"/>
    </row>
    <row r="286" spans="1:9" ht="12.4" hidden="1" customHeight="1">
      <c r="A286" s="11"/>
      <c r="B286" s="1"/>
      <c r="C286" s="35"/>
      <c r="D286" s="151"/>
      <c r="E286" s="152"/>
      <c r="F286" s="39">
        <f>VLOOKUP(C286,'[2]Acha Air Sales Price List'!$B$1:$D$65536,3,FALSE)</f>
        <v>0</v>
      </c>
      <c r="G286" s="19">
        <f>ROUND(IF(ISBLANK(C286),0,VLOOKUP(C286,'[2]Acha Air Sales Price List'!$B$1:$X$65536,12,FALSE)*$L$14),2)</f>
        <v>0</v>
      </c>
      <c r="H286" s="20">
        <f>ROUND(IF(ISNUMBER(B286), G286*B286, 0),5)</f>
        <v>0</v>
      </c>
      <c r="I286" s="12"/>
    </row>
    <row r="287" spans="1:9" ht="12" hidden="1" customHeight="1">
      <c r="A287" s="11"/>
      <c r="B287" s="1"/>
      <c r="C287" s="34"/>
      <c r="D287" s="151"/>
      <c r="E287" s="152"/>
      <c r="F287" s="39">
        <f>VLOOKUP(C287,'[2]Acha Air Sales Price List'!$B$1:$D$65536,3,FALSE)</f>
        <v>0</v>
      </c>
      <c r="G287" s="19">
        <f>ROUND(IF(ISBLANK(C287),0,VLOOKUP(C287,'[2]Acha Air Sales Price List'!$B$1:$X$65536,12,FALSE)*$L$14),2)</f>
        <v>0</v>
      </c>
      <c r="H287" s="20">
        <f t="shared" ref="H287:H303" si="6">ROUND(IF(ISNUMBER(B287), G287*B287, 0),5)</f>
        <v>0</v>
      </c>
      <c r="I287" s="12"/>
    </row>
    <row r="288" spans="1:9" ht="12.4" hidden="1" customHeight="1">
      <c r="A288" s="11"/>
      <c r="B288" s="1"/>
      <c r="C288" s="34"/>
      <c r="D288" s="151"/>
      <c r="E288" s="152"/>
      <c r="F288" s="39">
        <f>VLOOKUP(C288,'[2]Acha Air Sales Price List'!$B$1:$D$65536,3,FALSE)</f>
        <v>0</v>
      </c>
      <c r="G288" s="19">
        <f>ROUND(IF(ISBLANK(C288),0,VLOOKUP(C288,'[2]Acha Air Sales Price List'!$B$1:$X$65536,12,FALSE)*$L$14),2)</f>
        <v>0</v>
      </c>
      <c r="H288" s="20">
        <f t="shared" si="6"/>
        <v>0</v>
      </c>
      <c r="I288" s="12"/>
    </row>
    <row r="289" spans="1:9" ht="12.4" hidden="1" customHeight="1">
      <c r="A289" s="11"/>
      <c r="B289" s="1"/>
      <c r="C289" s="34"/>
      <c r="D289" s="151"/>
      <c r="E289" s="152"/>
      <c r="F289" s="39">
        <f>VLOOKUP(C289,'[2]Acha Air Sales Price List'!$B$1:$D$65536,3,FALSE)</f>
        <v>0</v>
      </c>
      <c r="G289" s="19">
        <f>ROUND(IF(ISBLANK(C289),0,VLOOKUP(C289,'[2]Acha Air Sales Price List'!$B$1:$X$65536,12,FALSE)*$L$14),2)</f>
        <v>0</v>
      </c>
      <c r="H289" s="20">
        <f t="shared" si="6"/>
        <v>0</v>
      </c>
      <c r="I289" s="12"/>
    </row>
    <row r="290" spans="1:9" ht="12.4" hidden="1" customHeight="1">
      <c r="A290" s="11"/>
      <c r="B290" s="1"/>
      <c r="C290" s="34"/>
      <c r="D290" s="151"/>
      <c r="E290" s="152"/>
      <c r="F290" s="39">
        <f>VLOOKUP(C290,'[2]Acha Air Sales Price List'!$B$1:$D$65536,3,FALSE)</f>
        <v>0</v>
      </c>
      <c r="G290" s="19">
        <f>ROUND(IF(ISBLANK(C290),0,VLOOKUP(C290,'[2]Acha Air Sales Price List'!$B$1:$X$65536,12,FALSE)*$L$14),2)</f>
        <v>0</v>
      </c>
      <c r="H290" s="20">
        <f t="shared" si="6"/>
        <v>0</v>
      </c>
      <c r="I290" s="12"/>
    </row>
    <row r="291" spans="1:9" ht="12.4" hidden="1" customHeight="1">
      <c r="A291" s="11"/>
      <c r="B291" s="1"/>
      <c r="C291" s="34"/>
      <c r="D291" s="151"/>
      <c r="E291" s="152"/>
      <c r="F291" s="39">
        <f>VLOOKUP(C291,'[2]Acha Air Sales Price List'!$B$1:$D$65536,3,FALSE)</f>
        <v>0</v>
      </c>
      <c r="G291" s="19">
        <f>ROUND(IF(ISBLANK(C291),0,VLOOKUP(C291,'[2]Acha Air Sales Price List'!$B$1:$X$65536,12,FALSE)*$L$14),2)</f>
        <v>0</v>
      </c>
      <c r="H291" s="20">
        <f t="shared" si="6"/>
        <v>0</v>
      </c>
      <c r="I291" s="12"/>
    </row>
    <row r="292" spans="1:9" ht="12.4" hidden="1" customHeight="1">
      <c r="A292" s="11"/>
      <c r="B292" s="1"/>
      <c r="C292" s="34"/>
      <c r="D292" s="151"/>
      <c r="E292" s="152"/>
      <c r="F292" s="39">
        <f>VLOOKUP(C292,'[2]Acha Air Sales Price List'!$B$1:$D$65536,3,FALSE)</f>
        <v>0</v>
      </c>
      <c r="G292" s="19">
        <f>ROUND(IF(ISBLANK(C292),0,VLOOKUP(C292,'[2]Acha Air Sales Price List'!$B$1:$X$65536,12,FALSE)*$L$14),2)</f>
        <v>0</v>
      </c>
      <c r="H292" s="20">
        <f t="shared" si="6"/>
        <v>0</v>
      </c>
      <c r="I292" s="12"/>
    </row>
    <row r="293" spans="1:9" ht="12.4" hidden="1" customHeight="1">
      <c r="A293" s="11"/>
      <c r="B293" s="1"/>
      <c r="C293" s="34"/>
      <c r="D293" s="151"/>
      <c r="E293" s="152"/>
      <c r="F293" s="39">
        <f>VLOOKUP(C293,'[2]Acha Air Sales Price List'!$B$1:$D$65536,3,FALSE)</f>
        <v>0</v>
      </c>
      <c r="G293" s="19">
        <f>ROUND(IF(ISBLANK(C293),0,VLOOKUP(C293,'[2]Acha Air Sales Price List'!$B$1:$X$65536,12,FALSE)*$L$14),2)</f>
        <v>0</v>
      </c>
      <c r="H293" s="20">
        <f t="shared" si="6"/>
        <v>0</v>
      </c>
      <c r="I293" s="12"/>
    </row>
    <row r="294" spans="1:9" ht="12.4" hidden="1" customHeight="1">
      <c r="A294" s="11"/>
      <c r="B294" s="1"/>
      <c r="C294" s="34"/>
      <c r="D294" s="151"/>
      <c r="E294" s="152"/>
      <c r="F294" s="39">
        <f>VLOOKUP(C294,'[2]Acha Air Sales Price List'!$B$1:$D$65536,3,FALSE)</f>
        <v>0</v>
      </c>
      <c r="G294" s="19">
        <f>ROUND(IF(ISBLANK(C294),0,VLOOKUP(C294,'[2]Acha Air Sales Price List'!$B$1:$X$65536,12,FALSE)*$L$14),2)</f>
        <v>0</v>
      </c>
      <c r="H294" s="20">
        <f t="shared" si="6"/>
        <v>0</v>
      </c>
      <c r="I294" s="12"/>
    </row>
    <row r="295" spans="1:9" ht="12.4" hidden="1" customHeight="1">
      <c r="A295" s="11"/>
      <c r="B295" s="1"/>
      <c r="C295" s="34"/>
      <c r="D295" s="151"/>
      <c r="E295" s="152"/>
      <c r="F295" s="39">
        <f>VLOOKUP(C295,'[2]Acha Air Sales Price List'!$B$1:$D$65536,3,FALSE)</f>
        <v>0</v>
      </c>
      <c r="G295" s="19">
        <f>ROUND(IF(ISBLANK(C295),0,VLOOKUP(C295,'[2]Acha Air Sales Price List'!$B$1:$X$65536,12,FALSE)*$L$14),2)</f>
        <v>0</v>
      </c>
      <c r="H295" s="20">
        <f t="shared" si="6"/>
        <v>0</v>
      </c>
      <c r="I295" s="12"/>
    </row>
    <row r="296" spans="1:9" ht="12.4" hidden="1" customHeight="1">
      <c r="A296" s="11"/>
      <c r="B296" s="1"/>
      <c r="C296" s="34"/>
      <c r="D296" s="151"/>
      <c r="E296" s="152"/>
      <c r="F296" s="39">
        <f>VLOOKUP(C296,'[2]Acha Air Sales Price List'!$B$1:$D$65536,3,FALSE)</f>
        <v>0</v>
      </c>
      <c r="G296" s="19">
        <f>ROUND(IF(ISBLANK(C296),0,VLOOKUP(C296,'[2]Acha Air Sales Price List'!$B$1:$X$65536,12,FALSE)*$L$14),2)</f>
        <v>0</v>
      </c>
      <c r="H296" s="20">
        <f t="shared" si="6"/>
        <v>0</v>
      </c>
      <c r="I296" s="12"/>
    </row>
    <row r="297" spans="1:9" ht="12.4" hidden="1" customHeight="1">
      <c r="A297" s="11"/>
      <c r="B297" s="1"/>
      <c r="C297" s="34"/>
      <c r="D297" s="151"/>
      <c r="E297" s="152"/>
      <c r="F297" s="39">
        <f>VLOOKUP(C297,'[2]Acha Air Sales Price List'!$B$1:$D$65536,3,FALSE)</f>
        <v>0</v>
      </c>
      <c r="G297" s="19">
        <f>ROUND(IF(ISBLANK(C297),0,VLOOKUP(C297,'[2]Acha Air Sales Price List'!$B$1:$X$65536,12,FALSE)*$L$14),2)</f>
        <v>0</v>
      </c>
      <c r="H297" s="20">
        <f t="shared" si="6"/>
        <v>0</v>
      </c>
      <c r="I297" s="12"/>
    </row>
    <row r="298" spans="1:9" ht="12.4" hidden="1" customHeight="1">
      <c r="A298" s="11"/>
      <c r="B298" s="1"/>
      <c r="C298" s="34"/>
      <c r="D298" s="151"/>
      <c r="E298" s="152"/>
      <c r="F298" s="39">
        <f>VLOOKUP(C298,'[2]Acha Air Sales Price List'!$B$1:$D$65536,3,FALSE)</f>
        <v>0</v>
      </c>
      <c r="G298" s="19">
        <f>ROUND(IF(ISBLANK(C298),0,VLOOKUP(C298,'[2]Acha Air Sales Price List'!$B$1:$X$65536,12,FALSE)*$L$14),2)</f>
        <v>0</v>
      </c>
      <c r="H298" s="20">
        <f t="shared" si="6"/>
        <v>0</v>
      </c>
      <c r="I298" s="12"/>
    </row>
    <row r="299" spans="1:9" ht="12.4" hidden="1" customHeight="1">
      <c r="A299" s="11"/>
      <c r="B299" s="1"/>
      <c r="C299" s="34"/>
      <c r="D299" s="151"/>
      <c r="E299" s="152"/>
      <c r="F299" s="39">
        <f>VLOOKUP(C299,'[2]Acha Air Sales Price List'!$B$1:$D$65536,3,FALSE)</f>
        <v>0</v>
      </c>
      <c r="G299" s="19">
        <f>ROUND(IF(ISBLANK(C299),0,VLOOKUP(C299,'[2]Acha Air Sales Price List'!$B$1:$X$65536,12,FALSE)*$L$14),2)</f>
        <v>0</v>
      </c>
      <c r="H299" s="20">
        <f t="shared" si="6"/>
        <v>0</v>
      </c>
      <c r="I299" s="12"/>
    </row>
    <row r="300" spans="1:9" ht="12.4" hidden="1" customHeight="1">
      <c r="A300" s="11"/>
      <c r="B300" s="1"/>
      <c r="C300" s="34"/>
      <c r="D300" s="151"/>
      <c r="E300" s="152"/>
      <c r="F300" s="39">
        <f>VLOOKUP(C300,'[2]Acha Air Sales Price List'!$B$1:$D$65536,3,FALSE)</f>
        <v>0</v>
      </c>
      <c r="G300" s="19">
        <f>ROUND(IF(ISBLANK(C300),0,VLOOKUP(C300,'[2]Acha Air Sales Price List'!$B$1:$X$65536,12,FALSE)*$L$14),2)</f>
        <v>0</v>
      </c>
      <c r="H300" s="20">
        <f t="shared" si="6"/>
        <v>0</v>
      </c>
      <c r="I300" s="12"/>
    </row>
    <row r="301" spans="1:9" ht="12.4" hidden="1" customHeight="1">
      <c r="A301" s="11"/>
      <c r="B301" s="1"/>
      <c r="C301" s="34"/>
      <c r="D301" s="151"/>
      <c r="E301" s="152"/>
      <c r="F301" s="39">
        <f>VLOOKUP(C301,'[2]Acha Air Sales Price List'!$B$1:$D$65536,3,FALSE)</f>
        <v>0</v>
      </c>
      <c r="G301" s="19">
        <f>ROUND(IF(ISBLANK(C301),0,VLOOKUP(C301,'[2]Acha Air Sales Price List'!$B$1:$X$65536,12,FALSE)*$L$14),2)</f>
        <v>0</v>
      </c>
      <c r="H301" s="20">
        <f t="shared" si="6"/>
        <v>0</v>
      </c>
      <c r="I301" s="12"/>
    </row>
    <row r="302" spans="1:9" ht="12.4" hidden="1" customHeight="1">
      <c r="A302" s="11"/>
      <c r="B302" s="1"/>
      <c r="C302" s="35"/>
      <c r="D302" s="151"/>
      <c r="E302" s="152"/>
      <c r="F302" s="39">
        <f>VLOOKUP(C302,'[2]Acha Air Sales Price List'!$B$1:$D$65536,3,FALSE)</f>
        <v>0</v>
      </c>
      <c r="G302" s="19">
        <f>ROUND(IF(ISBLANK(C302),0,VLOOKUP(C302,'[2]Acha Air Sales Price List'!$B$1:$X$65536,12,FALSE)*$L$14),2)</f>
        <v>0</v>
      </c>
      <c r="H302" s="20">
        <f t="shared" si="6"/>
        <v>0</v>
      </c>
      <c r="I302" s="12"/>
    </row>
    <row r="303" spans="1:9" ht="12.4" hidden="1" customHeight="1">
      <c r="A303" s="11"/>
      <c r="B303" s="1"/>
      <c r="C303" s="35"/>
      <c r="D303" s="151"/>
      <c r="E303" s="152"/>
      <c r="F303" s="39">
        <f>VLOOKUP(C303,'[2]Acha Air Sales Price List'!$B$1:$D$65536,3,FALSE)</f>
        <v>0</v>
      </c>
      <c r="G303" s="19">
        <f>ROUND(IF(ISBLANK(C303),0,VLOOKUP(C303,'[2]Acha Air Sales Price List'!$B$1:$X$65536,12,FALSE)*$L$14),2)</f>
        <v>0</v>
      </c>
      <c r="H303" s="20">
        <f t="shared" si="6"/>
        <v>0</v>
      </c>
      <c r="I303" s="12"/>
    </row>
    <row r="304" spans="1:9" ht="12.4" hidden="1" customHeight="1">
      <c r="A304" s="11"/>
      <c r="B304" s="1"/>
      <c r="C304" s="34"/>
      <c r="D304" s="151"/>
      <c r="E304" s="152"/>
      <c r="F304" s="39">
        <f>VLOOKUP(C304,'[2]Acha Air Sales Price List'!$B$1:$D$65536,3,FALSE)</f>
        <v>0</v>
      </c>
      <c r="G304" s="19">
        <f>ROUND(IF(ISBLANK(C304),0,VLOOKUP(C304,'[2]Acha Air Sales Price List'!$B$1:$X$65536,12,FALSE)*$L$14),2)</f>
        <v>0</v>
      </c>
      <c r="H304" s="20">
        <f>ROUND(IF(ISNUMBER(B304), G304*B304, 0),5)</f>
        <v>0</v>
      </c>
      <c r="I304" s="12"/>
    </row>
    <row r="305" spans="1:9" ht="12.4" hidden="1" customHeight="1">
      <c r="A305" s="11"/>
      <c r="B305" s="1"/>
      <c r="C305" s="34"/>
      <c r="D305" s="151"/>
      <c r="E305" s="152"/>
      <c r="F305" s="39">
        <f>VLOOKUP(C305,'[2]Acha Air Sales Price List'!$B$1:$D$65536,3,FALSE)</f>
        <v>0</v>
      </c>
      <c r="G305" s="19">
        <f>ROUND(IF(ISBLANK(C305),0,VLOOKUP(C305,'[2]Acha Air Sales Price List'!$B$1:$X$65536,12,FALSE)*$L$14),2)</f>
        <v>0</v>
      </c>
      <c r="H305" s="20">
        <f t="shared" ref="H305:H342" si="7">ROUND(IF(ISNUMBER(B305), G305*B305, 0),5)</f>
        <v>0</v>
      </c>
      <c r="I305" s="12"/>
    </row>
    <row r="306" spans="1:9" ht="12.4" hidden="1" customHeight="1">
      <c r="A306" s="11"/>
      <c r="B306" s="1"/>
      <c r="C306" s="34"/>
      <c r="D306" s="151"/>
      <c r="E306" s="152"/>
      <c r="F306" s="39">
        <f>VLOOKUP(C306,'[2]Acha Air Sales Price List'!$B$1:$D$65536,3,FALSE)</f>
        <v>0</v>
      </c>
      <c r="G306" s="19">
        <f>ROUND(IF(ISBLANK(C306),0,VLOOKUP(C306,'[2]Acha Air Sales Price List'!$B$1:$X$65536,12,FALSE)*$L$14),2)</f>
        <v>0</v>
      </c>
      <c r="H306" s="20">
        <f t="shared" si="7"/>
        <v>0</v>
      </c>
      <c r="I306" s="12"/>
    </row>
    <row r="307" spans="1:9" ht="12.4" hidden="1" customHeight="1">
      <c r="A307" s="11"/>
      <c r="B307" s="1"/>
      <c r="C307" s="34"/>
      <c r="D307" s="151"/>
      <c r="E307" s="152"/>
      <c r="F307" s="39">
        <f>VLOOKUP(C307,'[2]Acha Air Sales Price List'!$B$1:$D$65536,3,FALSE)</f>
        <v>0</v>
      </c>
      <c r="G307" s="19">
        <f>ROUND(IF(ISBLANK(C307),0,VLOOKUP(C307,'[2]Acha Air Sales Price List'!$B$1:$X$65536,12,FALSE)*$L$14),2)</f>
        <v>0</v>
      </c>
      <c r="H307" s="20">
        <f t="shared" si="7"/>
        <v>0</v>
      </c>
      <c r="I307" s="12"/>
    </row>
    <row r="308" spans="1:9" ht="12.4" hidden="1" customHeight="1">
      <c r="A308" s="11"/>
      <c r="B308" s="1"/>
      <c r="C308" s="34"/>
      <c r="D308" s="151"/>
      <c r="E308" s="152"/>
      <c r="F308" s="39">
        <f>VLOOKUP(C308,'[2]Acha Air Sales Price List'!$B$1:$D$65536,3,FALSE)</f>
        <v>0</v>
      </c>
      <c r="G308" s="19">
        <f>ROUND(IF(ISBLANK(C308),0,VLOOKUP(C308,'[2]Acha Air Sales Price List'!$B$1:$X$65536,12,FALSE)*$L$14),2)</f>
        <v>0</v>
      </c>
      <c r="H308" s="20">
        <f t="shared" si="7"/>
        <v>0</v>
      </c>
      <c r="I308" s="12"/>
    </row>
    <row r="309" spans="1:9" ht="12.4" hidden="1" customHeight="1">
      <c r="A309" s="11"/>
      <c r="B309" s="1"/>
      <c r="C309" s="34"/>
      <c r="D309" s="151"/>
      <c r="E309" s="152"/>
      <c r="F309" s="39">
        <f>VLOOKUP(C309,'[2]Acha Air Sales Price List'!$B$1:$D$65536,3,FALSE)</f>
        <v>0</v>
      </c>
      <c r="G309" s="19">
        <f>ROUND(IF(ISBLANK(C309),0,VLOOKUP(C309,'[2]Acha Air Sales Price List'!$B$1:$X$65536,12,FALSE)*$L$14),2)</f>
        <v>0</v>
      </c>
      <c r="H309" s="20">
        <f t="shared" si="7"/>
        <v>0</v>
      </c>
      <c r="I309" s="12"/>
    </row>
    <row r="310" spans="1:9" ht="12.4" hidden="1" customHeight="1">
      <c r="A310" s="11"/>
      <c r="B310" s="1"/>
      <c r="C310" s="34"/>
      <c r="D310" s="151"/>
      <c r="E310" s="152"/>
      <c r="F310" s="39">
        <f>VLOOKUP(C310,'[2]Acha Air Sales Price List'!$B$1:$D$65536,3,FALSE)</f>
        <v>0</v>
      </c>
      <c r="G310" s="19">
        <f>ROUND(IF(ISBLANK(C310),0,VLOOKUP(C310,'[2]Acha Air Sales Price List'!$B$1:$X$65536,12,FALSE)*$L$14),2)</f>
        <v>0</v>
      </c>
      <c r="H310" s="20">
        <f t="shared" si="7"/>
        <v>0</v>
      </c>
      <c r="I310" s="12"/>
    </row>
    <row r="311" spans="1:9" ht="12.4" hidden="1" customHeight="1">
      <c r="A311" s="11"/>
      <c r="B311" s="1"/>
      <c r="C311" s="34"/>
      <c r="D311" s="151"/>
      <c r="E311" s="152"/>
      <c r="F311" s="39">
        <f>VLOOKUP(C311,'[2]Acha Air Sales Price List'!$B$1:$D$65536,3,FALSE)</f>
        <v>0</v>
      </c>
      <c r="G311" s="19">
        <f>ROUND(IF(ISBLANK(C311),0,VLOOKUP(C311,'[2]Acha Air Sales Price List'!$B$1:$X$65536,12,FALSE)*$L$14),2)</f>
        <v>0</v>
      </c>
      <c r="H311" s="20">
        <f t="shared" si="7"/>
        <v>0</v>
      </c>
      <c r="I311" s="12"/>
    </row>
    <row r="312" spans="1:9" ht="12.4" hidden="1" customHeight="1">
      <c r="A312" s="11"/>
      <c r="B312" s="1"/>
      <c r="C312" s="34"/>
      <c r="D312" s="151"/>
      <c r="E312" s="152"/>
      <c r="F312" s="39">
        <f>VLOOKUP(C312,'[2]Acha Air Sales Price List'!$B$1:$D$65536,3,FALSE)</f>
        <v>0</v>
      </c>
      <c r="G312" s="19">
        <f>ROUND(IF(ISBLANK(C312),0,VLOOKUP(C312,'[2]Acha Air Sales Price List'!$B$1:$X$65536,12,FALSE)*$L$14),2)</f>
        <v>0</v>
      </c>
      <c r="H312" s="20">
        <f t="shared" si="7"/>
        <v>0</v>
      </c>
      <c r="I312" s="12"/>
    </row>
    <row r="313" spans="1:9" ht="12.4" hidden="1" customHeight="1">
      <c r="A313" s="11"/>
      <c r="B313" s="1"/>
      <c r="C313" s="34"/>
      <c r="D313" s="151"/>
      <c r="E313" s="152"/>
      <c r="F313" s="39">
        <f>VLOOKUP(C313,'[2]Acha Air Sales Price List'!$B$1:$D$65536,3,FALSE)</f>
        <v>0</v>
      </c>
      <c r="G313" s="19">
        <f>ROUND(IF(ISBLANK(C313),0,VLOOKUP(C313,'[2]Acha Air Sales Price List'!$B$1:$X$65536,12,FALSE)*$L$14),2)</f>
        <v>0</v>
      </c>
      <c r="H313" s="20">
        <f t="shared" si="7"/>
        <v>0</v>
      </c>
      <c r="I313" s="12"/>
    </row>
    <row r="314" spans="1:9" ht="12.4" hidden="1" customHeight="1">
      <c r="A314" s="11"/>
      <c r="B314" s="1"/>
      <c r="C314" s="34"/>
      <c r="D314" s="151"/>
      <c r="E314" s="152"/>
      <c r="F314" s="39">
        <f>VLOOKUP(C314,'[2]Acha Air Sales Price List'!$B$1:$D$65536,3,FALSE)</f>
        <v>0</v>
      </c>
      <c r="G314" s="19">
        <f>ROUND(IF(ISBLANK(C314),0,VLOOKUP(C314,'[2]Acha Air Sales Price List'!$B$1:$X$65536,12,FALSE)*$L$14),2)</f>
        <v>0</v>
      </c>
      <c r="H314" s="20">
        <f t="shared" si="7"/>
        <v>0</v>
      </c>
      <c r="I314" s="12"/>
    </row>
    <row r="315" spans="1:9" ht="12.4" hidden="1" customHeight="1">
      <c r="A315" s="11"/>
      <c r="B315" s="1"/>
      <c r="C315" s="35"/>
      <c r="D315" s="151"/>
      <c r="E315" s="152"/>
      <c r="F315" s="39">
        <f>VLOOKUP(C315,'[2]Acha Air Sales Price List'!$B$1:$D$65536,3,FALSE)</f>
        <v>0</v>
      </c>
      <c r="G315" s="19">
        <f>ROUND(IF(ISBLANK(C315),0,VLOOKUP(C315,'[2]Acha Air Sales Price List'!$B$1:$X$65536,12,FALSE)*$L$14),2)</f>
        <v>0</v>
      </c>
      <c r="H315" s="20">
        <f t="shared" si="7"/>
        <v>0</v>
      </c>
      <c r="I315" s="12"/>
    </row>
    <row r="316" spans="1:9" ht="12" hidden="1" customHeight="1">
      <c r="A316" s="11"/>
      <c r="B316" s="1"/>
      <c r="C316" s="34"/>
      <c r="D316" s="151"/>
      <c r="E316" s="152"/>
      <c r="F316" s="39">
        <f>VLOOKUP(C316,'[2]Acha Air Sales Price List'!$B$1:$D$65536,3,FALSE)</f>
        <v>0</v>
      </c>
      <c r="G316" s="19">
        <f>ROUND(IF(ISBLANK(C316),0,VLOOKUP(C316,'[2]Acha Air Sales Price List'!$B$1:$X$65536,12,FALSE)*$L$14),2)</f>
        <v>0</v>
      </c>
      <c r="H316" s="20">
        <f t="shared" si="7"/>
        <v>0</v>
      </c>
      <c r="I316" s="12"/>
    </row>
    <row r="317" spans="1:9" ht="12.4" hidden="1" customHeight="1">
      <c r="A317" s="11"/>
      <c r="B317" s="1"/>
      <c r="C317" s="34"/>
      <c r="D317" s="151"/>
      <c r="E317" s="152"/>
      <c r="F317" s="39">
        <f>VLOOKUP(C317,'[2]Acha Air Sales Price List'!$B$1:$D$65536,3,FALSE)</f>
        <v>0</v>
      </c>
      <c r="G317" s="19">
        <f>ROUND(IF(ISBLANK(C317),0,VLOOKUP(C317,'[2]Acha Air Sales Price List'!$B$1:$X$65536,12,FALSE)*$L$14),2)</f>
        <v>0</v>
      </c>
      <c r="H317" s="20">
        <f t="shared" si="7"/>
        <v>0</v>
      </c>
      <c r="I317" s="12"/>
    </row>
    <row r="318" spans="1:9" ht="12.4" hidden="1" customHeight="1">
      <c r="A318" s="11"/>
      <c r="B318" s="1"/>
      <c r="C318" s="34"/>
      <c r="D318" s="151"/>
      <c r="E318" s="152"/>
      <c r="F318" s="39">
        <f>VLOOKUP(C318,'[2]Acha Air Sales Price List'!$B$1:$D$65536,3,FALSE)</f>
        <v>0</v>
      </c>
      <c r="G318" s="19">
        <f>ROUND(IF(ISBLANK(C318),0,VLOOKUP(C318,'[2]Acha Air Sales Price List'!$B$1:$X$65536,12,FALSE)*$L$14),2)</f>
        <v>0</v>
      </c>
      <c r="H318" s="20">
        <f t="shared" si="7"/>
        <v>0</v>
      </c>
      <c r="I318" s="12"/>
    </row>
    <row r="319" spans="1:9" ht="12.4" hidden="1" customHeight="1">
      <c r="A319" s="11"/>
      <c r="B319" s="1"/>
      <c r="C319" s="34"/>
      <c r="D319" s="151"/>
      <c r="E319" s="152"/>
      <c r="F319" s="39">
        <f>VLOOKUP(C319,'[2]Acha Air Sales Price List'!$B$1:$D$65536,3,FALSE)</f>
        <v>0</v>
      </c>
      <c r="G319" s="19">
        <f>ROUND(IF(ISBLANK(C319),0,VLOOKUP(C319,'[2]Acha Air Sales Price List'!$B$1:$X$65536,12,FALSE)*$L$14),2)</f>
        <v>0</v>
      </c>
      <c r="H319" s="20">
        <f t="shared" si="7"/>
        <v>0</v>
      </c>
      <c r="I319" s="12"/>
    </row>
    <row r="320" spans="1:9" ht="12.4" hidden="1" customHeight="1">
      <c r="A320" s="11"/>
      <c r="B320" s="1"/>
      <c r="C320" s="34"/>
      <c r="D320" s="151"/>
      <c r="E320" s="152"/>
      <c r="F320" s="39">
        <f>VLOOKUP(C320,'[2]Acha Air Sales Price List'!$B$1:$D$65536,3,FALSE)</f>
        <v>0</v>
      </c>
      <c r="G320" s="19">
        <f>ROUND(IF(ISBLANK(C320),0,VLOOKUP(C320,'[2]Acha Air Sales Price List'!$B$1:$X$65536,12,FALSE)*$L$14),2)</f>
        <v>0</v>
      </c>
      <c r="H320" s="20">
        <f t="shared" si="7"/>
        <v>0</v>
      </c>
      <c r="I320" s="12"/>
    </row>
    <row r="321" spans="1:9" ht="12.4" hidden="1" customHeight="1">
      <c r="A321" s="11"/>
      <c r="B321" s="1"/>
      <c r="C321" s="34"/>
      <c r="D321" s="151"/>
      <c r="E321" s="152"/>
      <c r="F321" s="39">
        <f>VLOOKUP(C321,'[2]Acha Air Sales Price List'!$B$1:$D$65536,3,FALSE)</f>
        <v>0</v>
      </c>
      <c r="G321" s="19">
        <f>ROUND(IF(ISBLANK(C321),0,VLOOKUP(C321,'[2]Acha Air Sales Price List'!$B$1:$X$65536,12,FALSE)*$L$14),2)</f>
        <v>0</v>
      </c>
      <c r="H321" s="20">
        <f t="shared" si="7"/>
        <v>0</v>
      </c>
      <c r="I321" s="12"/>
    </row>
    <row r="322" spans="1:9" ht="12.4" hidden="1" customHeight="1">
      <c r="A322" s="11"/>
      <c r="B322" s="1"/>
      <c r="C322" s="34"/>
      <c r="D322" s="151"/>
      <c r="E322" s="152"/>
      <c r="F322" s="39">
        <f>VLOOKUP(C322,'[2]Acha Air Sales Price List'!$B$1:$D$65536,3,FALSE)</f>
        <v>0</v>
      </c>
      <c r="G322" s="19">
        <f>ROUND(IF(ISBLANK(C322),0,VLOOKUP(C322,'[2]Acha Air Sales Price List'!$B$1:$X$65536,12,FALSE)*$L$14),2)</f>
        <v>0</v>
      </c>
      <c r="H322" s="20">
        <f t="shared" si="7"/>
        <v>0</v>
      </c>
      <c r="I322" s="12"/>
    </row>
    <row r="323" spans="1:9" ht="12.4" hidden="1" customHeight="1">
      <c r="A323" s="11"/>
      <c r="B323" s="1"/>
      <c r="C323" s="34"/>
      <c r="D323" s="151"/>
      <c r="E323" s="152"/>
      <c r="F323" s="39">
        <f>VLOOKUP(C323,'[2]Acha Air Sales Price List'!$B$1:$D$65536,3,FALSE)</f>
        <v>0</v>
      </c>
      <c r="G323" s="19">
        <f>ROUND(IF(ISBLANK(C323),0,VLOOKUP(C323,'[2]Acha Air Sales Price List'!$B$1:$X$65536,12,FALSE)*$L$14),2)</f>
        <v>0</v>
      </c>
      <c r="H323" s="20">
        <f t="shared" si="7"/>
        <v>0</v>
      </c>
      <c r="I323" s="12"/>
    </row>
    <row r="324" spans="1:9" ht="12.4" hidden="1" customHeight="1">
      <c r="A324" s="11"/>
      <c r="B324" s="1"/>
      <c r="C324" s="34"/>
      <c r="D324" s="151"/>
      <c r="E324" s="152"/>
      <c r="F324" s="39">
        <f>VLOOKUP(C324,'[2]Acha Air Sales Price List'!$B$1:$D$65536,3,FALSE)</f>
        <v>0</v>
      </c>
      <c r="G324" s="19">
        <f>ROUND(IF(ISBLANK(C324),0,VLOOKUP(C324,'[2]Acha Air Sales Price List'!$B$1:$X$65536,12,FALSE)*$L$14),2)</f>
        <v>0</v>
      </c>
      <c r="H324" s="20">
        <f t="shared" si="7"/>
        <v>0</v>
      </c>
      <c r="I324" s="12"/>
    </row>
    <row r="325" spans="1:9" ht="12.4" hidden="1" customHeight="1">
      <c r="A325" s="11"/>
      <c r="B325" s="1"/>
      <c r="C325" s="34"/>
      <c r="D325" s="151"/>
      <c r="E325" s="152"/>
      <c r="F325" s="39">
        <f>VLOOKUP(C325,'[2]Acha Air Sales Price List'!$B$1:$D$65536,3,FALSE)</f>
        <v>0</v>
      </c>
      <c r="G325" s="19">
        <f>ROUND(IF(ISBLANK(C325),0,VLOOKUP(C325,'[2]Acha Air Sales Price List'!$B$1:$X$65536,12,FALSE)*$L$14),2)</f>
        <v>0</v>
      </c>
      <c r="H325" s="20">
        <f t="shared" si="7"/>
        <v>0</v>
      </c>
      <c r="I325" s="12"/>
    </row>
    <row r="326" spans="1:9" ht="12.4" hidden="1" customHeight="1">
      <c r="A326" s="11"/>
      <c r="B326" s="1"/>
      <c r="C326" s="34"/>
      <c r="D326" s="151"/>
      <c r="E326" s="152"/>
      <c r="F326" s="39">
        <f>VLOOKUP(C326,'[2]Acha Air Sales Price List'!$B$1:$D$65536,3,FALSE)</f>
        <v>0</v>
      </c>
      <c r="G326" s="19">
        <f>ROUND(IF(ISBLANK(C326),0,VLOOKUP(C326,'[2]Acha Air Sales Price List'!$B$1:$X$65536,12,FALSE)*$L$14),2)</f>
        <v>0</v>
      </c>
      <c r="H326" s="20">
        <f t="shared" si="7"/>
        <v>0</v>
      </c>
      <c r="I326" s="12"/>
    </row>
    <row r="327" spans="1:9" ht="12.4" hidden="1" customHeight="1">
      <c r="A327" s="11"/>
      <c r="B327" s="1"/>
      <c r="C327" s="34"/>
      <c r="D327" s="151"/>
      <c r="E327" s="152"/>
      <c r="F327" s="39">
        <f>VLOOKUP(C327,'[2]Acha Air Sales Price List'!$B$1:$D$65536,3,FALSE)</f>
        <v>0</v>
      </c>
      <c r="G327" s="19">
        <f>ROUND(IF(ISBLANK(C327),0,VLOOKUP(C327,'[2]Acha Air Sales Price List'!$B$1:$X$65536,12,FALSE)*$L$14),2)</f>
        <v>0</v>
      </c>
      <c r="H327" s="20">
        <f t="shared" si="7"/>
        <v>0</v>
      </c>
      <c r="I327" s="12"/>
    </row>
    <row r="328" spans="1:9" ht="12.4" hidden="1" customHeight="1">
      <c r="A328" s="11"/>
      <c r="B328" s="1"/>
      <c r="C328" s="34"/>
      <c r="D328" s="151"/>
      <c r="E328" s="152"/>
      <c r="F328" s="39">
        <f>VLOOKUP(C328,'[2]Acha Air Sales Price List'!$B$1:$D$65536,3,FALSE)</f>
        <v>0</v>
      </c>
      <c r="G328" s="19">
        <f>ROUND(IF(ISBLANK(C328),0,VLOOKUP(C328,'[2]Acha Air Sales Price List'!$B$1:$X$65536,12,FALSE)*$L$14),2)</f>
        <v>0</v>
      </c>
      <c r="H328" s="20">
        <f t="shared" si="7"/>
        <v>0</v>
      </c>
      <c r="I328" s="12"/>
    </row>
    <row r="329" spans="1:9" ht="12.4" hidden="1" customHeight="1">
      <c r="A329" s="11"/>
      <c r="B329" s="1"/>
      <c r="C329" s="34"/>
      <c r="D329" s="151"/>
      <c r="E329" s="152"/>
      <c r="F329" s="39">
        <f>VLOOKUP(C329,'[2]Acha Air Sales Price List'!$B$1:$D$65536,3,FALSE)</f>
        <v>0</v>
      </c>
      <c r="G329" s="19">
        <f>ROUND(IF(ISBLANK(C329),0,VLOOKUP(C329,'[2]Acha Air Sales Price List'!$B$1:$X$65536,12,FALSE)*$L$14),2)</f>
        <v>0</v>
      </c>
      <c r="H329" s="20">
        <f t="shared" si="7"/>
        <v>0</v>
      </c>
      <c r="I329" s="12"/>
    </row>
    <row r="330" spans="1:9" ht="12.4" hidden="1" customHeight="1">
      <c r="A330" s="11"/>
      <c r="B330" s="1"/>
      <c r="C330" s="34"/>
      <c r="D330" s="151"/>
      <c r="E330" s="152"/>
      <c r="F330" s="39">
        <f>VLOOKUP(C330,'[2]Acha Air Sales Price List'!$B$1:$D$65536,3,FALSE)</f>
        <v>0</v>
      </c>
      <c r="G330" s="19">
        <f>ROUND(IF(ISBLANK(C330),0,VLOOKUP(C330,'[2]Acha Air Sales Price List'!$B$1:$X$65536,12,FALSE)*$L$14),2)</f>
        <v>0</v>
      </c>
      <c r="H330" s="20">
        <f t="shared" si="7"/>
        <v>0</v>
      </c>
      <c r="I330" s="12"/>
    </row>
    <row r="331" spans="1:9" ht="12.4" hidden="1" customHeight="1">
      <c r="A331" s="11"/>
      <c r="B331" s="1"/>
      <c r="C331" s="34"/>
      <c r="D331" s="151"/>
      <c r="E331" s="152"/>
      <c r="F331" s="39">
        <f>VLOOKUP(C331,'[2]Acha Air Sales Price List'!$B$1:$D$65536,3,FALSE)</f>
        <v>0</v>
      </c>
      <c r="G331" s="19">
        <f>ROUND(IF(ISBLANK(C331),0,VLOOKUP(C331,'[2]Acha Air Sales Price List'!$B$1:$X$65536,12,FALSE)*$L$14),2)</f>
        <v>0</v>
      </c>
      <c r="H331" s="20">
        <f t="shared" si="7"/>
        <v>0</v>
      </c>
      <c r="I331" s="12"/>
    </row>
    <row r="332" spans="1:9" ht="12.4" hidden="1" customHeight="1">
      <c r="A332" s="11"/>
      <c r="B332" s="1"/>
      <c r="C332" s="34"/>
      <c r="D332" s="151"/>
      <c r="E332" s="152"/>
      <c r="F332" s="39">
        <f>VLOOKUP(C332,'[2]Acha Air Sales Price List'!$B$1:$D$65536,3,FALSE)</f>
        <v>0</v>
      </c>
      <c r="G332" s="19">
        <f>ROUND(IF(ISBLANK(C332),0,VLOOKUP(C332,'[2]Acha Air Sales Price List'!$B$1:$X$65536,12,FALSE)*$L$14),2)</f>
        <v>0</v>
      </c>
      <c r="H332" s="20">
        <f t="shared" si="7"/>
        <v>0</v>
      </c>
      <c r="I332" s="12"/>
    </row>
    <row r="333" spans="1:9" ht="12.4" hidden="1" customHeight="1">
      <c r="A333" s="11"/>
      <c r="B333" s="1"/>
      <c r="C333" s="34"/>
      <c r="D333" s="151"/>
      <c r="E333" s="152"/>
      <c r="F333" s="39">
        <f>VLOOKUP(C333,'[2]Acha Air Sales Price List'!$B$1:$D$65536,3,FALSE)</f>
        <v>0</v>
      </c>
      <c r="G333" s="19">
        <f>ROUND(IF(ISBLANK(C333),0,VLOOKUP(C333,'[2]Acha Air Sales Price List'!$B$1:$X$65536,12,FALSE)*$L$14),2)</f>
        <v>0</v>
      </c>
      <c r="H333" s="20">
        <f t="shared" si="7"/>
        <v>0</v>
      </c>
      <c r="I333" s="12"/>
    </row>
    <row r="334" spans="1:9" ht="12.4" hidden="1" customHeight="1">
      <c r="A334" s="11"/>
      <c r="B334" s="1"/>
      <c r="C334" s="34"/>
      <c r="D334" s="151"/>
      <c r="E334" s="152"/>
      <c r="F334" s="39">
        <f>VLOOKUP(C334,'[2]Acha Air Sales Price List'!$B$1:$D$65536,3,FALSE)</f>
        <v>0</v>
      </c>
      <c r="G334" s="19">
        <f>ROUND(IF(ISBLANK(C334),0,VLOOKUP(C334,'[2]Acha Air Sales Price List'!$B$1:$X$65536,12,FALSE)*$L$14),2)</f>
        <v>0</v>
      </c>
      <c r="H334" s="20">
        <f t="shared" si="7"/>
        <v>0</v>
      </c>
      <c r="I334" s="12"/>
    </row>
    <row r="335" spans="1:9" ht="12.4" hidden="1" customHeight="1">
      <c r="A335" s="11"/>
      <c r="B335" s="1"/>
      <c r="C335" s="34"/>
      <c r="D335" s="151"/>
      <c r="E335" s="152"/>
      <c r="F335" s="39">
        <f>VLOOKUP(C335,'[2]Acha Air Sales Price List'!$B$1:$D$65536,3,FALSE)</f>
        <v>0</v>
      </c>
      <c r="G335" s="19">
        <f>ROUND(IF(ISBLANK(C335),0,VLOOKUP(C335,'[2]Acha Air Sales Price List'!$B$1:$X$65536,12,FALSE)*$L$14),2)</f>
        <v>0</v>
      </c>
      <c r="H335" s="20">
        <f t="shared" si="7"/>
        <v>0</v>
      </c>
      <c r="I335" s="12"/>
    </row>
    <row r="336" spans="1:9" ht="12.4" hidden="1" customHeight="1">
      <c r="A336" s="11"/>
      <c r="B336" s="1"/>
      <c r="C336" s="34"/>
      <c r="D336" s="151"/>
      <c r="E336" s="152"/>
      <c r="F336" s="39">
        <f>VLOOKUP(C336,'[2]Acha Air Sales Price List'!$B$1:$D$65536,3,FALSE)</f>
        <v>0</v>
      </c>
      <c r="G336" s="19">
        <f>ROUND(IF(ISBLANK(C336),0,VLOOKUP(C336,'[2]Acha Air Sales Price List'!$B$1:$X$65536,12,FALSE)*$L$14),2)</f>
        <v>0</v>
      </c>
      <c r="H336" s="20">
        <f t="shared" si="7"/>
        <v>0</v>
      </c>
      <c r="I336" s="12"/>
    </row>
    <row r="337" spans="1:9" ht="12.4" hidden="1" customHeight="1">
      <c r="A337" s="11"/>
      <c r="B337" s="1"/>
      <c r="C337" s="34"/>
      <c r="D337" s="151"/>
      <c r="E337" s="152"/>
      <c r="F337" s="39">
        <f>VLOOKUP(C337,'[2]Acha Air Sales Price List'!$B$1:$D$65536,3,FALSE)</f>
        <v>0</v>
      </c>
      <c r="G337" s="19">
        <f>ROUND(IF(ISBLANK(C337),0,VLOOKUP(C337,'[2]Acha Air Sales Price List'!$B$1:$X$65536,12,FALSE)*$L$14),2)</f>
        <v>0</v>
      </c>
      <c r="H337" s="20">
        <f t="shared" si="7"/>
        <v>0</v>
      </c>
      <c r="I337" s="12"/>
    </row>
    <row r="338" spans="1:9" ht="12.4" hidden="1" customHeight="1">
      <c r="A338" s="11"/>
      <c r="B338" s="1"/>
      <c r="C338" s="34"/>
      <c r="D338" s="151"/>
      <c r="E338" s="152"/>
      <c r="F338" s="39">
        <f>VLOOKUP(C338,'[2]Acha Air Sales Price List'!$B$1:$D$65536,3,FALSE)</f>
        <v>0</v>
      </c>
      <c r="G338" s="19">
        <f>ROUND(IF(ISBLANK(C338),0,VLOOKUP(C338,'[2]Acha Air Sales Price List'!$B$1:$X$65536,12,FALSE)*$L$14),2)</f>
        <v>0</v>
      </c>
      <c r="H338" s="20">
        <f t="shared" si="7"/>
        <v>0</v>
      </c>
      <c r="I338" s="12"/>
    </row>
    <row r="339" spans="1:9" ht="12.4" hidden="1" customHeight="1">
      <c r="A339" s="11"/>
      <c r="B339" s="1"/>
      <c r="C339" s="34"/>
      <c r="D339" s="151"/>
      <c r="E339" s="152"/>
      <c r="F339" s="39">
        <f>VLOOKUP(C339,'[2]Acha Air Sales Price List'!$B$1:$D$65536,3,FALSE)</f>
        <v>0</v>
      </c>
      <c r="G339" s="19">
        <f>ROUND(IF(ISBLANK(C339),0,VLOOKUP(C339,'[2]Acha Air Sales Price List'!$B$1:$X$65536,12,FALSE)*$L$14),2)</f>
        <v>0</v>
      </c>
      <c r="H339" s="20">
        <f t="shared" si="7"/>
        <v>0</v>
      </c>
      <c r="I339" s="12"/>
    </row>
    <row r="340" spans="1:9" ht="12.4" hidden="1" customHeight="1">
      <c r="A340" s="11"/>
      <c r="B340" s="1"/>
      <c r="C340" s="34"/>
      <c r="D340" s="151"/>
      <c r="E340" s="152"/>
      <c r="F340" s="39">
        <f>VLOOKUP(C340,'[2]Acha Air Sales Price List'!$B$1:$D$65536,3,FALSE)</f>
        <v>0</v>
      </c>
      <c r="G340" s="19">
        <f>ROUND(IF(ISBLANK(C340),0,VLOOKUP(C340,'[2]Acha Air Sales Price List'!$B$1:$X$65536,12,FALSE)*$L$14),2)</f>
        <v>0</v>
      </c>
      <c r="H340" s="20">
        <f t="shared" si="7"/>
        <v>0</v>
      </c>
      <c r="I340" s="12"/>
    </row>
    <row r="341" spans="1:9" ht="12.4" hidden="1" customHeight="1">
      <c r="A341" s="11"/>
      <c r="B341" s="1"/>
      <c r="C341" s="34"/>
      <c r="D341" s="151"/>
      <c r="E341" s="152"/>
      <c r="F341" s="39">
        <f>VLOOKUP(C341,'[2]Acha Air Sales Price List'!$B$1:$D$65536,3,FALSE)</f>
        <v>0</v>
      </c>
      <c r="G341" s="19">
        <f>ROUND(IF(ISBLANK(C341),0,VLOOKUP(C341,'[2]Acha Air Sales Price List'!$B$1:$X$65536,12,FALSE)*$L$14),2)</f>
        <v>0</v>
      </c>
      <c r="H341" s="20">
        <f t="shared" si="7"/>
        <v>0</v>
      </c>
      <c r="I341" s="12"/>
    </row>
    <row r="342" spans="1:9" ht="12.4" hidden="1" customHeight="1">
      <c r="A342" s="11"/>
      <c r="B342" s="1"/>
      <c r="C342" s="34"/>
      <c r="D342" s="151"/>
      <c r="E342" s="152"/>
      <c r="F342" s="39">
        <f>VLOOKUP(C342,'[2]Acha Air Sales Price List'!$B$1:$D$65536,3,FALSE)</f>
        <v>0</v>
      </c>
      <c r="G342" s="19">
        <f>ROUND(IF(ISBLANK(C342),0,VLOOKUP(C342,'[2]Acha Air Sales Price List'!$B$1:$X$65536,12,FALSE)*$L$14),2)</f>
        <v>0</v>
      </c>
      <c r="H342" s="20">
        <f t="shared" si="7"/>
        <v>0</v>
      </c>
      <c r="I342" s="12"/>
    </row>
    <row r="343" spans="1:9" ht="12.4" hidden="1" customHeight="1">
      <c r="A343" s="11"/>
      <c r="B343" s="1"/>
      <c r="C343" s="35"/>
      <c r="D343" s="151"/>
      <c r="E343" s="152"/>
      <c r="F343" s="39">
        <f>VLOOKUP(C343,'[2]Acha Air Sales Price List'!$B$1:$D$65536,3,FALSE)</f>
        <v>0</v>
      </c>
      <c r="G343" s="19">
        <f>ROUND(IF(ISBLANK(C343),0,VLOOKUP(C343,'[2]Acha Air Sales Price List'!$B$1:$X$65536,12,FALSE)*$L$14),2)</f>
        <v>0</v>
      </c>
      <c r="H343" s="20">
        <f>ROUND(IF(ISNUMBER(B343), G343*B343, 0),5)</f>
        <v>0</v>
      </c>
      <c r="I343" s="12"/>
    </row>
    <row r="344" spans="1:9" ht="12" hidden="1" customHeight="1">
      <c r="A344" s="11"/>
      <c r="B344" s="1"/>
      <c r="C344" s="34"/>
      <c r="D344" s="151"/>
      <c r="E344" s="152"/>
      <c r="F344" s="39">
        <f>VLOOKUP(C344,'[2]Acha Air Sales Price List'!$B$1:$D$65536,3,FALSE)</f>
        <v>0</v>
      </c>
      <c r="G344" s="19">
        <f>ROUND(IF(ISBLANK(C344),0,VLOOKUP(C344,'[2]Acha Air Sales Price List'!$B$1:$X$65536,12,FALSE)*$L$14),2)</f>
        <v>0</v>
      </c>
      <c r="H344" s="20">
        <f t="shared" ref="H344:H394" si="8">ROUND(IF(ISNUMBER(B344), G344*B344, 0),5)</f>
        <v>0</v>
      </c>
      <c r="I344" s="12"/>
    </row>
    <row r="345" spans="1:9" ht="12.4" hidden="1" customHeight="1">
      <c r="A345" s="11"/>
      <c r="B345" s="1"/>
      <c r="C345" s="34"/>
      <c r="D345" s="151"/>
      <c r="E345" s="152"/>
      <c r="F345" s="39">
        <f>VLOOKUP(C345,'[2]Acha Air Sales Price List'!$B$1:$D$65536,3,FALSE)</f>
        <v>0</v>
      </c>
      <c r="G345" s="19">
        <f>ROUND(IF(ISBLANK(C345),0,VLOOKUP(C345,'[2]Acha Air Sales Price List'!$B$1:$X$65536,12,FALSE)*$L$14),2)</f>
        <v>0</v>
      </c>
      <c r="H345" s="20">
        <f t="shared" si="8"/>
        <v>0</v>
      </c>
      <c r="I345" s="12"/>
    </row>
    <row r="346" spans="1:9" ht="12.4" hidden="1" customHeight="1">
      <c r="A346" s="11"/>
      <c r="B346" s="1"/>
      <c r="C346" s="34"/>
      <c r="D346" s="151"/>
      <c r="E346" s="152"/>
      <c r="F346" s="39">
        <f>VLOOKUP(C346,'[2]Acha Air Sales Price List'!$B$1:$D$65536,3,FALSE)</f>
        <v>0</v>
      </c>
      <c r="G346" s="19">
        <f>ROUND(IF(ISBLANK(C346),0,VLOOKUP(C346,'[2]Acha Air Sales Price List'!$B$1:$X$65536,12,FALSE)*$L$14),2)</f>
        <v>0</v>
      </c>
      <c r="H346" s="20">
        <f t="shared" si="8"/>
        <v>0</v>
      </c>
      <c r="I346" s="12"/>
    </row>
    <row r="347" spans="1:9" ht="12.4" hidden="1" customHeight="1">
      <c r="A347" s="11"/>
      <c r="B347" s="1"/>
      <c r="C347" s="34"/>
      <c r="D347" s="151"/>
      <c r="E347" s="152"/>
      <c r="F347" s="39">
        <f>VLOOKUP(C347,'[2]Acha Air Sales Price List'!$B$1:$D$65536,3,FALSE)</f>
        <v>0</v>
      </c>
      <c r="G347" s="19">
        <f>ROUND(IF(ISBLANK(C347),0,VLOOKUP(C347,'[2]Acha Air Sales Price List'!$B$1:$X$65536,12,FALSE)*$L$14),2)</f>
        <v>0</v>
      </c>
      <c r="H347" s="20">
        <f t="shared" si="8"/>
        <v>0</v>
      </c>
      <c r="I347" s="12"/>
    </row>
    <row r="348" spans="1:9" ht="12.4" hidden="1" customHeight="1">
      <c r="A348" s="11"/>
      <c r="B348" s="1"/>
      <c r="C348" s="34"/>
      <c r="D348" s="151"/>
      <c r="E348" s="152"/>
      <c r="F348" s="39">
        <f>VLOOKUP(C348,'[2]Acha Air Sales Price List'!$B$1:$D$65536,3,FALSE)</f>
        <v>0</v>
      </c>
      <c r="G348" s="19">
        <f>ROUND(IF(ISBLANK(C348),0,VLOOKUP(C348,'[2]Acha Air Sales Price List'!$B$1:$X$65536,12,FALSE)*$L$14),2)</f>
        <v>0</v>
      </c>
      <c r="H348" s="20">
        <f t="shared" si="8"/>
        <v>0</v>
      </c>
      <c r="I348" s="12"/>
    </row>
    <row r="349" spans="1:9" ht="12.4" hidden="1" customHeight="1">
      <c r="A349" s="11"/>
      <c r="B349" s="1"/>
      <c r="C349" s="34"/>
      <c r="D349" s="151"/>
      <c r="E349" s="152"/>
      <c r="F349" s="39">
        <f>VLOOKUP(C349,'[2]Acha Air Sales Price List'!$B$1:$D$65536,3,FALSE)</f>
        <v>0</v>
      </c>
      <c r="G349" s="19">
        <f>ROUND(IF(ISBLANK(C349),0,VLOOKUP(C349,'[2]Acha Air Sales Price List'!$B$1:$X$65536,12,FALSE)*$L$14),2)</f>
        <v>0</v>
      </c>
      <c r="H349" s="20">
        <f t="shared" si="8"/>
        <v>0</v>
      </c>
      <c r="I349" s="12"/>
    </row>
    <row r="350" spans="1:9" ht="12.4" hidden="1" customHeight="1">
      <c r="A350" s="11"/>
      <c r="B350" s="1"/>
      <c r="C350" s="34"/>
      <c r="D350" s="151"/>
      <c r="E350" s="152"/>
      <c r="F350" s="39">
        <f>VLOOKUP(C350,'[2]Acha Air Sales Price List'!$B$1:$D$65536,3,FALSE)</f>
        <v>0</v>
      </c>
      <c r="G350" s="19">
        <f>ROUND(IF(ISBLANK(C350),0,VLOOKUP(C350,'[2]Acha Air Sales Price List'!$B$1:$X$65536,12,FALSE)*$L$14),2)</f>
        <v>0</v>
      </c>
      <c r="H350" s="20">
        <f t="shared" si="8"/>
        <v>0</v>
      </c>
      <c r="I350" s="12"/>
    </row>
    <row r="351" spans="1:9" ht="12.4" hidden="1" customHeight="1">
      <c r="A351" s="11"/>
      <c r="B351" s="1"/>
      <c r="C351" s="34"/>
      <c r="D351" s="151"/>
      <c r="E351" s="152"/>
      <c r="F351" s="39">
        <f>VLOOKUP(C351,'[2]Acha Air Sales Price List'!$B$1:$D$65536,3,FALSE)</f>
        <v>0</v>
      </c>
      <c r="G351" s="19">
        <f>ROUND(IF(ISBLANK(C351),0,VLOOKUP(C351,'[2]Acha Air Sales Price List'!$B$1:$X$65536,12,FALSE)*$L$14),2)</f>
        <v>0</v>
      </c>
      <c r="H351" s="20">
        <f t="shared" si="8"/>
        <v>0</v>
      </c>
      <c r="I351" s="12"/>
    </row>
    <row r="352" spans="1:9" ht="12.4" hidden="1" customHeight="1">
      <c r="A352" s="11"/>
      <c r="B352" s="1"/>
      <c r="C352" s="34"/>
      <c r="D352" s="151"/>
      <c r="E352" s="152"/>
      <c r="F352" s="39">
        <f>VLOOKUP(C352,'[2]Acha Air Sales Price List'!$B$1:$D$65536,3,FALSE)</f>
        <v>0</v>
      </c>
      <c r="G352" s="19">
        <f>ROUND(IF(ISBLANK(C352),0,VLOOKUP(C352,'[2]Acha Air Sales Price List'!$B$1:$X$65536,12,FALSE)*$L$14),2)</f>
        <v>0</v>
      </c>
      <c r="H352" s="20">
        <f t="shared" si="8"/>
        <v>0</v>
      </c>
      <c r="I352" s="12"/>
    </row>
    <row r="353" spans="1:9" ht="12.4" hidden="1" customHeight="1">
      <c r="A353" s="11"/>
      <c r="B353" s="1"/>
      <c r="C353" s="34"/>
      <c r="D353" s="151"/>
      <c r="E353" s="152"/>
      <c r="F353" s="39">
        <f>VLOOKUP(C353,'[2]Acha Air Sales Price List'!$B$1:$D$65536,3,FALSE)</f>
        <v>0</v>
      </c>
      <c r="G353" s="19">
        <f>ROUND(IF(ISBLANK(C353),0,VLOOKUP(C353,'[2]Acha Air Sales Price List'!$B$1:$X$65536,12,FALSE)*$L$14),2)</f>
        <v>0</v>
      </c>
      <c r="H353" s="20">
        <f t="shared" si="8"/>
        <v>0</v>
      </c>
      <c r="I353" s="12"/>
    </row>
    <row r="354" spans="1:9" ht="12.4" hidden="1" customHeight="1">
      <c r="A354" s="11"/>
      <c r="B354" s="1"/>
      <c r="C354" s="34"/>
      <c r="D354" s="151"/>
      <c r="E354" s="152"/>
      <c r="F354" s="39">
        <f>VLOOKUP(C354,'[2]Acha Air Sales Price List'!$B$1:$D$65536,3,FALSE)</f>
        <v>0</v>
      </c>
      <c r="G354" s="19">
        <f>ROUND(IF(ISBLANK(C354),0,VLOOKUP(C354,'[2]Acha Air Sales Price List'!$B$1:$X$65536,12,FALSE)*$L$14),2)</f>
        <v>0</v>
      </c>
      <c r="H354" s="20">
        <f t="shared" si="8"/>
        <v>0</v>
      </c>
      <c r="I354" s="12"/>
    </row>
    <row r="355" spans="1:9" ht="12.4" hidden="1" customHeight="1">
      <c r="A355" s="11"/>
      <c r="B355" s="1"/>
      <c r="C355" s="34"/>
      <c r="D355" s="151"/>
      <c r="E355" s="152"/>
      <c r="F355" s="39">
        <f>VLOOKUP(C355,'[2]Acha Air Sales Price List'!$B$1:$D$65536,3,FALSE)</f>
        <v>0</v>
      </c>
      <c r="G355" s="19">
        <f>ROUND(IF(ISBLANK(C355),0,VLOOKUP(C355,'[2]Acha Air Sales Price List'!$B$1:$X$65536,12,FALSE)*$L$14),2)</f>
        <v>0</v>
      </c>
      <c r="H355" s="20">
        <f t="shared" si="8"/>
        <v>0</v>
      </c>
      <c r="I355" s="12"/>
    </row>
    <row r="356" spans="1:9" ht="12.4" hidden="1" customHeight="1">
      <c r="A356" s="11"/>
      <c r="B356" s="1"/>
      <c r="C356" s="34"/>
      <c r="D356" s="151"/>
      <c r="E356" s="152"/>
      <c r="F356" s="39">
        <f>VLOOKUP(C356,'[2]Acha Air Sales Price List'!$B$1:$D$65536,3,FALSE)</f>
        <v>0</v>
      </c>
      <c r="G356" s="19">
        <f>ROUND(IF(ISBLANK(C356),0,VLOOKUP(C356,'[2]Acha Air Sales Price List'!$B$1:$X$65536,12,FALSE)*$L$14),2)</f>
        <v>0</v>
      </c>
      <c r="H356" s="20">
        <f t="shared" si="8"/>
        <v>0</v>
      </c>
      <c r="I356" s="12"/>
    </row>
    <row r="357" spans="1:9" ht="12.4" hidden="1" customHeight="1">
      <c r="A357" s="11"/>
      <c r="B357" s="1"/>
      <c r="C357" s="34"/>
      <c r="D357" s="151"/>
      <c r="E357" s="152"/>
      <c r="F357" s="39">
        <f>VLOOKUP(C357,'[2]Acha Air Sales Price List'!$B$1:$D$65536,3,FALSE)</f>
        <v>0</v>
      </c>
      <c r="G357" s="19">
        <f>ROUND(IF(ISBLANK(C357),0,VLOOKUP(C357,'[2]Acha Air Sales Price List'!$B$1:$X$65536,12,FALSE)*$L$14),2)</f>
        <v>0</v>
      </c>
      <c r="H357" s="20">
        <f t="shared" si="8"/>
        <v>0</v>
      </c>
      <c r="I357" s="12"/>
    </row>
    <row r="358" spans="1:9" ht="12.4" hidden="1" customHeight="1">
      <c r="A358" s="11"/>
      <c r="B358" s="1"/>
      <c r="C358" s="34"/>
      <c r="D358" s="151"/>
      <c r="E358" s="152"/>
      <c r="F358" s="39">
        <f>VLOOKUP(C358,'[2]Acha Air Sales Price List'!$B$1:$D$65536,3,FALSE)</f>
        <v>0</v>
      </c>
      <c r="G358" s="19">
        <f>ROUND(IF(ISBLANK(C358),0,VLOOKUP(C358,'[2]Acha Air Sales Price List'!$B$1:$X$65536,12,FALSE)*$L$14),2)</f>
        <v>0</v>
      </c>
      <c r="H358" s="20">
        <f t="shared" si="8"/>
        <v>0</v>
      </c>
      <c r="I358" s="12"/>
    </row>
    <row r="359" spans="1:9" ht="12.4" hidden="1" customHeight="1">
      <c r="A359" s="11"/>
      <c r="B359" s="1"/>
      <c r="C359" s="34"/>
      <c r="D359" s="151"/>
      <c r="E359" s="152"/>
      <c r="F359" s="39">
        <f>VLOOKUP(C359,'[2]Acha Air Sales Price List'!$B$1:$D$65536,3,FALSE)</f>
        <v>0</v>
      </c>
      <c r="G359" s="19">
        <f>ROUND(IF(ISBLANK(C359),0,VLOOKUP(C359,'[2]Acha Air Sales Price List'!$B$1:$X$65536,12,FALSE)*$L$14),2)</f>
        <v>0</v>
      </c>
      <c r="H359" s="20">
        <f t="shared" si="8"/>
        <v>0</v>
      </c>
      <c r="I359" s="12"/>
    </row>
    <row r="360" spans="1:9" ht="12.4" hidden="1" customHeight="1">
      <c r="A360" s="11"/>
      <c r="B360" s="1"/>
      <c r="C360" s="34"/>
      <c r="D360" s="151"/>
      <c r="E360" s="152"/>
      <c r="F360" s="39">
        <f>VLOOKUP(C360,'[2]Acha Air Sales Price List'!$B$1:$D$65536,3,FALSE)</f>
        <v>0</v>
      </c>
      <c r="G360" s="19">
        <f>ROUND(IF(ISBLANK(C360),0,VLOOKUP(C360,'[2]Acha Air Sales Price List'!$B$1:$X$65536,12,FALSE)*$L$14),2)</f>
        <v>0</v>
      </c>
      <c r="H360" s="20">
        <f t="shared" si="8"/>
        <v>0</v>
      </c>
      <c r="I360" s="12"/>
    </row>
    <row r="361" spans="1:9" ht="12.4" hidden="1" customHeight="1">
      <c r="A361" s="11"/>
      <c r="B361" s="1"/>
      <c r="C361" s="34"/>
      <c r="D361" s="151"/>
      <c r="E361" s="152"/>
      <c r="F361" s="39">
        <f>VLOOKUP(C361,'[2]Acha Air Sales Price List'!$B$1:$D$65536,3,FALSE)</f>
        <v>0</v>
      </c>
      <c r="G361" s="19">
        <f>ROUND(IF(ISBLANK(C361),0,VLOOKUP(C361,'[2]Acha Air Sales Price List'!$B$1:$X$65536,12,FALSE)*$L$14),2)</f>
        <v>0</v>
      </c>
      <c r="H361" s="20">
        <f t="shared" si="8"/>
        <v>0</v>
      </c>
      <c r="I361" s="12"/>
    </row>
    <row r="362" spans="1:9" ht="12.4" hidden="1" customHeight="1">
      <c r="A362" s="11"/>
      <c r="B362" s="1"/>
      <c r="C362" s="34"/>
      <c r="D362" s="151"/>
      <c r="E362" s="152"/>
      <c r="F362" s="39">
        <f>VLOOKUP(C362,'[2]Acha Air Sales Price List'!$B$1:$D$65536,3,FALSE)</f>
        <v>0</v>
      </c>
      <c r="G362" s="19">
        <f>ROUND(IF(ISBLANK(C362),0,VLOOKUP(C362,'[2]Acha Air Sales Price List'!$B$1:$X$65536,12,FALSE)*$L$14),2)</f>
        <v>0</v>
      </c>
      <c r="H362" s="20">
        <f t="shared" si="8"/>
        <v>0</v>
      </c>
      <c r="I362" s="12"/>
    </row>
    <row r="363" spans="1:9" ht="12.4" hidden="1" customHeight="1">
      <c r="A363" s="11"/>
      <c r="B363" s="1"/>
      <c r="C363" s="34"/>
      <c r="D363" s="151"/>
      <c r="E363" s="152"/>
      <c r="F363" s="39">
        <f>VLOOKUP(C363,'[2]Acha Air Sales Price List'!$B$1:$D$65536,3,FALSE)</f>
        <v>0</v>
      </c>
      <c r="G363" s="19">
        <f>ROUND(IF(ISBLANK(C363),0,VLOOKUP(C363,'[2]Acha Air Sales Price List'!$B$1:$X$65536,12,FALSE)*$L$14),2)</f>
        <v>0</v>
      </c>
      <c r="H363" s="20">
        <f t="shared" si="8"/>
        <v>0</v>
      </c>
      <c r="I363" s="12"/>
    </row>
    <row r="364" spans="1:9" ht="12.4" hidden="1" customHeight="1">
      <c r="A364" s="11"/>
      <c r="B364" s="1"/>
      <c r="C364" s="34"/>
      <c r="D364" s="151"/>
      <c r="E364" s="152"/>
      <c r="F364" s="39">
        <f>VLOOKUP(C364,'[2]Acha Air Sales Price List'!$B$1:$D$65536,3,FALSE)</f>
        <v>0</v>
      </c>
      <c r="G364" s="19">
        <f>ROUND(IF(ISBLANK(C364),0,VLOOKUP(C364,'[2]Acha Air Sales Price List'!$B$1:$X$65536,12,FALSE)*$L$14),2)</f>
        <v>0</v>
      </c>
      <c r="H364" s="20">
        <f t="shared" si="8"/>
        <v>0</v>
      </c>
      <c r="I364" s="12"/>
    </row>
    <row r="365" spans="1:9" ht="12.4" hidden="1" customHeight="1">
      <c r="A365" s="11"/>
      <c r="B365" s="1"/>
      <c r="C365" s="34"/>
      <c r="D365" s="151"/>
      <c r="E365" s="152"/>
      <c r="F365" s="39">
        <f>VLOOKUP(C365,'[2]Acha Air Sales Price List'!$B$1:$D$65536,3,FALSE)</f>
        <v>0</v>
      </c>
      <c r="G365" s="19">
        <f>ROUND(IF(ISBLANK(C365),0,VLOOKUP(C365,'[2]Acha Air Sales Price List'!$B$1:$X$65536,12,FALSE)*$L$14),2)</f>
        <v>0</v>
      </c>
      <c r="H365" s="20">
        <f t="shared" si="8"/>
        <v>0</v>
      </c>
      <c r="I365" s="12"/>
    </row>
    <row r="366" spans="1:9" ht="12.4" hidden="1" customHeight="1">
      <c r="A366" s="11"/>
      <c r="B366" s="1"/>
      <c r="C366" s="34"/>
      <c r="D366" s="151"/>
      <c r="E366" s="152"/>
      <c r="F366" s="39">
        <f>VLOOKUP(C366,'[2]Acha Air Sales Price List'!$B$1:$D$65536,3,FALSE)</f>
        <v>0</v>
      </c>
      <c r="G366" s="19">
        <f>ROUND(IF(ISBLANK(C366),0,VLOOKUP(C366,'[2]Acha Air Sales Price List'!$B$1:$X$65536,12,FALSE)*$L$14),2)</f>
        <v>0</v>
      </c>
      <c r="H366" s="20">
        <f t="shared" si="8"/>
        <v>0</v>
      </c>
      <c r="I366" s="12"/>
    </row>
    <row r="367" spans="1:9" ht="12.4" hidden="1" customHeight="1">
      <c r="A367" s="11"/>
      <c r="B367" s="1"/>
      <c r="C367" s="35"/>
      <c r="D367" s="151"/>
      <c r="E367" s="152"/>
      <c r="F367" s="39">
        <f>VLOOKUP(C367,'[2]Acha Air Sales Price List'!$B$1:$D$65536,3,FALSE)</f>
        <v>0</v>
      </c>
      <c r="G367" s="19">
        <f>ROUND(IF(ISBLANK(C367),0,VLOOKUP(C367,'[2]Acha Air Sales Price List'!$B$1:$X$65536,12,FALSE)*$L$14),2)</f>
        <v>0</v>
      </c>
      <c r="H367" s="20">
        <f t="shared" si="8"/>
        <v>0</v>
      </c>
      <c r="I367" s="12"/>
    </row>
    <row r="368" spans="1:9" ht="12" hidden="1" customHeight="1">
      <c r="A368" s="11"/>
      <c r="B368" s="1"/>
      <c r="C368" s="34"/>
      <c r="D368" s="151"/>
      <c r="E368" s="152"/>
      <c r="F368" s="39">
        <f>VLOOKUP(C368,'[2]Acha Air Sales Price List'!$B$1:$D$65536,3,FALSE)</f>
        <v>0</v>
      </c>
      <c r="G368" s="19">
        <f>ROUND(IF(ISBLANK(C368),0,VLOOKUP(C368,'[2]Acha Air Sales Price List'!$B$1:$X$65536,12,FALSE)*$L$14),2)</f>
        <v>0</v>
      </c>
      <c r="H368" s="20">
        <f t="shared" si="8"/>
        <v>0</v>
      </c>
      <c r="I368" s="12"/>
    </row>
    <row r="369" spans="1:9" ht="12.4" hidden="1" customHeight="1">
      <c r="A369" s="11"/>
      <c r="B369" s="1"/>
      <c r="C369" s="34"/>
      <c r="D369" s="151"/>
      <c r="E369" s="152"/>
      <c r="F369" s="39">
        <f>VLOOKUP(C369,'[2]Acha Air Sales Price List'!$B$1:$D$65536,3,FALSE)</f>
        <v>0</v>
      </c>
      <c r="G369" s="19">
        <f>ROUND(IF(ISBLANK(C369),0,VLOOKUP(C369,'[2]Acha Air Sales Price List'!$B$1:$X$65536,12,FALSE)*$L$14),2)</f>
        <v>0</v>
      </c>
      <c r="H369" s="20">
        <f t="shared" si="8"/>
        <v>0</v>
      </c>
      <c r="I369" s="12"/>
    </row>
    <row r="370" spans="1:9" ht="12.4" hidden="1" customHeight="1">
      <c r="A370" s="11"/>
      <c r="B370" s="1"/>
      <c r="C370" s="34"/>
      <c r="D370" s="151"/>
      <c r="E370" s="152"/>
      <c r="F370" s="39">
        <f>VLOOKUP(C370,'[2]Acha Air Sales Price List'!$B$1:$D$65536,3,FALSE)</f>
        <v>0</v>
      </c>
      <c r="G370" s="19">
        <f>ROUND(IF(ISBLANK(C370),0,VLOOKUP(C370,'[2]Acha Air Sales Price List'!$B$1:$X$65536,12,FALSE)*$L$14),2)</f>
        <v>0</v>
      </c>
      <c r="H370" s="20">
        <f t="shared" si="8"/>
        <v>0</v>
      </c>
      <c r="I370" s="12"/>
    </row>
    <row r="371" spans="1:9" ht="12.4" hidden="1" customHeight="1">
      <c r="A371" s="11"/>
      <c r="B371" s="1"/>
      <c r="C371" s="34"/>
      <c r="D371" s="151"/>
      <c r="E371" s="152"/>
      <c r="F371" s="39">
        <f>VLOOKUP(C371,'[2]Acha Air Sales Price List'!$B$1:$D$65536,3,FALSE)</f>
        <v>0</v>
      </c>
      <c r="G371" s="19">
        <f>ROUND(IF(ISBLANK(C371),0,VLOOKUP(C371,'[2]Acha Air Sales Price List'!$B$1:$X$65536,12,FALSE)*$L$14),2)</f>
        <v>0</v>
      </c>
      <c r="H371" s="20">
        <f t="shared" si="8"/>
        <v>0</v>
      </c>
      <c r="I371" s="12"/>
    </row>
    <row r="372" spans="1:9" ht="12.4" hidden="1" customHeight="1">
      <c r="A372" s="11"/>
      <c r="B372" s="1"/>
      <c r="C372" s="34"/>
      <c r="D372" s="151"/>
      <c r="E372" s="152"/>
      <c r="F372" s="39">
        <f>VLOOKUP(C372,'[2]Acha Air Sales Price List'!$B$1:$D$65536,3,FALSE)</f>
        <v>0</v>
      </c>
      <c r="G372" s="19">
        <f>ROUND(IF(ISBLANK(C372),0,VLOOKUP(C372,'[2]Acha Air Sales Price List'!$B$1:$X$65536,12,FALSE)*$L$14),2)</f>
        <v>0</v>
      </c>
      <c r="H372" s="20">
        <f t="shared" si="8"/>
        <v>0</v>
      </c>
      <c r="I372" s="12"/>
    </row>
    <row r="373" spans="1:9" ht="12.4" hidden="1" customHeight="1">
      <c r="A373" s="11"/>
      <c r="B373" s="1"/>
      <c r="C373" s="34"/>
      <c r="D373" s="151"/>
      <c r="E373" s="152"/>
      <c r="F373" s="39">
        <f>VLOOKUP(C373,'[2]Acha Air Sales Price List'!$B$1:$D$65536,3,FALSE)</f>
        <v>0</v>
      </c>
      <c r="G373" s="19">
        <f>ROUND(IF(ISBLANK(C373),0,VLOOKUP(C373,'[2]Acha Air Sales Price List'!$B$1:$X$65536,12,FALSE)*$L$14),2)</f>
        <v>0</v>
      </c>
      <c r="H373" s="20">
        <f t="shared" si="8"/>
        <v>0</v>
      </c>
      <c r="I373" s="12"/>
    </row>
    <row r="374" spans="1:9" ht="12.4" hidden="1" customHeight="1">
      <c r="A374" s="11"/>
      <c r="B374" s="1"/>
      <c r="C374" s="34"/>
      <c r="D374" s="151"/>
      <c r="E374" s="152"/>
      <c r="F374" s="39">
        <f>VLOOKUP(C374,'[2]Acha Air Sales Price List'!$B$1:$D$65536,3,FALSE)</f>
        <v>0</v>
      </c>
      <c r="G374" s="19">
        <f>ROUND(IF(ISBLANK(C374),0,VLOOKUP(C374,'[2]Acha Air Sales Price List'!$B$1:$X$65536,12,FALSE)*$L$14),2)</f>
        <v>0</v>
      </c>
      <c r="H374" s="20">
        <f t="shared" si="8"/>
        <v>0</v>
      </c>
      <c r="I374" s="12"/>
    </row>
    <row r="375" spans="1:9" ht="12.4" hidden="1" customHeight="1">
      <c r="A375" s="11"/>
      <c r="B375" s="1"/>
      <c r="C375" s="34"/>
      <c r="D375" s="151"/>
      <c r="E375" s="152"/>
      <c r="F375" s="39">
        <f>VLOOKUP(C375,'[2]Acha Air Sales Price List'!$B$1:$D$65536,3,FALSE)</f>
        <v>0</v>
      </c>
      <c r="G375" s="19">
        <f>ROUND(IF(ISBLANK(C375),0,VLOOKUP(C375,'[2]Acha Air Sales Price List'!$B$1:$X$65536,12,FALSE)*$L$14),2)</f>
        <v>0</v>
      </c>
      <c r="H375" s="20">
        <f t="shared" si="8"/>
        <v>0</v>
      </c>
      <c r="I375" s="12"/>
    </row>
    <row r="376" spans="1:9" ht="12.4" hidden="1" customHeight="1">
      <c r="A376" s="11"/>
      <c r="B376" s="1"/>
      <c r="C376" s="34"/>
      <c r="D376" s="151"/>
      <c r="E376" s="152"/>
      <c r="F376" s="39">
        <f>VLOOKUP(C376,'[2]Acha Air Sales Price List'!$B$1:$D$65536,3,FALSE)</f>
        <v>0</v>
      </c>
      <c r="G376" s="19">
        <f>ROUND(IF(ISBLANK(C376),0,VLOOKUP(C376,'[2]Acha Air Sales Price List'!$B$1:$X$65536,12,FALSE)*$L$14),2)</f>
        <v>0</v>
      </c>
      <c r="H376" s="20">
        <f t="shared" si="8"/>
        <v>0</v>
      </c>
      <c r="I376" s="12"/>
    </row>
    <row r="377" spans="1:9" ht="12.4" hidden="1" customHeight="1">
      <c r="A377" s="11"/>
      <c r="B377" s="1"/>
      <c r="C377" s="34"/>
      <c r="D377" s="151"/>
      <c r="E377" s="152"/>
      <c r="F377" s="39">
        <f>VLOOKUP(C377,'[2]Acha Air Sales Price List'!$B$1:$D$65536,3,FALSE)</f>
        <v>0</v>
      </c>
      <c r="G377" s="19">
        <f>ROUND(IF(ISBLANK(C377),0,VLOOKUP(C377,'[2]Acha Air Sales Price List'!$B$1:$X$65536,12,FALSE)*$L$14),2)</f>
        <v>0</v>
      </c>
      <c r="H377" s="20">
        <f t="shared" si="8"/>
        <v>0</v>
      </c>
      <c r="I377" s="12"/>
    </row>
    <row r="378" spans="1:9" ht="12.4" hidden="1" customHeight="1">
      <c r="A378" s="11"/>
      <c r="B378" s="1"/>
      <c r="C378" s="34"/>
      <c r="D378" s="151"/>
      <c r="E378" s="152"/>
      <c r="F378" s="39">
        <f>VLOOKUP(C378,'[2]Acha Air Sales Price List'!$B$1:$D$65536,3,FALSE)</f>
        <v>0</v>
      </c>
      <c r="G378" s="19">
        <f>ROUND(IF(ISBLANK(C378),0,VLOOKUP(C378,'[2]Acha Air Sales Price List'!$B$1:$X$65536,12,FALSE)*$L$14),2)</f>
        <v>0</v>
      </c>
      <c r="H378" s="20">
        <f t="shared" si="8"/>
        <v>0</v>
      </c>
      <c r="I378" s="12"/>
    </row>
    <row r="379" spans="1:9" ht="12.4" hidden="1" customHeight="1">
      <c r="A379" s="11"/>
      <c r="B379" s="1"/>
      <c r="C379" s="34"/>
      <c r="D379" s="151"/>
      <c r="E379" s="152"/>
      <c r="F379" s="39">
        <f>VLOOKUP(C379,'[2]Acha Air Sales Price List'!$B$1:$D$65536,3,FALSE)</f>
        <v>0</v>
      </c>
      <c r="G379" s="19">
        <f>ROUND(IF(ISBLANK(C379),0,VLOOKUP(C379,'[2]Acha Air Sales Price List'!$B$1:$X$65536,12,FALSE)*$L$14),2)</f>
        <v>0</v>
      </c>
      <c r="H379" s="20">
        <f t="shared" si="8"/>
        <v>0</v>
      </c>
      <c r="I379" s="12"/>
    </row>
    <row r="380" spans="1:9" ht="12.4" hidden="1" customHeight="1">
      <c r="A380" s="11"/>
      <c r="B380" s="1"/>
      <c r="C380" s="34"/>
      <c r="D380" s="151"/>
      <c r="E380" s="152"/>
      <c r="F380" s="39">
        <f>VLOOKUP(C380,'[2]Acha Air Sales Price List'!$B$1:$D$65536,3,FALSE)</f>
        <v>0</v>
      </c>
      <c r="G380" s="19">
        <f>ROUND(IF(ISBLANK(C380),0,VLOOKUP(C380,'[2]Acha Air Sales Price List'!$B$1:$X$65536,12,FALSE)*$L$14),2)</f>
        <v>0</v>
      </c>
      <c r="H380" s="20">
        <f t="shared" si="8"/>
        <v>0</v>
      </c>
      <c r="I380" s="12"/>
    </row>
    <row r="381" spans="1:9" ht="12.4" hidden="1" customHeight="1">
      <c r="A381" s="11"/>
      <c r="B381" s="1"/>
      <c r="C381" s="34"/>
      <c r="D381" s="151"/>
      <c r="E381" s="152"/>
      <c r="F381" s="39">
        <f>VLOOKUP(C381,'[2]Acha Air Sales Price List'!$B$1:$D$65536,3,FALSE)</f>
        <v>0</v>
      </c>
      <c r="G381" s="19">
        <f>ROUND(IF(ISBLANK(C381),0,VLOOKUP(C381,'[2]Acha Air Sales Price List'!$B$1:$X$65536,12,FALSE)*$L$14),2)</f>
        <v>0</v>
      </c>
      <c r="H381" s="20">
        <f t="shared" si="8"/>
        <v>0</v>
      </c>
      <c r="I381" s="12"/>
    </row>
    <row r="382" spans="1:9" ht="12.4" hidden="1" customHeight="1">
      <c r="A382" s="11"/>
      <c r="B382" s="1"/>
      <c r="C382" s="34"/>
      <c r="D382" s="151"/>
      <c r="E382" s="152"/>
      <c r="F382" s="39">
        <f>VLOOKUP(C382,'[2]Acha Air Sales Price List'!$B$1:$D$65536,3,FALSE)</f>
        <v>0</v>
      </c>
      <c r="G382" s="19">
        <f>ROUND(IF(ISBLANK(C382),0,VLOOKUP(C382,'[2]Acha Air Sales Price List'!$B$1:$X$65536,12,FALSE)*$L$14),2)</f>
        <v>0</v>
      </c>
      <c r="H382" s="20">
        <f t="shared" si="8"/>
        <v>0</v>
      </c>
      <c r="I382" s="12"/>
    </row>
    <row r="383" spans="1:9" ht="12.4" hidden="1" customHeight="1">
      <c r="A383" s="11"/>
      <c r="B383" s="1"/>
      <c r="C383" s="34"/>
      <c r="D383" s="151"/>
      <c r="E383" s="152"/>
      <c r="F383" s="39">
        <f>VLOOKUP(C383,'[2]Acha Air Sales Price List'!$B$1:$D$65536,3,FALSE)</f>
        <v>0</v>
      </c>
      <c r="G383" s="19">
        <f>ROUND(IF(ISBLANK(C383),0,VLOOKUP(C383,'[2]Acha Air Sales Price List'!$B$1:$X$65536,12,FALSE)*$L$14),2)</f>
        <v>0</v>
      </c>
      <c r="H383" s="20">
        <f t="shared" si="8"/>
        <v>0</v>
      </c>
      <c r="I383" s="12"/>
    </row>
    <row r="384" spans="1:9" ht="12.4" hidden="1" customHeight="1">
      <c r="A384" s="11"/>
      <c r="B384" s="1"/>
      <c r="C384" s="34"/>
      <c r="D384" s="151"/>
      <c r="E384" s="152"/>
      <c r="F384" s="39">
        <f>VLOOKUP(C384,'[2]Acha Air Sales Price List'!$B$1:$D$65536,3,FALSE)</f>
        <v>0</v>
      </c>
      <c r="G384" s="19">
        <f>ROUND(IF(ISBLANK(C384),0,VLOOKUP(C384,'[2]Acha Air Sales Price List'!$B$1:$X$65536,12,FALSE)*$L$14),2)</f>
        <v>0</v>
      </c>
      <c r="H384" s="20">
        <f t="shared" si="8"/>
        <v>0</v>
      </c>
      <c r="I384" s="12"/>
    </row>
    <row r="385" spans="1:9" ht="12.4" hidden="1" customHeight="1">
      <c r="A385" s="11"/>
      <c r="B385" s="1"/>
      <c r="C385" s="34"/>
      <c r="D385" s="151"/>
      <c r="E385" s="152"/>
      <c r="F385" s="39">
        <f>VLOOKUP(C385,'[2]Acha Air Sales Price List'!$B$1:$D$65536,3,FALSE)</f>
        <v>0</v>
      </c>
      <c r="G385" s="19">
        <f>ROUND(IF(ISBLANK(C385),0,VLOOKUP(C385,'[2]Acha Air Sales Price List'!$B$1:$X$65536,12,FALSE)*$L$14),2)</f>
        <v>0</v>
      </c>
      <c r="H385" s="20">
        <f t="shared" si="8"/>
        <v>0</v>
      </c>
      <c r="I385" s="12"/>
    </row>
    <row r="386" spans="1:9" ht="12.4" hidden="1" customHeight="1">
      <c r="A386" s="11"/>
      <c r="B386" s="1"/>
      <c r="C386" s="34"/>
      <c r="D386" s="151"/>
      <c r="E386" s="152"/>
      <c r="F386" s="39">
        <f>VLOOKUP(C386,'[2]Acha Air Sales Price List'!$B$1:$D$65536,3,FALSE)</f>
        <v>0</v>
      </c>
      <c r="G386" s="19">
        <f>ROUND(IF(ISBLANK(C386),0,VLOOKUP(C386,'[2]Acha Air Sales Price List'!$B$1:$X$65536,12,FALSE)*$L$14),2)</f>
        <v>0</v>
      </c>
      <c r="H386" s="20">
        <f t="shared" si="8"/>
        <v>0</v>
      </c>
      <c r="I386" s="12"/>
    </row>
    <row r="387" spans="1:9" ht="12.4" hidden="1" customHeight="1">
      <c r="A387" s="11"/>
      <c r="B387" s="1"/>
      <c r="C387" s="34"/>
      <c r="D387" s="151"/>
      <c r="E387" s="152"/>
      <c r="F387" s="39">
        <f>VLOOKUP(C387,'[2]Acha Air Sales Price List'!$B$1:$D$65536,3,FALSE)</f>
        <v>0</v>
      </c>
      <c r="G387" s="19">
        <f>ROUND(IF(ISBLANK(C387),0,VLOOKUP(C387,'[2]Acha Air Sales Price List'!$B$1:$X$65536,12,FALSE)*$L$14),2)</f>
        <v>0</v>
      </c>
      <c r="H387" s="20">
        <f t="shared" si="8"/>
        <v>0</v>
      </c>
      <c r="I387" s="12"/>
    </row>
    <row r="388" spans="1:9" ht="12.4" hidden="1" customHeight="1">
      <c r="A388" s="11"/>
      <c r="B388" s="1"/>
      <c r="C388" s="34"/>
      <c r="D388" s="151"/>
      <c r="E388" s="152"/>
      <c r="F388" s="39">
        <f>VLOOKUP(C388,'[2]Acha Air Sales Price List'!$B$1:$D$65536,3,FALSE)</f>
        <v>0</v>
      </c>
      <c r="G388" s="19">
        <f>ROUND(IF(ISBLANK(C388),0,VLOOKUP(C388,'[2]Acha Air Sales Price List'!$B$1:$X$65536,12,FALSE)*$L$14),2)</f>
        <v>0</v>
      </c>
      <c r="H388" s="20">
        <f t="shared" si="8"/>
        <v>0</v>
      </c>
      <c r="I388" s="12"/>
    </row>
    <row r="389" spans="1:9" ht="12.4" hidden="1" customHeight="1">
      <c r="A389" s="11"/>
      <c r="B389" s="1"/>
      <c r="C389" s="34"/>
      <c r="D389" s="151"/>
      <c r="E389" s="152"/>
      <c r="F389" s="39">
        <f>VLOOKUP(C389,'[2]Acha Air Sales Price List'!$B$1:$D$65536,3,FALSE)</f>
        <v>0</v>
      </c>
      <c r="G389" s="19">
        <f>ROUND(IF(ISBLANK(C389),0,VLOOKUP(C389,'[2]Acha Air Sales Price List'!$B$1:$X$65536,12,FALSE)*$L$14),2)</f>
        <v>0</v>
      </c>
      <c r="H389" s="20">
        <f t="shared" si="8"/>
        <v>0</v>
      </c>
      <c r="I389" s="12"/>
    </row>
    <row r="390" spans="1:9" ht="12.4" hidden="1" customHeight="1">
      <c r="A390" s="11"/>
      <c r="B390" s="1"/>
      <c r="C390" s="34"/>
      <c r="D390" s="151"/>
      <c r="E390" s="152"/>
      <c r="F390" s="39">
        <f>VLOOKUP(C390,'[2]Acha Air Sales Price List'!$B$1:$D$65536,3,FALSE)</f>
        <v>0</v>
      </c>
      <c r="G390" s="19">
        <f>ROUND(IF(ISBLANK(C390),0,VLOOKUP(C390,'[2]Acha Air Sales Price List'!$B$1:$X$65536,12,FALSE)*$L$14),2)</f>
        <v>0</v>
      </c>
      <c r="H390" s="20">
        <f t="shared" si="8"/>
        <v>0</v>
      </c>
      <c r="I390" s="12"/>
    </row>
    <row r="391" spans="1:9" ht="12.4" hidden="1" customHeight="1">
      <c r="A391" s="11"/>
      <c r="B391" s="1"/>
      <c r="C391" s="34"/>
      <c r="D391" s="151"/>
      <c r="E391" s="152"/>
      <c r="F391" s="39">
        <f>VLOOKUP(C391,'[2]Acha Air Sales Price List'!$B$1:$D$65536,3,FALSE)</f>
        <v>0</v>
      </c>
      <c r="G391" s="19">
        <f>ROUND(IF(ISBLANK(C391),0,VLOOKUP(C391,'[2]Acha Air Sales Price List'!$B$1:$X$65536,12,FALSE)*$L$14),2)</f>
        <v>0</v>
      </c>
      <c r="H391" s="20">
        <f t="shared" si="8"/>
        <v>0</v>
      </c>
      <c r="I391" s="12"/>
    </row>
    <row r="392" spans="1:9" ht="12.4" hidden="1" customHeight="1">
      <c r="A392" s="11"/>
      <c r="B392" s="1"/>
      <c r="C392" s="34"/>
      <c r="D392" s="151"/>
      <c r="E392" s="152"/>
      <c r="F392" s="39">
        <f>VLOOKUP(C392,'[2]Acha Air Sales Price List'!$B$1:$D$65536,3,FALSE)</f>
        <v>0</v>
      </c>
      <c r="G392" s="19">
        <f>ROUND(IF(ISBLANK(C392),0,VLOOKUP(C392,'[2]Acha Air Sales Price List'!$B$1:$X$65536,12,FALSE)*$L$14),2)</f>
        <v>0</v>
      </c>
      <c r="H392" s="20">
        <f t="shared" si="8"/>
        <v>0</v>
      </c>
      <c r="I392" s="12"/>
    </row>
    <row r="393" spans="1:9" ht="12.4" hidden="1" customHeight="1">
      <c r="A393" s="11"/>
      <c r="B393" s="1"/>
      <c r="C393" s="34"/>
      <c r="D393" s="151"/>
      <c r="E393" s="152"/>
      <c r="F393" s="39">
        <f>VLOOKUP(C393,'[2]Acha Air Sales Price List'!$B$1:$D$65536,3,FALSE)</f>
        <v>0</v>
      </c>
      <c r="G393" s="19">
        <f>ROUND(IF(ISBLANK(C393),0,VLOOKUP(C393,'[2]Acha Air Sales Price List'!$B$1:$X$65536,12,FALSE)*$L$14),2)</f>
        <v>0</v>
      </c>
      <c r="H393" s="20">
        <f t="shared" si="8"/>
        <v>0</v>
      </c>
      <c r="I393" s="12"/>
    </row>
    <row r="394" spans="1:9" ht="12.4" hidden="1" customHeight="1">
      <c r="A394" s="11"/>
      <c r="B394" s="1"/>
      <c r="C394" s="34"/>
      <c r="D394" s="151"/>
      <c r="E394" s="152"/>
      <c r="F394" s="39">
        <f>VLOOKUP(C394,'[2]Acha Air Sales Price List'!$B$1:$D$65536,3,FALSE)</f>
        <v>0</v>
      </c>
      <c r="G394" s="19">
        <f>ROUND(IF(ISBLANK(C394),0,VLOOKUP(C394,'[2]Acha Air Sales Price List'!$B$1:$X$65536,12,FALSE)*$L$14),2)</f>
        <v>0</v>
      </c>
      <c r="H394" s="20">
        <f t="shared" si="8"/>
        <v>0</v>
      </c>
      <c r="I394" s="12"/>
    </row>
    <row r="395" spans="1:9" ht="12.4" hidden="1" customHeight="1">
      <c r="A395" s="11"/>
      <c r="B395" s="1"/>
      <c r="C395" s="35"/>
      <c r="D395" s="151"/>
      <c r="E395" s="152"/>
      <c r="F395" s="39">
        <f>VLOOKUP(C395,'[2]Acha Air Sales Price List'!$B$1:$D$65536,3,FALSE)</f>
        <v>0</v>
      </c>
      <c r="G395" s="19">
        <f>ROUND(IF(ISBLANK(C395),0,VLOOKUP(C395,'[2]Acha Air Sales Price List'!$B$1:$X$65536,12,FALSE)*$L$14),2)</f>
        <v>0</v>
      </c>
      <c r="H395" s="20">
        <f>ROUND(IF(ISNUMBER(B395), G395*B395, 0),5)</f>
        <v>0</v>
      </c>
      <c r="I395" s="12"/>
    </row>
    <row r="396" spans="1:9" ht="12" hidden="1" customHeight="1">
      <c r="A396" s="11"/>
      <c r="B396" s="1"/>
      <c r="C396" s="34"/>
      <c r="D396" s="151"/>
      <c r="E396" s="152"/>
      <c r="F396" s="39">
        <f>VLOOKUP(C396,'[2]Acha Air Sales Price List'!$B$1:$D$65536,3,FALSE)</f>
        <v>0</v>
      </c>
      <c r="G396" s="19">
        <f>ROUND(IF(ISBLANK(C396),0,VLOOKUP(C396,'[2]Acha Air Sales Price List'!$B$1:$X$65536,12,FALSE)*$L$14),2)</f>
        <v>0</v>
      </c>
      <c r="H396" s="20">
        <f t="shared" ref="H396:H450" si="9">ROUND(IF(ISNUMBER(B396), G396*B396, 0),5)</f>
        <v>0</v>
      </c>
      <c r="I396" s="12"/>
    </row>
    <row r="397" spans="1:9" ht="12.4" hidden="1" customHeight="1">
      <c r="A397" s="11"/>
      <c r="B397" s="1"/>
      <c r="C397" s="34"/>
      <c r="D397" s="151"/>
      <c r="E397" s="152"/>
      <c r="F397" s="39">
        <f>VLOOKUP(C397,'[2]Acha Air Sales Price List'!$B$1:$D$65536,3,FALSE)</f>
        <v>0</v>
      </c>
      <c r="G397" s="19">
        <f>ROUND(IF(ISBLANK(C397),0,VLOOKUP(C397,'[2]Acha Air Sales Price List'!$B$1:$X$65536,12,FALSE)*$L$14),2)</f>
        <v>0</v>
      </c>
      <c r="H397" s="20">
        <f t="shared" si="9"/>
        <v>0</v>
      </c>
      <c r="I397" s="12"/>
    </row>
    <row r="398" spans="1:9" ht="12.4" hidden="1" customHeight="1">
      <c r="A398" s="11"/>
      <c r="B398" s="1"/>
      <c r="C398" s="34"/>
      <c r="D398" s="151"/>
      <c r="E398" s="152"/>
      <c r="F398" s="39">
        <f>VLOOKUP(C398,'[2]Acha Air Sales Price List'!$B$1:$D$65536,3,FALSE)</f>
        <v>0</v>
      </c>
      <c r="G398" s="19">
        <f>ROUND(IF(ISBLANK(C398),0,VLOOKUP(C398,'[2]Acha Air Sales Price List'!$B$1:$X$65536,12,FALSE)*$L$14),2)</f>
        <v>0</v>
      </c>
      <c r="H398" s="20">
        <f t="shared" si="9"/>
        <v>0</v>
      </c>
      <c r="I398" s="12"/>
    </row>
    <row r="399" spans="1:9" ht="12.4" hidden="1" customHeight="1">
      <c r="A399" s="11"/>
      <c r="B399" s="1"/>
      <c r="C399" s="34"/>
      <c r="D399" s="151"/>
      <c r="E399" s="152"/>
      <c r="F399" s="39">
        <f>VLOOKUP(C399,'[2]Acha Air Sales Price List'!$B$1:$D$65536,3,FALSE)</f>
        <v>0</v>
      </c>
      <c r="G399" s="19">
        <f>ROUND(IF(ISBLANK(C399),0,VLOOKUP(C399,'[2]Acha Air Sales Price List'!$B$1:$X$65536,12,FALSE)*$L$14),2)</f>
        <v>0</v>
      </c>
      <c r="H399" s="20">
        <f t="shared" si="9"/>
        <v>0</v>
      </c>
      <c r="I399" s="12"/>
    </row>
    <row r="400" spans="1:9" ht="12.4" hidden="1" customHeight="1">
      <c r="A400" s="11"/>
      <c r="B400" s="1"/>
      <c r="C400" s="34"/>
      <c r="D400" s="151"/>
      <c r="E400" s="152"/>
      <c r="F400" s="39">
        <f>VLOOKUP(C400,'[2]Acha Air Sales Price List'!$B$1:$D$65536,3,FALSE)</f>
        <v>0</v>
      </c>
      <c r="G400" s="19">
        <f>ROUND(IF(ISBLANK(C400),0,VLOOKUP(C400,'[2]Acha Air Sales Price List'!$B$1:$X$65536,12,FALSE)*$L$14),2)</f>
        <v>0</v>
      </c>
      <c r="H400" s="20">
        <f t="shared" si="9"/>
        <v>0</v>
      </c>
      <c r="I400" s="12"/>
    </row>
    <row r="401" spans="1:9" ht="12.4" hidden="1" customHeight="1">
      <c r="A401" s="11"/>
      <c r="B401" s="1"/>
      <c r="C401" s="34"/>
      <c r="D401" s="151"/>
      <c r="E401" s="152"/>
      <c r="F401" s="39">
        <f>VLOOKUP(C401,'[2]Acha Air Sales Price List'!$B$1:$D$65536,3,FALSE)</f>
        <v>0</v>
      </c>
      <c r="G401" s="19">
        <f>ROUND(IF(ISBLANK(C401),0,VLOOKUP(C401,'[2]Acha Air Sales Price List'!$B$1:$X$65536,12,FALSE)*$L$14),2)</f>
        <v>0</v>
      </c>
      <c r="H401" s="20">
        <f t="shared" si="9"/>
        <v>0</v>
      </c>
      <c r="I401" s="12"/>
    </row>
    <row r="402" spans="1:9" ht="12.4" hidden="1" customHeight="1">
      <c r="A402" s="11"/>
      <c r="B402" s="1"/>
      <c r="C402" s="34"/>
      <c r="D402" s="151"/>
      <c r="E402" s="152"/>
      <c r="F402" s="39">
        <f>VLOOKUP(C402,'[2]Acha Air Sales Price List'!$B$1:$D$65536,3,FALSE)</f>
        <v>0</v>
      </c>
      <c r="G402" s="19">
        <f>ROUND(IF(ISBLANK(C402),0,VLOOKUP(C402,'[2]Acha Air Sales Price List'!$B$1:$X$65536,12,FALSE)*$L$14),2)</f>
        <v>0</v>
      </c>
      <c r="H402" s="20">
        <f t="shared" si="9"/>
        <v>0</v>
      </c>
      <c r="I402" s="12"/>
    </row>
    <row r="403" spans="1:9" ht="12.4" hidden="1" customHeight="1">
      <c r="A403" s="11"/>
      <c r="B403" s="1"/>
      <c r="C403" s="34"/>
      <c r="D403" s="151"/>
      <c r="E403" s="152"/>
      <c r="F403" s="39">
        <f>VLOOKUP(C403,'[2]Acha Air Sales Price List'!$B$1:$D$65536,3,FALSE)</f>
        <v>0</v>
      </c>
      <c r="G403" s="19">
        <f>ROUND(IF(ISBLANK(C403),0,VLOOKUP(C403,'[2]Acha Air Sales Price List'!$B$1:$X$65536,12,FALSE)*$L$14),2)</f>
        <v>0</v>
      </c>
      <c r="H403" s="20">
        <f t="shared" si="9"/>
        <v>0</v>
      </c>
      <c r="I403" s="12"/>
    </row>
    <row r="404" spans="1:9" ht="12.4" hidden="1" customHeight="1">
      <c r="A404" s="11"/>
      <c r="B404" s="1"/>
      <c r="C404" s="34"/>
      <c r="D404" s="151"/>
      <c r="E404" s="152"/>
      <c r="F404" s="39">
        <f>VLOOKUP(C404,'[2]Acha Air Sales Price List'!$B$1:$D$65536,3,FALSE)</f>
        <v>0</v>
      </c>
      <c r="G404" s="19">
        <f>ROUND(IF(ISBLANK(C404),0,VLOOKUP(C404,'[2]Acha Air Sales Price List'!$B$1:$X$65536,12,FALSE)*$L$14),2)</f>
        <v>0</v>
      </c>
      <c r="H404" s="20">
        <f t="shared" si="9"/>
        <v>0</v>
      </c>
      <c r="I404" s="12"/>
    </row>
    <row r="405" spans="1:9" ht="12.4" hidden="1" customHeight="1">
      <c r="A405" s="11"/>
      <c r="B405" s="1"/>
      <c r="C405" s="34"/>
      <c r="D405" s="151"/>
      <c r="E405" s="152"/>
      <c r="F405" s="39">
        <f>VLOOKUP(C405,'[2]Acha Air Sales Price List'!$B$1:$D$65536,3,FALSE)</f>
        <v>0</v>
      </c>
      <c r="G405" s="19">
        <f>ROUND(IF(ISBLANK(C405),0,VLOOKUP(C405,'[2]Acha Air Sales Price List'!$B$1:$X$65536,12,FALSE)*$L$14),2)</f>
        <v>0</v>
      </c>
      <c r="H405" s="20">
        <f t="shared" si="9"/>
        <v>0</v>
      </c>
      <c r="I405" s="12"/>
    </row>
    <row r="406" spans="1:9" ht="12.4" hidden="1" customHeight="1">
      <c r="A406" s="11"/>
      <c r="B406" s="1"/>
      <c r="C406" s="34"/>
      <c r="D406" s="151"/>
      <c r="E406" s="152"/>
      <c r="F406" s="39">
        <f>VLOOKUP(C406,'[2]Acha Air Sales Price List'!$B$1:$D$65536,3,FALSE)</f>
        <v>0</v>
      </c>
      <c r="G406" s="19">
        <f>ROUND(IF(ISBLANK(C406),0,VLOOKUP(C406,'[2]Acha Air Sales Price List'!$B$1:$X$65536,12,FALSE)*$L$14),2)</f>
        <v>0</v>
      </c>
      <c r="H406" s="20">
        <f t="shared" si="9"/>
        <v>0</v>
      </c>
      <c r="I406" s="12"/>
    </row>
    <row r="407" spans="1:9" ht="12.4" hidden="1" customHeight="1">
      <c r="A407" s="11"/>
      <c r="B407" s="1"/>
      <c r="C407" s="34"/>
      <c r="D407" s="151"/>
      <c r="E407" s="152"/>
      <c r="F407" s="39">
        <f>VLOOKUP(C407,'[2]Acha Air Sales Price List'!$B$1:$D$65536,3,FALSE)</f>
        <v>0</v>
      </c>
      <c r="G407" s="19">
        <f>ROUND(IF(ISBLANK(C407),0,VLOOKUP(C407,'[2]Acha Air Sales Price List'!$B$1:$X$65536,12,FALSE)*$L$14),2)</f>
        <v>0</v>
      </c>
      <c r="H407" s="20">
        <f t="shared" si="9"/>
        <v>0</v>
      </c>
      <c r="I407" s="12"/>
    </row>
    <row r="408" spans="1:9" ht="12.4" hidden="1" customHeight="1">
      <c r="A408" s="11"/>
      <c r="B408" s="1"/>
      <c r="C408" s="34"/>
      <c r="D408" s="151"/>
      <c r="E408" s="152"/>
      <c r="F408" s="39">
        <f>VLOOKUP(C408,'[2]Acha Air Sales Price List'!$B$1:$D$65536,3,FALSE)</f>
        <v>0</v>
      </c>
      <c r="G408" s="19">
        <f>ROUND(IF(ISBLANK(C408),0,VLOOKUP(C408,'[2]Acha Air Sales Price List'!$B$1:$X$65536,12,FALSE)*$L$14),2)</f>
        <v>0</v>
      </c>
      <c r="H408" s="20">
        <f t="shared" si="9"/>
        <v>0</v>
      </c>
      <c r="I408" s="12"/>
    </row>
    <row r="409" spans="1:9" ht="12.4" hidden="1" customHeight="1">
      <c r="A409" s="11"/>
      <c r="B409" s="1"/>
      <c r="C409" s="34"/>
      <c r="D409" s="151"/>
      <c r="E409" s="152"/>
      <c r="F409" s="39">
        <f>VLOOKUP(C409,'[2]Acha Air Sales Price List'!$B$1:$D$65536,3,FALSE)</f>
        <v>0</v>
      </c>
      <c r="G409" s="19">
        <f>ROUND(IF(ISBLANK(C409),0,VLOOKUP(C409,'[2]Acha Air Sales Price List'!$B$1:$X$65536,12,FALSE)*$L$14),2)</f>
        <v>0</v>
      </c>
      <c r="H409" s="20">
        <f t="shared" si="9"/>
        <v>0</v>
      </c>
      <c r="I409" s="12"/>
    </row>
    <row r="410" spans="1:9" ht="12.4" hidden="1" customHeight="1">
      <c r="A410" s="11"/>
      <c r="B410" s="1"/>
      <c r="C410" s="34"/>
      <c r="D410" s="151"/>
      <c r="E410" s="152"/>
      <c r="F410" s="39">
        <f>VLOOKUP(C410,'[2]Acha Air Sales Price List'!$B$1:$D$65536,3,FALSE)</f>
        <v>0</v>
      </c>
      <c r="G410" s="19">
        <f>ROUND(IF(ISBLANK(C410),0,VLOOKUP(C410,'[2]Acha Air Sales Price List'!$B$1:$X$65536,12,FALSE)*$L$14),2)</f>
        <v>0</v>
      </c>
      <c r="H410" s="20">
        <f t="shared" si="9"/>
        <v>0</v>
      </c>
      <c r="I410" s="12"/>
    </row>
    <row r="411" spans="1:9" ht="12.4" hidden="1" customHeight="1">
      <c r="A411" s="11"/>
      <c r="B411" s="1"/>
      <c r="C411" s="35"/>
      <c r="D411" s="151"/>
      <c r="E411" s="152"/>
      <c r="F411" s="39">
        <f>VLOOKUP(C411,'[2]Acha Air Sales Price List'!$B$1:$D$65536,3,FALSE)</f>
        <v>0</v>
      </c>
      <c r="G411" s="19">
        <f>ROUND(IF(ISBLANK(C411),0,VLOOKUP(C411,'[2]Acha Air Sales Price List'!$B$1:$X$65536,12,FALSE)*$L$14),2)</f>
        <v>0</v>
      </c>
      <c r="H411" s="20">
        <f t="shared" si="9"/>
        <v>0</v>
      </c>
      <c r="I411" s="12"/>
    </row>
    <row r="412" spans="1:9" ht="12.4" hidden="1" customHeight="1">
      <c r="A412" s="11"/>
      <c r="B412" s="1"/>
      <c r="C412" s="35"/>
      <c r="D412" s="151"/>
      <c r="E412" s="152"/>
      <c r="F412" s="39">
        <f>VLOOKUP(C412,'[2]Acha Air Sales Price List'!$B$1:$D$65536,3,FALSE)</f>
        <v>0</v>
      </c>
      <c r="G412" s="19">
        <f>ROUND(IF(ISBLANK(C412),0,VLOOKUP(C412,'[2]Acha Air Sales Price List'!$B$1:$X$65536,12,FALSE)*$L$14),2)</f>
        <v>0</v>
      </c>
      <c r="H412" s="20">
        <f t="shared" si="9"/>
        <v>0</v>
      </c>
      <c r="I412" s="12"/>
    </row>
    <row r="413" spans="1:9" ht="12.4" hidden="1" customHeight="1">
      <c r="A413" s="11"/>
      <c r="B413" s="1"/>
      <c r="C413" s="34"/>
      <c r="D413" s="151"/>
      <c r="E413" s="152"/>
      <c r="F413" s="39">
        <f>VLOOKUP(C413,'[2]Acha Air Sales Price List'!$B$1:$D$65536,3,FALSE)</f>
        <v>0</v>
      </c>
      <c r="G413" s="19">
        <f>ROUND(IF(ISBLANK(C413),0,VLOOKUP(C413,'[2]Acha Air Sales Price List'!$B$1:$X$65536,12,FALSE)*$L$14),2)</f>
        <v>0</v>
      </c>
      <c r="H413" s="20">
        <f t="shared" si="9"/>
        <v>0</v>
      </c>
      <c r="I413" s="12"/>
    </row>
    <row r="414" spans="1:9" ht="12.4" hidden="1" customHeight="1">
      <c r="A414" s="11"/>
      <c r="B414" s="1"/>
      <c r="C414" s="34"/>
      <c r="D414" s="151"/>
      <c r="E414" s="152"/>
      <c r="F414" s="39">
        <f>VLOOKUP(C414,'[2]Acha Air Sales Price List'!$B$1:$D$65536,3,FALSE)</f>
        <v>0</v>
      </c>
      <c r="G414" s="19">
        <f>ROUND(IF(ISBLANK(C414),0,VLOOKUP(C414,'[2]Acha Air Sales Price List'!$B$1:$X$65536,12,FALSE)*$L$14),2)</f>
        <v>0</v>
      </c>
      <c r="H414" s="20">
        <f t="shared" si="9"/>
        <v>0</v>
      </c>
      <c r="I414" s="12"/>
    </row>
    <row r="415" spans="1:9" ht="12.4" hidden="1" customHeight="1">
      <c r="A415" s="11"/>
      <c r="B415" s="1"/>
      <c r="C415" s="34"/>
      <c r="D415" s="151"/>
      <c r="E415" s="152"/>
      <c r="F415" s="39">
        <f>VLOOKUP(C415,'[2]Acha Air Sales Price List'!$B$1:$D$65536,3,FALSE)</f>
        <v>0</v>
      </c>
      <c r="G415" s="19">
        <f>ROUND(IF(ISBLANK(C415),0,VLOOKUP(C415,'[2]Acha Air Sales Price List'!$B$1:$X$65536,12,FALSE)*$L$14),2)</f>
        <v>0</v>
      </c>
      <c r="H415" s="20">
        <f t="shared" si="9"/>
        <v>0</v>
      </c>
      <c r="I415" s="12"/>
    </row>
    <row r="416" spans="1:9" ht="12.4" hidden="1" customHeight="1">
      <c r="A416" s="11"/>
      <c r="B416" s="1"/>
      <c r="C416" s="34"/>
      <c r="D416" s="151"/>
      <c r="E416" s="152"/>
      <c r="F416" s="39">
        <f>VLOOKUP(C416,'[2]Acha Air Sales Price List'!$B$1:$D$65536,3,FALSE)</f>
        <v>0</v>
      </c>
      <c r="G416" s="19">
        <f>ROUND(IF(ISBLANK(C416),0,VLOOKUP(C416,'[2]Acha Air Sales Price List'!$B$1:$X$65536,12,FALSE)*$L$14),2)</f>
        <v>0</v>
      </c>
      <c r="H416" s="20">
        <f t="shared" si="9"/>
        <v>0</v>
      </c>
      <c r="I416" s="12"/>
    </row>
    <row r="417" spans="1:9" ht="12.4" hidden="1" customHeight="1">
      <c r="A417" s="11"/>
      <c r="B417" s="1"/>
      <c r="C417" s="34"/>
      <c r="D417" s="151"/>
      <c r="E417" s="152"/>
      <c r="F417" s="39">
        <f>VLOOKUP(C417,'[2]Acha Air Sales Price List'!$B$1:$D$65536,3,FALSE)</f>
        <v>0</v>
      </c>
      <c r="G417" s="19">
        <f>ROUND(IF(ISBLANK(C417),0,VLOOKUP(C417,'[2]Acha Air Sales Price List'!$B$1:$X$65536,12,FALSE)*$L$14),2)</f>
        <v>0</v>
      </c>
      <c r="H417" s="20">
        <f t="shared" si="9"/>
        <v>0</v>
      </c>
      <c r="I417" s="12"/>
    </row>
    <row r="418" spans="1:9" ht="12.4" hidden="1" customHeight="1">
      <c r="A418" s="11"/>
      <c r="B418" s="1"/>
      <c r="C418" s="34"/>
      <c r="D418" s="151"/>
      <c r="E418" s="152"/>
      <c r="F418" s="39">
        <f>VLOOKUP(C418,'[2]Acha Air Sales Price List'!$B$1:$D$65536,3,FALSE)</f>
        <v>0</v>
      </c>
      <c r="G418" s="19">
        <f>ROUND(IF(ISBLANK(C418),0,VLOOKUP(C418,'[2]Acha Air Sales Price List'!$B$1:$X$65536,12,FALSE)*$L$14),2)</f>
        <v>0</v>
      </c>
      <c r="H418" s="20">
        <f t="shared" si="9"/>
        <v>0</v>
      </c>
      <c r="I418" s="12"/>
    </row>
    <row r="419" spans="1:9" ht="12.4" hidden="1" customHeight="1">
      <c r="A419" s="11"/>
      <c r="B419" s="1"/>
      <c r="C419" s="34"/>
      <c r="D419" s="151"/>
      <c r="E419" s="152"/>
      <c r="F419" s="39">
        <f>VLOOKUP(C419,'[2]Acha Air Sales Price List'!$B$1:$D$65536,3,FALSE)</f>
        <v>0</v>
      </c>
      <c r="G419" s="19">
        <f>ROUND(IF(ISBLANK(C419),0,VLOOKUP(C419,'[2]Acha Air Sales Price List'!$B$1:$X$65536,12,FALSE)*$L$14),2)</f>
        <v>0</v>
      </c>
      <c r="H419" s="20">
        <f t="shared" si="9"/>
        <v>0</v>
      </c>
      <c r="I419" s="12"/>
    </row>
    <row r="420" spans="1:9" ht="12.4" hidden="1" customHeight="1">
      <c r="A420" s="11"/>
      <c r="B420" s="1"/>
      <c r="C420" s="34"/>
      <c r="D420" s="151"/>
      <c r="E420" s="152"/>
      <c r="F420" s="39">
        <f>VLOOKUP(C420,'[2]Acha Air Sales Price List'!$B$1:$D$65536,3,FALSE)</f>
        <v>0</v>
      </c>
      <c r="G420" s="19">
        <f>ROUND(IF(ISBLANK(C420),0,VLOOKUP(C420,'[2]Acha Air Sales Price List'!$B$1:$X$65536,12,FALSE)*$L$14),2)</f>
        <v>0</v>
      </c>
      <c r="H420" s="20">
        <f t="shared" si="9"/>
        <v>0</v>
      </c>
      <c r="I420" s="12"/>
    </row>
    <row r="421" spans="1:9" ht="12.4" hidden="1" customHeight="1">
      <c r="A421" s="11"/>
      <c r="B421" s="1"/>
      <c r="C421" s="34"/>
      <c r="D421" s="151"/>
      <c r="E421" s="152"/>
      <c r="F421" s="39">
        <f>VLOOKUP(C421,'[2]Acha Air Sales Price List'!$B$1:$D$65536,3,FALSE)</f>
        <v>0</v>
      </c>
      <c r="G421" s="19">
        <f>ROUND(IF(ISBLANK(C421),0,VLOOKUP(C421,'[2]Acha Air Sales Price List'!$B$1:$X$65536,12,FALSE)*$L$14),2)</f>
        <v>0</v>
      </c>
      <c r="H421" s="20">
        <f t="shared" si="9"/>
        <v>0</v>
      </c>
      <c r="I421" s="12"/>
    </row>
    <row r="422" spans="1:9" ht="12.4" hidden="1" customHeight="1">
      <c r="A422" s="11"/>
      <c r="B422" s="1"/>
      <c r="C422" s="34"/>
      <c r="D422" s="151"/>
      <c r="E422" s="152"/>
      <c r="F422" s="39">
        <f>VLOOKUP(C422,'[2]Acha Air Sales Price List'!$B$1:$D$65536,3,FALSE)</f>
        <v>0</v>
      </c>
      <c r="G422" s="19">
        <f>ROUND(IF(ISBLANK(C422),0,VLOOKUP(C422,'[2]Acha Air Sales Price List'!$B$1:$X$65536,12,FALSE)*$L$14),2)</f>
        <v>0</v>
      </c>
      <c r="H422" s="20">
        <f t="shared" si="9"/>
        <v>0</v>
      </c>
      <c r="I422" s="12"/>
    </row>
    <row r="423" spans="1:9" ht="12.4" hidden="1" customHeight="1">
      <c r="A423" s="11"/>
      <c r="B423" s="1"/>
      <c r="C423" s="35"/>
      <c r="D423" s="151"/>
      <c r="E423" s="152"/>
      <c r="F423" s="39">
        <f>VLOOKUP(C423,'[2]Acha Air Sales Price List'!$B$1:$D$65536,3,FALSE)</f>
        <v>0</v>
      </c>
      <c r="G423" s="19">
        <f>ROUND(IF(ISBLANK(C423),0,VLOOKUP(C423,'[2]Acha Air Sales Price List'!$B$1:$X$65536,12,FALSE)*$L$14),2)</f>
        <v>0</v>
      </c>
      <c r="H423" s="20">
        <f t="shared" si="9"/>
        <v>0</v>
      </c>
      <c r="I423" s="12"/>
    </row>
    <row r="424" spans="1:9" ht="12" hidden="1" customHeight="1">
      <c r="A424" s="11"/>
      <c r="B424" s="1"/>
      <c r="C424" s="34"/>
      <c r="D424" s="151"/>
      <c r="E424" s="152"/>
      <c r="F424" s="39">
        <f>VLOOKUP(C424,'[2]Acha Air Sales Price List'!$B$1:$D$65536,3,FALSE)</f>
        <v>0</v>
      </c>
      <c r="G424" s="19">
        <f>ROUND(IF(ISBLANK(C424),0,VLOOKUP(C424,'[2]Acha Air Sales Price List'!$B$1:$X$65536,12,FALSE)*$L$14),2)</f>
        <v>0</v>
      </c>
      <c r="H424" s="20">
        <f t="shared" si="9"/>
        <v>0</v>
      </c>
      <c r="I424" s="12"/>
    </row>
    <row r="425" spans="1:9" ht="12.4" hidden="1" customHeight="1">
      <c r="A425" s="11"/>
      <c r="B425" s="1"/>
      <c r="C425" s="34"/>
      <c r="D425" s="151"/>
      <c r="E425" s="152"/>
      <c r="F425" s="39">
        <f>VLOOKUP(C425,'[2]Acha Air Sales Price List'!$B$1:$D$65536,3,FALSE)</f>
        <v>0</v>
      </c>
      <c r="G425" s="19">
        <f>ROUND(IF(ISBLANK(C425),0,VLOOKUP(C425,'[2]Acha Air Sales Price List'!$B$1:$X$65536,12,FALSE)*$L$14),2)</f>
        <v>0</v>
      </c>
      <c r="H425" s="20">
        <f t="shared" si="9"/>
        <v>0</v>
      </c>
      <c r="I425" s="12"/>
    </row>
    <row r="426" spans="1:9" ht="12.4" hidden="1" customHeight="1">
      <c r="A426" s="11"/>
      <c r="B426" s="1"/>
      <c r="C426" s="34"/>
      <c r="D426" s="151"/>
      <c r="E426" s="152"/>
      <c r="F426" s="39">
        <f>VLOOKUP(C426,'[2]Acha Air Sales Price List'!$B$1:$D$65536,3,FALSE)</f>
        <v>0</v>
      </c>
      <c r="G426" s="19">
        <f>ROUND(IF(ISBLANK(C426),0,VLOOKUP(C426,'[2]Acha Air Sales Price List'!$B$1:$X$65536,12,FALSE)*$L$14),2)</f>
        <v>0</v>
      </c>
      <c r="H426" s="20">
        <f t="shared" si="9"/>
        <v>0</v>
      </c>
      <c r="I426" s="12"/>
    </row>
    <row r="427" spans="1:9" ht="12.4" hidden="1" customHeight="1">
      <c r="A427" s="11"/>
      <c r="B427" s="1"/>
      <c r="C427" s="34"/>
      <c r="D427" s="151"/>
      <c r="E427" s="152"/>
      <c r="F427" s="39">
        <f>VLOOKUP(C427,'[2]Acha Air Sales Price List'!$B$1:$D$65536,3,FALSE)</f>
        <v>0</v>
      </c>
      <c r="G427" s="19">
        <f>ROUND(IF(ISBLANK(C427),0,VLOOKUP(C427,'[2]Acha Air Sales Price List'!$B$1:$X$65536,12,FALSE)*$L$14),2)</f>
        <v>0</v>
      </c>
      <c r="H427" s="20">
        <f t="shared" si="9"/>
        <v>0</v>
      </c>
      <c r="I427" s="12"/>
    </row>
    <row r="428" spans="1:9" ht="12.4" hidden="1" customHeight="1">
      <c r="A428" s="11"/>
      <c r="B428" s="1"/>
      <c r="C428" s="34"/>
      <c r="D428" s="151"/>
      <c r="E428" s="152"/>
      <c r="F428" s="39">
        <f>VLOOKUP(C428,'[2]Acha Air Sales Price List'!$B$1:$D$65536,3,FALSE)</f>
        <v>0</v>
      </c>
      <c r="G428" s="19">
        <f>ROUND(IF(ISBLANK(C428),0,VLOOKUP(C428,'[2]Acha Air Sales Price List'!$B$1:$X$65536,12,FALSE)*$L$14),2)</f>
        <v>0</v>
      </c>
      <c r="H428" s="20">
        <f t="shared" si="9"/>
        <v>0</v>
      </c>
      <c r="I428" s="12"/>
    </row>
    <row r="429" spans="1:9" ht="12.4" hidden="1" customHeight="1">
      <c r="A429" s="11"/>
      <c r="B429" s="1"/>
      <c r="C429" s="34"/>
      <c r="D429" s="151"/>
      <c r="E429" s="152"/>
      <c r="F429" s="39">
        <f>VLOOKUP(C429,'[2]Acha Air Sales Price List'!$B$1:$D$65536,3,FALSE)</f>
        <v>0</v>
      </c>
      <c r="G429" s="19">
        <f>ROUND(IF(ISBLANK(C429),0,VLOOKUP(C429,'[2]Acha Air Sales Price List'!$B$1:$X$65536,12,FALSE)*$L$14),2)</f>
        <v>0</v>
      </c>
      <c r="H429" s="20">
        <f t="shared" si="9"/>
        <v>0</v>
      </c>
      <c r="I429" s="12"/>
    </row>
    <row r="430" spans="1:9" ht="12.4" hidden="1" customHeight="1">
      <c r="A430" s="11"/>
      <c r="B430" s="1"/>
      <c r="C430" s="34"/>
      <c r="D430" s="151"/>
      <c r="E430" s="152"/>
      <c r="F430" s="39">
        <f>VLOOKUP(C430,'[2]Acha Air Sales Price List'!$B$1:$D$65536,3,FALSE)</f>
        <v>0</v>
      </c>
      <c r="G430" s="19">
        <f>ROUND(IF(ISBLANK(C430),0,VLOOKUP(C430,'[2]Acha Air Sales Price List'!$B$1:$X$65536,12,FALSE)*$L$14),2)</f>
        <v>0</v>
      </c>
      <c r="H430" s="20">
        <f t="shared" si="9"/>
        <v>0</v>
      </c>
      <c r="I430" s="12"/>
    </row>
    <row r="431" spans="1:9" ht="12.4" hidden="1" customHeight="1">
      <c r="A431" s="11"/>
      <c r="B431" s="1"/>
      <c r="C431" s="34"/>
      <c r="D431" s="151"/>
      <c r="E431" s="152"/>
      <c r="F431" s="39">
        <f>VLOOKUP(C431,'[2]Acha Air Sales Price List'!$B$1:$D$65536,3,FALSE)</f>
        <v>0</v>
      </c>
      <c r="G431" s="19">
        <f>ROUND(IF(ISBLANK(C431),0,VLOOKUP(C431,'[2]Acha Air Sales Price List'!$B$1:$X$65536,12,FALSE)*$L$14),2)</f>
        <v>0</v>
      </c>
      <c r="H431" s="20">
        <f t="shared" si="9"/>
        <v>0</v>
      </c>
      <c r="I431" s="12"/>
    </row>
    <row r="432" spans="1:9" ht="12.4" hidden="1" customHeight="1">
      <c r="A432" s="11"/>
      <c r="B432" s="1"/>
      <c r="C432" s="34"/>
      <c r="D432" s="151"/>
      <c r="E432" s="152"/>
      <c r="F432" s="39">
        <f>VLOOKUP(C432,'[2]Acha Air Sales Price List'!$B$1:$D$65536,3,FALSE)</f>
        <v>0</v>
      </c>
      <c r="G432" s="19">
        <f>ROUND(IF(ISBLANK(C432),0,VLOOKUP(C432,'[2]Acha Air Sales Price List'!$B$1:$X$65536,12,FALSE)*$L$14),2)</f>
        <v>0</v>
      </c>
      <c r="H432" s="20">
        <f t="shared" si="9"/>
        <v>0</v>
      </c>
      <c r="I432" s="12"/>
    </row>
    <row r="433" spans="1:9" ht="12.4" hidden="1" customHeight="1">
      <c r="A433" s="11"/>
      <c r="B433" s="1"/>
      <c r="C433" s="34"/>
      <c r="D433" s="151"/>
      <c r="E433" s="152"/>
      <c r="F433" s="39">
        <f>VLOOKUP(C433,'[2]Acha Air Sales Price List'!$B$1:$D$65536,3,FALSE)</f>
        <v>0</v>
      </c>
      <c r="G433" s="19">
        <f>ROUND(IF(ISBLANK(C433),0,VLOOKUP(C433,'[2]Acha Air Sales Price List'!$B$1:$X$65536,12,FALSE)*$L$14),2)</f>
        <v>0</v>
      </c>
      <c r="H433" s="20">
        <f t="shared" si="9"/>
        <v>0</v>
      </c>
      <c r="I433" s="12"/>
    </row>
    <row r="434" spans="1:9" ht="12.4" hidden="1" customHeight="1">
      <c r="A434" s="11"/>
      <c r="B434" s="1"/>
      <c r="C434" s="34"/>
      <c r="D434" s="151"/>
      <c r="E434" s="152"/>
      <c r="F434" s="39">
        <f>VLOOKUP(C434,'[2]Acha Air Sales Price List'!$B$1:$D$65536,3,FALSE)</f>
        <v>0</v>
      </c>
      <c r="G434" s="19">
        <f>ROUND(IF(ISBLANK(C434),0,VLOOKUP(C434,'[2]Acha Air Sales Price List'!$B$1:$X$65536,12,FALSE)*$L$14),2)</f>
        <v>0</v>
      </c>
      <c r="H434" s="20">
        <f t="shared" si="9"/>
        <v>0</v>
      </c>
      <c r="I434" s="12"/>
    </row>
    <row r="435" spans="1:9" ht="12.4" hidden="1" customHeight="1">
      <c r="A435" s="11"/>
      <c r="B435" s="1"/>
      <c r="C435" s="34"/>
      <c r="D435" s="151"/>
      <c r="E435" s="152"/>
      <c r="F435" s="39">
        <f>VLOOKUP(C435,'[2]Acha Air Sales Price List'!$B$1:$D$65536,3,FALSE)</f>
        <v>0</v>
      </c>
      <c r="G435" s="19">
        <f>ROUND(IF(ISBLANK(C435),0,VLOOKUP(C435,'[2]Acha Air Sales Price List'!$B$1:$X$65536,12,FALSE)*$L$14),2)</f>
        <v>0</v>
      </c>
      <c r="H435" s="20">
        <f t="shared" si="9"/>
        <v>0</v>
      </c>
      <c r="I435" s="12"/>
    </row>
    <row r="436" spans="1:9" ht="12.4" hidden="1" customHeight="1">
      <c r="A436" s="11"/>
      <c r="B436" s="1"/>
      <c r="C436" s="34"/>
      <c r="D436" s="151"/>
      <c r="E436" s="152"/>
      <c r="F436" s="39">
        <f>VLOOKUP(C436,'[2]Acha Air Sales Price List'!$B$1:$D$65536,3,FALSE)</f>
        <v>0</v>
      </c>
      <c r="G436" s="19">
        <f>ROUND(IF(ISBLANK(C436),0,VLOOKUP(C436,'[2]Acha Air Sales Price List'!$B$1:$X$65536,12,FALSE)*$L$14),2)</f>
        <v>0</v>
      </c>
      <c r="H436" s="20">
        <f t="shared" si="9"/>
        <v>0</v>
      </c>
      <c r="I436" s="12"/>
    </row>
    <row r="437" spans="1:9" ht="12.4" hidden="1" customHeight="1">
      <c r="A437" s="11"/>
      <c r="B437" s="1"/>
      <c r="C437" s="34"/>
      <c r="D437" s="151"/>
      <c r="E437" s="152"/>
      <c r="F437" s="39">
        <f>VLOOKUP(C437,'[2]Acha Air Sales Price List'!$B$1:$D$65536,3,FALSE)</f>
        <v>0</v>
      </c>
      <c r="G437" s="19">
        <f>ROUND(IF(ISBLANK(C437),0,VLOOKUP(C437,'[2]Acha Air Sales Price List'!$B$1:$X$65536,12,FALSE)*$L$14),2)</f>
        <v>0</v>
      </c>
      <c r="H437" s="20">
        <f t="shared" si="9"/>
        <v>0</v>
      </c>
      <c r="I437" s="12"/>
    </row>
    <row r="438" spans="1:9" ht="12.4" hidden="1" customHeight="1">
      <c r="A438" s="11"/>
      <c r="B438" s="1"/>
      <c r="C438" s="34"/>
      <c r="D438" s="151"/>
      <c r="E438" s="152"/>
      <c r="F438" s="39">
        <f>VLOOKUP(C438,'[2]Acha Air Sales Price List'!$B$1:$D$65536,3,FALSE)</f>
        <v>0</v>
      </c>
      <c r="G438" s="19">
        <f>ROUND(IF(ISBLANK(C438),0,VLOOKUP(C438,'[2]Acha Air Sales Price List'!$B$1:$X$65536,12,FALSE)*$L$14),2)</f>
        <v>0</v>
      </c>
      <c r="H438" s="20">
        <f t="shared" si="9"/>
        <v>0</v>
      </c>
      <c r="I438" s="12"/>
    </row>
    <row r="439" spans="1:9" ht="12.4" hidden="1" customHeight="1">
      <c r="A439" s="11"/>
      <c r="B439" s="1"/>
      <c r="C439" s="34"/>
      <c r="D439" s="151"/>
      <c r="E439" s="152"/>
      <c r="F439" s="39">
        <f>VLOOKUP(C439,'[2]Acha Air Sales Price List'!$B$1:$D$65536,3,FALSE)</f>
        <v>0</v>
      </c>
      <c r="G439" s="19">
        <f>ROUND(IF(ISBLANK(C439),0,VLOOKUP(C439,'[2]Acha Air Sales Price List'!$B$1:$X$65536,12,FALSE)*$L$14),2)</f>
        <v>0</v>
      </c>
      <c r="H439" s="20">
        <f t="shared" si="9"/>
        <v>0</v>
      </c>
      <c r="I439" s="12"/>
    </row>
    <row r="440" spans="1:9" ht="12.4" hidden="1" customHeight="1">
      <c r="A440" s="11"/>
      <c r="B440" s="1"/>
      <c r="C440" s="34"/>
      <c r="D440" s="151"/>
      <c r="E440" s="152"/>
      <c r="F440" s="39">
        <f>VLOOKUP(C440,'[2]Acha Air Sales Price List'!$B$1:$D$65536,3,FALSE)</f>
        <v>0</v>
      </c>
      <c r="G440" s="19">
        <f>ROUND(IF(ISBLANK(C440),0,VLOOKUP(C440,'[2]Acha Air Sales Price List'!$B$1:$X$65536,12,FALSE)*$L$14),2)</f>
        <v>0</v>
      </c>
      <c r="H440" s="20">
        <f t="shared" si="9"/>
        <v>0</v>
      </c>
      <c r="I440" s="12"/>
    </row>
    <row r="441" spans="1:9" ht="12.4" hidden="1" customHeight="1">
      <c r="A441" s="11"/>
      <c r="B441" s="1"/>
      <c r="C441" s="34"/>
      <c r="D441" s="151"/>
      <c r="E441" s="152"/>
      <c r="F441" s="39">
        <f>VLOOKUP(C441,'[2]Acha Air Sales Price List'!$B$1:$D$65536,3,FALSE)</f>
        <v>0</v>
      </c>
      <c r="G441" s="19">
        <f>ROUND(IF(ISBLANK(C441),0,VLOOKUP(C441,'[2]Acha Air Sales Price List'!$B$1:$X$65536,12,FALSE)*$L$14),2)</f>
        <v>0</v>
      </c>
      <c r="H441" s="20">
        <f t="shared" si="9"/>
        <v>0</v>
      </c>
      <c r="I441" s="12"/>
    </row>
    <row r="442" spans="1:9" ht="12.4" hidden="1" customHeight="1">
      <c r="A442" s="11"/>
      <c r="B442" s="1"/>
      <c r="C442" s="34"/>
      <c r="D442" s="151"/>
      <c r="E442" s="152"/>
      <c r="F442" s="39">
        <f>VLOOKUP(C442,'[2]Acha Air Sales Price List'!$B$1:$D$65536,3,FALSE)</f>
        <v>0</v>
      </c>
      <c r="G442" s="19">
        <f>ROUND(IF(ISBLANK(C442),0,VLOOKUP(C442,'[2]Acha Air Sales Price List'!$B$1:$X$65536,12,FALSE)*$L$14),2)</f>
        <v>0</v>
      </c>
      <c r="H442" s="20">
        <f t="shared" si="9"/>
        <v>0</v>
      </c>
      <c r="I442" s="12"/>
    </row>
    <row r="443" spans="1:9" ht="12.4" hidden="1" customHeight="1">
      <c r="A443" s="11"/>
      <c r="B443" s="1"/>
      <c r="C443" s="34"/>
      <c r="D443" s="151"/>
      <c r="E443" s="152"/>
      <c r="F443" s="39">
        <f>VLOOKUP(C443,'[2]Acha Air Sales Price List'!$B$1:$D$65536,3,FALSE)</f>
        <v>0</v>
      </c>
      <c r="G443" s="19">
        <f>ROUND(IF(ISBLANK(C443),0,VLOOKUP(C443,'[2]Acha Air Sales Price List'!$B$1:$X$65536,12,FALSE)*$L$14),2)</f>
        <v>0</v>
      </c>
      <c r="H443" s="20">
        <f t="shared" si="9"/>
        <v>0</v>
      </c>
      <c r="I443" s="12"/>
    </row>
    <row r="444" spans="1:9" ht="12.4" hidden="1" customHeight="1">
      <c r="A444" s="11"/>
      <c r="B444" s="1"/>
      <c r="C444" s="34"/>
      <c r="D444" s="151"/>
      <c r="E444" s="152"/>
      <c r="F444" s="39">
        <f>VLOOKUP(C444,'[2]Acha Air Sales Price List'!$B$1:$D$65536,3,FALSE)</f>
        <v>0</v>
      </c>
      <c r="G444" s="19">
        <f>ROUND(IF(ISBLANK(C444),0,VLOOKUP(C444,'[2]Acha Air Sales Price List'!$B$1:$X$65536,12,FALSE)*$L$14),2)</f>
        <v>0</v>
      </c>
      <c r="H444" s="20">
        <f t="shared" si="9"/>
        <v>0</v>
      </c>
      <c r="I444" s="12"/>
    </row>
    <row r="445" spans="1:9" ht="12.4" hidden="1" customHeight="1">
      <c r="A445" s="11"/>
      <c r="B445" s="1"/>
      <c r="C445" s="34"/>
      <c r="D445" s="151"/>
      <c r="E445" s="152"/>
      <c r="F445" s="39">
        <f>VLOOKUP(C445,'[2]Acha Air Sales Price List'!$B$1:$D$65536,3,FALSE)</f>
        <v>0</v>
      </c>
      <c r="G445" s="19">
        <f>ROUND(IF(ISBLANK(C445),0,VLOOKUP(C445,'[2]Acha Air Sales Price List'!$B$1:$X$65536,12,FALSE)*$L$14),2)</f>
        <v>0</v>
      </c>
      <c r="H445" s="20">
        <f t="shared" si="9"/>
        <v>0</v>
      </c>
      <c r="I445" s="12"/>
    </row>
    <row r="446" spans="1:9" ht="12.4" hidden="1" customHeight="1">
      <c r="A446" s="11"/>
      <c r="B446" s="1"/>
      <c r="C446" s="34"/>
      <c r="D446" s="151"/>
      <c r="E446" s="152"/>
      <c r="F446" s="39">
        <f>VLOOKUP(C446,'[2]Acha Air Sales Price List'!$B$1:$D$65536,3,FALSE)</f>
        <v>0</v>
      </c>
      <c r="G446" s="19">
        <f>ROUND(IF(ISBLANK(C446),0,VLOOKUP(C446,'[2]Acha Air Sales Price List'!$B$1:$X$65536,12,FALSE)*$L$14),2)</f>
        <v>0</v>
      </c>
      <c r="H446" s="20">
        <f t="shared" si="9"/>
        <v>0</v>
      </c>
      <c r="I446" s="12"/>
    </row>
    <row r="447" spans="1:9" ht="12.4" hidden="1" customHeight="1">
      <c r="A447" s="11"/>
      <c r="B447" s="1"/>
      <c r="C447" s="34"/>
      <c r="D447" s="151"/>
      <c r="E447" s="152"/>
      <c r="F447" s="39">
        <f>VLOOKUP(C447,'[2]Acha Air Sales Price List'!$B$1:$D$65536,3,FALSE)</f>
        <v>0</v>
      </c>
      <c r="G447" s="19">
        <f>ROUND(IF(ISBLANK(C447),0,VLOOKUP(C447,'[2]Acha Air Sales Price List'!$B$1:$X$65536,12,FALSE)*$L$14),2)</f>
        <v>0</v>
      </c>
      <c r="H447" s="20">
        <f t="shared" si="9"/>
        <v>0</v>
      </c>
      <c r="I447" s="12"/>
    </row>
    <row r="448" spans="1:9" ht="12.4" hidden="1" customHeight="1">
      <c r="A448" s="11"/>
      <c r="B448" s="1"/>
      <c r="C448" s="34"/>
      <c r="D448" s="151"/>
      <c r="E448" s="152"/>
      <c r="F448" s="39">
        <f>VLOOKUP(C448,'[2]Acha Air Sales Price List'!$B$1:$D$65536,3,FALSE)</f>
        <v>0</v>
      </c>
      <c r="G448" s="19">
        <f>ROUND(IF(ISBLANK(C448),0,VLOOKUP(C448,'[2]Acha Air Sales Price List'!$B$1:$X$65536,12,FALSE)*$L$14),2)</f>
        <v>0</v>
      </c>
      <c r="H448" s="20">
        <f t="shared" si="9"/>
        <v>0</v>
      </c>
      <c r="I448" s="12"/>
    </row>
    <row r="449" spans="1:9" ht="12.4" hidden="1" customHeight="1">
      <c r="A449" s="11"/>
      <c r="B449" s="1"/>
      <c r="C449" s="34"/>
      <c r="D449" s="151"/>
      <c r="E449" s="152"/>
      <c r="F449" s="39">
        <f>VLOOKUP(C449,'[2]Acha Air Sales Price List'!$B$1:$D$65536,3,FALSE)</f>
        <v>0</v>
      </c>
      <c r="G449" s="19">
        <f>ROUND(IF(ISBLANK(C449),0,VLOOKUP(C449,'[2]Acha Air Sales Price List'!$B$1:$X$65536,12,FALSE)*$L$14),2)</f>
        <v>0</v>
      </c>
      <c r="H449" s="20">
        <f t="shared" si="9"/>
        <v>0</v>
      </c>
      <c r="I449" s="12"/>
    </row>
    <row r="450" spans="1:9" ht="12.4" hidden="1" customHeight="1">
      <c r="A450" s="11"/>
      <c r="B450" s="1"/>
      <c r="C450" s="34"/>
      <c r="D450" s="151"/>
      <c r="E450" s="152"/>
      <c r="F450" s="39">
        <f>VLOOKUP(C450,'[2]Acha Air Sales Price List'!$B$1:$D$65536,3,FALSE)</f>
        <v>0</v>
      </c>
      <c r="G450" s="19">
        <f>ROUND(IF(ISBLANK(C450),0,VLOOKUP(C450,'[2]Acha Air Sales Price List'!$B$1:$X$65536,12,FALSE)*$L$14),2)</f>
        <v>0</v>
      </c>
      <c r="H450" s="20">
        <f t="shared" si="9"/>
        <v>0</v>
      </c>
      <c r="I450" s="12"/>
    </row>
    <row r="451" spans="1:9" ht="12.4" hidden="1" customHeight="1">
      <c r="A451" s="11"/>
      <c r="B451" s="1"/>
      <c r="C451" s="35"/>
      <c r="D451" s="151"/>
      <c r="E451" s="152"/>
      <c r="F451" s="39">
        <f>VLOOKUP(C451,'[2]Acha Air Sales Price List'!$B$1:$D$65536,3,FALSE)</f>
        <v>0</v>
      </c>
      <c r="G451" s="19">
        <f>ROUND(IF(ISBLANK(C451),0,VLOOKUP(C451,'[2]Acha Air Sales Price List'!$B$1:$X$65536,12,FALSE)*$L$14),2)</f>
        <v>0</v>
      </c>
      <c r="H451" s="20">
        <f>ROUND(IF(ISNUMBER(B451), G451*B451, 0),5)</f>
        <v>0</v>
      </c>
      <c r="I451" s="12"/>
    </row>
    <row r="452" spans="1:9" ht="12" hidden="1" customHeight="1">
      <c r="A452" s="11"/>
      <c r="B452" s="1"/>
      <c r="C452" s="34"/>
      <c r="D452" s="151"/>
      <c r="E452" s="152"/>
      <c r="F452" s="39">
        <f>VLOOKUP(C452,'[2]Acha Air Sales Price List'!$B$1:$D$65536,3,FALSE)</f>
        <v>0</v>
      </c>
      <c r="G452" s="19">
        <f>ROUND(IF(ISBLANK(C452),0,VLOOKUP(C452,'[2]Acha Air Sales Price List'!$B$1:$X$65536,12,FALSE)*$L$14),2)</f>
        <v>0</v>
      </c>
      <c r="H452" s="20">
        <f t="shared" ref="H452:H502" si="10">ROUND(IF(ISNUMBER(B452), G452*B452, 0),5)</f>
        <v>0</v>
      </c>
      <c r="I452" s="12"/>
    </row>
    <row r="453" spans="1:9" ht="12.4" hidden="1" customHeight="1">
      <c r="A453" s="11"/>
      <c r="B453" s="1"/>
      <c r="C453" s="34"/>
      <c r="D453" s="151"/>
      <c r="E453" s="152"/>
      <c r="F453" s="39">
        <f>VLOOKUP(C453,'[2]Acha Air Sales Price List'!$B$1:$D$65536,3,FALSE)</f>
        <v>0</v>
      </c>
      <c r="G453" s="19">
        <f>ROUND(IF(ISBLANK(C453),0,VLOOKUP(C453,'[2]Acha Air Sales Price List'!$B$1:$X$65536,12,FALSE)*$L$14),2)</f>
        <v>0</v>
      </c>
      <c r="H453" s="20">
        <f t="shared" si="10"/>
        <v>0</v>
      </c>
      <c r="I453" s="12"/>
    </row>
    <row r="454" spans="1:9" ht="12.4" hidden="1" customHeight="1">
      <c r="A454" s="11"/>
      <c r="B454" s="1"/>
      <c r="C454" s="34"/>
      <c r="D454" s="151"/>
      <c r="E454" s="152"/>
      <c r="F454" s="39">
        <f>VLOOKUP(C454,'[2]Acha Air Sales Price List'!$B$1:$D$65536,3,FALSE)</f>
        <v>0</v>
      </c>
      <c r="G454" s="19">
        <f>ROUND(IF(ISBLANK(C454),0,VLOOKUP(C454,'[2]Acha Air Sales Price List'!$B$1:$X$65536,12,FALSE)*$L$14),2)</f>
        <v>0</v>
      </c>
      <c r="H454" s="20">
        <f t="shared" si="10"/>
        <v>0</v>
      </c>
      <c r="I454" s="12"/>
    </row>
    <row r="455" spans="1:9" ht="12.4" hidden="1" customHeight="1">
      <c r="A455" s="11"/>
      <c r="B455" s="1"/>
      <c r="C455" s="34"/>
      <c r="D455" s="151"/>
      <c r="E455" s="152"/>
      <c r="F455" s="39">
        <f>VLOOKUP(C455,'[2]Acha Air Sales Price List'!$B$1:$D$65536,3,FALSE)</f>
        <v>0</v>
      </c>
      <c r="G455" s="19">
        <f>ROUND(IF(ISBLANK(C455),0,VLOOKUP(C455,'[2]Acha Air Sales Price List'!$B$1:$X$65536,12,FALSE)*$L$14),2)</f>
        <v>0</v>
      </c>
      <c r="H455" s="20">
        <f t="shared" si="10"/>
        <v>0</v>
      </c>
      <c r="I455" s="12"/>
    </row>
    <row r="456" spans="1:9" ht="12.4" hidden="1" customHeight="1">
      <c r="A456" s="11"/>
      <c r="B456" s="1"/>
      <c r="C456" s="34"/>
      <c r="D456" s="151"/>
      <c r="E456" s="152"/>
      <c r="F456" s="39">
        <f>VLOOKUP(C456,'[2]Acha Air Sales Price List'!$B$1:$D$65536,3,FALSE)</f>
        <v>0</v>
      </c>
      <c r="G456" s="19">
        <f>ROUND(IF(ISBLANK(C456),0,VLOOKUP(C456,'[2]Acha Air Sales Price List'!$B$1:$X$65536,12,FALSE)*$L$14),2)</f>
        <v>0</v>
      </c>
      <c r="H456" s="20">
        <f t="shared" si="10"/>
        <v>0</v>
      </c>
      <c r="I456" s="12"/>
    </row>
    <row r="457" spans="1:9" ht="12.4" hidden="1" customHeight="1">
      <c r="A457" s="11"/>
      <c r="B457" s="1"/>
      <c r="C457" s="34"/>
      <c r="D457" s="151"/>
      <c r="E457" s="152"/>
      <c r="F457" s="39">
        <f>VLOOKUP(C457,'[2]Acha Air Sales Price List'!$B$1:$D$65536,3,FALSE)</f>
        <v>0</v>
      </c>
      <c r="G457" s="19">
        <f>ROUND(IF(ISBLANK(C457),0,VLOOKUP(C457,'[2]Acha Air Sales Price List'!$B$1:$X$65536,12,FALSE)*$L$14),2)</f>
        <v>0</v>
      </c>
      <c r="H457" s="20">
        <f t="shared" si="10"/>
        <v>0</v>
      </c>
      <c r="I457" s="12"/>
    </row>
    <row r="458" spans="1:9" ht="12.4" hidden="1" customHeight="1">
      <c r="A458" s="11"/>
      <c r="B458" s="1"/>
      <c r="C458" s="34"/>
      <c r="D458" s="151"/>
      <c r="E458" s="152"/>
      <c r="F458" s="39">
        <f>VLOOKUP(C458,'[2]Acha Air Sales Price List'!$B$1:$D$65536,3,FALSE)</f>
        <v>0</v>
      </c>
      <c r="G458" s="19">
        <f>ROUND(IF(ISBLANK(C458),0,VLOOKUP(C458,'[2]Acha Air Sales Price List'!$B$1:$X$65536,12,FALSE)*$L$14),2)</f>
        <v>0</v>
      </c>
      <c r="H458" s="20">
        <f t="shared" si="10"/>
        <v>0</v>
      </c>
      <c r="I458" s="12"/>
    </row>
    <row r="459" spans="1:9" ht="12.4" hidden="1" customHeight="1">
      <c r="A459" s="11"/>
      <c r="B459" s="1"/>
      <c r="C459" s="34"/>
      <c r="D459" s="151"/>
      <c r="E459" s="152"/>
      <c r="F459" s="39">
        <f>VLOOKUP(C459,'[2]Acha Air Sales Price List'!$B$1:$D$65536,3,FALSE)</f>
        <v>0</v>
      </c>
      <c r="G459" s="19">
        <f>ROUND(IF(ISBLANK(C459),0,VLOOKUP(C459,'[2]Acha Air Sales Price List'!$B$1:$X$65536,12,FALSE)*$L$14),2)</f>
        <v>0</v>
      </c>
      <c r="H459" s="20">
        <f t="shared" si="10"/>
        <v>0</v>
      </c>
      <c r="I459" s="12"/>
    </row>
    <row r="460" spans="1:9" ht="12.4" hidden="1" customHeight="1">
      <c r="A460" s="11"/>
      <c r="B460" s="1"/>
      <c r="C460" s="34"/>
      <c r="D460" s="151"/>
      <c r="E460" s="152"/>
      <c r="F460" s="39">
        <f>VLOOKUP(C460,'[2]Acha Air Sales Price List'!$B$1:$D$65536,3,FALSE)</f>
        <v>0</v>
      </c>
      <c r="G460" s="19">
        <f>ROUND(IF(ISBLANK(C460),0,VLOOKUP(C460,'[2]Acha Air Sales Price List'!$B$1:$X$65536,12,FALSE)*$L$14),2)</f>
        <v>0</v>
      </c>
      <c r="H460" s="20">
        <f t="shared" si="10"/>
        <v>0</v>
      </c>
      <c r="I460" s="12"/>
    </row>
    <row r="461" spans="1:9" ht="12.4" hidden="1" customHeight="1">
      <c r="A461" s="11"/>
      <c r="B461" s="1"/>
      <c r="C461" s="34"/>
      <c r="D461" s="151"/>
      <c r="E461" s="152"/>
      <c r="F461" s="39">
        <f>VLOOKUP(C461,'[2]Acha Air Sales Price List'!$B$1:$D$65536,3,FALSE)</f>
        <v>0</v>
      </c>
      <c r="G461" s="19">
        <f>ROUND(IF(ISBLANK(C461),0,VLOOKUP(C461,'[2]Acha Air Sales Price List'!$B$1:$X$65536,12,FALSE)*$L$14),2)</f>
        <v>0</v>
      </c>
      <c r="H461" s="20">
        <f t="shared" si="10"/>
        <v>0</v>
      </c>
      <c r="I461" s="12"/>
    </row>
    <row r="462" spans="1:9" ht="12.4" hidden="1" customHeight="1">
      <c r="A462" s="11"/>
      <c r="B462" s="1"/>
      <c r="C462" s="34"/>
      <c r="D462" s="151"/>
      <c r="E462" s="152"/>
      <c r="F462" s="39">
        <f>VLOOKUP(C462,'[2]Acha Air Sales Price List'!$B$1:$D$65536,3,FALSE)</f>
        <v>0</v>
      </c>
      <c r="G462" s="19">
        <f>ROUND(IF(ISBLANK(C462),0,VLOOKUP(C462,'[2]Acha Air Sales Price List'!$B$1:$X$65536,12,FALSE)*$L$14),2)</f>
        <v>0</v>
      </c>
      <c r="H462" s="20">
        <f t="shared" si="10"/>
        <v>0</v>
      </c>
      <c r="I462" s="12"/>
    </row>
    <row r="463" spans="1:9" ht="12.4" hidden="1" customHeight="1">
      <c r="A463" s="11"/>
      <c r="B463" s="1"/>
      <c r="C463" s="34"/>
      <c r="D463" s="151"/>
      <c r="E463" s="152"/>
      <c r="F463" s="39">
        <f>VLOOKUP(C463,'[2]Acha Air Sales Price List'!$B$1:$D$65536,3,FALSE)</f>
        <v>0</v>
      </c>
      <c r="G463" s="19">
        <f>ROUND(IF(ISBLANK(C463),0,VLOOKUP(C463,'[2]Acha Air Sales Price List'!$B$1:$X$65536,12,FALSE)*$L$14),2)</f>
        <v>0</v>
      </c>
      <c r="H463" s="20">
        <f t="shared" si="10"/>
        <v>0</v>
      </c>
      <c r="I463" s="12"/>
    </row>
    <row r="464" spans="1:9" ht="12.4" hidden="1" customHeight="1">
      <c r="A464" s="11"/>
      <c r="B464" s="1"/>
      <c r="C464" s="34"/>
      <c r="D464" s="151"/>
      <c r="E464" s="152"/>
      <c r="F464" s="39">
        <f>VLOOKUP(C464,'[2]Acha Air Sales Price List'!$B$1:$D$65536,3,FALSE)</f>
        <v>0</v>
      </c>
      <c r="G464" s="19">
        <f>ROUND(IF(ISBLANK(C464),0,VLOOKUP(C464,'[2]Acha Air Sales Price List'!$B$1:$X$65536,12,FALSE)*$L$14),2)</f>
        <v>0</v>
      </c>
      <c r="H464" s="20">
        <f t="shared" si="10"/>
        <v>0</v>
      </c>
      <c r="I464" s="12"/>
    </row>
    <row r="465" spans="1:9" ht="12.4" hidden="1" customHeight="1">
      <c r="A465" s="11"/>
      <c r="B465" s="1"/>
      <c r="C465" s="34"/>
      <c r="D465" s="151"/>
      <c r="E465" s="152"/>
      <c r="F465" s="39">
        <f>VLOOKUP(C465,'[2]Acha Air Sales Price List'!$B$1:$D$65536,3,FALSE)</f>
        <v>0</v>
      </c>
      <c r="G465" s="19">
        <f>ROUND(IF(ISBLANK(C465),0,VLOOKUP(C465,'[2]Acha Air Sales Price List'!$B$1:$X$65536,12,FALSE)*$L$14),2)</f>
        <v>0</v>
      </c>
      <c r="H465" s="20">
        <f t="shared" si="10"/>
        <v>0</v>
      </c>
      <c r="I465" s="12"/>
    </row>
    <row r="466" spans="1:9" ht="12.4" hidden="1" customHeight="1">
      <c r="A466" s="11"/>
      <c r="B466" s="1"/>
      <c r="C466" s="34"/>
      <c r="D466" s="151"/>
      <c r="E466" s="152"/>
      <c r="F466" s="39">
        <f>VLOOKUP(C466,'[2]Acha Air Sales Price List'!$B$1:$D$65536,3,FALSE)</f>
        <v>0</v>
      </c>
      <c r="G466" s="19">
        <f>ROUND(IF(ISBLANK(C466),0,VLOOKUP(C466,'[2]Acha Air Sales Price List'!$B$1:$X$65536,12,FALSE)*$L$14),2)</f>
        <v>0</v>
      </c>
      <c r="H466" s="20">
        <f t="shared" si="10"/>
        <v>0</v>
      </c>
      <c r="I466" s="12"/>
    </row>
    <row r="467" spans="1:9" ht="12.4" hidden="1" customHeight="1">
      <c r="A467" s="11"/>
      <c r="B467" s="1"/>
      <c r="C467" s="34"/>
      <c r="D467" s="151"/>
      <c r="E467" s="152"/>
      <c r="F467" s="39">
        <f>VLOOKUP(C467,'[2]Acha Air Sales Price List'!$B$1:$D$65536,3,FALSE)</f>
        <v>0</v>
      </c>
      <c r="G467" s="19">
        <f>ROUND(IF(ISBLANK(C467),0,VLOOKUP(C467,'[2]Acha Air Sales Price List'!$B$1:$X$65536,12,FALSE)*$L$14),2)</f>
        <v>0</v>
      </c>
      <c r="H467" s="20">
        <f t="shared" si="10"/>
        <v>0</v>
      </c>
      <c r="I467" s="12"/>
    </row>
    <row r="468" spans="1:9" ht="12.4" hidden="1" customHeight="1">
      <c r="A468" s="11"/>
      <c r="B468" s="1"/>
      <c r="C468" s="34"/>
      <c r="D468" s="151"/>
      <c r="E468" s="152"/>
      <c r="F468" s="39">
        <f>VLOOKUP(C468,'[2]Acha Air Sales Price List'!$B$1:$D$65536,3,FALSE)</f>
        <v>0</v>
      </c>
      <c r="G468" s="19">
        <f>ROUND(IF(ISBLANK(C468),0,VLOOKUP(C468,'[2]Acha Air Sales Price List'!$B$1:$X$65536,12,FALSE)*$L$14),2)</f>
        <v>0</v>
      </c>
      <c r="H468" s="20">
        <f t="shared" si="10"/>
        <v>0</v>
      </c>
      <c r="I468" s="12"/>
    </row>
    <row r="469" spans="1:9" ht="12.4" hidden="1" customHeight="1">
      <c r="A469" s="11"/>
      <c r="B469" s="1"/>
      <c r="C469" s="34"/>
      <c r="D469" s="151"/>
      <c r="E469" s="152"/>
      <c r="F469" s="39">
        <f>VLOOKUP(C469,'[2]Acha Air Sales Price List'!$B$1:$D$65536,3,FALSE)</f>
        <v>0</v>
      </c>
      <c r="G469" s="19">
        <f>ROUND(IF(ISBLANK(C469),0,VLOOKUP(C469,'[2]Acha Air Sales Price List'!$B$1:$X$65536,12,FALSE)*$L$14),2)</f>
        <v>0</v>
      </c>
      <c r="H469" s="20">
        <f t="shared" si="10"/>
        <v>0</v>
      </c>
      <c r="I469" s="12"/>
    </row>
    <row r="470" spans="1:9" ht="12.4" hidden="1" customHeight="1">
      <c r="A470" s="11"/>
      <c r="B470" s="1"/>
      <c r="C470" s="34"/>
      <c r="D470" s="151"/>
      <c r="E470" s="152"/>
      <c r="F470" s="39">
        <f>VLOOKUP(C470,'[2]Acha Air Sales Price List'!$B$1:$D$65536,3,FALSE)</f>
        <v>0</v>
      </c>
      <c r="G470" s="19">
        <f>ROUND(IF(ISBLANK(C470),0,VLOOKUP(C470,'[2]Acha Air Sales Price List'!$B$1:$X$65536,12,FALSE)*$L$14),2)</f>
        <v>0</v>
      </c>
      <c r="H470" s="20">
        <f t="shared" si="10"/>
        <v>0</v>
      </c>
      <c r="I470" s="12"/>
    </row>
    <row r="471" spans="1:9" ht="12.4" hidden="1" customHeight="1">
      <c r="A471" s="11"/>
      <c r="B471" s="1"/>
      <c r="C471" s="34"/>
      <c r="D471" s="151"/>
      <c r="E471" s="152"/>
      <c r="F471" s="39">
        <f>VLOOKUP(C471,'[2]Acha Air Sales Price List'!$B$1:$D$65536,3,FALSE)</f>
        <v>0</v>
      </c>
      <c r="G471" s="19">
        <f>ROUND(IF(ISBLANK(C471),0,VLOOKUP(C471,'[2]Acha Air Sales Price List'!$B$1:$X$65536,12,FALSE)*$L$14),2)</f>
        <v>0</v>
      </c>
      <c r="H471" s="20">
        <f t="shared" si="10"/>
        <v>0</v>
      </c>
      <c r="I471" s="12"/>
    </row>
    <row r="472" spans="1:9" ht="12.4" hidden="1" customHeight="1">
      <c r="A472" s="11"/>
      <c r="B472" s="1"/>
      <c r="C472" s="34"/>
      <c r="D472" s="151"/>
      <c r="E472" s="152"/>
      <c r="F472" s="39">
        <f>VLOOKUP(C472,'[2]Acha Air Sales Price List'!$B$1:$D$65536,3,FALSE)</f>
        <v>0</v>
      </c>
      <c r="G472" s="19">
        <f>ROUND(IF(ISBLANK(C472),0,VLOOKUP(C472,'[2]Acha Air Sales Price List'!$B$1:$X$65536,12,FALSE)*$L$14),2)</f>
        <v>0</v>
      </c>
      <c r="H472" s="20">
        <f t="shared" si="10"/>
        <v>0</v>
      </c>
      <c r="I472" s="12"/>
    </row>
    <row r="473" spans="1:9" ht="12.4" hidden="1" customHeight="1">
      <c r="A473" s="11"/>
      <c r="B473" s="1"/>
      <c r="C473" s="34"/>
      <c r="D473" s="151"/>
      <c r="E473" s="152"/>
      <c r="F473" s="39">
        <f>VLOOKUP(C473,'[2]Acha Air Sales Price List'!$B$1:$D$65536,3,FALSE)</f>
        <v>0</v>
      </c>
      <c r="G473" s="19">
        <f>ROUND(IF(ISBLANK(C473),0,VLOOKUP(C473,'[2]Acha Air Sales Price List'!$B$1:$X$65536,12,FALSE)*$L$14),2)</f>
        <v>0</v>
      </c>
      <c r="H473" s="20">
        <f t="shared" si="10"/>
        <v>0</v>
      </c>
      <c r="I473" s="12"/>
    </row>
    <row r="474" spans="1:9" ht="12.4" hidden="1" customHeight="1">
      <c r="A474" s="11"/>
      <c r="B474" s="1"/>
      <c r="C474" s="34"/>
      <c r="D474" s="151"/>
      <c r="E474" s="152"/>
      <c r="F474" s="39">
        <f>VLOOKUP(C474,'[2]Acha Air Sales Price List'!$B$1:$D$65536,3,FALSE)</f>
        <v>0</v>
      </c>
      <c r="G474" s="19">
        <f>ROUND(IF(ISBLANK(C474),0,VLOOKUP(C474,'[2]Acha Air Sales Price List'!$B$1:$X$65536,12,FALSE)*$L$14),2)</f>
        <v>0</v>
      </c>
      <c r="H474" s="20">
        <f t="shared" si="10"/>
        <v>0</v>
      </c>
      <c r="I474" s="12"/>
    </row>
    <row r="475" spans="1:9" ht="12.4" hidden="1" customHeight="1">
      <c r="A475" s="11"/>
      <c r="B475" s="1"/>
      <c r="C475" s="35"/>
      <c r="D475" s="151"/>
      <c r="E475" s="152"/>
      <c r="F475" s="39">
        <f>VLOOKUP(C475,'[2]Acha Air Sales Price List'!$B$1:$D$65536,3,FALSE)</f>
        <v>0</v>
      </c>
      <c r="G475" s="19">
        <f>ROUND(IF(ISBLANK(C475),0,VLOOKUP(C475,'[2]Acha Air Sales Price List'!$B$1:$X$65536,12,FALSE)*$L$14),2)</f>
        <v>0</v>
      </c>
      <c r="H475" s="20">
        <f t="shared" si="10"/>
        <v>0</v>
      </c>
      <c r="I475" s="12"/>
    </row>
    <row r="476" spans="1:9" ht="12" hidden="1" customHeight="1">
      <c r="A476" s="11"/>
      <c r="B476" s="1"/>
      <c r="C476" s="34"/>
      <c r="D476" s="151"/>
      <c r="E476" s="152"/>
      <c r="F476" s="39">
        <f>VLOOKUP(C476,'[2]Acha Air Sales Price List'!$B$1:$D$65536,3,FALSE)</f>
        <v>0</v>
      </c>
      <c r="G476" s="19">
        <f>ROUND(IF(ISBLANK(C476),0,VLOOKUP(C476,'[2]Acha Air Sales Price List'!$B$1:$X$65536,12,FALSE)*$L$14),2)</f>
        <v>0</v>
      </c>
      <c r="H476" s="20">
        <f t="shared" si="10"/>
        <v>0</v>
      </c>
      <c r="I476" s="12"/>
    </row>
    <row r="477" spans="1:9" ht="12.4" hidden="1" customHeight="1">
      <c r="A477" s="11"/>
      <c r="B477" s="1"/>
      <c r="C477" s="34"/>
      <c r="D477" s="151"/>
      <c r="E477" s="152"/>
      <c r="F477" s="39">
        <f>VLOOKUP(C477,'[2]Acha Air Sales Price List'!$B$1:$D$65536,3,FALSE)</f>
        <v>0</v>
      </c>
      <c r="G477" s="19">
        <f>ROUND(IF(ISBLANK(C477),0,VLOOKUP(C477,'[2]Acha Air Sales Price List'!$B$1:$X$65536,12,FALSE)*$L$14),2)</f>
        <v>0</v>
      </c>
      <c r="H477" s="20">
        <f t="shared" si="10"/>
        <v>0</v>
      </c>
      <c r="I477" s="12"/>
    </row>
    <row r="478" spans="1:9" ht="12.4" hidden="1" customHeight="1">
      <c r="A478" s="11"/>
      <c r="B478" s="1"/>
      <c r="C478" s="34"/>
      <c r="D478" s="151"/>
      <c r="E478" s="152"/>
      <c r="F478" s="39">
        <f>VLOOKUP(C478,'[2]Acha Air Sales Price List'!$B$1:$D$65536,3,FALSE)</f>
        <v>0</v>
      </c>
      <c r="G478" s="19">
        <f>ROUND(IF(ISBLANK(C478),0,VLOOKUP(C478,'[2]Acha Air Sales Price List'!$B$1:$X$65536,12,FALSE)*$L$14),2)</f>
        <v>0</v>
      </c>
      <c r="H478" s="20">
        <f t="shared" si="10"/>
        <v>0</v>
      </c>
      <c r="I478" s="12"/>
    </row>
    <row r="479" spans="1:9" ht="12.4" hidden="1" customHeight="1">
      <c r="A479" s="11"/>
      <c r="B479" s="1"/>
      <c r="C479" s="34"/>
      <c r="D479" s="151"/>
      <c r="E479" s="152"/>
      <c r="F479" s="39">
        <f>VLOOKUP(C479,'[2]Acha Air Sales Price List'!$B$1:$D$65536,3,FALSE)</f>
        <v>0</v>
      </c>
      <c r="G479" s="19">
        <f>ROUND(IF(ISBLANK(C479),0,VLOOKUP(C479,'[2]Acha Air Sales Price List'!$B$1:$X$65536,12,FALSE)*$L$14),2)</f>
        <v>0</v>
      </c>
      <c r="H479" s="20">
        <f t="shared" si="10"/>
        <v>0</v>
      </c>
      <c r="I479" s="12"/>
    </row>
    <row r="480" spans="1:9" ht="12.4" hidden="1" customHeight="1">
      <c r="A480" s="11"/>
      <c r="B480" s="1"/>
      <c r="C480" s="34"/>
      <c r="D480" s="151"/>
      <c r="E480" s="152"/>
      <c r="F480" s="39">
        <f>VLOOKUP(C480,'[2]Acha Air Sales Price List'!$B$1:$D$65536,3,FALSE)</f>
        <v>0</v>
      </c>
      <c r="G480" s="19">
        <f>ROUND(IF(ISBLANK(C480),0,VLOOKUP(C480,'[2]Acha Air Sales Price List'!$B$1:$X$65536,12,FALSE)*$L$14),2)</f>
        <v>0</v>
      </c>
      <c r="H480" s="20">
        <f t="shared" si="10"/>
        <v>0</v>
      </c>
      <c r="I480" s="12"/>
    </row>
    <row r="481" spans="1:9" ht="12.4" hidden="1" customHeight="1">
      <c r="A481" s="11"/>
      <c r="B481" s="1"/>
      <c r="C481" s="34"/>
      <c r="D481" s="151"/>
      <c r="E481" s="152"/>
      <c r="F481" s="39">
        <f>VLOOKUP(C481,'[2]Acha Air Sales Price List'!$B$1:$D$65536,3,FALSE)</f>
        <v>0</v>
      </c>
      <c r="G481" s="19">
        <f>ROUND(IF(ISBLANK(C481),0,VLOOKUP(C481,'[2]Acha Air Sales Price List'!$B$1:$X$65536,12,FALSE)*$L$14),2)</f>
        <v>0</v>
      </c>
      <c r="H481" s="20">
        <f t="shared" si="10"/>
        <v>0</v>
      </c>
      <c r="I481" s="12"/>
    </row>
    <row r="482" spans="1:9" ht="12.4" hidden="1" customHeight="1">
      <c r="A482" s="11"/>
      <c r="B482" s="1"/>
      <c r="C482" s="34"/>
      <c r="D482" s="151"/>
      <c r="E482" s="152"/>
      <c r="F482" s="39">
        <f>VLOOKUP(C482,'[2]Acha Air Sales Price List'!$B$1:$D$65536,3,FALSE)</f>
        <v>0</v>
      </c>
      <c r="G482" s="19">
        <f>ROUND(IF(ISBLANK(C482),0,VLOOKUP(C482,'[2]Acha Air Sales Price List'!$B$1:$X$65536,12,FALSE)*$L$14),2)</f>
        <v>0</v>
      </c>
      <c r="H482" s="20">
        <f t="shared" si="10"/>
        <v>0</v>
      </c>
      <c r="I482" s="12"/>
    </row>
    <row r="483" spans="1:9" ht="12.4" hidden="1" customHeight="1">
      <c r="A483" s="11"/>
      <c r="B483" s="1"/>
      <c r="C483" s="34"/>
      <c r="D483" s="151"/>
      <c r="E483" s="152"/>
      <c r="F483" s="39">
        <f>VLOOKUP(C483,'[2]Acha Air Sales Price List'!$B$1:$D$65536,3,FALSE)</f>
        <v>0</v>
      </c>
      <c r="G483" s="19">
        <f>ROUND(IF(ISBLANK(C483),0,VLOOKUP(C483,'[2]Acha Air Sales Price List'!$B$1:$X$65536,12,FALSE)*$L$14),2)</f>
        <v>0</v>
      </c>
      <c r="H483" s="20">
        <f t="shared" si="10"/>
        <v>0</v>
      </c>
      <c r="I483" s="12"/>
    </row>
    <row r="484" spans="1:9" ht="12.4" hidden="1" customHeight="1">
      <c r="A484" s="11"/>
      <c r="B484" s="1"/>
      <c r="C484" s="34"/>
      <c r="D484" s="151"/>
      <c r="E484" s="152"/>
      <c r="F484" s="39">
        <f>VLOOKUP(C484,'[2]Acha Air Sales Price List'!$B$1:$D$65536,3,FALSE)</f>
        <v>0</v>
      </c>
      <c r="G484" s="19">
        <f>ROUND(IF(ISBLANK(C484),0,VLOOKUP(C484,'[2]Acha Air Sales Price List'!$B$1:$X$65536,12,FALSE)*$L$14),2)</f>
        <v>0</v>
      </c>
      <c r="H484" s="20">
        <f t="shared" si="10"/>
        <v>0</v>
      </c>
      <c r="I484" s="12"/>
    </row>
    <row r="485" spans="1:9" ht="12.4" hidden="1" customHeight="1">
      <c r="A485" s="11"/>
      <c r="B485" s="1"/>
      <c r="C485" s="34"/>
      <c r="D485" s="151"/>
      <c r="E485" s="152"/>
      <c r="F485" s="39">
        <f>VLOOKUP(C485,'[2]Acha Air Sales Price List'!$B$1:$D$65536,3,FALSE)</f>
        <v>0</v>
      </c>
      <c r="G485" s="19">
        <f>ROUND(IF(ISBLANK(C485),0,VLOOKUP(C485,'[2]Acha Air Sales Price List'!$B$1:$X$65536,12,FALSE)*$L$14),2)</f>
        <v>0</v>
      </c>
      <c r="H485" s="20">
        <f t="shared" si="10"/>
        <v>0</v>
      </c>
      <c r="I485" s="12"/>
    </row>
    <row r="486" spans="1:9" ht="12.4" hidden="1" customHeight="1">
      <c r="A486" s="11"/>
      <c r="B486" s="1"/>
      <c r="C486" s="34"/>
      <c r="D486" s="151"/>
      <c r="E486" s="152"/>
      <c r="F486" s="39">
        <f>VLOOKUP(C486,'[2]Acha Air Sales Price List'!$B$1:$D$65536,3,FALSE)</f>
        <v>0</v>
      </c>
      <c r="G486" s="19">
        <f>ROUND(IF(ISBLANK(C486),0,VLOOKUP(C486,'[2]Acha Air Sales Price List'!$B$1:$X$65536,12,FALSE)*$L$14),2)</f>
        <v>0</v>
      </c>
      <c r="H486" s="20">
        <f t="shared" si="10"/>
        <v>0</v>
      </c>
      <c r="I486" s="12"/>
    </row>
    <row r="487" spans="1:9" ht="12.4" hidden="1" customHeight="1">
      <c r="A487" s="11"/>
      <c r="B487" s="1"/>
      <c r="C487" s="34"/>
      <c r="D487" s="151"/>
      <c r="E487" s="152"/>
      <c r="F487" s="39">
        <f>VLOOKUP(C487,'[2]Acha Air Sales Price List'!$B$1:$D$65536,3,FALSE)</f>
        <v>0</v>
      </c>
      <c r="G487" s="19">
        <f>ROUND(IF(ISBLANK(C487),0,VLOOKUP(C487,'[2]Acha Air Sales Price List'!$B$1:$X$65536,12,FALSE)*$L$14),2)</f>
        <v>0</v>
      </c>
      <c r="H487" s="20">
        <f t="shared" si="10"/>
        <v>0</v>
      </c>
      <c r="I487" s="12"/>
    </row>
    <row r="488" spans="1:9" ht="12.4" hidden="1" customHeight="1">
      <c r="A488" s="11"/>
      <c r="B488" s="1"/>
      <c r="C488" s="34"/>
      <c r="D488" s="151"/>
      <c r="E488" s="152"/>
      <c r="F488" s="39">
        <f>VLOOKUP(C488,'[2]Acha Air Sales Price List'!$B$1:$D$65536,3,FALSE)</f>
        <v>0</v>
      </c>
      <c r="G488" s="19">
        <f>ROUND(IF(ISBLANK(C488),0,VLOOKUP(C488,'[2]Acha Air Sales Price List'!$B$1:$X$65536,12,FALSE)*$L$14),2)</f>
        <v>0</v>
      </c>
      <c r="H488" s="20">
        <f t="shared" si="10"/>
        <v>0</v>
      </c>
      <c r="I488" s="12"/>
    </row>
    <row r="489" spans="1:9" ht="12.4" hidden="1" customHeight="1">
      <c r="A489" s="11"/>
      <c r="B489" s="1"/>
      <c r="C489" s="34"/>
      <c r="D489" s="151"/>
      <c r="E489" s="152"/>
      <c r="F489" s="39">
        <f>VLOOKUP(C489,'[2]Acha Air Sales Price List'!$B$1:$D$65536,3,FALSE)</f>
        <v>0</v>
      </c>
      <c r="G489" s="19">
        <f>ROUND(IF(ISBLANK(C489),0,VLOOKUP(C489,'[2]Acha Air Sales Price List'!$B$1:$X$65536,12,FALSE)*$L$14),2)</f>
        <v>0</v>
      </c>
      <c r="H489" s="20">
        <f t="shared" si="10"/>
        <v>0</v>
      </c>
      <c r="I489" s="12"/>
    </row>
    <row r="490" spans="1:9" ht="12.4" hidden="1" customHeight="1">
      <c r="A490" s="11"/>
      <c r="B490" s="1"/>
      <c r="C490" s="34"/>
      <c r="D490" s="151"/>
      <c r="E490" s="152"/>
      <c r="F490" s="39">
        <f>VLOOKUP(C490,'[2]Acha Air Sales Price List'!$B$1:$D$65536,3,FALSE)</f>
        <v>0</v>
      </c>
      <c r="G490" s="19">
        <f>ROUND(IF(ISBLANK(C490),0,VLOOKUP(C490,'[2]Acha Air Sales Price List'!$B$1:$X$65536,12,FALSE)*$L$14),2)</f>
        <v>0</v>
      </c>
      <c r="H490" s="20">
        <f t="shared" si="10"/>
        <v>0</v>
      </c>
      <c r="I490" s="12"/>
    </row>
    <row r="491" spans="1:9" ht="12.4" hidden="1" customHeight="1">
      <c r="A491" s="11"/>
      <c r="B491" s="1"/>
      <c r="C491" s="34"/>
      <c r="D491" s="151"/>
      <c r="E491" s="152"/>
      <c r="F491" s="39">
        <f>VLOOKUP(C491,'[2]Acha Air Sales Price List'!$B$1:$D$65536,3,FALSE)</f>
        <v>0</v>
      </c>
      <c r="G491" s="19">
        <f>ROUND(IF(ISBLANK(C491),0,VLOOKUP(C491,'[2]Acha Air Sales Price List'!$B$1:$X$65536,12,FALSE)*$L$14),2)</f>
        <v>0</v>
      </c>
      <c r="H491" s="20">
        <f t="shared" si="10"/>
        <v>0</v>
      </c>
      <c r="I491" s="12"/>
    </row>
    <row r="492" spans="1:9" ht="12.4" hidden="1" customHeight="1">
      <c r="A492" s="11"/>
      <c r="B492" s="1"/>
      <c r="C492" s="34"/>
      <c r="D492" s="151"/>
      <c r="E492" s="152"/>
      <c r="F492" s="39">
        <f>VLOOKUP(C492,'[2]Acha Air Sales Price List'!$B$1:$D$65536,3,FALSE)</f>
        <v>0</v>
      </c>
      <c r="G492" s="19">
        <f>ROUND(IF(ISBLANK(C492),0,VLOOKUP(C492,'[2]Acha Air Sales Price List'!$B$1:$X$65536,12,FALSE)*$L$14),2)</f>
        <v>0</v>
      </c>
      <c r="H492" s="20">
        <f t="shared" si="10"/>
        <v>0</v>
      </c>
      <c r="I492" s="12"/>
    </row>
    <row r="493" spans="1:9" ht="12.4" hidden="1" customHeight="1">
      <c r="A493" s="11"/>
      <c r="B493" s="1"/>
      <c r="C493" s="34"/>
      <c r="D493" s="151"/>
      <c r="E493" s="152"/>
      <c r="F493" s="39">
        <f>VLOOKUP(C493,'[2]Acha Air Sales Price List'!$B$1:$D$65536,3,FALSE)</f>
        <v>0</v>
      </c>
      <c r="G493" s="19">
        <f>ROUND(IF(ISBLANK(C493),0,VLOOKUP(C493,'[2]Acha Air Sales Price List'!$B$1:$X$65536,12,FALSE)*$L$14),2)</f>
        <v>0</v>
      </c>
      <c r="H493" s="20">
        <f t="shared" si="10"/>
        <v>0</v>
      </c>
      <c r="I493" s="12"/>
    </row>
    <row r="494" spans="1:9" ht="12.4" hidden="1" customHeight="1">
      <c r="A494" s="11"/>
      <c r="B494" s="1"/>
      <c r="C494" s="34"/>
      <c r="D494" s="151"/>
      <c r="E494" s="152"/>
      <c r="F494" s="39">
        <f>VLOOKUP(C494,'[2]Acha Air Sales Price List'!$B$1:$D$65536,3,FALSE)</f>
        <v>0</v>
      </c>
      <c r="G494" s="19">
        <f>ROUND(IF(ISBLANK(C494),0,VLOOKUP(C494,'[2]Acha Air Sales Price List'!$B$1:$X$65536,12,FALSE)*$L$14),2)</f>
        <v>0</v>
      </c>
      <c r="H494" s="20">
        <f t="shared" si="10"/>
        <v>0</v>
      </c>
      <c r="I494" s="12"/>
    </row>
    <row r="495" spans="1:9" ht="12.4" hidden="1" customHeight="1">
      <c r="A495" s="11"/>
      <c r="B495" s="1"/>
      <c r="C495" s="34"/>
      <c r="D495" s="151"/>
      <c r="E495" s="152"/>
      <c r="F495" s="39">
        <f>VLOOKUP(C495,'[2]Acha Air Sales Price List'!$B$1:$D$65536,3,FALSE)</f>
        <v>0</v>
      </c>
      <c r="G495" s="19">
        <f>ROUND(IF(ISBLANK(C495),0,VLOOKUP(C495,'[2]Acha Air Sales Price List'!$B$1:$X$65536,12,FALSE)*$L$14),2)</f>
        <v>0</v>
      </c>
      <c r="H495" s="20">
        <f t="shared" si="10"/>
        <v>0</v>
      </c>
      <c r="I495" s="12"/>
    </row>
    <row r="496" spans="1:9" ht="12.4" hidden="1" customHeight="1">
      <c r="A496" s="11"/>
      <c r="B496" s="1"/>
      <c r="C496" s="34"/>
      <c r="D496" s="151"/>
      <c r="E496" s="152"/>
      <c r="F496" s="39">
        <f>VLOOKUP(C496,'[2]Acha Air Sales Price List'!$B$1:$D$65536,3,FALSE)</f>
        <v>0</v>
      </c>
      <c r="G496" s="19">
        <f>ROUND(IF(ISBLANK(C496),0,VLOOKUP(C496,'[2]Acha Air Sales Price List'!$B$1:$X$65536,12,FALSE)*$L$14),2)</f>
        <v>0</v>
      </c>
      <c r="H496" s="20">
        <f t="shared" si="10"/>
        <v>0</v>
      </c>
      <c r="I496" s="12"/>
    </row>
    <row r="497" spans="1:9" ht="12.4" hidden="1" customHeight="1">
      <c r="A497" s="11"/>
      <c r="B497" s="1"/>
      <c r="C497" s="34"/>
      <c r="D497" s="151"/>
      <c r="E497" s="152"/>
      <c r="F497" s="39">
        <f>VLOOKUP(C497,'[2]Acha Air Sales Price List'!$B$1:$D$65536,3,FALSE)</f>
        <v>0</v>
      </c>
      <c r="G497" s="19">
        <f>ROUND(IF(ISBLANK(C497),0,VLOOKUP(C497,'[2]Acha Air Sales Price List'!$B$1:$X$65536,12,FALSE)*$L$14),2)</f>
        <v>0</v>
      </c>
      <c r="H497" s="20">
        <f t="shared" si="10"/>
        <v>0</v>
      </c>
      <c r="I497" s="12"/>
    </row>
    <row r="498" spans="1:9" ht="12.4" hidden="1" customHeight="1">
      <c r="A498" s="11"/>
      <c r="B498" s="1"/>
      <c r="C498" s="34"/>
      <c r="D498" s="151"/>
      <c r="E498" s="152"/>
      <c r="F498" s="39">
        <f>VLOOKUP(C498,'[2]Acha Air Sales Price List'!$B$1:$D$65536,3,FALSE)</f>
        <v>0</v>
      </c>
      <c r="G498" s="19">
        <f>ROUND(IF(ISBLANK(C498),0,VLOOKUP(C498,'[2]Acha Air Sales Price List'!$B$1:$X$65536,12,FALSE)*$L$14),2)</f>
        <v>0</v>
      </c>
      <c r="H498" s="20">
        <f t="shared" si="10"/>
        <v>0</v>
      </c>
      <c r="I498" s="12"/>
    </row>
    <row r="499" spans="1:9" ht="12.4" hidden="1" customHeight="1">
      <c r="A499" s="11"/>
      <c r="B499" s="1"/>
      <c r="C499" s="34"/>
      <c r="D499" s="151"/>
      <c r="E499" s="152"/>
      <c r="F499" s="39">
        <f>VLOOKUP(C499,'[2]Acha Air Sales Price List'!$B$1:$D$65536,3,FALSE)</f>
        <v>0</v>
      </c>
      <c r="G499" s="19">
        <f>ROUND(IF(ISBLANK(C499),0,VLOOKUP(C499,'[2]Acha Air Sales Price List'!$B$1:$X$65536,12,FALSE)*$L$14),2)</f>
        <v>0</v>
      </c>
      <c r="H499" s="20">
        <f t="shared" si="10"/>
        <v>0</v>
      </c>
      <c r="I499" s="12"/>
    </row>
    <row r="500" spans="1:9" ht="12.4" hidden="1" customHeight="1">
      <c r="A500" s="11"/>
      <c r="B500" s="1"/>
      <c r="C500" s="34"/>
      <c r="D500" s="151"/>
      <c r="E500" s="152"/>
      <c r="F500" s="39">
        <f>VLOOKUP(C500,'[2]Acha Air Sales Price List'!$B$1:$D$65536,3,FALSE)</f>
        <v>0</v>
      </c>
      <c r="G500" s="19">
        <f>ROUND(IF(ISBLANK(C500),0,VLOOKUP(C500,'[2]Acha Air Sales Price List'!$B$1:$X$65536,12,FALSE)*$L$14),2)</f>
        <v>0</v>
      </c>
      <c r="H500" s="20">
        <f t="shared" si="10"/>
        <v>0</v>
      </c>
      <c r="I500" s="12"/>
    </row>
    <row r="501" spans="1:9" ht="12.4" hidden="1" customHeight="1">
      <c r="A501" s="11"/>
      <c r="B501" s="1"/>
      <c r="C501" s="34"/>
      <c r="D501" s="151"/>
      <c r="E501" s="152"/>
      <c r="F501" s="39">
        <f>VLOOKUP(C501,'[2]Acha Air Sales Price List'!$B$1:$D$65536,3,FALSE)</f>
        <v>0</v>
      </c>
      <c r="G501" s="19">
        <f>ROUND(IF(ISBLANK(C501),0,VLOOKUP(C501,'[2]Acha Air Sales Price List'!$B$1:$X$65536,12,FALSE)*$L$14),2)</f>
        <v>0</v>
      </c>
      <c r="H501" s="20">
        <f t="shared" si="10"/>
        <v>0</v>
      </c>
      <c r="I501" s="12"/>
    </row>
    <row r="502" spans="1:9" ht="12.4" hidden="1" customHeight="1">
      <c r="A502" s="11"/>
      <c r="B502" s="1"/>
      <c r="C502" s="34"/>
      <c r="D502" s="151"/>
      <c r="E502" s="152"/>
      <c r="F502" s="39">
        <f>VLOOKUP(C502,'[2]Acha Air Sales Price List'!$B$1:$D$65536,3,FALSE)</f>
        <v>0</v>
      </c>
      <c r="G502" s="19">
        <f>ROUND(IF(ISBLANK(C502),0,VLOOKUP(C502,'[2]Acha Air Sales Price List'!$B$1:$X$65536,12,FALSE)*$L$14),2)</f>
        <v>0</v>
      </c>
      <c r="H502" s="20">
        <f t="shared" si="10"/>
        <v>0</v>
      </c>
      <c r="I502" s="12"/>
    </row>
    <row r="503" spans="1:9" ht="12.4" hidden="1" customHeight="1">
      <c r="A503" s="11"/>
      <c r="B503" s="1"/>
      <c r="C503" s="35"/>
      <c r="D503" s="151"/>
      <c r="E503" s="152"/>
      <c r="F503" s="39">
        <f>VLOOKUP(C503,'[2]Acha Air Sales Price List'!$B$1:$D$65536,3,FALSE)</f>
        <v>0</v>
      </c>
      <c r="G503" s="19">
        <f>ROUND(IF(ISBLANK(C503),0,VLOOKUP(C503,'[2]Acha Air Sales Price List'!$B$1:$X$65536,12,FALSE)*$L$14),2)</f>
        <v>0</v>
      </c>
      <c r="H503" s="20">
        <f>ROUND(IF(ISNUMBER(B503), G503*B503, 0),5)</f>
        <v>0</v>
      </c>
      <c r="I503" s="12"/>
    </row>
    <row r="504" spans="1:9" ht="12" hidden="1" customHeight="1">
      <c r="A504" s="11"/>
      <c r="B504" s="1"/>
      <c r="C504" s="34"/>
      <c r="D504" s="151"/>
      <c r="E504" s="152"/>
      <c r="F504" s="39">
        <f>VLOOKUP(C504,'[2]Acha Air Sales Price List'!$B$1:$D$65536,3,FALSE)</f>
        <v>0</v>
      </c>
      <c r="G504" s="19">
        <f>ROUND(IF(ISBLANK(C504),0,VLOOKUP(C504,'[2]Acha Air Sales Price List'!$B$1:$X$65536,12,FALSE)*$L$14),2)</f>
        <v>0</v>
      </c>
      <c r="H504" s="20">
        <f t="shared" ref="H504:H520" si="11">ROUND(IF(ISNUMBER(B504), G504*B504, 0),5)</f>
        <v>0</v>
      </c>
      <c r="I504" s="12"/>
    </row>
    <row r="505" spans="1:9" ht="12.4" hidden="1" customHeight="1">
      <c r="A505" s="11"/>
      <c r="B505" s="1"/>
      <c r="C505" s="34"/>
      <c r="D505" s="151"/>
      <c r="E505" s="152"/>
      <c r="F505" s="39">
        <f>VLOOKUP(C505,'[2]Acha Air Sales Price List'!$B$1:$D$65536,3,FALSE)</f>
        <v>0</v>
      </c>
      <c r="G505" s="19">
        <f>ROUND(IF(ISBLANK(C505),0,VLOOKUP(C505,'[2]Acha Air Sales Price List'!$B$1:$X$65536,12,FALSE)*$L$14),2)</f>
        <v>0</v>
      </c>
      <c r="H505" s="20">
        <f t="shared" si="11"/>
        <v>0</v>
      </c>
      <c r="I505" s="12"/>
    </row>
    <row r="506" spans="1:9" ht="12.4" hidden="1" customHeight="1">
      <c r="A506" s="11"/>
      <c r="B506" s="1"/>
      <c r="C506" s="34"/>
      <c r="D506" s="151"/>
      <c r="E506" s="152"/>
      <c r="F506" s="39">
        <f>VLOOKUP(C506,'[2]Acha Air Sales Price List'!$B$1:$D$65536,3,FALSE)</f>
        <v>0</v>
      </c>
      <c r="G506" s="19">
        <f>ROUND(IF(ISBLANK(C506),0,VLOOKUP(C506,'[2]Acha Air Sales Price List'!$B$1:$X$65536,12,FALSE)*$L$14),2)</f>
        <v>0</v>
      </c>
      <c r="H506" s="20">
        <f t="shared" si="11"/>
        <v>0</v>
      </c>
      <c r="I506" s="12"/>
    </row>
    <row r="507" spans="1:9" ht="12.4" hidden="1" customHeight="1">
      <c r="A507" s="11"/>
      <c r="B507" s="1"/>
      <c r="C507" s="34"/>
      <c r="D507" s="151"/>
      <c r="E507" s="152"/>
      <c r="F507" s="39">
        <f>VLOOKUP(C507,'[2]Acha Air Sales Price List'!$B$1:$D$65536,3,FALSE)</f>
        <v>0</v>
      </c>
      <c r="G507" s="19">
        <f>ROUND(IF(ISBLANK(C507),0,VLOOKUP(C507,'[2]Acha Air Sales Price List'!$B$1:$X$65536,12,FALSE)*$L$14),2)</f>
        <v>0</v>
      </c>
      <c r="H507" s="20">
        <f t="shared" si="11"/>
        <v>0</v>
      </c>
      <c r="I507" s="12"/>
    </row>
    <row r="508" spans="1:9" ht="12.4" hidden="1" customHeight="1">
      <c r="A508" s="11"/>
      <c r="B508" s="1"/>
      <c r="C508" s="34"/>
      <c r="D508" s="151"/>
      <c r="E508" s="152"/>
      <c r="F508" s="39">
        <f>VLOOKUP(C508,'[2]Acha Air Sales Price List'!$B$1:$D$65536,3,FALSE)</f>
        <v>0</v>
      </c>
      <c r="G508" s="19">
        <f>ROUND(IF(ISBLANK(C508),0,VLOOKUP(C508,'[2]Acha Air Sales Price List'!$B$1:$X$65536,12,FALSE)*$L$14),2)</f>
        <v>0</v>
      </c>
      <c r="H508" s="20">
        <f t="shared" si="11"/>
        <v>0</v>
      </c>
      <c r="I508" s="12"/>
    </row>
    <row r="509" spans="1:9" ht="12.4" hidden="1" customHeight="1">
      <c r="A509" s="11"/>
      <c r="B509" s="1"/>
      <c r="C509" s="34"/>
      <c r="D509" s="151"/>
      <c r="E509" s="152"/>
      <c r="F509" s="39">
        <f>VLOOKUP(C509,'[2]Acha Air Sales Price List'!$B$1:$D$65536,3,FALSE)</f>
        <v>0</v>
      </c>
      <c r="G509" s="19">
        <f>ROUND(IF(ISBLANK(C509),0,VLOOKUP(C509,'[2]Acha Air Sales Price List'!$B$1:$X$65536,12,FALSE)*$L$14),2)</f>
        <v>0</v>
      </c>
      <c r="H509" s="20">
        <f t="shared" si="11"/>
        <v>0</v>
      </c>
      <c r="I509" s="12"/>
    </row>
    <row r="510" spans="1:9" ht="12.4" hidden="1" customHeight="1">
      <c r="A510" s="11"/>
      <c r="B510" s="1"/>
      <c r="C510" s="34"/>
      <c r="D510" s="151"/>
      <c r="E510" s="152"/>
      <c r="F510" s="39">
        <f>VLOOKUP(C510,'[2]Acha Air Sales Price List'!$B$1:$D$65536,3,FALSE)</f>
        <v>0</v>
      </c>
      <c r="G510" s="19">
        <f>ROUND(IF(ISBLANK(C510),0,VLOOKUP(C510,'[2]Acha Air Sales Price List'!$B$1:$X$65536,12,FALSE)*$L$14),2)</f>
        <v>0</v>
      </c>
      <c r="H510" s="20">
        <f t="shared" si="11"/>
        <v>0</v>
      </c>
      <c r="I510" s="12"/>
    </row>
    <row r="511" spans="1:9" ht="12.4" hidden="1" customHeight="1">
      <c r="A511" s="11"/>
      <c r="B511" s="1"/>
      <c r="C511" s="34"/>
      <c r="D511" s="151"/>
      <c r="E511" s="152"/>
      <c r="F511" s="39">
        <f>VLOOKUP(C511,'[2]Acha Air Sales Price List'!$B$1:$D$65536,3,FALSE)</f>
        <v>0</v>
      </c>
      <c r="G511" s="19">
        <f>ROUND(IF(ISBLANK(C511),0,VLOOKUP(C511,'[2]Acha Air Sales Price List'!$B$1:$X$65536,12,FALSE)*$L$14),2)</f>
        <v>0</v>
      </c>
      <c r="H511" s="20">
        <f t="shared" si="11"/>
        <v>0</v>
      </c>
      <c r="I511" s="12"/>
    </row>
    <row r="512" spans="1:9" ht="12.4" hidden="1" customHeight="1">
      <c r="A512" s="11"/>
      <c r="B512" s="1"/>
      <c r="C512" s="34"/>
      <c r="D512" s="151"/>
      <c r="E512" s="152"/>
      <c r="F512" s="39">
        <f>VLOOKUP(C512,'[2]Acha Air Sales Price List'!$B$1:$D$65536,3,FALSE)</f>
        <v>0</v>
      </c>
      <c r="G512" s="19">
        <f>ROUND(IF(ISBLANK(C512),0,VLOOKUP(C512,'[2]Acha Air Sales Price List'!$B$1:$X$65536,12,FALSE)*$L$14),2)</f>
        <v>0</v>
      </c>
      <c r="H512" s="20">
        <f t="shared" si="11"/>
        <v>0</v>
      </c>
      <c r="I512" s="12"/>
    </row>
    <row r="513" spans="1:9" ht="12.4" hidden="1" customHeight="1">
      <c r="A513" s="11"/>
      <c r="B513" s="1"/>
      <c r="C513" s="34"/>
      <c r="D513" s="151"/>
      <c r="E513" s="152"/>
      <c r="F513" s="39">
        <f>VLOOKUP(C513,'[2]Acha Air Sales Price List'!$B$1:$D$65536,3,FALSE)</f>
        <v>0</v>
      </c>
      <c r="G513" s="19">
        <f>ROUND(IF(ISBLANK(C513),0,VLOOKUP(C513,'[2]Acha Air Sales Price List'!$B$1:$X$65536,12,FALSE)*$L$14),2)</f>
        <v>0</v>
      </c>
      <c r="H513" s="20">
        <f t="shared" si="11"/>
        <v>0</v>
      </c>
      <c r="I513" s="12"/>
    </row>
    <row r="514" spans="1:9" ht="12.4" hidden="1" customHeight="1">
      <c r="A514" s="11"/>
      <c r="B514" s="1"/>
      <c r="C514" s="34"/>
      <c r="D514" s="151"/>
      <c r="E514" s="152"/>
      <c r="F514" s="39">
        <f>VLOOKUP(C514,'[2]Acha Air Sales Price List'!$B$1:$D$65536,3,FALSE)</f>
        <v>0</v>
      </c>
      <c r="G514" s="19">
        <f>ROUND(IF(ISBLANK(C514),0,VLOOKUP(C514,'[2]Acha Air Sales Price List'!$B$1:$X$65536,12,FALSE)*$L$14),2)</f>
        <v>0</v>
      </c>
      <c r="H514" s="20">
        <f t="shared" si="11"/>
        <v>0</v>
      </c>
      <c r="I514" s="12"/>
    </row>
    <row r="515" spans="1:9" ht="12.4" hidden="1" customHeight="1">
      <c r="A515" s="11"/>
      <c r="B515" s="1"/>
      <c r="C515" s="34"/>
      <c r="D515" s="151"/>
      <c r="E515" s="152"/>
      <c r="F515" s="39">
        <f>VLOOKUP(C515,'[2]Acha Air Sales Price List'!$B$1:$D$65536,3,FALSE)</f>
        <v>0</v>
      </c>
      <c r="G515" s="19">
        <f>ROUND(IF(ISBLANK(C515),0,VLOOKUP(C515,'[2]Acha Air Sales Price List'!$B$1:$X$65536,12,FALSE)*$L$14),2)</f>
        <v>0</v>
      </c>
      <c r="H515" s="20">
        <f t="shared" si="11"/>
        <v>0</v>
      </c>
      <c r="I515" s="12"/>
    </row>
    <row r="516" spans="1:9" ht="12.4" hidden="1" customHeight="1">
      <c r="A516" s="11"/>
      <c r="B516" s="1"/>
      <c r="C516" s="34"/>
      <c r="D516" s="151"/>
      <c r="E516" s="152"/>
      <c r="F516" s="39">
        <f>VLOOKUP(C516,'[2]Acha Air Sales Price List'!$B$1:$D$65536,3,FALSE)</f>
        <v>0</v>
      </c>
      <c r="G516" s="19">
        <f>ROUND(IF(ISBLANK(C516),0,VLOOKUP(C516,'[2]Acha Air Sales Price List'!$B$1:$X$65536,12,FALSE)*$L$14),2)</f>
        <v>0</v>
      </c>
      <c r="H516" s="20">
        <f t="shared" si="11"/>
        <v>0</v>
      </c>
      <c r="I516" s="12"/>
    </row>
    <row r="517" spans="1:9" ht="12.4" hidden="1" customHeight="1">
      <c r="A517" s="11"/>
      <c r="B517" s="1"/>
      <c r="C517" s="34"/>
      <c r="D517" s="151"/>
      <c r="E517" s="152"/>
      <c r="F517" s="39">
        <f>VLOOKUP(C517,'[2]Acha Air Sales Price List'!$B$1:$D$65536,3,FALSE)</f>
        <v>0</v>
      </c>
      <c r="G517" s="19">
        <f>ROUND(IF(ISBLANK(C517),0,VLOOKUP(C517,'[2]Acha Air Sales Price List'!$B$1:$X$65536,12,FALSE)*$L$14),2)</f>
        <v>0</v>
      </c>
      <c r="H517" s="20">
        <f t="shared" si="11"/>
        <v>0</v>
      </c>
      <c r="I517" s="12"/>
    </row>
    <row r="518" spans="1:9" ht="12.4" hidden="1" customHeight="1">
      <c r="A518" s="11"/>
      <c r="B518" s="1"/>
      <c r="C518" s="34"/>
      <c r="D518" s="151"/>
      <c r="E518" s="152"/>
      <c r="F518" s="39">
        <f>VLOOKUP(C518,'[2]Acha Air Sales Price List'!$B$1:$D$65536,3,FALSE)</f>
        <v>0</v>
      </c>
      <c r="G518" s="19">
        <f>ROUND(IF(ISBLANK(C518),0,VLOOKUP(C518,'[2]Acha Air Sales Price List'!$B$1:$X$65536,12,FALSE)*$L$14),2)</f>
        <v>0</v>
      </c>
      <c r="H518" s="20">
        <f t="shared" si="11"/>
        <v>0</v>
      </c>
      <c r="I518" s="12"/>
    </row>
    <row r="519" spans="1:9" ht="12.4" hidden="1" customHeight="1">
      <c r="A519" s="11"/>
      <c r="B519" s="1"/>
      <c r="C519" s="35"/>
      <c r="D519" s="151"/>
      <c r="E519" s="152"/>
      <c r="F519" s="39">
        <f>VLOOKUP(C519,'[2]Acha Air Sales Price List'!$B$1:$D$65536,3,FALSE)</f>
        <v>0</v>
      </c>
      <c r="G519" s="19">
        <f>ROUND(IF(ISBLANK(C519),0,VLOOKUP(C519,'[2]Acha Air Sales Price List'!$B$1:$X$65536,12,FALSE)*$L$14),2)</f>
        <v>0</v>
      </c>
      <c r="H519" s="20">
        <f t="shared" si="11"/>
        <v>0</v>
      </c>
      <c r="I519" s="12"/>
    </row>
    <row r="520" spans="1:9" ht="12.4" hidden="1" customHeight="1">
      <c r="A520" s="11"/>
      <c r="B520" s="1"/>
      <c r="C520" s="35"/>
      <c r="D520" s="151"/>
      <c r="E520" s="152"/>
      <c r="F520" s="39">
        <f>VLOOKUP(C520,'[2]Acha Air Sales Price List'!$B$1:$D$65536,3,FALSE)</f>
        <v>0</v>
      </c>
      <c r="G520" s="19">
        <f>ROUND(IF(ISBLANK(C520),0,VLOOKUP(C520,'[2]Acha Air Sales Price List'!$B$1:$X$65536,12,FALSE)*$L$14),2)</f>
        <v>0</v>
      </c>
      <c r="H520" s="20">
        <f t="shared" si="11"/>
        <v>0</v>
      </c>
      <c r="I520" s="12"/>
    </row>
    <row r="521" spans="1:9" ht="12.4" hidden="1" customHeight="1">
      <c r="A521" s="11"/>
      <c r="B521" s="1"/>
      <c r="C521" s="34"/>
      <c r="D521" s="151"/>
      <c r="E521" s="152"/>
      <c r="F521" s="39">
        <f>VLOOKUP(C521,'[2]Acha Air Sales Price List'!$B$1:$D$65536,3,FALSE)</f>
        <v>0</v>
      </c>
      <c r="G521" s="19">
        <f>ROUND(IF(ISBLANK(C521),0,VLOOKUP(C521,'[2]Acha Air Sales Price List'!$B$1:$X$65536,12,FALSE)*$L$14),2)</f>
        <v>0</v>
      </c>
      <c r="H521" s="20">
        <f>ROUND(IF(ISNUMBER(B521), G521*B521, 0),5)</f>
        <v>0</v>
      </c>
      <c r="I521" s="12"/>
    </row>
    <row r="522" spans="1:9" ht="12.4" hidden="1" customHeight="1">
      <c r="A522" s="11"/>
      <c r="B522" s="1"/>
      <c r="C522" s="34"/>
      <c r="D522" s="151"/>
      <c r="E522" s="152"/>
      <c r="F522" s="39">
        <f>VLOOKUP(C522,'[2]Acha Air Sales Price List'!$B$1:$D$65536,3,FALSE)</f>
        <v>0</v>
      </c>
      <c r="G522" s="19">
        <f>ROUND(IF(ISBLANK(C522),0,VLOOKUP(C522,'[2]Acha Air Sales Price List'!$B$1:$X$65536,12,FALSE)*$L$14),2)</f>
        <v>0</v>
      </c>
      <c r="H522" s="20">
        <f t="shared" ref="H522:H559" si="12">ROUND(IF(ISNUMBER(B522), G522*B522, 0),5)</f>
        <v>0</v>
      </c>
      <c r="I522" s="12"/>
    </row>
    <row r="523" spans="1:9" ht="12.4" hidden="1" customHeight="1">
      <c r="A523" s="11"/>
      <c r="B523" s="1"/>
      <c r="C523" s="34"/>
      <c r="D523" s="151"/>
      <c r="E523" s="152"/>
      <c r="F523" s="39">
        <f>VLOOKUP(C523,'[2]Acha Air Sales Price List'!$B$1:$D$65536,3,FALSE)</f>
        <v>0</v>
      </c>
      <c r="G523" s="19">
        <f>ROUND(IF(ISBLANK(C523),0,VLOOKUP(C523,'[2]Acha Air Sales Price List'!$B$1:$X$65536,12,FALSE)*$L$14),2)</f>
        <v>0</v>
      </c>
      <c r="H523" s="20">
        <f t="shared" si="12"/>
        <v>0</v>
      </c>
      <c r="I523" s="12"/>
    </row>
    <row r="524" spans="1:9" ht="12.4" hidden="1" customHeight="1">
      <c r="A524" s="11"/>
      <c r="B524" s="1"/>
      <c r="C524" s="34"/>
      <c r="D524" s="151"/>
      <c r="E524" s="152"/>
      <c r="F524" s="39">
        <f>VLOOKUP(C524,'[2]Acha Air Sales Price List'!$B$1:$D$65536,3,FALSE)</f>
        <v>0</v>
      </c>
      <c r="G524" s="19">
        <f>ROUND(IF(ISBLANK(C524),0,VLOOKUP(C524,'[2]Acha Air Sales Price List'!$B$1:$X$65536,12,FALSE)*$L$14),2)</f>
        <v>0</v>
      </c>
      <c r="H524" s="20">
        <f t="shared" si="12"/>
        <v>0</v>
      </c>
      <c r="I524" s="12"/>
    </row>
    <row r="525" spans="1:9" ht="12.4" hidden="1" customHeight="1">
      <c r="A525" s="11"/>
      <c r="B525" s="1"/>
      <c r="C525" s="34"/>
      <c r="D525" s="151"/>
      <c r="E525" s="152"/>
      <c r="F525" s="39">
        <f>VLOOKUP(C525,'[2]Acha Air Sales Price List'!$B$1:$D$65536,3,FALSE)</f>
        <v>0</v>
      </c>
      <c r="G525" s="19">
        <f>ROUND(IF(ISBLANK(C525),0,VLOOKUP(C525,'[2]Acha Air Sales Price List'!$B$1:$X$65536,12,FALSE)*$L$14),2)</f>
        <v>0</v>
      </c>
      <c r="H525" s="20">
        <f t="shared" si="12"/>
        <v>0</v>
      </c>
      <c r="I525" s="12"/>
    </row>
    <row r="526" spans="1:9" ht="12.4" hidden="1" customHeight="1">
      <c r="A526" s="11"/>
      <c r="B526" s="1"/>
      <c r="C526" s="34"/>
      <c r="D526" s="151"/>
      <c r="E526" s="152"/>
      <c r="F526" s="39">
        <f>VLOOKUP(C526,'[2]Acha Air Sales Price List'!$B$1:$D$65536,3,FALSE)</f>
        <v>0</v>
      </c>
      <c r="G526" s="19">
        <f>ROUND(IF(ISBLANK(C526),0,VLOOKUP(C526,'[2]Acha Air Sales Price List'!$B$1:$X$65536,12,FALSE)*$L$14),2)</f>
        <v>0</v>
      </c>
      <c r="H526" s="20">
        <f t="shared" si="12"/>
        <v>0</v>
      </c>
      <c r="I526" s="12"/>
    </row>
    <row r="527" spans="1:9" ht="12.4" hidden="1" customHeight="1">
      <c r="A527" s="11"/>
      <c r="B527" s="1"/>
      <c r="C527" s="34"/>
      <c r="D527" s="151"/>
      <c r="E527" s="152"/>
      <c r="F527" s="39">
        <f>VLOOKUP(C527,'[2]Acha Air Sales Price List'!$B$1:$D$65536,3,FALSE)</f>
        <v>0</v>
      </c>
      <c r="G527" s="19">
        <f>ROUND(IF(ISBLANK(C527),0,VLOOKUP(C527,'[2]Acha Air Sales Price List'!$B$1:$X$65536,12,FALSE)*$L$14),2)</f>
        <v>0</v>
      </c>
      <c r="H527" s="20">
        <f t="shared" si="12"/>
        <v>0</v>
      </c>
      <c r="I527" s="12"/>
    </row>
    <row r="528" spans="1:9" ht="12.4" hidden="1" customHeight="1">
      <c r="A528" s="11"/>
      <c r="B528" s="1"/>
      <c r="C528" s="34"/>
      <c r="D528" s="151"/>
      <c r="E528" s="152"/>
      <c r="F528" s="39">
        <f>VLOOKUP(C528,'[2]Acha Air Sales Price List'!$B$1:$D$65536,3,FALSE)</f>
        <v>0</v>
      </c>
      <c r="G528" s="19">
        <f>ROUND(IF(ISBLANK(C528),0,VLOOKUP(C528,'[2]Acha Air Sales Price List'!$B$1:$X$65536,12,FALSE)*$L$14),2)</f>
        <v>0</v>
      </c>
      <c r="H528" s="20">
        <f t="shared" si="12"/>
        <v>0</v>
      </c>
      <c r="I528" s="12"/>
    </row>
    <row r="529" spans="1:9" ht="12.4" hidden="1" customHeight="1">
      <c r="A529" s="11"/>
      <c r="B529" s="1"/>
      <c r="C529" s="34"/>
      <c r="D529" s="151"/>
      <c r="E529" s="152"/>
      <c r="F529" s="39">
        <f>VLOOKUP(C529,'[2]Acha Air Sales Price List'!$B$1:$D$65536,3,FALSE)</f>
        <v>0</v>
      </c>
      <c r="G529" s="19">
        <f>ROUND(IF(ISBLANK(C529),0,VLOOKUP(C529,'[2]Acha Air Sales Price List'!$B$1:$X$65536,12,FALSE)*$L$14),2)</f>
        <v>0</v>
      </c>
      <c r="H529" s="20">
        <f t="shared" si="12"/>
        <v>0</v>
      </c>
      <c r="I529" s="12"/>
    </row>
    <row r="530" spans="1:9" ht="12.4" hidden="1" customHeight="1">
      <c r="A530" s="11"/>
      <c r="B530" s="1"/>
      <c r="C530" s="34"/>
      <c r="D530" s="151"/>
      <c r="E530" s="152"/>
      <c r="F530" s="39">
        <f>VLOOKUP(C530,'[2]Acha Air Sales Price List'!$B$1:$D$65536,3,FALSE)</f>
        <v>0</v>
      </c>
      <c r="G530" s="19">
        <f>ROUND(IF(ISBLANK(C530),0,VLOOKUP(C530,'[2]Acha Air Sales Price List'!$B$1:$X$65536,12,FALSE)*$L$14),2)</f>
        <v>0</v>
      </c>
      <c r="H530" s="20">
        <f t="shared" si="12"/>
        <v>0</v>
      </c>
      <c r="I530" s="12"/>
    </row>
    <row r="531" spans="1:9" ht="12.4" hidden="1" customHeight="1">
      <c r="A531" s="11"/>
      <c r="B531" s="1"/>
      <c r="C531" s="34"/>
      <c r="D531" s="151"/>
      <c r="E531" s="152"/>
      <c r="F531" s="39">
        <f>VLOOKUP(C531,'[2]Acha Air Sales Price List'!$B$1:$D$65536,3,FALSE)</f>
        <v>0</v>
      </c>
      <c r="G531" s="19">
        <f>ROUND(IF(ISBLANK(C531),0,VLOOKUP(C531,'[2]Acha Air Sales Price List'!$B$1:$X$65536,12,FALSE)*$L$14),2)</f>
        <v>0</v>
      </c>
      <c r="H531" s="20">
        <f t="shared" si="12"/>
        <v>0</v>
      </c>
      <c r="I531" s="12"/>
    </row>
    <row r="532" spans="1:9" ht="12.4" hidden="1" customHeight="1">
      <c r="A532" s="11"/>
      <c r="B532" s="1"/>
      <c r="C532" s="35"/>
      <c r="D532" s="151"/>
      <c r="E532" s="152"/>
      <c r="F532" s="39">
        <f>VLOOKUP(C532,'[2]Acha Air Sales Price List'!$B$1:$D$65536,3,FALSE)</f>
        <v>0</v>
      </c>
      <c r="G532" s="19">
        <f>ROUND(IF(ISBLANK(C532),0,VLOOKUP(C532,'[2]Acha Air Sales Price List'!$B$1:$X$65536,12,FALSE)*$L$14),2)</f>
        <v>0</v>
      </c>
      <c r="H532" s="20">
        <f t="shared" si="12"/>
        <v>0</v>
      </c>
      <c r="I532" s="12"/>
    </row>
    <row r="533" spans="1:9" ht="12" hidden="1" customHeight="1">
      <c r="A533" s="11"/>
      <c r="B533" s="1"/>
      <c r="C533" s="34"/>
      <c r="D533" s="151"/>
      <c r="E533" s="152"/>
      <c r="F533" s="39">
        <f>VLOOKUP(C533,'[2]Acha Air Sales Price List'!$B$1:$D$65536,3,FALSE)</f>
        <v>0</v>
      </c>
      <c r="G533" s="19">
        <f>ROUND(IF(ISBLANK(C533),0,VLOOKUP(C533,'[2]Acha Air Sales Price List'!$B$1:$X$65536,12,FALSE)*$L$14),2)</f>
        <v>0</v>
      </c>
      <c r="H533" s="20">
        <f t="shared" si="12"/>
        <v>0</v>
      </c>
      <c r="I533" s="12"/>
    </row>
    <row r="534" spans="1:9" ht="12.4" hidden="1" customHeight="1">
      <c r="A534" s="11"/>
      <c r="B534" s="1"/>
      <c r="C534" s="34"/>
      <c r="D534" s="151"/>
      <c r="E534" s="152"/>
      <c r="F534" s="39">
        <f>VLOOKUP(C534,'[2]Acha Air Sales Price List'!$B$1:$D$65536,3,FALSE)</f>
        <v>0</v>
      </c>
      <c r="G534" s="19">
        <f>ROUND(IF(ISBLANK(C534),0,VLOOKUP(C534,'[2]Acha Air Sales Price List'!$B$1:$X$65536,12,FALSE)*$L$14),2)</f>
        <v>0</v>
      </c>
      <c r="H534" s="20">
        <f t="shared" si="12"/>
        <v>0</v>
      </c>
      <c r="I534" s="12"/>
    </row>
    <row r="535" spans="1:9" ht="12.4" hidden="1" customHeight="1">
      <c r="A535" s="11"/>
      <c r="B535" s="1"/>
      <c r="C535" s="34"/>
      <c r="D535" s="151"/>
      <c r="E535" s="152"/>
      <c r="F535" s="39">
        <f>VLOOKUP(C535,'[2]Acha Air Sales Price List'!$B$1:$D$65536,3,FALSE)</f>
        <v>0</v>
      </c>
      <c r="G535" s="19">
        <f>ROUND(IF(ISBLANK(C535),0,VLOOKUP(C535,'[2]Acha Air Sales Price List'!$B$1:$X$65536,12,FALSE)*$L$14),2)</f>
        <v>0</v>
      </c>
      <c r="H535" s="20">
        <f t="shared" si="12"/>
        <v>0</v>
      </c>
      <c r="I535" s="12"/>
    </row>
    <row r="536" spans="1:9" ht="12.4" hidden="1" customHeight="1">
      <c r="A536" s="11"/>
      <c r="B536" s="1"/>
      <c r="C536" s="34"/>
      <c r="D536" s="151"/>
      <c r="E536" s="152"/>
      <c r="F536" s="39">
        <f>VLOOKUP(C536,'[2]Acha Air Sales Price List'!$B$1:$D$65536,3,FALSE)</f>
        <v>0</v>
      </c>
      <c r="G536" s="19">
        <f>ROUND(IF(ISBLANK(C536),0,VLOOKUP(C536,'[2]Acha Air Sales Price List'!$B$1:$X$65536,12,FALSE)*$L$14),2)</f>
        <v>0</v>
      </c>
      <c r="H536" s="20">
        <f t="shared" si="12"/>
        <v>0</v>
      </c>
      <c r="I536" s="12"/>
    </row>
    <row r="537" spans="1:9" ht="12.4" hidden="1" customHeight="1">
      <c r="A537" s="11"/>
      <c r="B537" s="1"/>
      <c r="C537" s="34"/>
      <c r="D537" s="151"/>
      <c r="E537" s="152"/>
      <c r="F537" s="39">
        <f>VLOOKUP(C537,'[2]Acha Air Sales Price List'!$B$1:$D$65536,3,FALSE)</f>
        <v>0</v>
      </c>
      <c r="G537" s="19">
        <f>ROUND(IF(ISBLANK(C537),0,VLOOKUP(C537,'[2]Acha Air Sales Price List'!$B$1:$X$65536,12,FALSE)*$L$14),2)</f>
        <v>0</v>
      </c>
      <c r="H537" s="20">
        <f t="shared" si="12"/>
        <v>0</v>
      </c>
      <c r="I537" s="12"/>
    </row>
    <row r="538" spans="1:9" ht="12.4" hidden="1" customHeight="1">
      <c r="A538" s="11"/>
      <c r="B538" s="1"/>
      <c r="C538" s="34"/>
      <c r="D538" s="151"/>
      <c r="E538" s="152"/>
      <c r="F538" s="39">
        <f>VLOOKUP(C538,'[2]Acha Air Sales Price List'!$B$1:$D$65536,3,FALSE)</f>
        <v>0</v>
      </c>
      <c r="G538" s="19">
        <f>ROUND(IF(ISBLANK(C538),0,VLOOKUP(C538,'[2]Acha Air Sales Price List'!$B$1:$X$65536,12,FALSE)*$L$14),2)</f>
        <v>0</v>
      </c>
      <c r="H538" s="20">
        <f t="shared" si="12"/>
        <v>0</v>
      </c>
      <c r="I538" s="12"/>
    </row>
    <row r="539" spans="1:9" ht="12.4" hidden="1" customHeight="1">
      <c r="A539" s="11"/>
      <c r="B539" s="1"/>
      <c r="C539" s="34"/>
      <c r="D539" s="151"/>
      <c r="E539" s="152"/>
      <c r="F539" s="39">
        <f>VLOOKUP(C539,'[2]Acha Air Sales Price List'!$B$1:$D$65536,3,FALSE)</f>
        <v>0</v>
      </c>
      <c r="G539" s="19">
        <f>ROUND(IF(ISBLANK(C539),0,VLOOKUP(C539,'[2]Acha Air Sales Price List'!$B$1:$X$65536,12,FALSE)*$L$14),2)</f>
        <v>0</v>
      </c>
      <c r="H539" s="20">
        <f t="shared" si="12"/>
        <v>0</v>
      </c>
      <c r="I539" s="12"/>
    </row>
    <row r="540" spans="1:9" ht="12.4" hidden="1" customHeight="1">
      <c r="A540" s="11"/>
      <c r="B540" s="1"/>
      <c r="C540" s="34"/>
      <c r="D540" s="151"/>
      <c r="E540" s="152"/>
      <c r="F540" s="39">
        <f>VLOOKUP(C540,'[2]Acha Air Sales Price List'!$B$1:$D$65536,3,FALSE)</f>
        <v>0</v>
      </c>
      <c r="G540" s="19">
        <f>ROUND(IF(ISBLANK(C540),0,VLOOKUP(C540,'[2]Acha Air Sales Price List'!$B$1:$X$65536,12,FALSE)*$L$14),2)</f>
        <v>0</v>
      </c>
      <c r="H540" s="20">
        <f t="shared" si="12"/>
        <v>0</v>
      </c>
      <c r="I540" s="12"/>
    </row>
    <row r="541" spans="1:9" ht="12.4" hidden="1" customHeight="1">
      <c r="A541" s="11"/>
      <c r="B541" s="1"/>
      <c r="C541" s="34"/>
      <c r="D541" s="151"/>
      <c r="E541" s="152"/>
      <c r="F541" s="39">
        <f>VLOOKUP(C541,'[2]Acha Air Sales Price List'!$B$1:$D$65536,3,FALSE)</f>
        <v>0</v>
      </c>
      <c r="G541" s="19">
        <f>ROUND(IF(ISBLANK(C541),0,VLOOKUP(C541,'[2]Acha Air Sales Price List'!$B$1:$X$65536,12,FALSE)*$L$14),2)</f>
        <v>0</v>
      </c>
      <c r="H541" s="20">
        <f t="shared" si="12"/>
        <v>0</v>
      </c>
      <c r="I541" s="12"/>
    </row>
    <row r="542" spans="1:9" ht="12.4" hidden="1" customHeight="1">
      <c r="A542" s="11"/>
      <c r="B542" s="1"/>
      <c r="C542" s="34"/>
      <c r="D542" s="151"/>
      <c r="E542" s="152"/>
      <c r="F542" s="39">
        <f>VLOOKUP(C542,'[2]Acha Air Sales Price List'!$B$1:$D$65536,3,FALSE)</f>
        <v>0</v>
      </c>
      <c r="G542" s="19">
        <f>ROUND(IF(ISBLANK(C542),0,VLOOKUP(C542,'[2]Acha Air Sales Price List'!$B$1:$X$65536,12,FALSE)*$L$14),2)</f>
        <v>0</v>
      </c>
      <c r="H542" s="20">
        <f t="shared" si="12"/>
        <v>0</v>
      </c>
      <c r="I542" s="12"/>
    </row>
    <row r="543" spans="1:9" ht="12.4" hidden="1" customHeight="1">
      <c r="A543" s="11"/>
      <c r="B543" s="1"/>
      <c r="C543" s="34"/>
      <c r="D543" s="151"/>
      <c r="E543" s="152"/>
      <c r="F543" s="39">
        <f>VLOOKUP(C543,'[2]Acha Air Sales Price List'!$B$1:$D$65536,3,FALSE)</f>
        <v>0</v>
      </c>
      <c r="G543" s="19">
        <f>ROUND(IF(ISBLANK(C543),0,VLOOKUP(C543,'[2]Acha Air Sales Price List'!$B$1:$X$65536,12,FALSE)*$L$14),2)</f>
        <v>0</v>
      </c>
      <c r="H543" s="20">
        <f t="shared" si="12"/>
        <v>0</v>
      </c>
      <c r="I543" s="12"/>
    </row>
    <row r="544" spans="1:9" ht="12.4" hidden="1" customHeight="1">
      <c r="A544" s="11"/>
      <c r="B544" s="1"/>
      <c r="C544" s="34"/>
      <c r="D544" s="151"/>
      <c r="E544" s="152"/>
      <c r="F544" s="39">
        <f>VLOOKUP(C544,'[2]Acha Air Sales Price List'!$B$1:$D$65536,3,FALSE)</f>
        <v>0</v>
      </c>
      <c r="G544" s="19">
        <f>ROUND(IF(ISBLANK(C544),0,VLOOKUP(C544,'[2]Acha Air Sales Price List'!$B$1:$X$65536,12,FALSE)*$L$14),2)</f>
        <v>0</v>
      </c>
      <c r="H544" s="20">
        <f t="shared" si="12"/>
        <v>0</v>
      </c>
      <c r="I544" s="12"/>
    </row>
    <row r="545" spans="1:9" ht="12.4" hidden="1" customHeight="1">
      <c r="A545" s="11"/>
      <c r="B545" s="1"/>
      <c r="C545" s="34"/>
      <c r="D545" s="151"/>
      <c r="E545" s="152"/>
      <c r="F545" s="39">
        <f>VLOOKUP(C545,'[2]Acha Air Sales Price List'!$B$1:$D$65536,3,FALSE)</f>
        <v>0</v>
      </c>
      <c r="G545" s="19">
        <f>ROUND(IF(ISBLANK(C545),0,VLOOKUP(C545,'[2]Acha Air Sales Price List'!$B$1:$X$65536,12,FALSE)*$L$14),2)</f>
        <v>0</v>
      </c>
      <c r="H545" s="20">
        <f t="shared" si="12"/>
        <v>0</v>
      </c>
      <c r="I545" s="12"/>
    </row>
    <row r="546" spans="1:9" ht="12.4" hidden="1" customHeight="1">
      <c r="A546" s="11"/>
      <c r="B546" s="1"/>
      <c r="C546" s="34"/>
      <c r="D546" s="151"/>
      <c r="E546" s="152"/>
      <c r="F546" s="39">
        <f>VLOOKUP(C546,'[2]Acha Air Sales Price List'!$B$1:$D$65536,3,FALSE)</f>
        <v>0</v>
      </c>
      <c r="G546" s="19">
        <f>ROUND(IF(ISBLANK(C546),0,VLOOKUP(C546,'[2]Acha Air Sales Price List'!$B$1:$X$65536,12,FALSE)*$L$14),2)</f>
        <v>0</v>
      </c>
      <c r="H546" s="20">
        <f t="shared" si="12"/>
        <v>0</v>
      </c>
      <c r="I546" s="12"/>
    </row>
    <row r="547" spans="1:9" ht="12.4" hidden="1" customHeight="1">
      <c r="A547" s="11"/>
      <c r="B547" s="1"/>
      <c r="C547" s="34"/>
      <c r="D547" s="151"/>
      <c r="E547" s="152"/>
      <c r="F547" s="39">
        <f>VLOOKUP(C547,'[2]Acha Air Sales Price List'!$B$1:$D$65536,3,FALSE)</f>
        <v>0</v>
      </c>
      <c r="G547" s="19">
        <f>ROUND(IF(ISBLANK(C547),0,VLOOKUP(C547,'[2]Acha Air Sales Price List'!$B$1:$X$65536,12,FALSE)*$L$14),2)</f>
        <v>0</v>
      </c>
      <c r="H547" s="20">
        <f t="shared" si="12"/>
        <v>0</v>
      </c>
      <c r="I547" s="12"/>
    </row>
    <row r="548" spans="1:9" ht="12.4" hidden="1" customHeight="1">
      <c r="A548" s="11"/>
      <c r="B548" s="1"/>
      <c r="C548" s="34"/>
      <c r="D548" s="151"/>
      <c r="E548" s="152"/>
      <c r="F548" s="39">
        <f>VLOOKUP(C548,'[2]Acha Air Sales Price List'!$B$1:$D$65536,3,FALSE)</f>
        <v>0</v>
      </c>
      <c r="G548" s="19">
        <f>ROUND(IF(ISBLANK(C548),0,VLOOKUP(C548,'[2]Acha Air Sales Price List'!$B$1:$X$65536,12,FALSE)*$L$14),2)</f>
        <v>0</v>
      </c>
      <c r="H548" s="20">
        <f t="shared" si="12"/>
        <v>0</v>
      </c>
      <c r="I548" s="12"/>
    </row>
    <row r="549" spans="1:9" ht="12.4" hidden="1" customHeight="1">
      <c r="A549" s="11"/>
      <c r="B549" s="1"/>
      <c r="C549" s="34"/>
      <c r="D549" s="151"/>
      <c r="E549" s="152"/>
      <c r="F549" s="39">
        <f>VLOOKUP(C549,'[2]Acha Air Sales Price List'!$B$1:$D$65536,3,FALSE)</f>
        <v>0</v>
      </c>
      <c r="G549" s="19">
        <f>ROUND(IF(ISBLANK(C549),0,VLOOKUP(C549,'[2]Acha Air Sales Price List'!$B$1:$X$65536,12,FALSE)*$L$14),2)</f>
        <v>0</v>
      </c>
      <c r="H549" s="20">
        <f t="shared" si="12"/>
        <v>0</v>
      </c>
      <c r="I549" s="12"/>
    </row>
    <row r="550" spans="1:9" ht="12.4" hidden="1" customHeight="1">
      <c r="A550" s="11"/>
      <c r="B550" s="1"/>
      <c r="C550" s="34"/>
      <c r="D550" s="151"/>
      <c r="E550" s="152"/>
      <c r="F550" s="39">
        <f>VLOOKUP(C550,'[2]Acha Air Sales Price List'!$B$1:$D$65536,3,FALSE)</f>
        <v>0</v>
      </c>
      <c r="G550" s="19">
        <f>ROUND(IF(ISBLANK(C550),0,VLOOKUP(C550,'[2]Acha Air Sales Price List'!$B$1:$X$65536,12,FALSE)*$L$14),2)</f>
        <v>0</v>
      </c>
      <c r="H550" s="20">
        <f t="shared" si="12"/>
        <v>0</v>
      </c>
      <c r="I550" s="12"/>
    </row>
    <row r="551" spans="1:9" ht="12.4" hidden="1" customHeight="1">
      <c r="A551" s="11"/>
      <c r="B551" s="1"/>
      <c r="C551" s="34"/>
      <c r="D551" s="151"/>
      <c r="E551" s="152"/>
      <c r="F551" s="39">
        <f>VLOOKUP(C551,'[2]Acha Air Sales Price List'!$B$1:$D$65536,3,FALSE)</f>
        <v>0</v>
      </c>
      <c r="G551" s="19">
        <f>ROUND(IF(ISBLANK(C551),0,VLOOKUP(C551,'[2]Acha Air Sales Price List'!$B$1:$X$65536,12,FALSE)*$L$14),2)</f>
        <v>0</v>
      </c>
      <c r="H551" s="20">
        <f t="shared" si="12"/>
        <v>0</v>
      </c>
      <c r="I551" s="12"/>
    </row>
    <row r="552" spans="1:9" ht="12.4" hidden="1" customHeight="1">
      <c r="A552" s="11"/>
      <c r="B552" s="1"/>
      <c r="C552" s="34"/>
      <c r="D552" s="151"/>
      <c r="E552" s="152"/>
      <c r="F552" s="39">
        <f>VLOOKUP(C552,'[2]Acha Air Sales Price List'!$B$1:$D$65536,3,FALSE)</f>
        <v>0</v>
      </c>
      <c r="G552" s="19">
        <f>ROUND(IF(ISBLANK(C552),0,VLOOKUP(C552,'[2]Acha Air Sales Price List'!$B$1:$X$65536,12,FALSE)*$L$14),2)</f>
        <v>0</v>
      </c>
      <c r="H552" s="20">
        <f t="shared" si="12"/>
        <v>0</v>
      </c>
      <c r="I552" s="12"/>
    </row>
    <row r="553" spans="1:9" ht="12.4" hidden="1" customHeight="1">
      <c r="A553" s="11"/>
      <c r="B553" s="1"/>
      <c r="C553" s="34"/>
      <c r="D553" s="151"/>
      <c r="E553" s="152"/>
      <c r="F553" s="39">
        <f>VLOOKUP(C553,'[2]Acha Air Sales Price List'!$B$1:$D$65536,3,FALSE)</f>
        <v>0</v>
      </c>
      <c r="G553" s="19">
        <f>ROUND(IF(ISBLANK(C553),0,VLOOKUP(C553,'[2]Acha Air Sales Price List'!$B$1:$X$65536,12,FALSE)*$L$14),2)</f>
        <v>0</v>
      </c>
      <c r="H553" s="20">
        <f t="shared" si="12"/>
        <v>0</v>
      </c>
      <c r="I553" s="12"/>
    </row>
    <row r="554" spans="1:9" ht="12.4" hidden="1" customHeight="1">
      <c r="A554" s="11"/>
      <c r="B554" s="1"/>
      <c r="C554" s="34"/>
      <c r="D554" s="151"/>
      <c r="E554" s="152"/>
      <c r="F554" s="39">
        <f>VLOOKUP(C554,'[2]Acha Air Sales Price List'!$B$1:$D$65536,3,FALSE)</f>
        <v>0</v>
      </c>
      <c r="G554" s="19">
        <f>ROUND(IF(ISBLANK(C554),0,VLOOKUP(C554,'[2]Acha Air Sales Price List'!$B$1:$X$65536,12,FALSE)*$L$14),2)</f>
        <v>0</v>
      </c>
      <c r="H554" s="20">
        <f t="shared" si="12"/>
        <v>0</v>
      </c>
      <c r="I554" s="12"/>
    </row>
    <row r="555" spans="1:9" ht="12.4" hidden="1" customHeight="1">
      <c r="A555" s="11"/>
      <c r="B555" s="1"/>
      <c r="C555" s="34"/>
      <c r="D555" s="151"/>
      <c r="E555" s="152"/>
      <c r="F555" s="39">
        <f>VLOOKUP(C555,'[2]Acha Air Sales Price List'!$B$1:$D$65536,3,FALSE)</f>
        <v>0</v>
      </c>
      <c r="G555" s="19">
        <f>ROUND(IF(ISBLANK(C555),0,VLOOKUP(C555,'[2]Acha Air Sales Price List'!$B$1:$X$65536,12,FALSE)*$L$14),2)</f>
        <v>0</v>
      </c>
      <c r="H555" s="20">
        <f t="shared" si="12"/>
        <v>0</v>
      </c>
      <c r="I555" s="12"/>
    </row>
    <row r="556" spans="1:9" ht="12.4" hidden="1" customHeight="1">
      <c r="A556" s="11"/>
      <c r="B556" s="1"/>
      <c r="C556" s="34"/>
      <c r="D556" s="151"/>
      <c r="E556" s="152"/>
      <c r="F556" s="39">
        <f>VLOOKUP(C556,'[2]Acha Air Sales Price List'!$B$1:$D$65536,3,FALSE)</f>
        <v>0</v>
      </c>
      <c r="G556" s="19">
        <f>ROUND(IF(ISBLANK(C556),0,VLOOKUP(C556,'[2]Acha Air Sales Price List'!$B$1:$X$65536,12,FALSE)*$L$14),2)</f>
        <v>0</v>
      </c>
      <c r="H556" s="20">
        <f t="shared" si="12"/>
        <v>0</v>
      </c>
      <c r="I556" s="12"/>
    </row>
    <row r="557" spans="1:9" ht="12.4" hidden="1" customHeight="1">
      <c r="A557" s="11"/>
      <c r="B557" s="1"/>
      <c r="C557" s="34"/>
      <c r="D557" s="151"/>
      <c r="E557" s="152"/>
      <c r="F557" s="39">
        <f>VLOOKUP(C557,'[2]Acha Air Sales Price List'!$B$1:$D$65536,3,FALSE)</f>
        <v>0</v>
      </c>
      <c r="G557" s="19">
        <f>ROUND(IF(ISBLANK(C557),0,VLOOKUP(C557,'[2]Acha Air Sales Price List'!$B$1:$X$65536,12,FALSE)*$L$14),2)</f>
        <v>0</v>
      </c>
      <c r="H557" s="20">
        <f t="shared" si="12"/>
        <v>0</v>
      </c>
      <c r="I557" s="12"/>
    </row>
    <row r="558" spans="1:9" ht="12.4" hidden="1" customHeight="1">
      <c r="A558" s="11"/>
      <c r="B558" s="1"/>
      <c r="C558" s="34"/>
      <c r="D558" s="151"/>
      <c r="E558" s="152"/>
      <c r="F558" s="39">
        <f>VLOOKUP(C558,'[2]Acha Air Sales Price List'!$B$1:$D$65536,3,FALSE)</f>
        <v>0</v>
      </c>
      <c r="G558" s="19">
        <f>ROUND(IF(ISBLANK(C558),0,VLOOKUP(C558,'[2]Acha Air Sales Price List'!$B$1:$X$65536,12,FALSE)*$L$14),2)</f>
        <v>0</v>
      </c>
      <c r="H558" s="20">
        <f t="shared" si="12"/>
        <v>0</v>
      </c>
      <c r="I558" s="12"/>
    </row>
    <row r="559" spans="1:9" ht="12.4" hidden="1" customHeight="1">
      <c r="A559" s="11"/>
      <c r="B559" s="1"/>
      <c r="C559" s="34"/>
      <c r="D559" s="151"/>
      <c r="E559" s="152"/>
      <c r="F559" s="39">
        <f>VLOOKUP(C559,'[2]Acha Air Sales Price List'!$B$1:$D$65536,3,FALSE)</f>
        <v>0</v>
      </c>
      <c r="G559" s="19">
        <f>ROUND(IF(ISBLANK(C559),0,VLOOKUP(C559,'[2]Acha Air Sales Price List'!$B$1:$X$65536,12,FALSE)*$L$14),2)</f>
        <v>0</v>
      </c>
      <c r="H559" s="20">
        <f t="shared" si="12"/>
        <v>0</v>
      </c>
      <c r="I559" s="12"/>
    </row>
    <row r="560" spans="1:9" ht="12.4" hidden="1" customHeight="1">
      <c r="A560" s="11"/>
      <c r="B560" s="1"/>
      <c r="C560" s="35"/>
      <c r="D560" s="151"/>
      <c r="E560" s="152"/>
      <c r="F560" s="39">
        <f>VLOOKUP(C560,'[2]Acha Air Sales Price List'!$B$1:$D$65536,3,FALSE)</f>
        <v>0</v>
      </c>
      <c r="G560" s="19">
        <f>ROUND(IF(ISBLANK(C560),0,VLOOKUP(C560,'[2]Acha Air Sales Price List'!$B$1:$X$65536,12,FALSE)*$L$14),2)</f>
        <v>0</v>
      </c>
      <c r="H560" s="20">
        <f>ROUND(IF(ISNUMBER(B560), G560*B560, 0),5)</f>
        <v>0</v>
      </c>
      <c r="I560" s="12"/>
    </row>
    <row r="561" spans="1:9" ht="12" hidden="1" customHeight="1">
      <c r="A561" s="11"/>
      <c r="B561" s="1"/>
      <c r="C561" s="34"/>
      <c r="D561" s="151"/>
      <c r="E561" s="152"/>
      <c r="F561" s="39">
        <f>VLOOKUP(C561,'[2]Acha Air Sales Price List'!$B$1:$D$65536,3,FALSE)</f>
        <v>0</v>
      </c>
      <c r="G561" s="19">
        <f>ROUND(IF(ISBLANK(C561),0,VLOOKUP(C561,'[2]Acha Air Sales Price List'!$B$1:$X$65536,12,FALSE)*$L$14),2)</f>
        <v>0</v>
      </c>
      <c r="H561" s="20">
        <f t="shared" ref="H561:H611" si="13">ROUND(IF(ISNUMBER(B561), G561*B561, 0),5)</f>
        <v>0</v>
      </c>
      <c r="I561" s="12"/>
    </row>
    <row r="562" spans="1:9" ht="12.4" hidden="1" customHeight="1">
      <c r="A562" s="11"/>
      <c r="B562" s="1"/>
      <c r="C562" s="34"/>
      <c r="D562" s="151"/>
      <c r="E562" s="152"/>
      <c r="F562" s="39">
        <f>VLOOKUP(C562,'[2]Acha Air Sales Price List'!$B$1:$D$65536,3,FALSE)</f>
        <v>0</v>
      </c>
      <c r="G562" s="19">
        <f>ROUND(IF(ISBLANK(C562),0,VLOOKUP(C562,'[2]Acha Air Sales Price List'!$B$1:$X$65536,12,FALSE)*$L$14),2)</f>
        <v>0</v>
      </c>
      <c r="H562" s="20">
        <f t="shared" si="13"/>
        <v>0</v>
      </c>
      <c r="I562" s="12"/>
    </row>
    <row r="563" spans="1:9" ht="12.4" hidden="1" customHeight="1">
      <c r="A563" s="11"/>
      <c r="B563" s="1"/>
      <c r="C563" s="34"/>
      <c r="D563" s="151"/>
      <c r="E563" s="152"/>
      <c r="F563" s="39">
        <f>VLOOKUP(C563,'[2]Acha Air Sales Price List'!$B$1:$D$65536,3,FALSE)</f>
        <v>0</v>
      </c>
      <c r="G563" s="19">
        <f>ROUND(IF(ISBLANK(C563),0,VLOOKUP(C563,'[2]Acha Air Sales Price List'!$B$1:$X$65536,12,FALSE)*$L$14),2)</f>
        <v>0</v>
      </c>
      <c r="H563" s="20">
        <f t="shared" si="13"/>
        <v>0</v>
      </c>
      <c r="I563" s="12"/>
    </row>
    <row r="564" spans="1:9" ht="12.4" hidden="1" customHeight="1">
      <c r="A564" s="11"/>
      <c r="B564" s="1"/>
      <c r="C564" s="34"/>
      <c r="D564" s="151"/>
      <c r="E564" s="152"/>
      <c r="F564" s="39">
        <f>VLOOKUP(C564,'[2]Acha Air Sales Price List'!$B$1:$D$65536,3,FALSE)</f>
        <v>0</v>
      </c>
      <c r="G564" s="19">
        <f>ROUND(IF(ISBLANK(C564),0,VLOOKUP(C564,'[2]Acha Air Sales Price List'!$B$1:$X$65536,12,FALSE)*$L$14),2)</f>
        <v>0</v>
      </c>
      <c r="H564" s="20">
        <f t="shared" si="13"/>
        <v>0</v>
      </c>
      <c r="I564" s="12"/>
    </row>
    <row r="565" spans="1:9" ht="12.4" hidden="1" customHeight="1">
      <c r="A565" s="11"/>
      <c r="B565" s="1"/>
      <c r="C565" s="34"/>
      <c r="D565" s="151"/>
      <c r="E565" s="152"/>
      <c r="F565" s="39">
        <f>VLOOKUP(C565,'[2]Acha Air Sales Price List'!$B$1:$D$65536,3,FALSE)</f>
        <v>0</v>
      </c>
      <c r="G565" s="19">
        <f>ROUND(IF(ISBLANK(C565),0,VLOOKUP(C565,'[2]Acha Air Sales Price List'!$B$1:$X$65536,12,FALSE)*$L$14),2)</f>
        <v>0</v>
      </c>
      <c r="H565" s="20">
        <f t="shared" si="13"/>
        <v>0</v>
      </c>
      <c r="I565" s="12"/>
    </row>
    <row r="566" spans="1:9" ht="12.4" hidden="1" customHeight="1">
      <c r="A566" s="11"/>
      <c r="B566" s="1"/>
      <c r="C566" s="34"/>
      <c r="D566" s="151"/>
      <c r="E566" s="152"/>
      <c r="F566" s="39">
        <f>VLOOKUP(C566,'[2]Acha Air Sales Price List'!$B$1:$D$65536,3,FALSE)</f>
        <v>0</v>
      </c>
      <c r="G566" s="19">
        <f>ROUND(IF(ISBLANK(C566),0,VLOOKUP(C566,'[2]Acha Air Sales Price List'!$B$1:$X$65536,12,FALSE)*$L$14),2)</f>
        <v>0</v>
      </c>
      <c r="H566" s="20">
        <f t="shared" si="13"/>
        <v>0</v>
      </c>
      <c r="I566" s="12"/>
    </row>
    <row r="567" spans="1:9" ht="12.4" hidden="1" customHeight="1">
      <c r="A567" s="11"/>
      <c r="B567" s="1"/>
      <c r="C567" s="34"/>
      <c r="D567" s="151"/>
      <c r="E567" s="152"/>
      <c r="F567" s="39">
        <f>VLOOKUP(C567,'[2]Acha Air Sales Price List'!$B$1:$D$65536,3,FALSE)</f>
        <v>0</v>
      </c>
      <c r="G567" s="19">
        <f>ROUND(IF(ISBLANK(C567),0,VLOOKUP(C567,'[2]Acha Air Sales Price List'!$B$1:$X$65536,12,FALSE)*$L$14),2)</f>
        <v>0</v>
      </c>
      <c r="H567" s="20">
        <f t="shared" si="13"/>
        <v>0</v>
      </c>
      <c r="I567" s="12"/>
    </row>
    <row r="568" spans="1:9" ht="12.4" hidden="1" customHeight="1">
      <c r="A568" s="11"/>
      <c r="B568" s="1"/>
      <c r="C568" s="34"/>
      <c r="D568" s="151"/>
      <c r="E568" s="152"/>
      <c r="F568" s="39">
        <f>VLOOKUP(C568,'[2]Acha Air Sales Price List'!$B$1:$D$65536,3,FALSE)</f>
        <v>0</v>
      </c>
      <c r="G568" s="19">
        <f>ROUND(IF(ISBLANK(C568),0,VLOOKUP(C568,'[2]Acha Air Sales Price List'!$B$1:$X$65536,12,FALSE)*$L$14),2)</f>
        <v>0</v>
      </c>
      <c r="H568" s="20">
        <f t="shared" si="13"/>
        <v>0</v>
      </c>
      <c r="I568" s="12"/>
    </row>
    <row r="569" spans="1:9" ht="12.4" hidden="1" customHeight="1">
      <c r="A569" s="11"/>
      <c r="B569" s="1"/>
      <c r="C569" s="34"/>
      <c r="D569" s="151"/>
      <c r="E569" s="152"/>
      <c r="F569" s="39">
        <f>VLOOKUP(C569,'[2]Acha Air Sales Price List'!$B$1:$D$65536,3,FALSE)</f>
        <v>0</v>
      </c>
      <c r="G569" s="19">
        <f>ROUND(IF(ISBLANK(C569),0,VLOOKUP(C569,'[2]Acha Air Sales Price List'!$B$1:$X$65536,12,FALSE)*$L$14),2)</f>
        <v>0</v>
      </c>
      <c r="H569" s="20">
        <f t="shared" si="13"/>
        <v>0</v>
      </c>
      <c r="I569" s="12"/>
    </row>
    <row r="570" spans="1:9" ht="12.4" hidden="1" customHeight="1">
      <c r="A570" s="11"/>
      <c r="B570" s="1"/>
      <c r="C570" s="34"/>
      <c r="D570" s="151"/>
      <c r="E570" s="152"/>
      <c r="F570" s="39">
        <f>VLOOKUP(C570,'[2]Acha Air Sales Price List'!$B$1:$D$65536,3,FALSE)</f>
        <v>0</v>
      </c>
      <c r="G570" s="19">
        <f>ROUND(IF(ISBLANK(C570),0,VLOOKUP(C570,'[2]Acha Air Sales Price List'!$B$1:$X$65536,12,FALSE)*$L$14),2)</f>
        <v>0</v>
      </c>
      <c r="H570" s="20">
        <f t="shared" si="13"/>
        <v>0</v>
      </c>
      <c r="I570" s="12"/>
    </row>
    <row r="571" spans="1:9" ht="12.4" hidden="1" customHeight="1">
      <c r="A571" s="11"/>
      <c r="B571" s="1"/>
      <c r="C571" s="34"/>
      <c r="D571" s="151"/>
      <c r="E571" s="152"/>
      <c r="F571" s="39">
        <f>VLOOKUP(C571,'[2]Acha Air Sales Price List'!$B$1:$D$65536,3,FALSE)</f>
        <v>0</v>
      </c>
      <c r="G571" s="19">
        <f>ROUND(IF(ISBLANK(C571),0,VLOOKUP(C571,'[2]Acha Air Sales Price List'!$B$1:$X$65536,12,FALSE)*$L$14),2)</f>
        <v>0</v>
      </c>
      <c r="H571" s="20">
        <f t="shared" si="13"/>
        <v>0</v>
      </c>
      <c r="I571" s="12"/>
    </row>
    <row r="572" spans="1:9" ht="12.4" hidden="1" customHeight="1">
      <c r="A572" s="11"/>
      <c r="B572" s="1"/>
      <c r="C572" s="34"/>
      <c r="D572" s="151"/>
      <c r="E572" s="152"/>
      <c r="F572" s="39">
        <f>VLOOKUP(C572,'[2]Acha Air Sales Price List'!$B$1:$D$65536,3,FALSE)</f>
        <v>0</v>
      </c>
      <c r="G572" s="19">
        <f>ROUND(IF(ISBLANK(C572),0,VLOOKUP(C572,'[2]Acha Air Sales Price List'!$B$1:$X$65536,12,FALSE)*$L$14),2)</f>
        <v>0</v>
      </c>
      <c r="H572" s="20">
        <f t="shared" si="13"/>
        <v>0</v>
      </c>
      <c r="I572" s="12"/>
    </row>
    <row r="573" spans="1:9" ht="12.4" hidden="1" customHeight="1">
      <c r="A573" s="11"/>
      <c r="B573" s="1"/>
      <c r="C573" s="34"/>
      <c r="D573" s="151"/>
      <c r="E573" s="152"/>
      <c r="F573" s="39">
        <f>VLOOKUP(C573,'[2]Acha Air Sales Price List'!$B$1:$D$65536,3,FALSE)</f>
        <v>0</v>
      </c>
      <c r="G573" s="19">
        <f>ROUND(IF(ISBLANK(C573),0,VLOOKUP(C573,'[2]Acha Air Sales Price List'!$B$1:$X$65536,12,FALSE)*$L$14),2)</f>
        <v>0</v>
      </c>
      <c r="H573" s="20">
        <f t="shared" si="13"/>
        <v>0</v>
      </c>
      <c r="I573" s="12"/>
    </row>
    <row r="574" spans="1:9" ht="12.4" hidden="1" customHeight="1">
      <c r="A574" s="11"/>
      <c r="B574" s="1"/>
      <c r="C574" s="34"/>
      <c r="D574" s="151"/>
      <c r="E574" s="152"/>
      <c r="F574" s="39">
        <f>VLOOKUP(C574,'[2]Acha Air Sales Price List'!$B$1:$D$65536,3,FALSE)</f>
        <v>0</v>
      </c>
      <c r="G574" s="19">
        <f>ROUND(IF(ISBLANK(C574),0,VLOOKUP(C574,'[2]Acha Air Sales Price List'!$B$1:$X$65536,12,FALSE)*$L$14),2)</f>
        <v>0</v>
      </c>
      <c r="H574" s="20">
        <f t="shared" si="13"/>
        <v>0</v>
      </c>
      <c r="I574" s="12"/>
    </row>
    <row r="575" spans="1:9" ht="12.4" hidden="1" customHeight="1">
      <c r="A575" s="11"/>
      <c r="B575" s="1"/>
      <c r="C575" s="34"/>
      <c r="D575" s="151"/>
      <c r="E575" s="152"/>
      <c r="F575" s="39">
        <f>VLOOKUP(C575,'[2]Acha Air Sales Price List'!$B$1:$D$65536,3,FALSE)</f>
        <v>0</v>
      </c>
      <c r="G575" s="19">
        <f>ROUND(IF(ISBLANK(C575),0,VLOOKUP(C575,'[2]Acha Air Sales Price List'!$B$1:$X$65536,12,FALSE)*$L$14),2)</f>
        <v>0</v>
      </c>
      <c r="H575" s="20">
        <f t="shared" si="13"/>
        <v>0</v>
      </c>
      <c r="I575" s="12"/>
    </row>
    <row r="576" spans="1:9" ht="12.4" hidden="1" customHeight="1">
      <c r="A576" s="11"/>
      <c r="B576" s="1"/>
      <c r="C576" s="34"/>
      <c r="D576" s="151"/>
      <c r="E576" s="152"/>
      <c r="F576" s="39">
        <f>VLOOKUP(C576,'[2]Acha Air Sales Price List'!$B$1:$D$65536,3,FALSE)</f>
        <v>0</v>
      </c>
      <c r="G576" s="19">
        <f>ROUND(IF(ISBLANK(C576),0,VLOOKUP(C576,'[2]Acha Air Sales Price List'!$B$1:$X$65536,12,FALSE)*$L$14),2)</f>
        <v>0</v>
      </c>
      <c r="H576" s="20">
        <f t="shared" si="13"/>
        <v>0</v>
      </c>
      <c r="I576" s="12"/>
    </row>
    <row r="577" spans="1:9" ht="12.4" hidden="1" customHeight="1">
      <c r="A577" s="11"/>
      <c r="B577" s="1"/>
      <c r="C577" s="34"/>
      <c r="D577" s="151"/>
      <c r="E577" s="152"/>
      <c r="F577" s="39">
        <f>VLOOKUP(C577,'[2]Acha Air Sales Price List'!$B$1:$D$65536,3,FALSE)</f>
        <v>0</v>
      </c>
      <c r="G577" s="19">
        <f>ROUND(IF(ISBLANK(C577),0,VLOOKUP(C577,'[2]Acha Air Sales Price List'!$B$1:$X$65536,12,FALSE)*$L$14),2)</f>
        <v>0</v>
      </c>
      <c r="H577" s="20">
        <f t="shared" si="13"/>
        <v>0</v>
      </c>
      <c r="I577" s="12"/>
    </row>
    <row r="578" spans="1:9" ht="12.4" hidden="1" customHeight="1">
      <c r="A578" s="11"/>
      <c r="B578" s="1"/>
      <c r="C578" s="34"/>
      <c r="D578" s="151"/>
      <c r="E578" s="152"/>
      <c r="F578" s="39">
        <f>VLOOKUP(C578,'[2]Acha Air Sales Price List'!$B$1:$D$65536,3,FALSE)</f>
        <v>0</v>
      </c>
      <c r="G578" s="19">
        <f>ROUND(IF(ISBLANK(C578),0,VLOOKUP(C578,'[2]Acha Air Sales Price List'!$B$1:$X$65536,12,FALSE)*$L$14),2)</f>
        <v>0</v>
      </c>
      <c r="H578" s="20">
        <f t="shared" si="13"/>
        <v>0</v>
      </c>
      <c r="I578" s="12"/>
    </row>
    <row r="579" spans="1:9" ht="12.4" hidden="1" customHeight="1">
      <c r="A579" s="11"/>
      <c r="B579" s="1"/>
      <c r="C579" s="34"/>
      <c r="D579" s="151"/>
      <c r="E579" s="152"/>
      <c r="F579" s="39">
        <f>VLOOKUP(C579,'[2]Acha Air Sales Price List'!$B$1:$D$65536,3,FALSE)</f>
        <v>0</v>
      </c>
      <c r="G579" s="19">
        <f>ROUND(IF(ISBLANK(C579),0,VLOOKUP(C579,'[2]Acha Air Sales Price List'!$B$1:$X$65536,12,FALSE)*$L$14),2)</f>
        <v>0</v>
      </c>
      <c r="H579" s="20">
        <f t="shared" si="13"/>
        <v>0</v>
      </c>
      <c r="I579" s="12"/>
    </row>
    <row r="580" spans="1:9" ht="12.4" hidden="1" customHeight="1">
      <c r="A580" s="11"/>
      <c r="B580" s="1"/>
      <c r="C580" s="34"/>
      <c r="D580" s="151"/>
      <c r="E580" s="152"/>
      <c r="F580" s="39">
        <f>VLOOKUP(C580,'[2]Acha Air Sales Price List'!$B$1:$D$65536,3,FALSE)</f>
        <v>0</v>
      </c>
      <c r="G580" s="19">
        <f>ROUND(IF(ISBLANK(C580),0,VLOOKUP(C580,'[2]Acha Air Sales Price List'!$B$1:$X$65536,12,FALSE)*$L$14),2)</f>
        <v>0</v>
      </c>
      <c r="H580" s="20">
        <f t="shared" si="13"/>
        <v>0</v>
      </c>
      <c r="I580" s="12"/>
    </row>
    <row r="581" spans="1:9" ht="12.4" hidden="1" customHeight="1">
      <c r="A581" s="11"/>
      <c r="B581" s="1"/>
      <c r="C581" s="34"/>
      <c r="D581" s="151"/>
      <c r="E581" s="152"/>
      <c r="F581" s="39">
        <f>VLOOKUP(C581,'[2]Acha Air Sales Price List'!$B$1:$D$65536,3,FALSE)</f>
        <v>0</v>
      </c>
      <c r="G581" s="19">
        <f>ROUND(IF(ISBLANK(C581),0,VLOOKUP(C581,'[2]Acha Air Sales Price List'!$B$1:$X$65536,12,FALSE)*$L$14),2)</f>
        <v>0</v>
      </c>
      <c r="H581" s="20">
        <f t="shared" si="13"/>
        <v>0</v>
      </c>
      <c r="I581" s="12"/>
    </row>
    <row r="582" spans="1:9" ht="12.4" hidden="1" customHeight="1">
      <c r="A582" s="11"/>
      <c r="B582" s="1"/>
      <c r="C582" s="34"/>
      <c r="D582" s="151"/>
      <c r="E582" s="152"/>
      <c r="F582" s="39">
        <f>VLOOKUP(C582,'[2]Acha Air Sales Price List'!$B$1:$D$65536,3,FALSE)</f>
        <v>0</v>
      </c>
      <c r="G582" s="19">
        <f>ROUND(IF(ISBLANK(C582),0,VLOOKUP(C582,'[2]Acha Air Sales Price List'!$B$1:$X$65536,12,FALSE)*$L$14),2)</f>
        <v>0</v>
      </c>
      <c r="H582" s="20">
        <f t="shared" si="13"/>
        <v>0</v>
      </c>
      <c r="I582" s="12"/>
    </row>
    <row r="583" spans="1:9" ht="12.4" hidden="1" customHeight="1">
      <c r="A583" s="11"/>
      <c r="B583" s="1"/>
      <c r="C583" s="34"/>
      <c r="D583" s="151"/>
      <c r="E583" s="152"/>
      <c r="F583" s="39">
        <f>VLOOKUP(C583,'[2]Acha Air Sales Price List'!$B$1:$D$65536,3,FALSE)</f>
        <v>0</v>
      </c>
      <c r="G583" s="19">
        <f>ROUND(IF(ISBLANK(C583),0,VLOOKUP(C583,'[2]Acha Air Sales Price List'!$B$1:$X$65536,12,FALSE)*$L$14),2)</f>
        <v>0</v>
      </c>
      <c r="H583" s="20">
        <f t="shared" si="13"/>
        <v>0</v>
      </c>
      <c r="I583" s="12"/>
    </row>
    <row r="584" spans="1:9" ht="12.4" hidden="1" customHeight="1">
      <c r="A584" s="11"/>
      <c r="B584" s="1"/>
      <c r="C584" s="35"/>
      <c r="D584" s="151"/>
      <c r="E584" s="152"/>
      <c r="F584" s="39">
        <f>VLOOKUP(C584,'[2]Acha Air Sales Price List'!$B$1:$D$65536,3,FALSE)</f>
        <v>0</v>
      </c>
      <c r="G584" s="19">
        <f>ROUND(IF(ISBLANK(C584),0,VLOOKUP(C584,'[2]Acha Air Sales Price List'!$B$1:$X$65536,12,FALSE)*$L$14),2)</f>
        <v>0</v>
      </c>
      <c r="H584" s="20">
        <f t="shared" si="13"/>
        <v>0</v>
      </c>
      <c r="I584" s="12"/>
    </row>
    <row r="585" spans="1:9" ht="12" hidden="1" customHeight="1">
      <c r="A585" s="11"/>
      <c r="B585" s="1"/>
      <c r="C585" s="34"/>
      <c r="D585" s="151"/>
      <c r="E585" s="152"/>
      <c r="F585" s="39">
        <f>VLOOKUP(C585,'[2]Acha Air Sales Price List'!$B$1:$D$65536,3,FALSE)</f>
        <v>0</v>
      </c>
      <c r="G585" s="19">
        <f>ROUND(IF(ISBLANK(C585),0,VLOOKUP(C585,'[2]Acha Air Sales Price List'!$B$1:$X$65536,12,FALSE)*$L$14),2)</f>
        <v>0</v>
      </c>
      <c r="H585" s="20">
        <f t="shared" si="13"/>
        <v>0</v>
      </c>
      <c r="I585" s="12"/>
    </row>
    <row r="586" spans="1:9" ht="12.4" hidden="1" customHeight="1">
      <c r="A586" s="11"/>
      <c r="B586" s="1"/>
      <c r="C586" s="34"/>
      <c r="D586" s="151"/>
      <c r="E586" s="152"/>
      <c r="F586" s="39">
        <f>VLOOKUP(C586,'[2]Acha Air Sales Price List'!$B$1:$D$65536,3,FALSE)</f>
        <v>0</v>
      </c>
      <c r="G586" s="19">
        <f>ROUND(IF(ISBLANK(C586),0,VLOOKUP(C586,'[2]Acha Air Sales Price List'!$B$1:$X$65536,12,FALSE)*$L$14),2)</f>
        <v>0</v>
      </c>
      <c r="H586" s="20">
        <f t="shared" si="13"/>
        <v>0</v>
      </c>
      <c r="I586" s="12"/>
    </row>
    <row r="587" spans="1:9" ht="12.4" hidden="1" customHeight="1">
      <c r="A587" s="11"/>
      <c r="B587" s="1"/>
      <c r="C587" s="34"/>
      <c r="D587" s="151"/>
      <c r="E587" s="152"/>
      <c r="F587" s="39">
        <f>VLOOKUP(C587,'[2]Acha Air Sales Price List'!$B$1:$D$65536,3,FALSE)</f>
        <v>0</v>
      </c>
      <c r="G587" s="19">
        <f>ROUND(IF(ISBLANK(C587),0,VLOOKUP(C587,'[2]Acha Air Sales Price List'!$B$1:$X$65536,12,FALSE)*$L$14),2)</f>
        <v>0</v>
      </c>
      <c r="H587" s="20">
        <f t="shared" si="13"/>
        <v>0</v>
      </c>
      <c r="I587" s="12"/>
    </row>
    <row r="588" spans="1:9" ht="12.4" hidden="1" customHeight="1">
      <c r="A588" s="11"/>
      <c r="B588" s="1"/>
      <c r="C588" s="34"/>
      <c r="D588" s="151"/>
      <c r="E588" s="152"/>
      <c r="F588" s="39">
        <f>VLOOKUP(C588,'[2]Acha Air Sales Price List'!$B$1:$D$65536,3,FALSE)</f>
        <v>0</v>
      </c>
      <c r="G588" s="19">
        <f>ROUND(IF(ISBLANK(C588),0,VLOOKUP(C588,'[2]Acha Air Sales Price List'!$B$1:$X$65536,12,FALSE)*$L$14),2)</f>
        <v>0</v>
      </c>
      <c r="H588" s="20">
        <f t="shared" si="13"/>
        <v>0</v>
      </c>
      <c r="I588" s="12"/>
    </row>
    <row r="589" spans="1:9" ht="12.4" hidden="1" customHeight="1">
      <c r="A589" s="11"/>
      <c r="B589" s="1"/>
      <c r="C589" s="34"/>
      <c r="D589" s="151"/>
      <c r="E589" s="152"/>
      <c r="F589" s="39">
        <f>VLOOKUP(C589,'[2]Acha Air Sales Price List'!$B$1:$D$65536,3,FALSE)</f>
        <v>0</v>
      </c>
      <c r="G589" s="19">
        <f>ROUND(IF(ISBLANK(C589),0,VLOOKUP(C589,'[2]Acha Air Sales Price List'!$B$1:$X$65536,12,FALSE)*$L$14),2)</f>
        <v>0</v>
      </c>
      <c r="H589" s="20">
        <f t="shared" si="13"/>
        <v>0</v>
      </c>
      <c r="I589" s="12"/>
    </row>
    <row r="590" spans="1:9" ht="12.4" hidden="1" customHeight="1">
      <c r="A590" s="11"/>
      <c r="B590" s="1"/>
      <c r="C590" s="34"/>
      <c r="D590" s="151"/>
      <c r="E590" s="152"/>
      <c r="F590" s="39">
        <f>VLOOKUP(C590,'[2]Acha Air Sales Price List'!$B$1:$D$65536,3,FALSE)</f>
        <v>0</v>
      </c>
      <c r="G590" s="19">
        <f>ROUND(IF(ISBLANK(C590),0,VLOOKUP(C590,'[2]Acha Air Sales Price List'!$B$1:$X$65536,12,FALSE)*$L$14),2)</f>
        <v>0</v>
      </c>
      <c r="H590" s="20">
        <f t="shared" si="13"/>
        <v>0</v>
      </c>
      <c r="I590" s="12"/>
    </row>
    <row r="591" spans="1:9" ht="12.4" hidden="1" customHeight="1">
      <c r="A591" s="11"/>
      <c r="B591" s="1"/>
      <c r="C591" s="34"/>
      <c r="D591" s="151"/>
      <c r="E591" s="152"/>
      <c r="F591" s="39">
        <f>VLOOKUP(C591,'[2]Acha Air Sales Price List'!$B$1:$D$65536,3,FALSE)</f>
        <v>0</v>
      </c>
      <c r="G591" s="19">
        <f>ROUND(IF(ISBLANK(C591),0,VLOOKUP(C591,'[2]Acha Air Sales Price List'!$B$1:$X$65536,12,FALSE)*$L$14),2)</f>
        <v>0</v>
      </c>
      <c r="H591" s="20">
        <f t="shared" si="13"/>
        <v>0</v>
      </c>
      <c r="I591" s="12"/>
    </row>
    <row r="592" spans="1:9" ht="12.4" hidden="1" customHeight="1">
      <c r="A592" s="11"/>
      <c r="B592" s="1"/>
      <c r="C592" s="34"/>
      <c r="D592" s="151"/>
      <c r="E592" s="152"/>
      <c r="F592" s="39">
        <f>VLOOKUP(C592,'[2]Acha Air Sales Price List'!$B$1:$D$65536,3,FALSE)</f>
        <v>0</v>
      </c>
      <c r="G592" s="19">
        <f>ROUND(IF(ISBLANK(C592),0,VLOOKUP(C592,'[2]Acha Air Sales Price List'!$B$1:$X$65536,12,FALSE)*$L$14),2)</f>
        <v>0</v>
      </c>
      <c r="H592" s="20">
        <f t="shared" si="13"/>
        <v>0</v>
      </c>
      <c r="I592" s="12"/>
    </row>
    <row r="593" spans="1:9" ht="12.4" hidden="1" customHeight="1">
      <c r="A593" s="11"/>
      <c r="B593" s="1"/>
      <c r="C593" s="34"/>
      <c r="D593" s="151"/>
      <c r="E593" s="152"/>
      <c r="F593" s="39">
        <f>VLOOKUP(C593,'[2]Acha Air Sales Price List'!$B$1:$D$65536,3,FALSE)</f>
        <v>0</v>
      </c>
      <c r="G593" s="19">
        <f>ROUND(IF(ISBLANK(C593),0,VLOOKUP(C593,'[2]Acha Air Sales Price List'!$B$1:$X$65536,12,FALSE)*$L$14),2)</f>
        <v>0</v>
      </c>
      <c r="H593" s="20">
        <f t="shared" si="13"/>
        <v>0</v>
      </c>
      <c r="I593" s="12"/>
    </row>
    <row r="594" spans="1:9" ht="12.4" hidden="1" customHeight="1">
      <c r="A594" s="11"/>
      <c r="B594" s="1"/>
      <c r="C594" s="34"/>
      <c r="D594" s="151"/>
      <c r="E594" s="152"/>
      <c r="F594" s="39">
        <f>VLOOKUP(C594,'[2]Acha Air Sales Price List'!$B$1:$D$65536,3,FALSE)</f>
        <v>0</v>
      </c>
      <c r="G594" s="19">
        <f>ROUND(IF(ISBLANK(C594),0,VLOOKUP(C594,'[2]Acha Air Sales Price List'!$B$1:$X$65536,12,FALSE)*$L$14),2)</f>
        <v>0</v>
      </c>
      <c r="H594" s="20">
        <f t="shared" si="13"/>
        <v>0</v>
      </c>
      <c r="I594" s="12"/>
    </row>
    <row r="595" spans="1:9" ht="12.4" hidden="1" customHeight="1">
      <c r="A595" s="11"/>
      <c r="B595" s="1"/>
      <c r="C595" s="34"/>
      <c r="D595" s="151"/>
      <c r="E595" s="152"/>
      <c r="F595" s="39">
        <f>VLOOKUP(C595,'[2]Acha Air Sales Price List'!$B$1:$D$65536,3,FALSE)</f>
        <v>0</v>
      </c>
      <c r="G595" s="19">
        <f>ROUND(IF(ISBLANK(C595),0,VLOOKUP(C595,'[2]Acha Air Sales Price List'!$B$1:$X$65536,12,FALSE)*$L$14),2)</f>
        <v>0</v>
      </c>
      <c r="H595" s="20">
        <f t="shared" si="13"/>
        <v>0</v>
      </c>
      <c r="I595" s="12"/>
    </row>
    <row r="596" spans="1:9" ht="12.4" hidden="1" customHeight="1">
      <c r="A596" s="11"/>
      <c r="B596" s="1"/>
      <c r="C596" s="34"/>
      <c r="D596" s="151"/>
      <c r="E596" s="152"/>
      <c r="F596" s="39">
        <f>VLOOKUP(C596,'[2]Acha Air Sales Price List'!$B$1:$D$65536,3,FALSE)</f>
        <v>0</v>
      </c>
      <c r="G596" s="19">
        <f>ROUND(IF(ISBLANK(C596),0,VLOOKUP(C596,'[2]Acha Air Sales Price List'!$B$1:$X$65536,12,FALSE)*$L$14),2)</f>
        <v>0</v>
      </c>
      <c r="H596" s="20">
        <f t="shared" si="13"/>
        <v>0</v>
      </c>
      <c r="I596" s="12"/>
    </row>
    <row r="597" spans="1:9" ht="12.4" hidden="1" customHeight="1">
      <c r="A597" s="11"/>
      <c r="B597" s="1"/>
      <c r="C597" s="34"/>
      <c r="D597" s="151"/>
      <c r="E597" s="152"/>
      <c r="F597" s="39">
        <f>VLOOKUP(C597,'[2]Acha Air Sales Price List'!$B$1:$D$65536,3,FALSE)</f>
        <v>0</v>
      </c>
      <c r="G597" s="19">
        <f>ROUND(IF(ISBLANK(C597),0,VLOOKUP(C597,'[2]Acha Air Sales Price List'!$B$1:$X$65536,12,FALSE)*$L$14),2)</f>
        <v>0</v>
      </c>
      <c r="H597" s="20">
        <f t="shared" si="13"/>
        <v>0</v>
      </c>
      <c r="I597" s="12"/>
    </row>
    <row r="598" spans="1:9" ht="12.4" hidden="1" customHeight="1">
      <c r="A598" s="11"/>
      <c r="B598" s="1"/>
      <c r="C598" s="34"/>
      <c r="D598" s="151"/>
      <c r="E598" s="152"/>
      <c r="F598" s="39">
        <f>VLOOKUP(C598,'[2]Acha Air Sales Price List'!$B$1:$D$65536,3,FALSE)</f>
        <v>0</v>
      </c>
      <c r="G598" s="19">
        <f>ROUND(IF(ISBLANK(C598),0,VLOOKUP(C598,'[2]Acha Air Sales Price List'!$B$1:$X$65536,12,FALSE)*$L$14),2)</f>
        <v>0</v>
      </c>
      <c r="H598" s="20">
        <f t="shared" si="13"/>
        <v>0</v>
      </c>
      <c r="I598" s="12"/>
    </row>
    <row r="599" spans="1:9" ht="12.4" hidden="1" customHeight="1">
      <c r="A599" s="11"/>
      <c r="B599" s="1"/>
      <c r="C599" s="34"/>
      <c r="D599" s="151"/>
      <c r="E599" s="152"/>
      <c r="F599" s="39">
        <f>VLOOKUP(C599,'[2]Acha Air Sales Price List'!$B$1:$D$65536,3,FALSE)</f>
        <v>0</v>
      </c>
      <c r="G599" s="19">
        <f>ROUND(IF(ISBLANK(C599),0,VLOOKUP(C599,'[2]Acha Air Sales Price List'!$B$1:$X$65536,12,FALSE)*$L$14),2)</f>
        <v>0</v>
      </c>
      <c r="H599" s="20">
        <f t="shared" si="13"/>
        <v>0</v>
      </c>
      <c r="I599" s="12"/>
    </row>
    <row r="600" spans="1:9" ht="12.4" hidden="1" customHeight="1">
      <c r="A600" s="11"/>
      <c r="B600" s="1"/>
      <c r="C600" s="34"/>
      <c r="D600" s="151"/>
      <c r="E600" s="152"/>
      <c r="F600" s="39">
        <f>VLOOKUP(C600,'[2]Acha Air Sales Price List'!$B$1:$D$65536,3,FALSE)</f>
        <v>0</v>
      </c>
      <c r="G600" s="19">
        <f>ROUND(IF(ISBLANK(C600),0,VLOOKUP(C600,'[2]Acha Air Sales Price List'!$B$1:$X$65536,12,FALSE)*$L$14),2)</f>
        <v>0</v>
      </c>
      <c r="H600" s="20">
        <f t="shared" si="13"/>
        <v>0</v>
      </c>
      <c r="I600" s="12"/>
    </row>
    <row r="601" spans="1:9" ht="12.4" hidden="1" customHeight="1">
      <c r="A601" s="11"/>
      <c r="B601" s="1"/>
      <c r="C601" s="34"/>
      <c r="D601" s="151"/>
      <c r="E601" s="152"/>
      <c r="F601" s="39">
        <f>VLOOKUP(C601,'[2]Acha Air Sales Price List'!$B$1:$D$65536,3,FALSE)</f>
        <v>0</v>
      </c>
      <c r="G601" s="19">
        <f>ROUND(IF(ISBLANK(C601),0,VLOOKUP(C601,'[2]Acha Air Sales Price List'!$B$1:$X$65536,12,FALSE)*$L$14),2)</f>
        <v>0</v>
      </c>
      <c r="H601" s="20">
        <f t="shared" si="13"/>
        <v>0</v>
      </c>
      <c r="I601" s="12"/>
    </row>
    <row r="602" spans="1:9" ht="12.4" hidden="1" customHeight="1">
      <c r="A602" s="11"/>
      <c r="B602" s="1"/>
      <c r="C602" s="34"/>
      <c r="D602" s="151"/>
      <c r="E602" s="152"/>
      <c r="F602" s="39">
        <f>VLOOKUP(C602,'[2]Acha Air Sales Price List'!$B$1:$D$65536,3,FALSE)</f>
        <v>0</v>
      </c>
      <c r="G602" s="19">
        <f>ROUND(IF(ISBLANK(C602),0,VLOOKUP(C602,'[2]Acha Air Sales Price List'!$B$1:$X$65536,12,FALSE)*$L$14),2)</f>
        <v>0</v>
      </c>
      <c r="H602" s="20">
        <f t="shared" si="13"/>
        <v>0</v>
      </c>
      <c r="I602" s="12"/>
    </row>
    <row r="603" spans="1:9" ht="12.4" hidden="1" customHeight="1">
      <c r="A603" s="11"/>
      <c r="B603" s="1"/>
      <c r="C603" s="34"/>
      <c r="D603" s="151"/>
      <c r="E603" s="152"/>
      <c r="F603" s="39">
        <f>VLOOKUP(C603,'[2]Acha Air Sales Price List'!$B$1:$D$65536,3,FALSE)</f>
        <v>0</v>
      </c>
      <c r="G603" s="19">
        <f>ROUND(IF(ISBLANK(C603),0,VLOOKUP(C603,'[2]Acha Air Sales Price List'!$B$1:$X$65536,12,FALSE)*$L$14),2)</f>
        <v>0</v>
      </c>
      <c r="H603" s="20">
        <f t="shared" si="13"/>
        <v>0</v>
      </c>
      <c r="I603" s="12"/>
    </row>
    <row r="604" spans="1:9" ht="12.4" hidden="1" customHeight="1">
      <c r="A604" s="11"/>
      <c r="B604" s="1"/>
      <c r="C604" s="34"/>
      <c r="D604" s="151"/>
      <c r="E604" s="152"/>
      <c r="F604" s="39">
        <f>VLOOKUP(C604,'[2]Acha Air Sales Price List'!$B$1:$D$65536,3,FALSE)</f>
        <v>0</v>
      </c>
      <c r="G604" s="19">
        <f>ROUND(IF(ISBLANK(C604),0,VLOOKUP(C604,'[2]Acha Air Sales Price List'!$B$1:$X$65536,12,FALSE)*$L$14),2)</f>
        <v>0</v>
      </c>
      <c r="H604" s="20">
        <f t="shared" si="13"/>
        <v>0</v>
      </c>
      <c r="I604" s="12"/>
    </row>
    <row r="605" spans="1:9" ht="12.4" hidden="1" customHeight="1">
      <c r="A605" s="11"/>
      <c r="B605" s="1"/>
      <c r="C605" s="34"/>
      <c r="D605" s="151"/>
      <c r="E605" s="152"/>
      <c r="F605" s="39">
        <f>VLOOKUP(C605,'[2]Acha Air Sales Price List'!$B$1:$D$65536,3,FALSE)</f>
        <v>0</v>
      </c>
      <c r="G605" s="19">
        <f>ROUND(IF(ISBLANK(C605),0,VLOOKUP(C605,'[2]Acha Air Sales Price List'!$B$1:$X$65536,12,FALSE)*$L$14),2)</f>
        <v>0</v>
      </c>
      <c r="H605" s="20">
        <f t="shared" si="13"/>
        <v>0</v>
      </c>
      <c r="I605" s="12"/>
    </row>
    <row r="606" spans="1:9" ht="12.4" hidden="1" customHeight="1">
      <c r="A606" s="11"/>
      <c r="B606" s="1"/>
      <c r="C606" s="34"/>
      <c r="D606" s="151"/>
      <c r="E606" s="152"/>
      <c r="F606" s="39">
        <f>VLOOKUP(C606,'[2]Acha Air Sales Price List'!$B$1:$D$65536,3,FALSE)</f>
        <v>0</v>
      </c>
      <c r="G606" s="19">
        <f>ROUND(IF(ISBLANK(C606),0,VLOOKUP(C606,'[2]Acha Air Sales Price List'!$B$1:$X$65536,12,FALSE)*$L$14),2)</f>
        <v>0</v>
      </c>
      <c r="H606" s="20">
        <f t="shared" si="13"/>
        <v>0</v>
      </c>
      <c r="I606" s="12"/>
    </row>
    <row r="607" spans="1:9" ht="12.4" hidden="1" customHeight="1">
      <c r="A607" s="11"/>
      <c r="B607" s="1"/>
      <c r="C607" s="34"/>
      <c r="D607" s="151"/>
      <c r="E607" s="152"/>
      <c r="F607" s="39">
        <f>VLOOKUP(C607,'[2]Acha Air Sales Price List'!$B$1:$D$65536,3,FALSE)</f>
        <v>0</v>
      </c>
      <c r="G607" s="19">
        <f>ROUND(IF(ISBLANK(C607),0,VLOOKUP(C607,'[2]Acha Air Sales Price List'!$B$1:$X$65536,12,FALSE)*$L$14),2)</f>
        <v>0</v>
      </c>
      <c r="H607" s="20">
        <f t="shared" si="13"/>
        <v>0</v>
      </c>
      <c r="I607" s="12"/>
    </row>
    <row r="608" spans="1:9" ht="12.4" hidden="1" customHeight="1">
      <c r="A608" s="11"/>
      <c r="B608" s="1"/>
      <c r="C608" s="34"/>
      <c r="D608" s="151"/>
      <c r="E608" s="152"/>
      <c r="F608" s="39">
        <f>VLOOKUP(C608,'[2]Acha Air Sales Price List'!$B$1:$D$65536,3,FALSE)</f>
        <v>0</v>
      </c>
      <c r="G608" s="19">
        <f>ROUND(IF(ISBLANK(C608),0,VLOOKUP(C608,'[2]Acha Air Sales Price List'!$B$1:$X$65536,12,FALSE)*$L$14),2)</f>
        <v>0</v>
      </c>
      <c r="H608" s="20">
        <f t="shared" si="13"/>
        <v>0</v>
      </c>
      <c r="I608" s="12"/>
    </row>
    <row r="609" spans="1:9" ht="12.4" hidden="1" customHeight="1">
      <c r="A609" s="11"/>
      <c r="B609" s="1"/>
      <c r="C609" s="34"/>
      <c r="D609" s="151"/>
      <c r="E609" s="152"/>
      <c r="F609" s="39">
        <f>VLOOKUP(C609,'[2]Acha Air Sales Price List'!$B$1:$D$65536,3,FALSE)</f>
        <v>0</v>
      </c>
      <c r="G609" s="19">
        <f>ROUND(IF(ISBLANK(C609),0,VLOOKUP(C609,'[2]Acha Air Sales Price List'!$B$1:$X$65536,12,FALSE)*$L$14),2)</f>
        <v>0</v>
      </c>
      <c r="H609" s="20">
        <f t="shared" si="13"/>
        <v>0</v>
      </c>
      <c r="I609" s="12"/>
    </row>
    <row r="610" spans="1:9" ht="12.4" hidden="1" customHeight="1">
      <c r="A610" s="11"/>
      <c r="B610" s="1"/>
      <c r="C610" s="34"/>
      <c r="D610" s="151"/>
      <c r="E610" s="152"/>
      <c r="F610" s="39">
        <f>VLOOKUP(C610,'[2]Acha Air Sales Price List'!$B$1:$D$65536,3,FALSE)</f>
        <v>0</v>
      </c>
      <c r="G610" s="19">
        <f>ROUND(IF(ISBLANK(C610),0,VLOOKUP(C610,'[2]Acha Air Sales Price List'!$B$1:$X$65536,12,FALSE)*$L$14),2)</f>
        <v>0</v>
      </c>
      <c r="H610" s="20">
        <f t="shared" si="13"/>
        <v>0</v>
      </c>
      <c r="I610" s="12"/>
    </row>
    <row r="611" spans="1:9" ht="12.4" hidden="1" customHeight="1">
      <c r="A611" s="11"/>
      <c r="B611" s="1"/>
      <c r="C611" s="34"/>
      <c r="D611" s="151"/>
      <c r="E611" s="152"/>
      <c r="F611" s="39">
        <f>VLOOKUP(C611,'[2]Acha Air Sales Price List'!$B$1:$D$65536,3,FALSE)</f>
        <v>0</v>
      </c>
      <c r="G611" s="19">
        <f>ROUND(IF(ISBLANK(C611),0,VLOOKUP(C611,'[2]Acha Air Sales Price List'!$B$1:$X$65536,12,FALSE)*$L$14),2)</f>
        <v>0</v>
      </c>
      <c r="H611" s="20">
        <f t="shared" si="13"/>
        <v>0</v>
      </c>
      <c r="I611" s="12"/>
    </row>
    <row r="612" spans="1:9" ht="12.4" hidden="1" customHeight="1">
      <c r="A612" s="11"/>
      <c r="B612" s="1"/>
      <c r="C612" s="35"/>
      <c r="D612" s="151"/>
      <c r="E612" s="152"/>
      <c r="F612" s="39">
        <f>VLOOKUP(C612,'[2]Acha Air Sales Price List'!$B$1:$D$65536,3,FALSE)</f>
        <v>0</v>
      </c>
      <c r="G612" s="19">
        <f>ROUND(IF(ISBLANK(C612),0,VLOOKUP(C612,'[2]Acha Air Sales Price List'!$B$1:$X$65536,12,FALSE)*$L$14),2)</f>
        <v>0</v>
      </c>
      <c r="H612" s="20">
        <f>ROUND(IF(ISNUMBER(B612), G612*B612, 0),5)</f>
        <v>0</v>
      </c>
      <c r="I612" s="12"/>
    </row>
    <row r="613" spans="1:9" ht="12" hidden="1" customHeight="1">
      <c r="A613" s="11"/>
      <c r="B613" s="1"/>
      <c r="C613" s="34"/>
      <c r="D613" s="151"/>
      <c r="E613" s="152"/>
      <c r="F613" s="39">
        <f>VLOOKUP(C613,'[2]Acha Air Sales Price List'!$B$1:$D$65536,3,FALSE)</f>
        <v>0</v>
      </c>
      <c r="G613" s="19">
        <f>ROUND(IF(ISBLANK(C613),0,VLOOKUP(C613,'[2]Acha Air Sales Price List'!$B$1:$X$65536,12,FALSE)*$L$14),2)</f>
        <v>0</v>
      </c>
      <c r="H613" s="20">
        <f t="shared" ref="H613:H667" si="14">ROUND(IF(ISNUMBER(B613), G613*B613, 0),5)</f>
        <v>0</v>
      </c>
      <c r="I613" s="12"/>
    </row>
    <row r="614" spans="1:9" ht="12.4" hidden="1" customHeight="1">
      <c r="A614" s="11"/>
      <c r="B614" s="1"/>
      <c r="C614" s="34"/>
      <c r="D614" s="151"/>
      <c r="E614" s="152"/>
      <c r="F614" s="39">
        <f>VLOOKUP(C614,'[2]Acha Air Sales Price List'!$B$1:$D$65536,3,FALSE)</f>
        <v>0</v>
      </c>
      <c r="G614" s="19">
        <f>ROUND(IF(ISBLANK(C614),0,VLOOKUP(C614,'[2]Acha Air Sales Price List'!$B$1:$X$65536,12,FALSE)*$L$14),2)</f>
        <v>0</v>
      </c>
      <c r="H614" s="20">
        <f t="shared" si="14"/>
        <v>0</v>
      </c>
      <c r="I614" s="12"/>
    </row>
    <row r="615" spans="1:9" ht="12.4" hidden="1" customHeight="1">
      <c r="A615" s="11"/>
      <c r="B615" s="1"/>
      <c r="C615" s="34"/>
      <c r="D615" s="151"/>
      <c r="E615" s="152"/>
      <c r="F615" s="39">
        <f>VLOOKUP(C615,'[2]Acha Air Sales Price List'!$B$1:$D$65536,3,FALSE)</f>
        <v>0</v>
      </c>
      <c r="G615" s="19">
        <f>ROUND(IF(ISBLANK(C615),0,VLOOKUP(C615,'[2]Acha Air Sales Price List'!$B$1:$X$65536,12,FALSE)*$L$14),2)</f>
        <v>0</v>
      </c>
      <c r="H615" s="20">
        <f t="shared" si="14"/>
        <v>0</v>
      </c>
      <c r="I615" s="12"/>
    </row>
    <row r="616" spans="1:9" ht="12.4" hidden="1" customHeight="1">
      <c r="A616" s="11"/>
      <c r="B616" s="1"/>
      <c r="C616" s="34"/>
      <c r="D616" s="151"/>
      <c r="E616" s="152"/>
      <c r="F616" s="39">
        <f>VLOOKUP(C616,'[2]Acha Air Sales Price List'!$B$1:$D$65536,3,FALSE)</f>
        <v>0</v>
      </c>
      <c r="G616" s="19">
        <f>ROUND(IF(ISBLANK(C616),0,VLOOKUP(C616,'[2]Acha Air Sales Price List'!$B$1:$X$65536,12,FALSE)*$L$14),2)</f>
        <v>0</v>
      </c>
      <c r="H616" s="20">
        <f t="shared" si="14"/>
        <v>0</v>
      </c>
      <c r="I616" s="12"/>
    </row>
    <row r="617" spans="1:9" ht="12.4" hidden="1" customHeight="1">
      <c r="A617" s="11"/>
      <c r="B617" s="1"/>
      <c r="C617" s="34"/>
      <c r="D617" s="151"/>
      <c r="E617" s="152"/>
      <c r="F617" s="39">
        <f>VLOOKUP(C617,'[2]Acha Air Sales Price List'!$B$1:$D$65536,3,FALSE)</f>
        <v>0</v>
      </c>
      <c r="G617" s="19">
        <f>ROUND(IF(ISBLANK(C617),0,VLOOKUP(C617,'[2]Acha Air Sales Price List'!$B$1:$X$65536,12,FALSE)*$L$14),2)</f>
        <v>0</v>
      </c>
      <c r="H617" s="20">
        <f t="shared" si="14"/>
        <v>0</v>
      </c>
      <c r="I617" s="12"/>
    </row>
    <row r="618" spans="1:9" ht="12.4" hidden="1" customHeight="1">
      <c r="A618" s="11"/>
      <c r="B618" s="1"/>
      <c r="C618" s="34"/>
      <c r="D618" s="151"/>
      <c r="E618" s="152"/>
      <c r="F618" s="39">
        <f>VLOOKUP(C618,'[2]Acha Air Sales Price List'!$B$1:$D$65536,3,FALSE)</f>
        <v>0</v>
      </c>
      <c r="G618" s="19">
        <f>ROUND(IF(ISBLANK(C618),0,VLOOKUP(C618,'[2]Acha Air Sales Price List'!$B$1:$X$65536,12,FALSE)*$L$14),2)</f>
        <v>0</v>
      </c>
      <c r="H618" s="20">
        <f t="shared" si="14"/>
        <v>0</v>
      </c>
      <c r="I618" s="12"/>
    </row>
    <row r="619" spans="1:9" ht="12.4" hidden="1" customHeight="1">
      <c r="A619" s="11"/>
      <c r="B619" s="1"/>
      <c r="C619" s="34"/>
      <c r="D619" s="151"/>
      <c r="E619" s="152"/>
      <c r="F619" s="39">
        <f>VLOOKUP(C619,'[2]Acha Air Sales Price List'!$B$1:$D$65536,3,FALSE)</f>
        <v>0</v>
      </c>
      <c r="G619" s="19">
        <f>ROUND(IF(ISBLANK(C619),0,VLOOKUP(C619,'[2]Acha Air Sales Price List'!$B$1:$X$65536,12,FALSE)*$L$14),2)</f>
        <v>0</v>
      </c>
      <c r="H619" s="20">
        <f t="shared" si="14"/>
        <v>0</v>
      </c>
      <c r="I619" s="12"/>
    </row>
    <row r="620" spans="1:9" ht="12.4" hidden="1" customHeight="1">
      <c r="A620" s="11"/>
      <c r="B620" s="1"/>
      <c r="C620" s="34"/>
      <c r="D620" s="151"/>
      <c r="E620" s="152"/>
      <c r="F620" s="39">
        <f>VLOOKUP(C620,'[2]Acha Air Sales Price List'!$B$1:$D$65536,3,FALSE)</f>
        <v>0</v>
      </c>
      <c r="G620" s="19">
        <f>ROUND(IF(ISBLANK(C620),0,VLOOKUP(C620,'[2]Acha Air Sales Price List'!$B$1:$X$65536,12,FALSE)*$L$14),2)</f>
        <v>0</v>
      </c>
      <c r="H620" s="20">
        <f t="shared" si="14"/>
        <v>0</v>
      </c>
      <c r="I620" s="12"/>
    </row>
    <row r="621" spans="1:9" ht="12.4" hidden="1" customHeight="1">
      <c r="A621" s="11"/>
      <c r="B621" s="1"/>
      <c r="C621" s="34"/>
      <c r="D621" s="151"/>
      <c r="E621" s="152"/>
      <c r="F621" s="39">
        <f>VLOOKUP(C621,'[2]Acha Air Sales Price List'!$B$1:$D$65536,3,FALSE)</f>
        <v>0</v>
      </c>
      <c r="G621" s="19">
        <f>ROUND(IF(ISBLANK(C621),0,VLOOKUP(C621,'[2]Acha Air Sales Price List'!$B$1:$X$65536,12,FALSE)*$L$14),2)</f>
        <v>0</v>
      </c>
      <c r="H621" s="20">
        <f t="shared" si="14"/>
        <v>0</v>
      </c>
      <c r="I621" s="12"/>
    </row>
    <row r="622" spans="1:9" ht="12.4" hidden="1" customHeight="1">
      <c r="A622" s="11"/>
      <c r="B622" s="1"/>
      <c r="C622" s="34"/>
      <c r="D622" s="151"/>
      <c r="E622" s="152"/>
      <c r="F622" s="39">
        <f>VLOOKUP(C622,'[2]Acha Air Sales Price List'!$B$1:$D$65536,3,FALSE)</f>
        <v>0</v>
      </c>
      <c r="G622" s="19">
        <f>ROUND(IF(ISBLANK(C622),0,VLOOKUP(C622,'[2]Acha Air Sales Price List'!$B$1:$X$65536,12,FALSE)*$L$14),2)</f>
        <v>0</v>
      </c>
      <c r="H622" s="20">
        <f t="shared" si="14"/>
        <v>0</v>
      </c>
      <c r="I622" s="12"/>
    </row>
    <row r="623" spans="1:9" ht="12.4" hidden="1" customHeight="1">
      <c r="A623" s="11"/>
      <c r="B623" s="1"/>
      <c r="C623" s="34"/>
      <c r="D623" s="151"/>
      <c r="E623" s="152"/>
      <c r="F623" s="39">
        <f>VLOOKUP(C623,'[2]Acha Air Sales Price List'!$B$1:$D$65536,3,FALSE)</f>
        <v>0</v>
      </c>
      <c r="G623" s="19">
        <f>ROUND(IF(ISBLANK(C623),0,VLOOKUP(C623,'[2]Acha Air Sales Price List'!$B$1:$X$65536,12,FALSE)*$L$14),2)</f>
        <v>0</v>
      </c>
      <c r="H623" s="20">
        <f t="shared" si="14"/>
        <v>0</v>
      </c>
      <c r="I623" s="12"/>
    </row>
    <row r="624" spans="1:9" ht="12.4" hidden="1" customHeight="1">
      <c r="A624" s="11"/>
      <c r="B624" s="1"/>
      <c r="C624" s="34"/>
      <c r="D624" s="151"/>
      <c r="E624" s="152"/>
      <c r="F624" s="39">
        <f>VLOOKUP(C624,'[2]Acha Air Sales Price List'!$B$1:$D$65536,3,FALSE)</f>
        <v>0</v>
      </c>
      <c r="G624" s="19">
        <f>ROUND(IF(ISBLANK(C624),0,VLOOKUP(C624,'[2]Acha Air Sales Price List'!$B$1:$X$65536,12,FALSE)*$L$14),2)</f>
        <v>0</v>
      </c>
      <c r="H624" s="20">
        <f t="shared" si="14"/>
        <v>0</v>
      </c>
      <c r="I624" s="12"/>
    </row>
    <row r="625" spans="1:9" ht="12.4" hidden="1" customHeight="1">
      <c r="A625" s="11"/>
      <c r="B625" s="1"/>
      <c r="C625" s="34"/>
      <c r="D625" s="151"/>
      <c r="E625" s="152"/>
      <c r="F625" s="39">
        <f>VLOOKUP(C625,'[2]Acha Air Sales Price List'!$B$1:$D$65536,3,FALSE)</f>
        <v>0</v>
      </c>
      <c r="G625" s="19">
        <f>ROUND(IF(ISBLANK(C625),0,VLOOKUP(C625,'[2]Acha Air Sales Price List'!$B$1:$X$65536,12,FALSE)*$L$14),2)</f>
        <v>0</v>
      </c>
      <c r="H625" s="20">
        <f t="shared" si="14"/>
        <v>0</v>
      </c>
      <c r="I625" s="12"/>
    </row>
    <row r="626" spans="1:9" ht="12.4" hidden="1" customHeight="1">
      <c r="A626" s="11"/>
      <c r="B626" s="1"/>
      <c r="C626" s="34"/>
      <c r="D626" s="151"/>
      <c r="E626" s="152"/>
      <c r="F626" s="39">
        <f>VLOOKUP(C626,'[2]Acha Air Sales Price List'!$B$1:$D$65536,3,FALSE)</f>
        <v>0</v>
      </c>
      <c r="G626" s="19">
        <f>ROUND(IF(ISBLANK(C626),0,VLOOKUP(C626,'[2]Acha Air Sales Price List'!$B$1:$X$65536,12,FALSE)*$L$14),2)</f>
        <v>0</v>
      </c>
      <c r="H626" s="20">
        <f t="shared" si="14"/>
        <v>0</v>
      </c>
      <c r="I626" s="12"/>
    </row>
    <row r="627" spans="1:9" ht="12.4" hidden="1" customHeight="1">
      <c r="A627" s="11"/>
      <c r="B627" s="1"/>
      <c r="C627" s="34"/>
      <c r="D627" s="151"/>
      <c r="E627" s="152"/>
      <c r="F627" s="39">
        <f>VLOOKUP(C627,'[2]Acha Air Sales Price List'!$B$1:$D$65536,3,FALSE)</f>
        <v>0</v>
      </c>
      <c r="G627" s="19">
        <f>ROUND(IF(ISBLANK(C627),0,VLOOKUP(C627,'[2]Acha Air Sales Price List'!$B$1:$X$65536,12,FALSE)*$L$14),2)</f>
        <v>0</v>
      </c>
      <c r="H627" s="20">
        <f t="shared" si="14"/>
        <v>0</v>
      </c>
      <c r="I627" s="12"/>
    </row>
    <row r="628" spans="1:9" ht="12.4" hidden="1" customHeight="1">
      <c r="A628" s="11"/>
      <c r="B628" s="1"/>
      <c r="C628" s="35"/>
      <c r="D628" s="151"/>
      <c r="E628" s="152"/>
      <c r="F628" s="39">
        <f>VLOOKUP(C628,'[2]Acha Air Sales Price List'!$B$1:$D$65536,3,FALSE)</f>
        <v>0</v>
      </c>
      <c r="G628" s="19">
        <f>ROUND(IF(ISBLANK(C628),0,VLOOKUP(C628,'[2]Acha Air Sales Price List'!$B$1:$X$65536,12,FALSE)*$L$14),2)</f>
        <v>0</v>
      </c>
      <c r="H628" s="20">
        <f t="shared" si="14"/>
        <v>0</v>
      </c>
      <c r="I628" s="12"/>
    </row>
    <row r="629" spans="1:9" ht="12.4" hidden="1" customHeight="1">
      <c r="A629" s="11"/>
      <c r="B629" s="1"/>
      <c r="C629" s="35"/>
      <c r="D629" s="151"/>
      <c r="E629" s="152"/>
      <c r="F629" s="39">
        <f>VLOOKUP(C629,'[2]Acha Air Sales Price List'!$B$1:$D$65536,3,FALSE)</f>
        <v>0</v>
      </c>
      <c r="G629" s="19">
        <f>ROUND(IF(ISBLANK(C629),0,VLOOKUP(C629,'[2]Acha Air Sales Price List'!$B$1:$X$65536,12,FALSE)*$L$14),2)</f>
        <v>0</v>
      </c>
      <c r="H629" s="20">
        <f t="shared" si="14"/>
        <v>0</v>
      </c>
      <c r="I629" s="12"/>
    </row>
    <row r="630" spans="1:9" ht="12.4" hidden="1" customHeight="1">
      <c r="A630" s="11"/>
      <c r="B630" s="1"/>
      <c r="C630" s="34"/>
      <c r="D630" s="151"/>
      <c r="E630" s="152"/>
      <c r="F630" s="39">
        <f>VLOOKUP(C630,'[2]Acha Air Sales Price List'!$B$1:$D$65536,3,FALSE)</f>
        <v>0</v>
      </c>
      <c r="G630" s="19">
        <f>ROUND(IF(ISBLANK(C630),0,VLOOKUP(C630,'[2]Acha Air Sales Price List'!$B$1:$X$65536,12,FALSE)*$L$14),2)</f>
        <v>0</v>
      </c>
      <c r="H630" s="20">
        <f t="shared" si="14"/>
        <v>0</v>
      </c>
      <c r="I630" s="12"/>
    </row>
    <row r="631" spans="1:9" ht="12.4" hidden="1" customHeight="1">
      <c r="A631" s="11"/>
      <c r="B631" s="1"/>
      <c r="C631" s="34"/>
      <c r="D631" s="151"/>
      <c r="E631" s="152"/>
      <c r="F631" s="39">
        <f>VLOOKUP(C631,'[2]Acha Air Sales Price List'!$B$1:$D$65536,3,FALSE)</f>
        <v>0</v>
      </c>
      <c r="G631" s="19">
        <f>ROUND(IF(ISBLANK(C631),0,VLOOKUP(C631,'[2]Acha Air Sales Price List'!$B$1:$X$65536,12,FALSE)*$L$14),2)</f>
        <v>0</v>
      </c>
      <c r="H631" s="20">
        <f t="shared" si="14"/>
        <v>0</v>
      </c>
      <c r="I631" s="12"/>
    </row>
    <row r="632" spans="1:9" ht="12.4" hidden="1" customHeight="1">
      <c r="A632" s="11"/>
      <c r="B632" s="1"/>
      <c r="C632" s="34"/>
      <c r="D632" s="151"/>
      <c r="E632" s="152"/>
      <c r="F632" s="39">
        <f>VLOOKUP(C632,'[2]Acha Air Sales Price List'!$B$1:$D$65536,3,FALSE)</f>
        <v>0</v>
      </c>
      <c r="G632" s="19">
        <f>ROUND(IF(ISBLANK(C632),0,VLOOKUP(C632,'[2]Acha Air Sales Price List'!$B$1:$X$65536,12,FALSE)*$L$14),2)</f>
        <v>0</v>
      </c>
      <c r="H632" s="20">
        <f t="shared" si="14"/>
        <v>0</v>
      </c>
      <c r="I632" s="12"/>
    </row>
    <row r="633" spans="1:9" ht="12.4" hidden="1" customHeight="1">
      <c r="A633" s="11"/>
      <c r="B633" s="1"/>
      <c r="C633" s="34"/>
      <c r="D633" s="151"/>
      <c r="E633" s="152"/>
      <c r="F633" s="39">
        <f>VLOOKUP(C633,'[2]Acha Air Sales Price List'!$B$1:$D$65536,3,FALSE)</f>
        <v>0</v>
      </c>
      <c r="G633" s="19">
        <f>ROUND(IF(ISBLANK(C633),0,VLOOKUP(C633,'[2]Acha Air Sales Price List'!$B$1:$X$65536,12,FALSE)*$L$14),2)</f>
        <v>0</v>
      </c>
      <c r="H633" s="20">
        <f t="shared" si="14"/>
        <v>0</v>
      </c>
      <c r="I633" s="12"/>
    </row>
    <row r="634" spans="1:9" ht="12.4" hidden="1" customHeight="1">
      <c r="A634" s="11"/>
      <c r="B634" s="1"/>
      <c r="C634" s="34"/>
      <c r="D634" s="151"/>
      <c r="E634" s="152"/>
      <c r="F634" s="39">
        <f>VLOOKUP(C634,'[2]Acha Air Sales Price List'!$B$1:$D$65536,3,FALSE)</f>
        <v>0</v>
      </c>
      <c r="G634" s="19">
        <f>ROUND(IF(ISBLANK(C634),0,VLOOKUP(C634,'[2]Acha Air Sales Price List'!$B$1:$X$65536,12,FALSE)*$L$14),2)</f>
        <v>0</v>
      </c>
      <c r="H634" s="20">
        <f t="shared" si="14"/>
        <v>0</v>
      </c>
      <c r="I634" s="12"/>
    </row>
    <row r="635" spans="1:9" ht="12.4" hidden="1" customHeight="1">
      <c r="A635" s="11"/>
      <c r="B635" s="1"/>
      <c r="C635" s="34"/>
      <c r="D635" s="151"/>
      <c r="E635" s="152"/>
      <c r="F635" s="39">
        <f>VLOOKUP(C635,'[2]Acha Air Sales Price List'!$B$1:$D$65536,3,FALSE)</f>
        <v>0</v>
      </c>
      <c r="G635" s="19">
        <f>ROUND(IF(ISBLANK(C635),0,VLOOKUP(C635,'[2]Acha Air Sales Price List'!$B$1:$X$65536,12,FALSE)*$L$14),2)</f>
        <v>0</v>
      </c>
      <c r="H635" s="20">
        <f t="shared" si="14"/>
        <v>0</v>
      </c>
      <c r="I635" s="12"/>
    </row>
    <row r="636" spans="1:9" ht="12.4" hidden="1" customHeight="1">
      <c r="A636" s="11"/>
      <c r="B636" s="1"/>
      <c r="C636" s="34"/>
      <c r="D636" s="151"/>
      <c r="E636" s="152"/>
      <c r="F636" s="39">
        <f>VLOOKUP(C636,'[2]Acha Air Sales Price List'!$B$1:$D$65536,3,FALSE)</f>
        <v>0</v>
      </c>
      <c r="G636" s="19">
        <f>ROUND(IF(ISBLANK(C636),0,VLOOKUP(C636,'[2]Acha Air Sales Price List'!$B$1:$X$65536,12,FALSE)*$L$14),2)</f>
        <v>0</v>
      </c>
      <c r="H636" s="20">
        <f t="shared" si="14"/>
        <v>0</v>
      </c>
      <c r="I636" s="12"/>
    </row>
    <row r="637" spans="1:9" ht="12.4" hidden="1" customHeight="1">
      <c r="A637" s="11"/>
      <c r="B637" s="1"/>
      <c r="C637" s="34"/>
      <c r="D637" s="151"/>
      <c r="E637" s="152"/>
      <c r="F637" s="39">
        <f>VLOOKUP(C637,'[2]Acha Air Sales Price List'!$B$1:$D$65536,3,FALSE)</f>
        <v>0</v>
      </c>
      <c r="G637" s="19">
        <f>ROUND(IF(ISBLANK(C637),0,VLOOKUP(C637,'[2]Acha Air Sales Price List'!$B$1:$X$65536,12,FALSE)*$L$14),2)</f>
        <v>0</v>
      </c>
      <c r="H637" s="20">
        <f t="shared" si="14"/>
        <v>0</v>
      </c>
      <c r="I637" s="12"/>
    </row>
    <row r="638" spans="1:9" ht="12.4" hidden="1" customHeight="1">
      <c r="A638" s="11"/>
      <c r="B638" s="1"/>
      <c r="C638" s="34"/>
      <c r="D638" s="151"/>
      <c r="E638" s="152"/>
      <c r="F638" s="39">
        <f>VLOOKUP(C638,'[2]Acha Air Sales Price List'!$B$1:$D$65536,3,FALSE)</f>
        <v>0</v>
      </c>
      <c r="G638" s="19">
        <f>ROUND(IF(ISBLANK(C638),0,VLOOKUP(C638,'[2]Acha Air Sales Price List'!$B$1:$X$65536,12,FALSE)*$L$14),2)</f>
        <v>0</v>
      </c>
      <c r="H638" s="20">
        <f t="shared" si="14"/>
        <v>0</v>
      </c>
      <c r="I638" s="12"/>
    </row>
    <row r="639" spans="1:9" ht="12.4" hidden="1" customHeight="1">
      <c r="A639" s="11"/>
      <c r="B639" s="1"/>
      <c r="C639" s="34"/>
      <c r="D639" s="151"/>
      <c r="E639" s="152"/>
      <c r="F639" s="39">
        <f>VLOOKUP(C639,'[2]Acha Air Sales Price List'!$B$1:$D$65536,3,FALSE)</f>
        <v>0</v>
      </c>
      <c r="G639" s="19">
        <f>ROUND(IF(ISBLANK(C639),0,VLOOKUP(C639,'[2]Acha Air Sales Price List'!$B$1:$X$65536,12,FALSE)*$L$14),2)</f>
        <v>0</v>
      </c>
      <c r="H639" s="20">
        <f t="shared" si="14"/>
        <v>0</v>
      </c>
      <c r="I639" s="12"/>
    </row>
    <row r="640" spans="1:9" ht="12.4" hidden="1" customHeight="1">
      <c r="A640" s="11"/>
      <c r="B640" s="1"/>
      <c r="C640" s="35"/>
      <c r="D640" s="151"/>
      <c r="E640" s="152"/>
      <c r="F640" s="39">
        <f>VLOOKUP(C640,'[2]Acha Air Sales Price List'!$B$1:$D$65536,3,FALSE)</f>
        <v>0</v>
      </c>
      <c r="G640" s="19">
        <f>ROUND(IF(ISBLANK(C640),0,VLOOKUP(C640,'[2]Acha Air Sales Price List'!$B$1:$X$65536,12,FALSE)*$L$14),2)</f>
        <v>0</v>
      </c>
      <c r="H640" s="20">
        <f t="shared" si="14"/>
        <v>0</v>
      </c>
      <c r="I640" s="12"/>
    </row>
    <row r="641" spans="1:9" ht="12" hidden="1" customHeight="1">
      <c r="A641" s="11"/>
      <c r="B641" s="1"/>
      <c r="C641" s="34"/>
      <c r="D641" s="151"/>
      <c r="E641" s="152"/>
      <c r="F641" s="39">
        <f>VLOOKUP(C641,'[2]Acha Air Sales Price List'!$B$1:$D$65536,3,FALSE)</f>
        <v>0</v>
      </c>
      <c r="G641" s="19">
        <f>ROUND(IF(ISBLANK(C641),0,VLOOKUP(C641,'[2]Acha Air Sales Price List'!$B$1:$X$65536,12,FALSE)*$L$14),2)</f>
        <v>0</v>
      </c>
      <c r="H641" s="20">
        <f t="shared" si="14"/>
        <v>0</v>
      </c>
      <c r="I641" s="12"/>
    </row>
    <row r="642" spans="1:9" ht="12.4" hidden="1" customHeight="1">
      <c r="A642" s="11"/>
      <c r="B642" s="1"/>
      <c r="C642" s="34"/>
      <c r="D642" s="151"/>
      <c r="E642" s="152"/>
      <c r="F642" s="39">
        <f>VLOOKUP(C642,'[2]Acha Air Sales Price List'!$B$1:$D$65536,3,FALSE)</f>
        <v>0</v>
      </c>
      <c r="G642" s="19">
        <f>ROUND(IF(ISBLANK(C642),0,VLOOKUP(C642,'[2]Acha Air Sales Price List'!$B$1:$X$65536,12,FALSE)*$L$14),2)</f>
        <v>0</v>
      </c>
      <c r="H642" s="20">
        <f t="shared" si="14"/>
        <v>0</v>
      </c>
      <c r="I642" s="12"/>
    </row>
    <row r="643" spans="1:9" ht="12.4" hidden="1" customHeight="1">
      <c r="A643" s="11"/>
      <c r="B643" s="1"/>
      <c r="C643" s="34"/>
      <c r="D643" s="151"/>
      <c r="E643" s="152"/>
      <c r="F643" s="39">
        <f>VLOOKUP(C643,'[2]Acha Air Sales Price List'!$B$1:$D$65536,3,FALSE)</f>
        <v>0</v>
      </c>
      <c r="G643" s="19">
        <f>ROUND(IF(ISBLANK(C643),0,VLOOKUP(C643,'[2]Acha Air Sales Price List'!$B$1:$X$65536,12,FALSE)*$L$14),2)</f>
        <v>0</v>
      </c>
      <c r="H643" s="20">
        <f t="shared" si="14"/>
        <v>0</v>
      </c>
      <c r="I643" s="12"/>
    </row>
    <row r="644" spans="1:9" ht="12.4" hidden="1" customHeight="1">
      <c r="A644" s="11"/>
      <c r="B644" s="1"/>
      <c r="C644" s="34"/>
      <c r="D644" s="151"/>
      <c r="E644" s="152"/>
      <c r="F644" s="39">
        <f>VLOOKUP(C644,'[2]Acha Air Sales Price List'!$B$1:$D$65536,3,FALSE)</f>
        <v>0</v>
      </c>
      <c r="G644" s="19">
        <f>ROUND(IF(ISBLANK(C644),0,VLOOKUP(C644,'[2]Acha Air Sales Price List'!$B$1:$X$65536,12,FALSE)*$L$14),2)</f>
        <v>0</v>
      </c>
      <c r="H644" s="20">
        <f t="shared" si="14"/>
        <v>0</v>
      </c>
      <c r="I644" s="12"/>
    </row>
    <row r="645" spans="1:9" ht="12.4" hidden="1" customHeight="1">
      <c r="A645" s="11"/>
      <c r="B645" s="1"/>
      <c r="C645" s="34"/>
      <c r="D645" s="151"/>
      <c r="E645" s="152"/>
      <c r="F645" s="39">
        <f>VLOOKUP(C645,'[2]Acha Air Sales Price List'!$B$1:$D$65536,3,FALSE)</f>
        <v>0</v>
      </c>
      <c r="G645" s="19">
        <f>ROUND(IF(ISBLANK(C645),0,VLOOKUP(C645,'[2]Acha Air Sales Price List'!$B$1:$X$65536,12,FALSE)*$L$14),2)</f>
        <v>0</v>
      </c>
      <c r="H645" s="20">
        <f t="shared" si="14"/>
        <v>0</v>
      </c>
      <c r="I645" s="12"/>
    </row>
    <row r="646" spans="1:9" ht="12.4" hidden="1" customHeight="1">
      <c r="A646" s="11"/>
      <c r="B646" s="1"/>
      <c r="C646" s="34"/>
      <c r="D646" s="151"/>
      <c r="E646" s="152"/>
      <c r="F646" s="39">
        <f>VLOOKUP(C646,'[2]Acha Air Sales Price List'!$B$1:$D$65536,3,FALSE)</f>
        <v>0</v>
      </c>
      <c r="G646" s="19">
        <f>ROUND(IF(ISBLANK(C646),0,VLOOKUP(C646,'[2]Acha Air Sales Price List'!$B$1:$X$65536,12,FALSE)*$L$14),2)</f>
        <v>0</v>
      </c>
      <c r="H646" s="20">
        <f t="shared" si="14"/>
        <v>0</v>
      </c>
      <c r="I646" s="12"/>
    </row>
    <row r="647" spans="1:9" ht="12.4" hidden="1" customHeight="1">
      <c r="A647" s="11"/>
      <c r="B647" s="1"/>
      <c r="C647" s="34"/>
      <c r="D647" s="151"/>
      <c r="E647" s="152"/>
      <c r="F647" s="39">
        <f>VLOOKUP(C647,'[2]Acha Air Sales Price List'!$B$1:$D$65536,3,FALSE)</f>
        <v>0</v>
      </c>
      <c r="G647" s="19">
        <f>ROUND(IF(ISBLANK(C647),0,VLOOKUP(C647,'[2]Acha Air Sales Price List'!$B$1:$X$65536,12,FALSE)*$L$14),2)</f>
        <v>0</v>
      </c>
      <c r="H647" s="20">
        <f t="shared" si="14"/>
        <v>0</v>
      </c>
      <c r="I647" s="12"/>
    </row>
    <row r="648" spans="1:9" ht="12.4" hidden="1" customHeight="1">
      <c r="A648" s="11"/>
      <c r="B648" s="1"/>
      <c r="C648" s="34"/>
      <c r="D648" s="151"/>
      <c r="E648" s="152"/>
      <c r="F648" s="39">
        <f>VLOOKUP(C648,'[2]Acha Air Sales Price List'!$B$1:$D$65536,3,FALSE)</f>
        <v>0</v>
      </c>
      <c r="G648" s="19">
        <f>ROUND(IF(ISBLANK(C648),0,VLOOKUP(C648,'[2]Acha Air Sales Price List'!$B$1:$X$65536,12,FALSE)*$L$14),2)</f>
        <v>0</v>
      </c>
      <c r="H648" s="20">
        <f t="shared" si="14"/>
        <v>0</v>
      </c>
      <c r="I648" s="12"/>
    </row>
    <row r="649" spans="1:9" ht="12.4" hidden="1" customHeight="1">
      <c r="A649" s="11"/>
      <c r="B649" s="1"/>
      <c r="C649" s="34"/>
      <c r="D649" s="151"/>
      <c r="E649" s="152"/>
      <c r="F649" s="39">
        <f>VLOOKUP(C649,'[2]Acha Air Sales Price List'!$B$1:$D$65536,3,FALSE)</f>
        <v>0</v>
      </c>
      <c r="G649" s="19">
        <f>ROUND(IF(ISBLANK(C649),0,VLOOKUP(C649,'[2]Acha Air Sales Price List'!$B$1:$X$65536,12,FALSE)*$L$14),2)</f>
        <v>0</v>
      </c>
      <c r="H649" s="20">
        <f t="shared" si="14"/>
        <v>0</v>
      </c>
      <c r="I649" s="12"/>
    </row>
    <row r="650" spans="1:9" ht="12.4" hidden="1" customHeight="1">
      <c r="A650" s="11"/>
      <c r="B650" s="1"/>
      <c r="C650" s="34"/>
      <c r="D650" s="151"/>
      <c r="E650" s="152"/>
      <c r="F650" s="39">
        <f>VLOOKUP(C650,'[2]Acha Air Sales Price List'!$B$1:$D$65536,3,FALSE)</f>
        <v>0</v>
      </c>
      <c r="G650" s="19">
        <f>ROUND(IF(ISBLANK(C650),0,VLOOKUP(C650,'[2]Acha Air Sales Price List'!$B$1:$X$65536,12,FALSE)*$L$14),2)</f>
        <v>0</v>
      </c>
      <c r="H650" s="20">
        <f t="shared" si="14"/>
        <v>0</v>
      </c>
      <c r="I650" s="12"/>
    </row>
    <row r="651" spans="1:9" ht="12.4" hidden="1" customHeight="1">
      <c r="A651" s="11"/>
      <c r="B651" s="1"/>
      <c r="C651" s="34"/>
      <c r="D651" s="151"/>
      <c r="E651" s="152"/>
      <c r="F651" s="39">
        <f>VLOOKUP(C651,'[2]Acha Air Sales Price List'!$B$1:$D$65536,3,FALSE)</f>
        <v>0</v>
      </c>
      <c r="G651" s="19">
        <f>ROUND(IF(ISBLANK(C651),0,VLOOKUP(C651,'[2]Acha Air Sales Price List'!$B$1:$X$65536,12,FALSE)*$L$14),2)</f>
        <v>0</v>
      </c>
      <c r="H651" s="20">
        <f t="shared" si="14"/>
        <v>0</v>
      </c>
      <c r="I651" s="12"/>
    </row>
    <row r="652" spans="1:9" ht="12.4" hidden="1" customHeight="1">
      <c r="A652" s="11"/>
      <c r="B652" s="1"/>
      <c r="C652" s="34"/>
      <c r="D652" s="151"/>
      <c r="E652" s="152"/>
      <c r="F652" s="39">
        <f>VLOOKUP(C652,'[2]Acha Air Sales Price List'!$B$1:$D$65536,3,FALSE)</f>
        <v>0</v>
      </c>
      <c r="G652" s="19">
        <f>ROUND(IF(ISBLANK(C652),0,VLOOKUP(C652,'[2]Acha Air Sales Price List'!$B$1:$X$65536,12,FALSE)*$L$14),2)</f>
        <v>0</v>
      </c>
      <c r="H652" s="20">
        <f t="shared" si="14"/>
        <v>0</v>
      </c>
      <c r="I652" s="12"/>
    </row>
    <row r="653" spans="1:9" ht="12.4" hidden="1" customHeight="1">
      <c r="A653" s="11"/>
      <c r="B653" s="1"/>
      <c r="C653" s="34"/>
      <c r="D653" s="151"/>
      <c r="E653" s="152"/>
      <c r="F653" s="39">
        <f>VLOOKUP(C653,'[2]Acha Air Sales Price List'!$B$1:$D$65536,3,FALSE)</f>
        <v>0</v>
      </c>
      <c r="G653" s="19">
        <f>ROUND(IF(ISBLANK(C653),0,VLOOKUP(C653,'[2]Acha Air Sales Price List'!$B$1:$X$65536,12,FALSE)*$L$14),2)</f>
        <v>0</v>
      </c>
      <c r="H653" s="20">
        <f t="shared" si="14"/>
        <v>0</v>
      </c>
      <c r="I653" s="12"/>
    </row>
    <row r="654" spans="1:9" ht="12.4" hidden="1" customHeight="1">
      <c r="A654" s="11"/>
      <c r="B654" s="1"/>
      <c r="C654" s="34"/>
      <c r="D654" s="151"/>
      <c r="E654" s="152"/>
      <c r="F654" s="39">
        <f>VLOOKUP(C654,'[2]Acha Air Sales Price List'!$B$1:$D$65536,3,FALSE)</f>
        <v>0</v>
      </c>
      <c r="G654" s="19">
        <f>ROUND(IF(ISBLANK(C654),0,VLOOKUP(C654,'[2]Acha Air Sales Price List'!$B$1:$X$65536,12,FALSE)*$L$14),2)</f>
        <v>0</v>
      </c>
      <c r="H654" s="20">
        <f t="shared" si="14"/>
        <v>0</v>
      </c>
      <c r="I654" s="12"/>
    </row>
    <row r="655" spans="1:9" ht="12.4" hidden="1" customHeight="1">
      <c r="A655" s="11"/>
      <c r="B655" s="1"/>
      <c r="C655" s="34"/>
      <c r="D655" s="151"/>
      <c r="E655" s="152"/>
      <c r="F655" s="39">
        <f>VLOOKUP(C655,'[2]Acha Air Sales Price List'!$B$1:$D$65536,3,FALSE)</f>
        <v>0</v>
      </c>
      <c r="G655" s="19">
        <f>ROUND(IF(ISBLANK(C655),0,VLOOKUP(C655,'[2]Acha Air Sales Price List'!$B$1:$X$65536,12,FALSE)*$L$14),2)</f>
        <v>0</v>
      </c>
      <c r="H655" s="20">
        <f t="shared" si="14"/>
        <v>0</v>
      </c>
      <c r="I655" s="12"/>
    </row>
    <row r="656" spans="1:9" ht="12.4" hidden="1" customHeight="1">
      <c r="A656" s="11"/>
      <c r="B656" s="1"/>
      <c r="C656" s="34"/>
      <c r="D656" s="151"/>
      <c r="E656" s="152"/>
      <c r="F656" s="39">
        <f>VLOOKUP(C656,'[2]Acha Air Sales Price List'!$B$1:$D$65536,3,FALSE)</f>
        <v>0</v>
      </c>
      <c r="G656" s="19">
        <f>ROUND(IF(ISBLANK(C656),0,VLOOKUP(C656,'[2]Acha Air Sales Price List'!$B$1:$X$65536,12,FALSE)*$L$14),2)</f>
        <v>0</v>
      </c>
      <c r="H656" s="20">
        <f t="shared" si="14"/>
        <v>0</v>
      </c>
      <c r="I656" s="12"/>
    </row>
    <row r="657" spans="1:9" ht="12.4" hidden="1" customHeight="1">
      <c r="A657" s="11"/>
      <c r="B657" s="1"/>
      <c r="C657" s="34"/>
      <c r="D657" s="151"/>
      <c r="E657" s="152"/>
      <c r="F657" s="39">
        <f>VLOOKUP(C657,'[2]Acha Air Sales Price List'!$B$1:$D$65536,3,FALSE)</f>
        <v>0</v>
      </c>
      <c r="G657" s="19">
        <f>ROUND(IF(ISBLANK(C657),0,VLOOKUP(C657,'[2]Acha Air Sales Price List'!$B$1:$X$65536,12,FALSE)*$L$14),2)</f>
        <v>0</v>
      </c>
      <c r="H657" s="20">
        <f t="shared" si="14"/>
        <v>0</v>
      </c>
      <c r="I657" s="12"/>
    </row>
    <row r="658" spans="1:9" ht="12.4" hidden="1" customHeight="1">
      <c r="A658" s="11"/>
      <c r="B658" s="1"/>
      <c r="C658" s="34"/>
      <c r="D658" s="151"/>
      <c r="E658" s="152"/>
      <c r="F658" s="39">
        <f>VLOOKUP(C658,'[2]Acha Air Sales Price List'!$B$1:$D$65536,3,FALSE)</f>
        <v>0</v>
      </c>
      <c r="G658" s="19">
        <f>ROUND(IF(ISBLANK(C658),0,VLOOKUP(C658,'[2]Acha Air Sales Price List'!$B$1:$X$65536,12,FALSE)*$L$14),2)</f>
        <v>0</v>
      </c>
      <c r="H658" s="20">
        <f t="shared" si="14"/>
        <v>0</v>
      </c>
      <c r="I658" s="12"/>
    </row>
    <row r="659" spans="1:9" ht="12.4" hidden="1" customHeight="1">
      <c r="A659" s="11"/>
      <c r="B659" s="1"/>
      <c r="C659" s="34"/>
      <c r="D659" s="151"/>
      <c r="E659" s="152"/>
      <c r="F659" s="39">
        <f>VLOOKUP(C659,'[2]Acha Air Sales Price List'!$B$1:$D$65536,3,FALSE)</f>
        <v>0</v>
      </c>
      <c r="G659" s="19">
        <f>ROUND(IF(ISBLANK(C659),0,VLOOKUP(C659,'[2]Acha Air Sales Price List'!$B$1:$X$65536,12,FALSE)*$L$14),2)</f>
        <v>0</v>
      </c>
      <c r="H659" s="20">
        <f t="shared" si="14"/>
        <v>0</v>
      </c>
      <c r="I659" s="12"/>
    </row>
    <row r="660" spans="1:9" ht="12.4" hidden="1" customHeight="1">
      <c r="A660" s="11"/>
      <c r="B660" s="1"/>
      <c r="C660" s="34"/>
      <c r="D660" s="151"/>
      <c r="E660" s="152"/>
      <c r="F660" s="39">
        <f>VLOOKUP(C660,'[2]Acha Air Sales Price List'!$B$1:$D$65536,3,FALSE)</f>
        <v>0</v>
      </c>
      <c r="G660" s="19">
        <f>ROUND(IF(ISBLANK(C660),0,VLOOKUP(C660,'[2]Acha Air Sales Price List'!$B$1:$X$65536,12,FALSE)*$L$14),2)</f>
        <v>0</v>
      </c>
      <c r="H660" s="20">
        <f t="shared" si="14"/>
        <v>0</v>
      </c>
      <c r="I660" s="12"/>
    </row>
    <row r="661" spans="1:9" ht="12.4" hidden="1" customHeight="1">
      <c r="A661" s="11"/>
      <c r="B661" s="1"/>
      <c r="C661" s="34"/>
      <c r="D661" s="151"/>
      <c r="E661" s="152"/>
      <c r="F661" s="39">
        <f>VLOOKUP(C661,'[2]Acha Air Sales Price List'!$B$1:$D$65536,3,FALSE)</f>
        <v>0</v>
      </c>
      <c r="G661" s="19">
        <f>ROUND(IF(ISBLANK(C661),0,VLOOKUP(C661,'[2]Acha Air Sales Price List'!$B$1:$X$65536,12,FALSE)*$L$14),2)</f>
        <v>0</v>
      </c>
      <c r="H661" s="20">
        <f t="shared" si="14"/>
        <v>0</v>
      </c>
      <c r="I661" s="12"/>
    </row>
    <row r="662" spans="1:9" ht="12.4" hidden="1" customHeight="1">
      <c r="A662" s="11"/>
      <c r="B662" s="1"/>
      <c r="C662" s="34"/>
      <c r="D662" s="151"/>
      <c r="E662" s="152"/>
      <c r="F662" s="39">
        <f>VLOOKUP(C662,'[2]Acha Air Sales Price List'!$B$1:$D$65536,3,FALSE)</f>
        <v>0</v>
      </c>
      <c r="G662" s="19">
        <f>ROUND(IF(ISBLANK(C662),0,VLOOKUP(C662,'[2]Acha Air Sales Price List'!$B$1:$X$65536,12,FALSE)*$L$14),2)</f>
        <v>0</v>
      </c>
      <c r="H662" s="20">
        <f t="shared" si="14"/>
        <v>0</v>
      </c>
      <c r="I662" s="12"/>
    </row>
    <row r="663" spans="1:9" ht="12.4" hidden="1" customHeight="1">
      <c r="A663" s="11"/>
      <c r="B663" s="1"/>
      <c r="C663" s="34"/>
      <c r="D663" s="151"/>
      <c r="E663" s="152"/>
      <c r="F663" s="39">
        <f>VLOOKUP(C663,'[2]Acha Air Sales Price List'!$B$1:$D$65536,3,FALSE)</f>
        <v>0</v>
      </c>
      <c r="G663" s="19">
        <f>ROUND(IF(ISBLANK(C663),0,VLOOKUP(C663,'[2]Acha Air Sales Price List'!$B$1:$X$65536,12,FALSE)*$L$14),2)</f>
        <v>0</v>
      </c>
      <c r="H663" s="20">
        <f t="shared" si="14"/>
        <v>0</v>
      </c>
      <c r="I663" s="12"/>
    </row>
    <row r="664" spans="1:9" ht="12.4" hidden="1" customHeight="1">
      <c r="A664" s="11"/>
      <c r="B664" s="1"/>
      <c r="C664" s="34"/>
      <c r="D664" s="151"/>
      <c r="E664" s="152"/>
      <c r="F664" s="39">
        <f>VLOOKUP(C664,'[2]Acha Air Sales Price List'!$B$1:$D$65536,3,FALSE)</f>
        <v>0</v>
      </c>
      <c r="G664" s="19">
        <f>ROUND(IF(ISBLANK(C664),0,VLOOKUP(C664,'[2]Acha Air Sales Price List'!$B$1:$X$65536,12,FALSE)*$L$14),2)</f>
        <v>0</v>
      </c>
      <c r="H664" s="20">
        <f t="shared" si="14"/>
        <v>0</v>
      </c>
      <c r="I664" s="12"/>
    </row>
    <row r="665" spans="1:9" ht="12.4" hidden="1" customHeight="1">
      <c r="A665" s="11"/>
      <c r="B665" s="1"/>
      <c r="C665" s="34"/>
      <c r="D665" s="151"/>
      <c r="E665" s="152"/>
      <c r="F665" s="39">
        <f>VLOOKUP(C665,'[2]Acha Air Sales Price List'!$B$1:$D$65536,3,FALSE)</f>
        <v>0</v>
      </c>
      <c r="G665" s="19">
        <f>ROUND(IF(ISBLANK(C665),0,VLOOKUP(C665,'[2]Acha Air Sales Price List'!$B$1:$X$65536,12,FALSE)*$L$14),2)</f>
        <v>0</v>
      </c>
      <c r="H665" s="20">
        <f t="shared" si="14"/>
        <v>0</v>
      </c>
      <c r="I665" s="12"/>
    </row>
    <row r="666" spans="1:9" ht="12.4" hidden="1" customHeight="1">
      <c r="A666" s="11"/>
      <c r="B666" s="1"/>
      <c r="C666" s="34"/>
      <c r="D666" s="151"/>
      <c r="E666" s="152"/>
      <c r="F666" s="39">
        <f>VLOOKUP(C666,'[2]Acha Air Sales Price List'!$B$1:$D$65536,3,FALSE)</f>
        <v>0</v>
      </c>
      <c r="G666" s="19">
        <f>ROUND(IF(ISBLANK(C666),0,VLOOKUP(C666,'[2]Acha Air Sales Price List'!$B$1:$X$65536,12,FALSE)*$L$14),2)</f>
        <v>0</v>
      </c>
      <c r="H666" s="20">
        <f t="shared" si="14"/>
        <v>0</v>
      </c>
      <c r="I666" s="12"/>
    </row>
    <row r="667" spans="1:9" ht="12.4" hidden="1" customHeight="1">
      <c r="A667" s="11"/>
      <c r="B667" s="1"/>
      <c r="C667" s="34"/>
      <c r="D667" s="151"/>
      <c r="E667" s="152"/>
      <c r="F667" s="39">
        <f>VLOOKUP(C667,'[2]Acha Air Sales Price List'!$B$1:$D$65536,3,FALSE)</f>
        <v>0</v>
      </c>
      <c r="G667" s="19">
        <f>ROUND(IF(ISBLANK(C667),0,VLOOKUP(C667,'[2]Acha Air Sales Price List'!$B$1:$X$65536,12,FALSE)*$L$14),2)</f>
        <v>0</v>
      </c>
      <c r="H667" s="20">
        <f t="shared" si="14"/>
        <v>0</v>
      </c>
      <c r="I667" s="12"/>
    </row>
    <row r="668" spans="1:9" ht="12.4" hidden="1" customHeight="1">
      <c r="A668" s="11"/>
      <c r="B668" s="1"/>
      <c r="C668" s="35"/>
      <c r="D668" s="151"/>
      <c r="E668" s="152"/>
      <c r="F668" s="39">
        <f>VLOOKUP(C668,'[2]Acha Air Sales Price List'!$B$1:$D$65536,3,FALSE)</f>
        <v>0</v>
      </c>
      <c r="G668" s="19">
        <f>ROUND(IF(ISBLANK(C668),0,VLOOKUP(C668,'[2]Acha Air Sales Price List'!$B$1:$X$65536,12,FALSE)*$L$14),2)</f>
        <v>0</v>
      </c>
      <c r="H668" s="20">
        <f>ROUND(IF(ISNUMBER(B668), G668*B668, 0),5)</f>
        <v>0</v>
      </c>
      <c r="I668" s="12"/>
    </row>
    <row r="669" spans="1:9" ht="12" hidden="1" customHeight="1">
      <c r="A669" s="11"/>
      <c r="B669" s="1"/>
      <c r="C669" s="34"/>
      <c r="D669" s="151"/>
      <c r="E669" s="152"/>
      <c r="F669" s="39">
        <f>VLOOKUP(C669,'[2]Acha Air Sales Price List'!$B$1:$D$65536,3,FALSE)</f>
        <v>0</v>
      </c>
      <c r="G669" s="19">
        <f>ROUND(IF(ISBLANK(C669),0,VLOOKUP(C669,'[2]Acha Air Sales Price List'!$B$1:$X$65536,12,FALSE)*$L$14),2)</f>
        <v>0</v>
      </c>
      <c r="H669" s="20">
        <f t="shared" ref="H669:H719" si="15">ROUND(IF(ISNUMBER(B669), G669*B669, 0),5)</f>
        <v>0</v>
      </c>
      <c r="I669" s="12"/>
    </row>
    <row r="670" spans="1:9" ht="12.4" hidden="1" customHeight="1">
      <c r="A670" s="11"/>
      <c r="B670" s="1"/>
      <c r="C670" s="34"/>
      <c r="D670" s="151"/>
      <c r="E670" s="152"/>
      <c r="F670" s="39">
        <f>VLOOKUP(C670,'[2]Acha Air Sales Price List'!$B$1:$D$65536,3,FALSE)</f>
        <v>0</v>
      </c>
      <c r="G670" s="19">
        <f>ROUND(IF(ISBLANK(C670),0,VLOOKUP(C670,'[2]Acha Air Sales Price List'!$B$1:$X$65536,12,FALSE)*$L$14),2)</f>
        <v>0</v>
      </c>
      <c r="H670" s="20">
        <f t="shared" si="15"/>
        <v>0</v>
      </c>
      <c r="I670" s="12"/>
    </row>
    <row r="671" spans="1:9" ht="12.4" hidden="1" customHeight="1">
      <c r="A671" s="11"/>
      <c r="B671" s="1"/>
      <c r="C671" s="34"/>
      <c r="D671" s="151"/>
      <c r="E671" s="152"/>
      <c r="F671" s="39">
        <f>VLOOKUP(C671,'[2]Acha Air Sales Price List'!$B$1:$D$65536,3,FALSE)</f>
        <v>0</v>
      </c>
      <c r="G671" s="19">
        <f>ROUND(IF(ISBLANK(C671),0,VLOOKUP(C671,'[2]Acha Air Sales Price List'!$B$1:$X$65536,12,FALSE)*$L$14),2)</f>
        <v>0</v>
      </c>
      <c r="H671" s="20">
        <f t="shared" si="15"/>
        <v>0</v>
      </c>
      <c r="I671" s="12"/>
    </row>
    <row r="672" spans="1:9" ht="12.4" hidden="1" customHeight="1">
      <c r="A672" s="11"/>
      <c r="B672" s="1"/>
      <c r="C672" s="34"/>
      <c r="D672" s="151"/>
      <c r="E672" s="152"/>
      <c r="F672" s="39">
        <f>VLOOKUP(C672,'[2]Acha Air Sales Price List'!$B$1:$D$65536,3,FALSE)</f>
        <v>0</v>
      </c>
      <c r="G672" s="19">
        <f>ROUND(IF(ISBLANK(C672),0,VLOOKUP(C672,'[2]Acha Air Sales Price List'!$B$1:$X$65536,12,FALSE)*$L$14),2)</f>
        <v>0</v>
      </c>
      <c r="H672" s="20">
        <f t="shared" si="15"/>
        <v>0</v>
      </c>
      <c r="I672" s="12"/>
    </row>
    <row r="673" spans="1:9" ht="12.4" hidden="1" customHeight="1">
      <c r="A673" s="11"/>
      <c r="B673" s="1"/>
      <c r="C673" s="34"/>
      <c r="D673" s="151"/>
      <c r="E673" s="152"/>
      <c r="F673" s="39">
        <f>VLOOKUP(C673,'[2]Acha Air Sales Price List'!$B$1:$D$65536,3,FALSE)</f>
        <v>0</v>
      </c>
      <c r="G673" s="19">
        <f>ROUND(IF(ISBLANK(C673),0,VLOOKUP(C673,'[2]Acha Air Sales Price List'!$B$1:$X$65536,12,FALSE)*$L$14),2)</f>
        <v>0</v>
      </c>
      <c r="H673" s="20">
        <f t="shared" si="15"/>
        <v>0</v>
      </c>
      <c r="I673" s="12"/>
    </row>
    <row r="674" spans="1:9" ht="12.4" hidden="1" customHeight="1">
      <c r="A674" s="11"/>
      <c r="B674" s="1"/>
      <c r="C674" s="34"/>
      <c r="D674" s="151"/>
      <c r="E674" s="152"/>
      <c r="F674" s="39">
        <f>VLOOKUP(C674,'[2]Acha Air Sales Price List'!$B$1:$D$65536,3,FALSE)</f>
        <v>0</v>
      </c>
      <c r="G674" s="19">
        <f>ROUND(IF(ISBLANK(C674),0,VLOOKUP(C674,'[2]Acha Air Sales Price List'!$B$1:$X$65536,12,FALSE)*$L$14),2)</f>
        <v>0</v>
      </c>
      <c r="H674" s="20">
        <f t="shared" si="15"/>
        <v>0</v>
      </c>
      <c r="I674" s="12"/>
    </row>
    <row r="675" spans="1:9" ht="12.4" hidden="1" customHeight="1">
      <c r="A675" s="11"/>
      <c r="B675" s="1"/>
      <c r="C675" s="34"/>
      <c r="D675" s="151"/>
      <c r="E675" s="152"/>
      <c r="F675" s="39">
        <f>VLOOKUP(C675,'[2]Acha Air Sales Price List'!$B$1:$D$65536,3,FALSE)</f>
        <v>0</v>
      </c>
      <c r="G675" s="19">
        <f>ROUND(IF(ISBLANK(C675),0,VLOOKUP(C675,'[2]Acha Air Sales Price List'!$B$1:$X$65536,12,FALSE)*$L$14),2)</f>
        <v>0</v>
      </c>
      <c r="H675" s="20">
        <f t="shared" si="15"/>
        <v>0</v>
      </c>
      <c r="I675" s="12"/>
    </row>
    <row r="676" spans="1:9" ht="12.4" hidden="1" customHeight="1">
      <c r="A676" s="11"/>
      <c r="B676" s="1"/>
      <c r="C676" s="34"/>
      <c r="D676" s="151"/>
      <c r="E676" s="152"/>
      <c r="F676" s="39">
        <f>VLOOKUP(C676,'[2]Acha Air Sales Price List'!$B$1:$D$65536,3,FALSE)</f>
        <v>0</v>
      </c>
      <c r="G676" s="19">
        <f>ROUND(IF(ISBLANK(C676),0,VLOOKUP(C676,'[2]Acha Air Sales Price List'!$B$1:$X$65536,12,FALSE)*$L$14),2)</f>
        <v>0</v>
      </c>
      <c r="H676" s="20">
        <f t="shared" si="15"/>
        <v>0</v>
      </c>
      <c r="I676" s="12"/>
    </row>
    <row r="677" spans="1:9" ht="12.4" hidden="1" customHeight="1">
      <c r="A677" s="11"/>
      <c r="B677" s="1"/>
      <c r="C677" s="34"/>
      <c r="D677" s="151"/>
      <c r="E677" s="152"/>
      <c r="F677" s="39">
        <f>VLOOKUP(C677,'[2]Acha Air Sales Price List'!$B$1:$D$65536,3,FALSE)</f>
        <v>0</v>
      </c>
      <c r="G677" s="19">
        <f>ROUND(IF(ISBLANK(C677),0,VLOOKUP(C677,'[2]Acha Air Sales Price List'!$B$1:$X$65536,12,FALSE)*$L$14),2)</f>
        <v>0</v>
      </c>
      <c r="H677" s="20">
        <f t="shared" si="15"/>
        <v>0</v>
      </c>
      <c r="I677" s="12"/>
    </row>
    <row r="678" spans="1:9" ht="12.4" hidden="1" customHeight="1">
      <c r="A678" s="11"/>
      <c r="B678" s="1"/>
      <c r="C678" s="34"/>
      <c r="D678" s="151"/>
      <c r="E678" s="152"/>
      <c r="F678" s="39">
        <f>VLOOKUP(C678,'[2]Acha Air Sales Price List'!$B$1:$D$65536,3,FALSE)</f>
        <v>0</v>
      </c>
      <c r="G678" s="19">
        <f>ROUND(IF(ISBLANK(C678),0,VLOOKUP(C678,'[2]Acha Air Sales Price List'!$B$1:$X$65536,12,FALSE)*$L$14),2)</f>
        <v>0</v>
      </c>
      <c r="H678" s="20">
        <f t="shared" si="15"/>
        <v>0</v>
      </c>
      <c r="I678" s="12"/>
    </row>
    <row r="679" spans="1:9" ht="12.4" hidden="1" customHeight="1">
      <c r="A679" s="11"/>
      <c r="B679" s="1"/>
      <c r="C679" s="34"/>
      <c r="D679" s="151"/>
      <c r="E679" s="152"/>
      <c r="F679" s="39">
        <f>VLOOKUP(C679,'[2]Acha Air Sales Price List'!$B$1:$D$65536,3,FALSE)</f>
        <v>0</v>
      </c>
      <c r="G679" s="19">
        <f>ROUND(IF(ISBLANK(C679),0,VLOOKUP(C679,'[2]Acha Air Sales Price List'!$B$1:$X$65536,12,FALSE)*$L$14),2)</f>
        <v>0</v>
      </c>
      <c r="H679" s="20">
        <f t="shared" si="15"/>
        <v>0</v>
      </c>
      <c r="I679" s="12"/>
    </row>
    <row r="680" spans="1:9" ht="12.4" hidden="1" customHeight="1">
      <c r="A680" s="11"/>
      <c r="B680" s="1"/>
      <c r="C680" s="34"/>
      <c r="D680" s="151"/>
      <c r="E680" s="152"/>
      <c r="F680" s="39">
        <f>VLOOKUP(C680,'[2]Acha Air Sales Price List'!$B$1:$D$65536,3,FALSE)</f>
        <v>0</v>
      </c>
      <c r="G680" s="19">
        <f>ROUND(IF(ISBLANK(C680),0,VLOOKUP(C680,'[2]Acha Air Sales Price List'!$B$1:$X$65536,12,FALSE)*$L$14),2)</f>
        <v>0</v>
      </c>
      <c r="H680" s="20">
        <f t="shared" si="15"/>
        <v>0</v>
      </c>
      <c r="I680" s="12"/>
    </row>
    <row r="681" spans="1:9" ht="12.4" hidden="1" customHeight="1">
      <c r="A681" s="11"/>
      <c r="B681" s="1"/>
      <c r="C681" s="34"/>
      <c r="D681" s="151"/>
      <c r="E681" s="152"/>
      <c r="F681" s="39">
        <f>VLOOKUP(C681,'[2]Acha Air Sales Price List'!$B$1:$D$65536,3,FALSE)</f>
        <v>0</v>
      </c>
      <c r="G681" s="19">
        <f>ROUND(IF(ISBLANK(C681),0,VLOOKUP(C681,'[2]Acha Air Sales Price List'!$B$1:$X$65536,12,FALSE)*$L$14),2)</f>
        <v>0</v>
      </c>
      <c r="H681" s="20">
        <f t="shared" si="15"/>
        <v>0</v>
      </c>
      <c r="I681" s="12"/>
    </row>
    <row r="682" spans="1:9" ht="12.4" hidden="1" customHeight="1">
      <c r="A682" s="11"/>
      <c r="B682" s="1"/>
      <c r="C682" s="34"/>
      <c r="D682" s="151"/>
      <c r="E682" s="152"/>
      <c r="F682" s="39">
        <f>VLOOKUP(C682,'[2]Acha Air Sales Price List'!$B$1:$D$65536,3,FALSE)</f>
        <v>0</v>
      </c>
      <c r="G682" s="19">
        <f>ROUND(IF(ISBLANK(C682),0,VLOOKUP(C682,'[2]Acha Air Sales Price List'!$B$1:$X$65536,12,FALSE)*$L$14),2)</f>
        <v>0</v>
      </c>
      <c r="H682" s="20">
        <f t="shared" si="15"/>
        <v>0</v>
      </c>
      <c r="I682" s="12"/>
    </row>
    <row r="683" spans="1:9" ht="12.4" hidden="1" customHeight="1">
      <c r="A683" s="11"/>
      <c r="B683" s="1"/>
      <c r="C683" s="34"/>
      <c r="D683" s="151"/>
      <c r="E683" s="152"/>
      <c r="F683" s="39">
        <f>VLOOKUP(C683,'[2]Acha Air Sales Price List'!$B$1:$D$65536,3,FALSE)</f>
        <v>0</v>
      </c>
      <c r="G683" s="19">
        <f>ROUND(IF(ISBLANK(C683),0,VLOOKUP(C683,'[2]Acha Air Sales Price List'!$B$1:$X$65536,12,FALSE)*$L$14),2)</f>
        <v>0</v>
      </c>
      <c r="H683" s="20">
        <f t="shared" si="15"/>
        <v>0</v>
      </c>
      <c r="I683" s="12"/>
    </row>
    <row r="684" spans="1:9" ht="12.4" hidden="1" customHeight="1">
      <c r="A684" s="11"/>
      <c r="B684" s="1"/>
      <c r="C684" s="34"/>
      <c r="D684" s="151"/>
      <c r="E684" s="152"/>
      <c r="F684" s="39">
        <f>VLOOKUP(C684,'[2]Acha Air Sales Price List'!$B$1:$D$65536,3,FALSE)</f>
        <v>0</v>
      </c>
      <c r="G684" s="19">
        <f>ROUND(IF(ISBLANK(C684),0,VLOOKUP(C684,'[2]Acha Air Sales Price List'!$B$1:$X$65536,12,FALSE)*$L$14),2)</f>
        <v>0</v>
      </c>
      <c r="H684" s="20">
        <f t="shared" si="15"/>
        <v>0</v>
      </c>
      <c r="I684" s="12"/>
    </row>
    <row r="685" spans="1:9" ht="12.4" hidden="1" customHeight="1">
      <c r="A685" s="11"/>
      <c r="B685" s="1"/>
      <c r="C685" s="34"/>
      <c r="D685" s="151"/>
      <c r="E685" s="152"/>
      <c r="F685" s="39">
        <f>VLOOKUP(C685,'[2]Acha Air Sales Price List'!$B$1:$D$65536,3,FALSE)</f>
        <v>0</v>
      </c>
      <c r="G685" s="19">
        <f>ROUND(IF(ISBLANK(C685),0,VLOOKUP(C685,'[2]Acha Air Sales Price List'!$B$1:$X$65536,12,FALSE)*$L$14),2)</f>
        <v>0</v>
      </c>
      <c r="H685" s="20">
        <f t="shared" si="15"/>
        <v>0</v>
      </c>
      <c r="I685" s="12"/>
    </row>
    <row r="686" spans="1:9" ht="12.4" hidden="1" customHeight="1">
      <c r="A686" s="11"/>
      <c r="B686" s="1"/>
      <c r="C686" s="34"/>
      <c r="D686" s="151"/>
      <c r="E686" s="152"/>
      <c r="F686" s="39">
        <f>VLOOKUP(C686,'[2]Acha Air Sales Price List'!$B$1:$D$65536,3,FALSE)</f>
        <v>0</v>
      </c>
      <c r="G686" s="19">
        <f>ROUND(IF(ISBLANK(C686),0,VLOOKUP(C686,'[2]Acha Air Sales Price List'!$B$1:$X$65536,12,FALSE)*$L$14),2)</f>
        <v>0</v>
      </c>
      <c r="H686" s="20">
        <f t="shared" si="15"/>
        <v>0</v>
      </c>
      <c r="I686" s="12"/>
    </row>
    <row r="687" spans="1:9" ht="12.4" hidden="1" customHeight="1">
      <c r="A687" s="11"/>
      <c r="B687" s="1"/>
      <c r="C687" s="34"/>
      <c r="D687" s="151"/>
      <c r="E687" s="152"/>
      <c r="F687" s="39">
        <f>VLOOKUP(C687,'[2]Acha Air Sales Price List'!$B$1:$D$65536,3,FALSE)</f>
        <v>0</v>
      </c>
      <c r="G687" s="19">
        <f>ROUND(IF(ISBLANK(C687),0,VLOOKUP(C687,'[2]Acha Air Sales Price List'!$B$1:$X$65536,12,FALSE)*$L$14),2)</f>
        <v>0</v>
      </c>
      <c r="H687" s="20">
        <f t="shared" si="15"/>
        <v>0</v>
      </c>
      <c r="I687" s="12"/>
    </row>
    <row r="688" spans="1:9" ht="12.4" hidden="1" customHeight="1">
      <c r="A688" s="11"/>
      <c r="B688" s="1"/>
      <c r="C688" s="34"/>
      <c r="D688" s="151"/>
      <c r="E688" s="152"/>
      <c r="F688" s="39">
        <f>VLOOKUP(C688,'[2]Acha Air Sales Price List'!$B$1:$D$65536,3,FALSE)</f>
        <v>0</v>
      </c>
      <c r="G688" s="19">
        <f>ROUND(IF(ISBLANK(C688),0,VLOOKUP(C688,'[2]Acha Air Sales Price List'!$B$1:$X$65536,12,FALSE)*$L$14),2)</f>
        <v>0</v>
      </c>
      <c r="H688" s="20">
        <f t="shared" si="15"/>
        <v>0</v>
      </c>
      <c r="I688" s="12"/>
    </row>
    <row r="689" spans="1:9" ht="12.4" hidden="1" customHeight="1">
      <c r="A689" s="11"/>
      <c r="B689" s="1"/>
      <c r="C689" s="34"/>
      <c r="D689" s="151"/>
      <c r="E689" s="152"/>
      <c r="F689" s="39">
        <f>VLOOKUP(C689,'[2]Acha Air Sales Price List'!$B$1:$D$65536,3,FALSE)</f>
        <v>0</v>
      </c>
      <c r="G689" s="19">
        <f>ROUND(IF(ISBLANK(C689),0,VLOOKUP(C689,'[2]Acha Air Sales Price List'!$B$1:$X$65536,12,FALSE)*$L$14),2)</f>
        <v>0</v>
      </c>
      <c r="H689" s="20">
        <f t="shared" si="15"/>
        <v>0</v>
      </c>
      <c r="I689" s="12"/>
    </row>
    <row r="690" spans="1:9" ht="12.4" hidden="1" customHeight="1">
      <c r="A690" s="11"/>
      <c r="B690" s="1"/>
      <c r="C690" s="34"/>
      <c r="D690" s="151"/>
      <c r="E690" s="152"/>
      <c r="F690" s="39">
        <f>VLOOKUP(C690,'[2]Acha Air Sales Price List'!$B$1:$D$65536,3,FALSE)</f>
        <v>0</v>
      </c>
      <c r="G690" s="19">
        <f>ROUND(IF(ISBLANK(C690),0,VLOOKUP(C690,'[2]Acha Air Sales Price List'!$B$1:$X$65536,12,FALSE)*$L$14),2)</f>
        <v>0</v>
      </c>
      <c r="H690" s="20">
        <f t="shared" si="15"/>
        <v>0</v>
      </c>
      <c r="I690" s="12"/>
    </row>
    <row r="691" spans="1:9" ht="12.4" hidden="1" customHeight="1">
      <c r="A691" s="11"/>
      <c r="B691" s="1"/>
      <c r="C691" s="34"/>
      <c r="D691" s="151"/>
      <c r="E691" s="152"/>
      <c r="F691" s="39">
        <f>VLOOKUP(C691,'[2]Acha Air Sales Price List'!$B$1:$D$65536,3,FALSE)</f>
        <v>0</v>
      </c>
      <c r="G691" s="19">
        <f>ROUND(IF(ISBLANK(C691),0,VLOOKUP(C691,'[2]Acha Air Sales Price List'!$B$1:$X$65536,12,FALSE)*$L$14),2)</f>
        <v>0</v>
      </c>
      <c r="H691" s="20">
        <f t="shared" si="15"/>
        <v>0</v>
      </c>
      <c r="I691" s="12"/>
    </row>
    <row r="692" spans="1:9" ht="12.4" hidden="1" customHeight="1">
      <c r="A692" s="11"/>
      <c r="B692" s="1"/>
      <c r="C692" s="35"/>
      <c r="D692" s="151"/>
      <c r="E692" s="152"/>
      <c r="F692" s="39">
        <f>VLOOKUP(C692,'[2]Acha Air Sales Price List'!$B$1:$D$65536,3,FALSE)</f>
        <v>0</v>
      </c>
      <c r="G692" s="19">
        <f>ROUND(IF(ISBLANK(C692),0,VLOOKUP(C692,'[2]Acha Air Sales Price List'!$B$1:$X$65536,12,FALSE)*$L$14),2)</f>
        <v>0</v>
      </c>
      <c r="H692" s="20">
        <f t="shared" si="15"/>
        <v>0</v>
      </c>
      <c r="I692" s="12"/>
    </row>
    <row r="693" spans="1:9" ht="12" hidden="1" customHeight="1">
      <c r="A693" s="11"/>
      <c r="B693" s="1"/>
      <c r="C693" s="34"/>
      <c r="D693" s="151"/>
      <c r="E693" s="152"/>
      <c r="F693" s="39">
        <f>VLOOKUP(C693,'[2]Acha Air Sales Price List'!$B$1:$D$65536,3,FALSE)</f>
        <v>0</v>
      </c>
      <c r="G693" s="19">
        <f>ROUND(IF(ISBLANK(C693),0,VLOOKUP(C693,'[2]Acha Air Sales Price List'!$B$1:$X$65536,12,FALSE)*$L$14),2)</f>
        <v>0</v>
      </c>
      <c r="H693" s="20">
        <f t="shared" si="15"/>
        <v>0</v>
      </c>
      <c r="I693" s="12"/>
    </row>
    <row r="694" spans="1:9" ht="12.4" hidden="1" customHeight="1">
      <c r="A694" s="11"/>
      <c r="B694" s="1"/>
      <c r="C694" s="34"/>
      <c r="D694" s="151"/>
      <c r="E694" s="152"/>
      <c r="F694" s="39">
        <f>VLOOKUP(C694,'[2]Acha Air Sales Price List'!$B$1:$D$65536,3,FALSE)</f>
        <v>0</v>
      </c>
      <c r="G694" s="19">
        <f>ROUND(IF(ISBLANK(C694),0,VLOOKUP(C694,'[2]Acha Air Sales Price List'!$B$1:$X$65536,12,FALSE)*$L$14),2)</f>
        <v>0</v>
      </c>
      <c r="H694" s="20">
        <f t="shared" si="15"/>
        <v>0</v>
      </c>
      <c r="I694" s="12"/>
    </row>
    <row r="695" spans="1:9" ht="12.4" hidden="1" customHeight="1">
      <c r="A695" s="11"/>
      <c r="B695" s="1"/>
      <c r="C695" s="34"/>
      <c r="D695" s="151"/>
      <c r="E695" s="152"/>
      <c r="F695" s="39">
        <f>VLOOKUP(C695,'[2]Acha Air Sales Price List'!$B$1:$D$65536,3,FALSE)</f>
        <v>0</v>
      </c>
      <c r="G695" s="19">
        <f>ROUND(IF(ISBLANK(C695),0,VLOOKUP(C695,'[2]Acha Air Sales Price List'!$B$1:$X$65536,12,FALSE)*$L$14),2)</f>
        <v>0</v>
      </c>
      <c r="H695" s="20">
        <f t="shared" si="15"/>
        <v>0</v>
      </c>
      <c r="I695" s="12"/>
    </row>
    <row r="696" spans="1:9" ht="12.4" hidden="1" customHeight="1">
      <c r="A696" s="11"/>
      <c r="B696" s="1"/>
      <c r="C696" s="34"/>
      <c r="D696" s="151"/>
      <c r="E696" s="152"/>
      <c r="F696" s="39">
        <f>VLOOKUP(C696,'[2]Acha Air Sales Price List'!$B$1:$D$65536,3,FALSE)</f>
        <v>0</v>
      </c>
      <c r="G696" s="19">
        <f>ROUND(IF(ISBLANK(C696),0,VLOOKUP(C696,'[2]Acha Air Sales Price List'!$B$1:$X$65536,12,FALSE)*$L$14),2)</f>
        <v>0</v>
      </c>
      <c r="H696" s="20">
        <f t="shared" si="15"/>
        <v>0</v>
      </c>
      <c r="I696" s="12"/>
    </row>
    <row r="697" spans="1:9" ht="12.4" hidden="1" customHeight="1">
      <c r="A697" s="11"/>
      <c r="B697" s="1"/>
      <c r="C697" s="34"/>
      <c r="D697" s="151"/>
      <c r="E697" s="152"/>
      <c r="F697" s="39">
        <f>VLOOKUP(C697,'[2]Acha Air Sales Price List'!$B$1:$D$65536,3,FALSE)</f>
        <v>0</v>
      </c>
      <c r="G697" s="19">
        <f>ROUND(IF(ISBLANK(C697),0,VLOOKUP(C697,'[2]Acha Air Sales Price List'!$B$1:$X$65536,12,FALSE)*$L$14),2)</f>
        <v>0</v>
      </c>
      <c r="H697" s="20">
        <f t="shared" si="15"/>
        <v>0</v>
      </c>
      <c r="I697" s="12"/>
    </row>
    <row r="698" spans="1:9" ht="12.4" hidden="1" customHeight="1">
      <c r="A698" s="11"/>
      <c r="B698" s="1"/>
      <c r="C698" s="34"/>
      <c r="D698" s="151"/>
      <c r="E698" s="152"/>
      <c r="F698" s="39">
        <f>VLOOKUP(C698,'[2]Acha Air Sales Price List'!$B$1:$D$65536,3,FALSE)</f>
        <v>0</v>
      </c>
      <c r="G698" s="19">
        <f>ROUND(IF(ISBLANK(C698),0,VLOOKUP(C698,'[2]Acha Air Sales Price List'!$B$1:$X$65536,12,FALSE)*$L$14),2)</f>
        <v>0</v>
      </c>
      <c r="H698" s="20">
        <f t="shared" si="15"/>
        <v>0</v>
      </c>
      <c r="I698" s="12"/>
    </row>
    <row r="699" spans="1:9" ht="12.4" hidden="1" customHeight="1">
      <c r="A699" s="11"/>
      <c r="B699" s="1"/>
      <c r="C699" s="34"/>
      <c r="D699" s="151"/>
      <c r="E699" s="152"/>
      <c r="F699" s="39">
        <f>VLOOKUP(C699,'[2]Acha Air Sales Price List'!$B$1:$D$65536,3,FALSE)</f>
        <v>0</v>
      </c>
      <c r="G699" s="19">
        <f>ROUND(IF(ISBLANK(C699),0,VLOOKUP(C699,'[2]Acha Air Sales Price List'!$B$1:$X$65536,12,FALSE)*$L$14),2)</f>
        <v>0</v>
      </c>
      <c r="H699" s="20">
        <f t="shared" si="15"/>
        <v>0</v>
      </c>
      <c r="I699" s="12"/>
    </row>
    <row r="700" spans="1:9" ht="12.4" hidden="1" customHeight="1">
      <c r="A700" s="11"/>
      <c r="B700" s="1"/>
      <c r="C700" s="34"/>
      <c r="D700" s="151"/>
      <c r="E700" s="152"/>
      <c r="F700" s="39">
        <f>VLOOKUP(C700,'[2]Acha Air Sales Price List'!$B$1:$D$65536,3,FALSE)</f>
        <v>0</v>
      </c>
      <c r="G700" s="19">
        <f>ROUND(IF(ISBLANK(C700),0,VLOOKUP(C700,'[2]Acha Air Sales Price List'!$B$1:$X$65536,12,FALSE)*$L$14),2)</f>
        <v>0</v>
      </c>
      <c r="H700" s="20">
        <f t="shared" si="15"/>
        <v>0</v>
      </c>
      <c r="I700" s="12"/>
    </row>
    <row r="701" spans="1:9" ht="12.4" hidden="1" customHeight="1">
      <c r="A701" s="11"/>
      <c r="B701" s="1"/>
      <c r="C701" s="34"/>
      <c r="D701" s="151"/>
      <c r="E701" s="152"/>
      <c r="F701" s="39">
        <f>VLOOKUP(C701,'[2]Acha Air Sales Price List'!$B$1:$D$65536,3,FALSE)</f>
        <v>0</v>
      </c>
      <c r="G701" s="19">
        <f>ROUND(IF(ISBLANK(C701),0,VLOOKUP(C701,'[2]Acha Air Sales Price List'!$B$1:$X$65536,12,FALSE)*$L$14),2)</f>
        <v>0</v>
      </c>
      <c r="H701" s="20">
        <f t="shared" si="15"/>
        <v>0</v>
      </c>
      <c r="I701" s="12"/>
    </row>
    <row r="702" spans="1:9" ht="12.4" hidden="1" customHeight="1">
      <c r="A702" s="11"/>
      <c r="B702" s="1"/>
      <c r="C702" s="34"/>
      <c r="D702" s="151"/>
      <c r="E702" s="152"/>
      <c r="F702" s="39">
        <f>VLOOKUP(C702,'[2]Acha Air Sales Price List'!$B$1:$D$65536,3,FALSE)</f>
        <v>0</v>
      </c>
      <c r="G702" s="19">
        <f>ROUND(IF(ISBLANK(C702),0,VLOOKUP(C702,'[2]Acha Air Sales Price List'!$B$1:$X$65536,12,FALSE)*$L$14),2)</f>
        <v>0</v>
      </c>
      <c r="H702" s="20">
        <f t="shared" si="15"/>
        <v>0</v>
      </c>
      <c r="I702" s="12"/>
    </row>
    <row r="703" spans="1:9" ht="12.4" hidden="1" customHeight="1">
      <c r="A703" s="11"/>
      <c r="B703" s="1"/>
      <c r="C703" s="34"/>
      <c r="D703" s="151"/>
      <c r="E703" s="152"/>
      <c r="F703" s="39">
        <f>VLOOKUP(C703,'[2]Acha Air Sales Price List'!$B$1:$D$65536,3,FALSE)</f>
        <v>0</v>
      </c>
      <c r="G703" s="19">
        <f>ROUND(IF(ISBLANK(C703),0,VLOOKUP(C703,'[2]Acha Air Sales Price List'!$B$1:$X$65536,12,FALSE)*$L$14),2)</f>
        <v>0</v>
      </c>
      <c r="H703" s="20">
        <f t="shared" si="15"/>
        <v>0</v>
      </c>
      <c r="I703" s="12"/>
    </row>
    <row r="704" spans="1:9" ht="12.4" hidden="1" customHeight="1">
      <c r="A704" s="11"/>
      <c r="B704" s="1"/>
      <c r="C704" s="34"/>
      <c r="D704" s="151"/>
      <c r="E704" s="152"/>
      <c r="F704" s="39">
        <f>VLOOKUP(C704,'[2]Acha Air Sales Price List'!$B$1:$D$65536,3,FALSE)</f>
        <v>0</v>
      </c>
      <c r="G704" s="19">
        <f>ROUND(IF(ISBLANK(C704),0,VLOOKUP(C704,'[2]Acha Air Sales Price List'!$B$1:$X$65536,12,FALSE)*$L$14),2)</f>
        <v>0</v>
      </c>
      <c r="H704" s="20">
        <f t="shared" si="15"/>
        <v>0</v>
      </c>
      <c r="I704" s="12"/>
    </row>
    <row r="705" spans="1:9" ht="12.4" hidden="1" customHeight="1">
      <c r="A705" s="11"/>
      <c r="B705" s="1"/>
      <c r="C705" s="34"/>
      <c r="D705" s="151"/>
      <c r="E705" s="152"/>
      <c r="F705" s="39">
        <f>VLOOKUP(C705,'[2]Acha Air Sales Price List'!$B$1:$D$65536,3,FALSE)</f>
        <v>0</v>
      </c>
      <c r="G705" s="19">
        <f>ROUND(IF(ISBLANK(C705),0,VLOOKUP(C705,'[2]Acha Air Sales Price List'!$B$1:$X$65536,12,FALSE)*$L$14),2)</f>
        <v>0</v>
      </c>
      <c r="H705" s="20">
        <f t="shared" si="15"/>
        <v>0</v>
      </c>
      <c r="I705" s="12"/>
    </row>
    <row r="706" spans="1:9" ht="12.4" hidden="1" customHeight="1">
      <c r="A706" s="11"/>
      <c r="B706" s="1"/>
      <c r="C706" s="34"/>
      <c r="D706" s="151"/>
      <c r="E706" s="152"/>
      <c r="F706" s="39">
        <f>VLOOKUP(C706,'[2]Acha Air Sales Price List'!$B$1:$D$65536,3,FALSE)</f>
        <v>0</v>
      </c>
      <c r="G706" s="19">
        <f>ROUND(IF(ISBLANK(C706),0,VLOOKUP(C706,'[2]Acha Air Sales Price List'!$B$1:$X$65536,12,FALSE)*$L$14),2)</f>
        <v>0</v>
      </c>
      <c r="H706" s="20">
        <f t="shared" si="15"/>
        <v>0</v>
      </c>
      <c r="I706" s="12"/>
    </row>
    <row r="707" spans="1:9" ht="12.4" hidden="1" customHeight="1">
      <c r="A707" s="11"/>
      <c r="B707" s="1"/>
      <c r="C707" s="34"/>
      <c r="D707" s="151"/>
      <c r="E707" s="152"/>
      <c r="F707" s="39">
        <f>VLOOKUP(C707,'[2]Acha Air Sales Price List'!$B$1:$D$65536,3,FALSE)</f>
        <v>0</v>
      </c>
      <c r="G707" s="19">
        <f>ROUND(IF(ISBLANK(C707),0,VLOOKUP(C707,'[2]Acha Air Sales Price List'!$B$1:$X$65536,12,FALSE)*$L$14),2)</f>
        <v>0</v>
      </c>
      <c r="H707" s="20">
        <f t="shared" si="15"/>
        <v>0</v>
      </c>
      <c r="I707" s="12"/>
    </row>
    <row r="708" spans="1:9" ht="12.4" hidden="1" customHeight="1">
      <c r="A708" s="11"/>
      <c r="B708" s="1"/>
      <c r="C708" s="34"/>
      <c r="D708" s="151"/>
      <c r="E708" s="152"/>
      <c r="F708" s="39">
        <f>VLOOKUP(C708,'[2]Acha Air Sales Price List'!$B$1:$D$65536,3,FALSE)</f>
        <v>0</v>
      </c>
      <c r="G708" s="19">
        <f>ROUND(IF(ISBLANK(C708),0,VLOOKUP(C708,'[2]Acha Air Sales Price List'!$B$1:$X$65536,12,FALSE)*$L$14),2)</f>
        <v>0</v>
      </c>
      <c r="H708" s="20">
        <f t="shared" si="15"/>
        <v>0</v>
      </c>
      <c r="I708" s="12"/>
    </row>
    <row r="709" spans="1:9" ht="12.4" hidden="1" customHeight="1">
      <c r="A709" s="11"/>
      <c r="B709" s="1"/>
      <c r="C709" s="34"/>
      <c r="D709" s="151"/>
      <c r="E709" s="152"/>
      <c r="F709" s="39">
        <f>VLOOKUP(C709,'[2]Acha Air Sales Price List'!$B$1:$D$65536,3,FALSE)</f>
        <v>0</v>
      </c>
      <c r="G709" s="19">
        <f>ROUND(IF(ISBLANK(C709),0,VLOOKUP(C709,'[2]Acha Air Sales Price List'!$B$1:$X$65536,12,FALSE)*$L$14),2)</f>
        <v>0</v>
      </c>
      <c r="H709" s="20">
        <f t="shared" si="15"/>
        <v>0</v>
      </c>
      <c r="I709" s="12"/>
    </row>
    <row r="710" spans="1:9" ht="12.4" hidden="1" customHeight="1">
      <c r="A710" s="11"/>
      <c r="B710" s="1"/>
      <c r="C710" s="34"/>
      <c r="D710" s="151"/>
      <c r="E710" s="152"/>
      <c r="F710" s="39">
        <f>VLOOKUP(C710,'[2]Acha Air Sales Price List'!$B$1:$D$65536,3,FALSE)</f>
        <v>0</v>
      </c>
      <c r="G710" s="19">
        <f>ROUND(IF(ISBLANK(C710),0,VLOOKUP(C710,'[2]Acha Air Sales Price List'!$B$1:$X$65536,12,FALSE)*$L$14),2)</f>
        <v>0</v>
      </c>
      <c r="H710" s="20">
        <f t="shared" si="15"/>
        <v>0</v>
      </c>
      <c r="I710" s="12"/>
    </row>
    <row r="711" spans="1:9" ht="12.4" hidden="1" customHeight="1">
      <c r="A711" s="11"/>
      <c r="B711" s="1"/>
      <c r="C711" s="34"/>
      <c r="D711" s="151"/>
      <c r="E711" s="152"/>
      <c r="F711" s="39">
        <f>VLOOKUP(C711,'[2]Acha Air Sales Price List'!$B$1:$D$65536,3,FALSE)</f>
        <v>0</v>
      </c>
      <c r="G711" s="19">
        <f>ROUND(IF(ISBLANK(C711),0,VLOOKUP(C711,'[2]Acha Air Sales Price List'!$B$1:$X$65536,12,FALSE)*$L$14),2)</f>
        <v>0</v>
      </c>
      <c r="H711" s="20">
        <f t="shared" si="15"/>
        <v>0</v>
      </c>
      <c r="I711" s="12"/>
    </row>
    <row r="712" spans="1:9" ht="12.4" hidden="1" customHeight="1">
      <c r="A712" s="11"/>
      <c r="B712" s="1"/>
      <c r="C712" s="34"/>
      <c r="D712" s="151"/>
      <c r="E712" s="152"/>
      <c r="F712" s="39">
        <f>VLOOKUP(C712,'[2]Acha Air Sales Price List'!$B$1:$D$65536,3,FALSE)</f>
        <v>0</v>
      </c>
      <c r="G712" s="19">
        <f>ROUND(IF(ISBLANK(C712),0,VLOOKUP(C712,'[2]Acha Air Sales Price List'!$B$1:$X$65536,12,FALSE)*$L$14),2)</f>
        <v>0</v>
      </c>
      <c r="H712" s="20">
        <f t="shared" si="15"/>
        <v>0</v>
      </c>
      <c r="I712" s="12"/>
    </row>
    <row r="713" spans="1:9" ht="12.4" hidden="1" customHeight="1">
      <c r="A713" s="11"/>
      <c r="B713" s="1"/>
      <c r="C713" s="34"/>
      <c r="D713" s="151"/>
      <c r="E713" s="152"/>
      <c r="F713" s="39">
        <f>VLOOKUP(C713,'[2]Acha Air Sales Price List'!$B$1:$D$65536,3,FALSE)</f>
        <v>0</v>
      </c>
      <c r="G713" s="19">
        <f>ROUND(IF(ISBLANK(C713),0,VLOOKUP(C713,'[2]Acha Air Sales Price List'!$B$1:$X$65536,12,FALSE)*$L$14),2)</f>
        <v>0</v>
      </c>
      <c r="H713" s="20">
        <f t="shared" si="15"/>
        <v>0</v>
      </c>
      <c r="I713" s="12"/>
    </row>
    <row r="714" spans="1:9" ht="12.4" hidden="1" customHeight="1">
      <c r="A714" s="11"/>
      <c r="B714" s="1"/>
      <c r="C714" s="34"/>
      <c r="D714" s="151"/>
      <c r="E714" s="152"/>
      <c r="F714" s="39">
        <f>VLOOKUP(C714,'[2]Acha Air Sales Price List'!$B$1:$D$65536,3,FALSE)</f>
        <v>0</v>
      </c>
      <c r="G714" s="19">
        <f>ROUND(IF(ISBLANK(C714),0,VLOOKUP(C714,'[2]Acha Air Sales Price List'!$B$1:$X$65536,12,FALSE)*$L$14),2)</f>
        <v>0</v>
      </c>
      <c r="H714" s="20">
        <f t="shared" si="15"/>
        <v>0</v>
      </c>
      <c r="I714" s="12"/>
    </row>
    <row r="715" spans="1:9" ht="12.4" hidden="1" customHeight="1">
      <c r="A715" s="11"/>
      <c r="B715" s="1"/>
      <c r="C715" s="34"/>
      <c r="D715" s="151"/>
      <c r="E715" s="152"/>
      <c r="F715" s="39">
        <f>VLOOKUP(C715,'[2]Acha Air Sales Price List'!$B$1:$D$65536,3,FALSE)</f>
        <v>0</v>
      </c>
      <c r="G715" s="19">
        <f>ROUND(IF(ISBLANK(C715),0,VLOOKUP(C715,'[2]Acha Air Sales Price List'!$B$1:$X$65536,12,FALSE)*$L$14),2)</f>
        <v>0</v>
      </c>
      <c r="H715" s="20">
        <f t="shared" si="15"/>
        <v>0</v>
      </c>
      <c r="I715" s="12"/>
    </row>
    <row r="716" spans="1:9" ht="12.4" hidden="1" customHeight="1">
      <c r="A716" s="11"/>
      <c r="B716" s="1"/>
      <c r="C716" s="34"/>
      <c r="D716" s="151"/>
      <c r="E716" s="152"/>
      <c r="F716" s="39">
        <f>VLOOKUP(C716,'[2]Acha Air Sales Price List'!$B$1:$D$65536,3,FALSE)</f>
        <v>0</v>
      </c>
      <c r="G716" s="19">
        <f>ROUND(IF(ISBLANK(C716),0,VLOOKUP(C716,'[2]Acha Air Sales Price List'!$B$1:$X$65536,12,FALSE)*$L$14),2)</f>
        <v>0</v>
      </c>
      <c r="H716" s="20">
        <f t="shared" si="15"/>
        <v>0</v>
      </c>
      <c r="I716" s="12"/>
    </row>
    <row r="717" spans="1:9" ht="12.4" hidden="1" customHeight="1">
      <c r="A717" s="11"/>
      <c r="B717" s="1"/>
      <c r="C717" s="34"/>
      <c r="D717" s="151"/>
      <c r="E717" s="152"/>
      <c r="F717" s="39">
        <f>VLOOKUP(C717,'[2]Acha Air Sales Price List'!$B$1:$D$65536,3,FALSE)</f>
        <v>0</v>
      </c>
      <c r="G717" s="19">
        <f>ROUND(IF(ISBLANK(C717),0,VLOOKUP(C717,'[2]Acha Air Sales Price List'!$B$1:$X$65536,12,FALSE)*$L$14),2)</f>
        <v>0</v>
      </c>
      <c r="H717" s="20">
        <f t="shared" si="15"/>
        <v>0</v>
      </c>
      <c r="I717" s="12"/>
    </row>
    <row r="718" spans="1:9" ht="12.4" hidden="1" customHeight="1">
      <c r="A718" s="11"/>
      <c r="B718" s="1"/>
      <c r="C718" s="34"/>
      <c r="D718" s="151"/>
      <c r="E718" s="152"/>
      <c r="F718" s="39">
        <f>VLOOKUP(C718,'[2]Acha Air Sales Price List'!$B$1:$D$65536,3,FALSE)</f>
        <v>0</v>
      </c>
      <c r="G718" s="19">
        <f>ROUND(IF(ISBLANK(C718),0,VLOOKUP(C718,'[2]Acha Air Sales Price List'!$B$1:$X$65536,12,FALSE)*$L$14),2)</f>
        <v>0</v>
      </c>
      <c r="H718" s="20">
        <f t="shared" si="15"/>
        <v>0</v>
      </c>
      <c r="I718" s="12"/>
    </row>
    <row r="719" spans="1:9" ht="12.4" hidden="1" customHeight="1">
      <c r="A719" s="11"/>
      <c r="B719" s="1"/>
      <c r="C719" s="34"/>
      <c r="D719" s="151"/>
      <c r="E719" s="152"/>
      <c r="F719" s="39">
        <f>VLOOKUP(C719,'[2]Acha Air Sales Price List'!$B$1:$D$65536,3,FALSE)</f>
        <v>0</v>
      </c>
      <c r="G719" s="19">
        <f>ROUND(IF(ISBLANK(C719),0,VLOOKUP(C719,'[2]Acha Air Sales Price List'!$B$1:$X$65536,12,FALSE)*$L$14),2)</f>
        <v>0</v>
      </c>
      <c r="H719" s="20">
        <f t="shared" si="15"/>
        <v>0</v>
      </c>
      <c r="I719" s="12"/>
    </row>
    <row r="720" spans="1:9" ht="12.4" hidden="1" customHeight="1">
      <c r="A720" s="11"/>
      <c r="B720" s="1"/>
      <c r="C720" s="35"/>
      <c r="D720" s="151"/>
      <c r="E720" s="152"/>
      <c r="F720" s="39">
        <f>VLOOKUP(C720,'[2]Acha Air Sales Price List'!$B$1:$D$65536,3,FALSE)</f>
        <v>0</v>
      </c>
      <c r="G720" s="19">
        <f>ROUND(IF(ISBLANK(C720),0,VLOOKUP(C720,'[2]Acha Air Sales Price List'!$B$1:$X$65536,12,FALSE)*$L$14),2)</f>
        <v>0</v>
      </c>
      <c r="H720" s="20">
        <f>ROUND(IF(ISNUMBER(B720), G720*B720, 0),5)</f>
        <v>0</v>
      </c>
      <c r="I720" s="12"/>
    </row>
    <row r="721" spans="1:9" ht="12" hidden="1" customHeight="1">
      <c r="A721" s="11"/>
      <c r="B721" s="1"/>
      <c r="C721" s="34"/>
      <c r="D721" s="151"/>
      <c r="E721" s="152"/>
      <c r="F721" s="39">
        <f>VLOOKUP(C721,'[2]Acha Air Sales Price List'!$B$1:$D$65536,3,FALSE)</f>
        <v>0</v>
      </c>
      <c r="G721" s="19">
        <f>ROUND(IF(ISBLANK(C721),0,VLOOKUP(C721,'[2]Acha Air Sales Price List'!$B$1:$X$65536,12,FALSE)*$L$14),2)</f>
        <v>0</v>
      </c>
      <c r="H721" s="20">
        <f t="shared" ref="H721:H737" si="16">ROUND(IF(ISNUMBER(B721), G721*B721, 0),5)</f>
        <v>0</v>
      </c>
      <c r="I721" s="12"/>
    </row>
    <row r="722" spans="1:9" ht="12.4" hidden="1" customHeight="1">
      <c r="A722" s="11"/>
      <c r="B722" s="1"/>
      <c r="C722" s="34"/>
      <c r="D722" s="151"/>
      <c r="E722" s="152"/>
      <c r="F722" s="39">
        <f>VLOOKUP(C722,'[2]Acha Air Sales Price List'!$B$1:$D$65536,3,FALSE)</f>
        <v>0</v>
      </c>
      <c r="G722" s="19">
        <f>ROUND(IF(ISBLANK(C722),0,VLOOKUP(C722,'[2]Acha Air Sales Price List'!$B$1:$X$65536,12,FALSE)*$L$14),2)</f>
        <v>0</v>
      </c>
      <c r="H722" s="20">
        <f t="shared" si="16"/>
        <v>0</v>
      </c>
      <c r="I722" s="12"/>
    </row>
    <row r="723" spans="1:9" ht="12.4" hidden="1" customHeight="1">
      <c r="A723" s="11"/>
      <c r="B723" s="1"/>
      <c r="C723" s="34"/>
      <c r="D723" s="151"/>
      <c r="E723" s="152"/>
      <c r="F723" s="39">
        <f>VLOOKUP(C723,'[2]Acha Air Sales Price List'!$B$1:$D$65536,3,FALSE)</f>
        <v>0</v>
      </c>
      <c r="G723" s="19">
        <f>ROUND(IF(ISBLANK(C723),0,VLOOKUP(C723,'[2]Acha Air Sales Price List'!$B$1:$X$65536,12,FALSE)*$L$14),2)</f>
        <v>0</v>
      </c>
      <c r="H723" s="20">
        <f t="shared" si="16"/>
        <v>0</v>
      </c>
      <c r="I723" s="12"/>
    </row>
    <row r="724" spans="1:9" ht="12.4" hidden="1" customHeight="1">
      <c r="A724" s="11"/>
      <c r="B724" s="1"/>
      <c r="C724" s="34"/>
      <c r="D724" s="151"/>
      <c r="E724" s="152"/>
      <c r="F724" s="39">
        <f>VLOOKUP(C724,'[2]Acha Air Sales Price List'!$B$1:$D$65536,3,FALSE)</f>
        <v>0</v>
      </c>
      <c r="G724" s="19">
        <f>ROUND(IF(ISBLANK(C724),0,VLOOKUP(C724,'[2]Acha Air Sales Price List'!$B$1:$X$65536,12,FALSE)*$L$14),2)</f>
        <v>0</v>
      </c>
      <c r="H724" s="20">
        <f t="shared" si="16"/>
        <v>0</v>
      </c>
      <c r="I724" s="12"/>
    </row>
    <row r="725" spans="1:9" ht="12.4" hidden="1" customHeight="1">
      <c r="A725" s="11"/>
      <c r="B725" s="1"/>
      <c r="C725" s="34"/>
      <c r="D725" s="151"/>
      <c r="E725" s="152"/>
      <c r="F725" s="39">
        <f>VLOOKUP(C725,'[2]Acha Air Sales Price List'!$B$1:$D$65536,3,FALSE)</f>
        <v>0</v>
      </c>
      <c r="G725" s="19">
        <f>ROUND(IF(ISBLANK(C725),0,VLOOKUP(C725,'[2]Acha Air Sales Price List'!$B$1:$X$65536,12,FALSE)*$L$14),2)</f>
        <v>0</v>
      </c>
      <c r="H725" s="20">
        <f t="shared" si="16"/>
        <v>0</v>
      </c>
      <c r="I725" s="12"/>
    </row>
    <row r="726" spans="1:9" ht="12.4" hidden="1" customHeight="1">
      <c r="A726" s="11"/>
      <c r="B726" s="1"/>
      <c r="C726" s="34"/>
      <c r="D726" s="151"/>
      <c r="E726" s="152"/>
      <c r="F726" s="39">
        <f>VLOOKUP(C726,'[2]Acha Air Sales Price List'!$B$1:$D$65536,3,FALSE)</f>
        <v>0</v>
      </c>
      <c r="G726" s="19">
        <f>ROUND(IF(ISBLANK(C726),0,VLOOKUP(C726,'[2]Acha Air Sales Price List'!$B$1:$X$65536,12,FALSE)*$L$14),2)</f>
        <v>0</v>
      </c>
      <c r="H726" s="20">
        <f t="shared" si="16"/>
        <v>0</v>
      </c>
      <c r="I726" s="12"/>
    </row>
    <row r="727" spans="1:9" ht="12.4" hidden="1" customHeight="1">
      <c r="A727" s="11"/>
      <c r="B727" s="1"/>
      <c r="C727" s="34"/>
      <c r="D727" s="151"/>
      <c r="E727" s="152"/>
      <c r="F727" s="39">
        <f>VLOOKUP(C727,'[2]Acha Air Sales Price List'!$B$1:$D$65536,3,FALSE)</f>
        <v>0</v>
      </c>
      <c r="G727" s="19">
        <f>ROUND(IF(ISBLANK(C727),0,VLOOKUP(C727,'[2]Acha Air Sales Price List'!$B$1:$X$65536,12,FALSE)*$L$14),2)</f>
        <v>0</v>
      </c>
      <c r="H727" s="20">
        <f t="shared" si="16"/>
        <v>0</v>
      </c>
      <c r="I727" s="12"/>
    </row>
    <row r="728" spans="1:9" ht="12.4" hidden="1" customHeight="1">
      <c r="A728" s="11"/>
      <c r="B728" s="1"/>
      <c r="C728" s="34"/>
      <c r="D728" s="151"/>
      <c r="E728" s="152"/>
      <c r="F728" s="39">
        <f>VLOOKUP(C728,'[2]Acha Air Sales Price List'!$B$1:$D$65536,3,FALSE)</f>
        <v>0</v>
      </c>
      <c r="G728" s="19">
        <f>ROUND(IF(ISBLANK(C728),0,VLOOKUP(C728,'[2]Acha Air Sales Price List'!$B$1:$X$65536,12,FALSE)*$L$14),2)</f>
        <v>0</v>
      </c>
      <c r="H728" s="20">
        <f t="shared" si="16"/>
        <v>0</v>
      </c>
      <c r="I728" s="12"/>
    </row>
    <row r="729" spans="1:9" ht="12.4" hidden="1" customHeight="1">
      <c r="A729" s="11"/>
      <c r="B729" s="1"/>
      <c r="C729" s="34"/>
      <c r="D729" s="151"/>
      <c r="E729" s="152"/>
      <c r="F729" s="39">
        <f>VLOOKUP(C729,'[2]Acha Air Sales Price List'!$B$1:$D$65536,3,FALSE)</f>
        <v>0</v>
      </c>
      <c r="G729" s="19">
        <f>ROUND(IF(ISBLANK(C729),0,VLOOKUP(C729,'[2]Acha Air Sales Price List'!$B$1:$X$65536,12,FALSE)*$L$14),2)</f>
        <v>0</v>
      </c>
      <c r="H729" s="20">
        <f t="shared" si="16"/>
        <v>0</v>
      </c>
      <c r="I729" s="12"/>
    </row>
    <row r="730" spans="1:9" ht="12.4" hidden="1" customHeight="1">
      <c r="A730" s="11"/>
      <c r="B730" s="1"/>
      <c r="C730" s="34"/>
      <c r="D730" s="151"/>
      <c r="E730" s="152"/>
      <c r="F730" s="39">
        <f>VLOOKUP(C730,'[2]Acha Air Sales Price List'!$B$1:$D$65536,3,FALSE)</f>
        <v>0</v>
      </c>
      <c r="G730" s="19">
        <f>ROUND(IF(ISBLANK(C730),0,VLOOKUP(C730,'[2]Acha Air Sales Price List'!$B$1:$X$65536,12,FALSE)*$L$14),2)</f>
        <v>0</v>
      </c>
      <c r="H730" s="20">
        <f t="shared" si="16"/>
        <v>0</v>
      </c>
      <c r="I730" s="12"/>
    </row>
    <row r="731" spans="1:9" ht="12.4" hidden="1" customHeight="1">
      <c r="A731" s="11"/>
      <c r="B731" s="1"/>
      <c r="C731" s="34"/>
      <c r="D731" s="151"/>
      <c r="E731" s="152"/>
      <c r="F731" s="39">
        <f>VLOOKUP(C731,'[2]Acha Air Sales Price List'!$B$1:$D$65536,3,FALSE)</f>
        <v>0</v>
      </c>
      <c r="G731" s="19">
        <f>ROUND(IF(ISBLANK(C731),0,VLOOKUP(C731,'[2]Acha Air Sales Price List'!$B$1:$X$65536,12,FALSE)*$L$14),2)</f>
        <v>0</v>
      </c>
      <c r="H731" s="20">
        <f t="shared" si="16"/>
        <v>0</v>
      </c>
      <c r="I731" s="12"/>
    </row>
    <row r="732" spans="1:9" ht="12.4" hidden="1" customHeight="1">
      <c r="A732" s="11"/>
      <c r="B732" s="1"/>
      <c r="C732" s="34"/>
      <c r="D732" s="151"/>
      <c r="E732" s="152"/>
      <c r="F732" s="39">
        <f>VLOOKUP(C732,'[2]Acha Air Sales Price List'!$B$1:$D$65536,3,FALSE)</f>
        <v>0</v>
      </c>
      <c r="G732" s="19">
        <f>ROUND(IF(ISBLANK(C732),0,VLOOKUP(C732,'[2]Acha Air Sales Price List'!$B$1:$X$65536,12,FALSE)*$L$14),2)</f>
        <v>0</v>
      </c>
      <c r="H732" s="20">
        <f t="shared" si="16"/>
        <v>0</v>
      </c>
      <c r="I732" s="12"/>
    </row>
    <row r="733" spans="1:9" ht="12.4" hidden="1" customHeight="1">
      <c r="A733" s="11"/>
      <c r="B733" s="1"/>
      <c r="C733" s="34"/>
      <c r="D733" s="151"/>
      <c r="E733" s="152"/>
      <c r="F733" s="39">
        <f>VLOOKUP(C733,'[2]Acha Air Sales Price List'!$B$1:$D$65536,3,FALSE)</f>
        <v>0</v>
      </c>
      <c r="G733" s="19">
        <f>ROUND(IF(ISBLANK(C733),0,VLOOKUP(C733,'[2]Acha Air Sales Price List'!$B$1:$X$65536,12,FALSE)*$L$14),2)</f>
        <v>0</v>
      </c>
      <c r="H733" s="20">
        <f t="shared" si="16"/>
        <v>0</v>
      </c>
      <c r="I733" s="12"/>
    </row>
    <row r="734" spans="1:9" ht="12.4" hidden="1" customHeight="1">
      <c r="A734" s="11"/>
      <c r="B734" s="1"/>
      <c r="C734" s="34"/>
      <c r="D734" s="151"/>
      <c r="E734" s="152"/>
      <c r="F734" s="39">
        <f>VLOOKUP(C734,'[2]Acha Air Sales Price List'!$B$1:$D$65536,3,FALSE)</f>
        <v>0</v>
      </c>
      <c r="G734" s="19">
        <f>ROUND(IF(ISBLANK(C734),0,VLOOKUP(C734,'[2]Acha Air Sales Price List'!$B$1:$X$65536,12,FALSE)*$L$14),2)</f>
        <v>0</v>
      </c>
      <c r="H734" s="20">
        <f t="shared" si="16"/>
        <v>0</v>
      </c>
      <c r="I734" s="12"/>
    </row>
    <row r="735" spans="1:9" ht="12.4" hidden="1" customHeight="1">
      <c r="A735" s="11"/>
      <c r="B735" s="1"/>
      <c r="C735" s="34"/>
      <c r="D735" s="151"/>
      <c r="E735" s="152"/>
      <c r="F735" s="39">
        <f>VLOOKUP(C735,'[2]Acha Air Sales Price List'!$B$1:$D$65536,3,FALSE)</f>
        <v>0</v>
      </c>
      <c r="G735" s="19">
        <f>ROUND(IF(ISBLANK(C735),0,VLOOKUP(C735,'[2]Acha Air Sales Price List'!$B$1:$X$65536,12,FALSE)*$L$14),2)</f>
        <v>0</v>
      </c>
      <c r="H735" s="20">
        <f t="shared" si="16"/>
        <v>0</v>
      </c>
      <c r="I735" s="12"/>
    </row>
    <row r="736" spans="1:9" ht="12.4" hidden="1" customHeight="1">
      <c r="A736" s="11"/>
      <c r="B736" s="1"/>
      <c r="C736" s="35"/>
      <c r="D736" s="151"/>
      <c r="E736" s="152"/>
      <c r="F736" s="39">
        <f>VLOOKUP(C736,'[2]Acha Air Sales Price List'!$B$1:$D$65536,3,FALSE)</f>
        <v>0</v>
      </c>
      <c r="G736" s="19">
        <f>ROUND(IF(ISBLANK(C736),0,VLOOKUP(C736,'[2]Acha Air Sales Price List'!$B$1:$X$65536,12,FALSE)*$L$14),2)</f>
        <v>0</v>
      </c>
      <c r="H736" s="20">
        <f t="shared" si="16"/>
        <v>0</v>
      </c>
      <c r="I736" s="12"/>
    </row>
    <row r="737" spans="1:9" ht="12.4" hidden="1" customHeight="1">
      <c r="A737" s="11"/>
      <c r="B737" s="1"/>
      <c r="C737" s="35"/>
      <c r="D737" s="151"/>
      <c r="E737" s="152"/>
      <c r="F737" s="39">
        <f>VLOOKUP(C737,'[2]Acha Air Sales Price List'!$B$1:$D$65536,3,FALSE)</f>
        <v>0</v>
      </c>
      <c r="G737" s="19">
        <f>ROUND(IF(ISBLANK(C737),0,VLOOKUP(C737,'[2]Acha Air Sales Price List'!$B$1:$X$65536,12,FALSE)*$L$14),2)</f>
        <v>0</v>
      </c>
      <c r="H737" s="20">
        <f t="shared" si="16"/>
        <v>0</v>
      </c>
      <c r="I737" s="12"/>
    </row>
    <row r="738" spans="1:9" ht="12.4" hidden="1" customHeight="1">
      <c r="A738" s="11"/>
      <c r="B738" s="1"/>
      <c r="C738" s="34"/>
      <c r="D738" s="151"/>
      <c r="E738" s="152"/>
      <c r="F738" s="39">
        <f>VLOOKUP(C738,'[2]Acha Air Sales Price List'!$B$1:$D$65536,3,FALSE)</f>
        <v>0</v>
      </c>
      <c r="G738" s="19">
        <f>ROUND(IF(ISBLANK(C738),0,VLOOKUP(C738,'[2]Acha Air Sales Price List'!$B$1:$X$65536,12,FALSE)*$L$14),2)</f>
        <v>0</v>
      </c>
      <c r="H738" s="20">
        <f>ROUND(IF(ISNUMBER(B738), G738*B738, 0),5)</f>
        <v>0</v>
      </c>
      <c r="I738" s="12"/>
    </row>
    <row r="739" spans="1:9" ht="12.4" hidden="1" customHeight="1">
      <c r="A739" s="11"/>
      <c r="B739" s="1"/>
      <c r="C739" s="34"/>
      <c r="D739" s="151"/>
      <c r="E739" s="152"/>
      <c r="F739" s="39">
        <f>VLOOKUP(C739,'[2]Acha Air Sales Price List'!$B$1:$D$65536,3,FALSE)</f>
        <v>0</v>
      </c>
      <c r="G739" s="19">
        <f>ROUND(IF(ISBLANK(C739),0,VLOOKUP(C739,'[2]Acha Air Sales Price List'!$B$1:$X$65536,12,FALSE)*$L$14),2)</f>
        <v>0</v>
      </c>
      <c r="H739" s="20">
        <f t="shared" ref="H739:H764" si="17">ROUND(IF(ISNUMBER(B739), G739*B739, 0),5)</f>
        <v>0</v>
      </c>
      <c r="I739" s="12"/>
    </row>
    <row r="740" spans="1:9" ht="12.4" hidden="1" customHeight="1">
      <c r="A740" s="11"/>
      <c r="B740" s="1"/>
      <c r="C740" s="34"/>
      <c r="D740" s="151"/>
      <c r="E740" s="152"/>
      <c r="F740" s="39">
        <f>VLOOKUP(C740,'[2]Acha Air Sales Price List'!$B$1:$D$65536,3,FALSE)</f>
        <v>0</v>
      </c>
      <c r="G740" s="19">
        <f>ROUND(IF(ISBLANK(C740),0,VLOOKUP(C740,'[2]Acha Air Sales Price List'!$B$1:$X$65536,12,FALSE)*$L$14),2)</f>
        <v>0</v>
      </c>
      <c r="H740" s="20">
        <f t="shared" si="17"/>
        <v>0</v>
      </c>
      <c r="I740" s="12"/>
    </row>
    <row r="741" spans="1:9" ht="12.4" hidden="1" customHeight="1">
      <c r="A741" s="11"/>
      <c r="B741" s="1"/>
      <c r="C741" s="34"/>
      <c r="D741" s="151"/>
      <c r="E741" s="152"/>
      <c r="F741" s="39">
        <f>VLOOKUP(C741,'[2]Acha Air Sales Price List'!$B$1:$D$65536,3,FALSE)</f>
        <v>0</v>
      </c>
      <c r="G741" s="19">
        <f>ROUND(IF(ISBLANK(C741),0,VLOOKUP(C741,'[2]Acha Air Sales Price List'!$B$1:$X$65536,12,FALSE)*$L$14),2)</f>
        <v>0</v>
      </c>
      <c r="H741" s="20">
        <f t="shared" si="17"/>
        <v>0</v>
      </c>
      <c r="I741" s="12"/>
    </row>
    <row r="742" spans="1:9" ht="12.4" hidden="1" customHeight="1">
      <c r="A742" s="11"/>
      <c r="B742" s="1"/>
      <c r="C742" s="34"/>
      <c r="D742" s="151"/>
      <c r="E742" s="152"/>
      <c r="F742" s="39">
        <f>VLOOKUP(C742,'[2]Acha Air Sales Price List'!$B$1:$D$65536,3,FALSE)</f>
        <v>0</v>
      </c>
      <c r="G742" s="19">
        <f>ROUND(IF(ISBLANK(C742),0,VLOOKUP(C742,'[2]Acha Air Sales Price List'!$B$1:$X$65536,12,FALSE)*$L$14),2)</f>
        <v>0</v>
      </c>
      <c r="H742" s="20">
        <f t="shared" si="17"/>
        <v>0</v>
      </c>
      <c r="I742" s="12"/>
    </row>
    <row r="743" spans="1:9" ht="12.4" hidden="1" customHeight="1">
      <c r="A743" s="11"/>
      <c r="B743" s="1"/>
      <c r="C743" s="34"/>
      <c r="D743" s="151"/>
      <c r="E743" s="152"/>
      <c r="F743" s="39">
        <f>VLOOKUP(C743,'[2]Acha Air Sales Price List'!$B$1:$D$65536,3,FALSE)</f>
        <v>0</v>
      </c>
      <c r="G743" s="19">
        <f>ROUND(IF(ISBLANK(C743),0,VLOOKUP(C743,'[2]Acha Air Sales Price List'!$B$1:$X$65536,12,FALSE)*$L$14),2)</f>
        <v>0</v>
      </c>
      <c r="H743" s="20">
        <f t="shared" si="17"/>
        <v>0</v>
      </c>
      <c r="I743" s="12"/>
    </row>
    <row r="744" spans="1:9" ht="12.4" hidden="1" customHeight="1">
      <c r="A744" s="11"/>
      <c r="B744" s="1"/>
      <c r="C744" s="34"/>
      <c r="D744" s="151"/>
      <c r="E744" s="152"/>
      <c r="F744" s="39">
        <f>VLOOKUP(C744,'[2]Acha Air Sales Price List'!$B$1:$D$65536,3,FALSE)</f>
        <v>0</v>
      </c>
      <c r="G744" s="19">
        <f>ROUND(IF(ISBLANK(C744),0,VLOOKUP(C744,'[2]Acha Air Sales Price List'!$B$1:$X$65536,12,FALSE)*$L$14),2)</f>
        <v>0</v>
      </c>
      <c r="H744" s="20">
        <f t="shared" si="17"/>
        <v>0</v>
      </c>
      <c r="I744" s="12"/>
    </row>
    <row r="745" spans="1:9" ht="12.4" hidden="1" customHeight="1">
      <c r="A745" s="11"/>
      <c r="B745" s="1"/>
      <c r="C745" s="34"/>
      <c r="D745" s="151"/>
      <c r="E745" s="152"/>
      <c r="F745" s="39">
        <f>VLOOKUP(C745,'[2]Acha Air Sales Price List'!$B$1:$D$65536,3,FALSE)</f>
        <v>0</v>
      </c>
      <c r="G745" s="19">
        <f>ROUND(IF(ISBLANK(C745),0,VLOOKUP(C745,'[2]Acha Air Sales Price List'!$B$1:$X$65536,12,FALSE)*$L$14),2)</f>
        <v>0</v>
      </c>
      <c r="H745" s="20">
        <f t="shared" si="17"/>
        <v>0</v>
      </c>
      <c r="I745" s="12"/>
    </row>
    <row r="746" spans="1:9" ht="12.4" hidden="1" customHeight="1">
      <c r="A746" s="11"/>
      <c r="B746" s="1"/>
      <c r="C746" s="34"/>
      <c r="D746" s="151"/>
      <c r="E746" s="152"/>
      <c r="F746" s="39">
        <f>VLOOKUP(C746,'[2]Acha Air Sales Price List'!$B$1:$D$65536,3,FALSE)</f>
        <v>0</v>
      </c>
      <c r="G746" s="19">
        <f>ROUND(IF(ISBLANK(C746),0,VLOOKUP(C746,'[2]Acha Air Sales Price List'!$B$1:$X$65536,12,FALSE)*$L$14),2)</f>
        <v>0</v>
      </c>
      <c r="H746" s="20">
        <f t="shared" si="17"/>
        <v>0</v>
      </c>
      <c r="I746" s="12"/>
    </row>
    <row r="747" spans="1:9" ht="12.4" hidden="1" customHeight="1">
      <c r="A747" s="11"/>
      <c r="B747" s="1"/>
      <c r="C747" s="34"/>
      <c r="D747" s="151"/>
      <c r="E747" s="152"/>
      <c r="F747" s="39">
        <f>VLOOKUP(C747,'[2]Acha Air Sales Price List'!$B$1:$D$65536,3,FALSE)</f>
        <v>0</v>
      </c>
      <c r="G747" s="19">
        <f>ROUND(IF(ISBLANK(C747),0,VLOOKUP(C747,'[2]Acha Air Sales Price List'!$B$1:$X$65536,12,FALSE)*$L$14),2)</f>
        <v>0</v>
      </c>
      <c r="H747" s="20">
        <f t="shared" si="17"/>
        <v>0</v>
      </c>
      <c r="I747" s="12"/>
    </row>
    <row r="748" spans="1:9" ht="12.4" hidden="1" customHeight="1">
      <c r="A748" s="11"/>
      <c r="B748" s="1"/>
      <c r="C748" s="34"/>
      <c r="D748" s="151"/>
      <c r="E748" s="152"/>
      <c r="F748" s="39">
        <f>VLOOKUP(C748,'[2]Acha Air Sales Price List'!$B$1:$D$65536,3,FALSE)</f>
        <v>0</v>
      </c>
      <c r="G748" s="19">
        <f>ROUND(IF(ISBLANK(C748),0,VLOOKUP(C748,'[2]Acha Air Sales Price List'!$B$1:$X$65536,12,FALSE)*$L$14),2)</f>
        <v>0</v>
      </c>
      <c r="H748" s="20">
        <f t="shared" si="17"/>
        <v>0</v>
      </c>
      <c r="I748" s="12"/>
    </row>
    <row r="749" spans="1:9" ht="12.4" hidden="1" customHeight="1">
      <c r="A749" s="11"/>
      <c r="B749" s="1"/>
      <c r="C749" s="35"/>
      <c r="D749" s="151"/>
      <c r="E749" s="152"/>
      <c r="F749" s="39">
        <f>VLOOKUP(C749,'[2]Acha Air Sales Price List'!$B$1:$D$65536,3,FALSE)</f>
        <v>0</v>
      </c>
      <c r="G749" s="19">
        <f>ROUND(IF(ISBLANK(C749),0,VLOOKUP(C749,'[2]Acha Air Sales Price List'!$B$1:$X$65536,12,FALSE)*$L$14),2)</f>
        <v>0</v>
      </c>
      <c r="H749" s="20">
        <f t="shared" si="17"/>
        <v>0</v>
      </c>
      <c r="I749" s="12"/>
    </row>
    <row r="750" spans="1:9" ht="12" hidden="1" customHeight="1">
      <c r="A750" s="11"/>
      <c r="B750" s="1"/>
      <c r="C750" s="34"/>
      <c r="D750" s="151"/>
      <c r="E750" s="152"/>
      <c r="F750" s="39">
        <f>VLOOKUP(C750,'[2]Acha Air Sales Price List'!$B$1:$D$65536,3,FALSE)</f>
        <v>0</v>
      </c>
      <c r="G750" s="19">
        <f>ROUND(IF(ISBLANK(C750),0,VLOOKUP(C750,'[2]Acha Air Sales Price List'!$B$1:$X$65536,12,FALSE)*$L$14),2)</f>
        <v>0</v>
      </c>
      <c r="H750" s="20">
        <f t="shared" si="17"/>
        <v>0</v>
      </c>
      <c r="I750" s="12"/>
    </row>
    <row r="751" spans="1:9" ht="12.4" hidden="1" customHeight="1">
      <c r="A751" s="11"/>
      <c r="B751" s="1"/>
      <c r="C751" s="34"/>
      <c r="D751" s="151"/>
      <c r="E751" s="152"/>
      <c r="F751" s="39">
        <f>VLOOKUP(C751,'[2]Acha Air Sales Price List'!$B$1:$D$65536,3,FALSE)</f>
        <v>0</v>
      </c>
      <c r="G751" s="19">
        <f>ROUND(IF(ISBLANK(C751),0,VLOOKUP(C751,'[2]Acha Air Sales Price List'!$B$1:$X$65536,12,FALSE)*$L$14),2)</f>
        <v>0</v>
      </c>
      <c r="H751" s="20">
        <f t="shared" si="17"/>
        <v>0</v>
      </c>
      <c r="I751" s="12"/>
    </row>
    <row r="752" spans="1:9" ht="12.4" hidden="1" customHeight="1">
      <c r="A752" s="11"/>
      <c r="B752" s="1"/>
      <c r="C752" s="34"/>
      <c r="D752" s="151"/>
      <c r="E752" s="152"/>
      <c r="F752" s="39">
        <f>VLOOKUP(C752,'[2]Acha Air Sales Price List'!$B$1:$D$65536,3,FALSE)</f>
        <v>0</v>
      </c>
      <c r="G752" s="19">
        <f>ROUND(IF(ISBLANK(C752),0,VLOOKUP(C752,'[2]Acha Air Sales Price List'!$B$1:$X$65536,12,FALSE)*$L$14),2)</f>
        <v>0</v>
      </c>
      <c r="H752" s="20">
        <f t="shared" si="17"/>
        <v>0</v>
      </c>
      <c r="I752" s="12"/>
    </row>
    <row r="753" spans="1:9" ht="12.4" hidden="1" customHeight="1">
      <c r="A753" s="11"/>
      <c r="B753" s="1"/>
      <c r="C753" s="34"/>
      <c r="D753" s="151"/>
      <c r="E753" s="152"/>
      <c r="F753" s="39">
        <f>VLOOKUP(C753,'[2]Acha Air Sales Price List'!$B$1:$D$65536,3,FALSE)</f>
        <v>0</v>
      </c>
      <c r="G753" s="19">
        <f>ROUND(IF(ISBLANK(C753),0,VLOOKUP(C753,'[2]Acha Air Sales Price List'!$B$1:$X$65536,12,FALSE)*$L$14),2)</f>
        <v>0</v>
      </c>
      <c r="H753" s="20">
        <f t="shared" si="17"/>
        <v>0</v>
      </c>
      <c r="I753" s="12"/>
    </row>
    <row r="754" spans="1:9" ht="12.4" hidden="1" customHeight="1">
      <c r="A754" s="11"/>
      <c r="B754" s="1"/>
      <c r="C754" s="34"/>
      <c r="D754" s="151"/>
      <c r="E754" s="152"/>
      <c r="F754" s="39">
        <f>VLOOKUP(C754,'[2]Acha Air Sales Price List'!$B$1:$D$65536,3,FALSE)</f>
        <v>0</v>
      </c>
      <c r="G754" s="19">
        <f>ROUND(IF(ISBLANK(C754),0,VLOOKUP(C754,'[2]Acha Air Sales Price List'!$B$1:$X$65536,12,FALSE)*$L$14),2)</f>
        <v>0</v>
      </c>
      <c r="H754" s="20">
        <f t="shared" si="17"/>
        <v>0</v>
      </c>
      <c r="I754" s="12"/>
    </row>
    <row r="755" spans="1:9" ht="12.4" hidden="1" customHeight="1">
      <c r="A755" s="11"/>
      <c r="B755" s="1"/>
      <c r="C755" s="34"/>
      <c r="D755" s="151"/>
      <c r="E755" s="152"/>
      <c r="F755" s="39">
        <f>VLOOKUP(C755,'[2]Acha Air Sales Price List'!$B$1:$D$65536,3,FALSE)</f>
        <v>0</v>
      </c>
      <c r="G755" s="19">
        <f>ROUND(IF(ISBLANK(C755),0,VLOOKUP(C755,'[2]Acha Air Sales Price List'!$B$1:$X$65536,12,FALSE)*$L$14),2)</f>
        <v>0</v>
      </c>
      <c r="H755" s="20">
        <f t="shared" si="17"/>
        <v>0</v>
      </c>
      <c r="I755" s="12"/>
    </row>
    <row r="756" spans="1:9" ht="12.4" hidden="1" customHeight="1">
      <c r="A756" s="11"/>
      <c r="B756" s="1"/>
      <c r="C756" s="34"/>
      <c r="D756" s="151"/>
      <c r="E756" s="152"/>
      <c r="F756" s="39">
        <f>VLOOKUP(C756,'[2]Acha Air Sales Price List'!$B$1:$D$65536,3,FALSE)</f>
        <v>0</v>
      </c>
      <c r="G756" s="19">
        <f>ROUND(IF(ISBLANK(C756),0,VLOOKUP(C756,'[2]Acha Air Sales Price List'!$B$1:$X$65536,12,FALSE)*$L$14),2)</f>
        <v>0</v>
      </c>
      <c r="H756" s="20">
        <f t="shared" si="17"/>
        <v>0</v>
      </c>
      <c r="I756" s="12"/>
    </row>
    <row r="757" spans="1:9" ht="12.4" hidden="1" customHeight="1">
      <c r="A757" s="11"/>
      <c r="B757" s="1"/>
      <c r="C757" s="34"/>
      <c r="D757" s="151"/>
      <c r="E757" s="152"/>
      <c r="F757" s="39">
        <f>VLOOKUP(C757,'[2]Acha Air Sales Price List'!$B$1:$D$65536,3,FALSE)</f>
        <v>0</v>
      </c>
      <c r="G757" s="19">
        <f>ROUND(IF(ISBLANK(C757),0,VLOOKUP(C757,'[2]Acha Air Sales Price List'!$B$1:$X$65536,12,FALSE)*$L$14),2)</f>
        <v>0</v>
      </c>
      <c r="H757" s="20">
        <f t="shared" si="17"/>
        <v>0</v>
      </c>
      <c r="I757" s="12"/>
    </row>
    <row r="758" spans="1:9" ht="12.4" hidden="1" customHeight="1">
      <c r="A758" s="11"/>
      <c r="B758" s="1"/>
      <c r="C758" s="34"/>
      <c r="D758" s="151"/>
      <c r="E758" s="152"/>
      <c r="F758" s="39">
        <f>VLOOKUP(C758,'[2]Acha Air Sales Price List'!$B$1:$D$65536,3,FALSE)</f>
        <v>0</v>
      </c>
      <c r="G758" s="19">
        <f>ROUND(IF(ISBLANK(C758),0,VLOOKUP(C758,'[2]Acha Air Sales Price List'!$B$1:$X$65536,12,FALSE)*$L$14),2)</f>
        <v>0</v>
      </c>
      <c r="H758" s="20">
        <f t="shared" si="17"/>
        <v>0</v>
      </c>
      <c r="I758" s="12"/>
    </row>
    <row r="759" spans="1:9" ht="12.4" hidden="1" customHeight="1">
      <c r="A759" s="11"/>
      <c r="B759" s="1"/>
      <c r="C759" s="34"/>
      <c r="D759" s="151"/>
      <c r="E759" s="152"/>
      <c r="F759" s="39">
        <f>VLOOKUP(C759,'[2]Acha Air Sales Price List'!$B$1:$D$65536,3,FALSE)</f>
        <v>0</v>
      </c>
      <c r="G759" s="19">
        <f>ROUND(IF(ISBLANK(C759),0,VLOOKUP(C759,'[2]Acha Air Sales Price List'!$B$1:$X$65536,12,FALSE)*$L$14),2)</f>
        <v>0</v>
      </c>
      <c r="H759" s="20">
        <f t="shared" si="17"/>
        <v>0</v>
      </c>
      <c r="I759" s="12"/>
    </row>
    <row r="760" spans="1:9" ht="12.4" hidden="1" customHeight="1">
      <c r="A760" s="11"/>
      <c r="B760" s="1"/>
      <c r="C760" s="34"/>
      <c r="D760" s="151"/>
      <c r="E760" s="152"/>
      <c r="F760" s="39">
        <f>VLOOKUP(C760,'[2]Acha Air Sales Price List'!$B$1:$D$65536,3,FALSE)</f>
        <v>0</v>
      </c>
      <c r="G760" s="19">
        <f>ROUND(IF(ISBLANK(C760),0,VLOOKUP(C760,'[2]Acha Air Sales Price List'!$B$1:$X$65536,12,FALSE)*$L$14),2)</f>
        <v>0</v>
      </c>
      <c r="H760" s="20">
        <f t="shared" si="17"/>
        <v>0</v>
      </c>
      <c r="I760" s="12"/>
    </row>
    <row r="761" spans="1:9" ht="12.4" hidden="1" customHeight="1">
      <c r="A761" s="11"/>
      <c r="B761" s="1"/>
      <c r="C761" s="34"/>
      <c r="D761" s="151"/>
      <c r="E761" s="152"/>
      <c r="F761" s="39">
        <f>VLOOKUP(C761,'[2]Acha Air Sales Price List'!$B$1:$D$65536,3,FALSE)</f>
        <v>0</v>
      </c>
      <c r="G761" s="19">
        <f>ROUND(IF(ISBLANK(C761),0,VLOOKUP(C761,'[2]Acha Air Sales Price List'!$B$1:$X$65536,12,FALSE)*$L$14),2)</f>
        <v>0</v>
      </c>
      <c r="H761" s="20">
        <f t="shared" si="17"/>
        <v>0</v>
      </c>
      <c r="I761" s="12"/>
    </row>
    <row r="762" spans="1:9" ht="12.4" hidden="1" customHeight="1">
      <c r="A762" s="11"/>
      <c r="B762" s="1"/>
      <c r="C762" s="34"/>
      <c r="D762" s="151"/>
      <c r="E762" s="152"/>
      <c r="F762" s="39">
        <f>VLOOKUP(C762,'[2]Acha Air Sales Price List'!$B$1:$D$65536,3,FALSE)</f>
        <v>0</v>
      </c>
      <c r="G762" s="19">
        <f>ROUND(IF(ISBLANK(C762),0,VLOOKUP(C762,'[2]Acha Air Sales Price List'!$B$1:$X$65536,12,FALSE)*$L$14),2)</f>
        <v>0</v>
      </c>
      <c r="H762" s="20">
        <f t="shared" si="17"/>
        <v>0</v>
      </c>
      <c r="I762" s="12"/>
    </row>
    <row r="763" spans="1:9" ht="12.4" hidden="1" customHeight="1">
      <c r="A763" s="11"/>
      <c r="B763" s="1"/>
      <c r="C763" s="34"/>
      <c r="D763" s="151"/>
      <c r="E763" s="152"/>
      <c r="F763" s="39">
        <f>VLOOKUP(C763,'[2]Acha Air Sales Price List'!$B$1:$D$65536,3,FALSE)</f>
        <v>0</v>
      </c>
      <c r="G763" s="19">
        <f>ROUND(IF(ISBLANK(C763),0,VLOOKUP(C763,'[2]Acha Air Sales Price List'!$B$1:$X$65536,12,FALSE)*$L$14),2)</f>
        <v>0</v>
      </c>
      <c r="H763" s="20">
        <f t="shared" si="17"/>
        <v>0</v>
      </c>
      <c r="I763" s="12"/>
    </row>
    <row r="764" spans="1:9" ht="12.4" hidden="1" customHeight="1">
      <c r="A764" s="11"/>
      <c r="B764" s="1"/>
      <c r="C764" s="34"/>
      <c r="D764" s="151"/>
      <c r="E764" s="152"/>
      <c r="F764" s="39">
        <f>VLOOKUP(C764,'[2]Acha Air Sales Price List'!$B$1:$D$65536,3,FALSE)</f>
        <v>0</v>
      </c>
      <c r="G764" s="19">
        <f>ROUND(IF(ISBLANK(C764),0,VLOOKUP(C764,'[2]Acha Air Sales Price List'!$B$1:$X$65536,12,FALSE)*$L$14),2)</f>
        <v>0</v>
      </c>
      <c r="H764" s="20">
        <f t="shared" si="17"/>
        <v>0</v>
      </c>
      <c r="I764" s="12"/>
    </row>
    <row r="765" spans="1:9" ht="12.4" hidden="1" customHeight="1">
      <c r="A765" s="11"/>
      <c r="B765" s="1"/>
      <c r="C765" s="34"/>
      <c r="D765" s="151"/>
      <c r="E765" s="152"/>
      <c r="F765" s="39">
        <f>VLOOKUP(C765,'[2]Acha Air Sales Price List'!$B$1:$D$65536,3,FALSE)</f>
        <v>0</v>
      </c>
      <c r="G765" s="19">
        <f>ROUND(IF(ISBLANK(C765),0,VLOOKUP(C765,'[2]Acha Air Sales Price List'!$B$1:$X$65536,12,FALSE)*$L$14),2)</f>
        <v>0</v>
      </c>
      <c r="H765" s="20">
        <f t="shared" ref="H765:H776" si="18">ROUND(IF(ISNUMBER(B765), G765*B765, 0),5)</f>
        <v>0</v>
      </c>
      <c r="I765" s="12"/>
    </row>
    <row r="766" spans="1:9" ht="12.4" hidden="1" customHeight="1">
      <c r="A766" s="11"/>
      <c r="B766" s="1"/>
      <c r="C766" s="34"/>
      <c r="D766" s="151"/>
      <c r="E766" s="152"/>
      <c r="F766" s="39">
        <f>VLOOKUP(C766,'[2]Acha Air Sales Price List'!$B$1:$D$65536,3,FALSE)</f>
        <v>0</v>
      </c>
      <c r="G766" s="19">
        <f>ROUND(IF(ISBLANK(C766),0,VLOOKUP(C766,'[2]Acha Air Sales Price List'!$B$1:$X$65536,12,FALSE)*$L$14),2)</f>
        <v>0</v>
      </c>
      <c r="H766" s="20">
        <f t="shared" si="18"/>
        <v>0</v>
      </c>
      <c r="I766" s="12"/>
    </row>
    <row r="767" spans="1:9" ht="12.4" hidden="1" customHeight="1">
      <c r="A767" s="11"/>
      <c r="B767" s="1"/>
      <c r="C767" s="34"/>
      <c r="D767" s="151"/>
      <c r="E767" s="152"/>
      <c r="F767" s="39">
        <f>VLOOKUP(C767,'[2]Acha Air Sales Price List'!$B$1:$D$65536,3,FALSE)</f>
        <v>0</v>
      </c>
      <c r="G767" s="19">
        <f>ROUND(IF(ISBLANK(C767),0,VLOOKUP(C767,'[2]Acha Air Sales Price List'!$B$1:$X$65536,12,FALSE)*$L$14),2)</f>
        <v>0</v>
      </c>
      <c r="H767" s="20">
        <f t="shared" si="18"/>
        <v>0</v>
      </c>
      <c r="I767" s="12"/>
    </row>
    <row r="768" spans="1:9" ht="12.4" hidden="1" customHeight="1">
      <c r="A768" s="11"/>
      <c r="B768" s="1"/>
      <c r="C768" s="34"/>
      <c r="D768" s="151"/>
      <c r="E768" s="152"/>
      <c r="F768" s="39">
        <f>VLOOKUP(C768,'[2]Acha Air Sales Price List'!$B$1:$D$65536,3,FALSE)</f>
        <v>0</v>
      </c>
      <c r="G768" s="19">
        <f>ROUND(IF(ISBLANK(C768),0,VLOOKUP(C768,'[2]Acha Air Sales Price List'!$B$1:$X$65536,12,FALSE)*$L$14),2)</f>
        <v>0</v>
      </c>
      <c r="H768" s="20">
        <f t="shared" si="18"/>
        <v>0</v>
      </c>
      <c r="I768" s="12"/>
    </row>
    <row r="769" spans="1:9" ht="12.4" hidden="1" customHeight="1">
      <c r="A769" s="11"/>
      <c r="B769" s="1"/>
      <c r="C769" s="34"/>
      <c r="D769" s="151"/>
      <c r="E769" s="152"/>
      <c r="F769" s="39">
        <f>VLOOKUP(C769,'[2]Acha Air Sales Price List'!$B$1:$D$65536,3,FALSE)</f>
        <v>0</v>
      </c>
      <c r="G769" s="19">
        <f>ROUND(IF(ISBLANK(C769),0,VLOOKUP(C769,'[2]Acha Air Sales Price List'!$B$1:$X$65536,12,FALSE)*$L$14),2)</f>
        <v>0</v>
      </c>
      <c r="H769" s="20">
        <f t="shared" si="18"/>
        <v>0</v>
      </c>
      <c r="I769" s="12"/>
    </row>
    <row r="770" spans="1:9" ht="12.4" hidden="1" customHeight="1">
      <c r="A770" s="11"/>
      <c r="B770" s="1"/>
      <c r="C770" s="34"/>
      <c r="D770" s="151"/>
      <c r="E770" s="152"/>
      <c r="F770" s="39">
        <f>VLOOKUP(C770,'[2]Acha Air Sales Price List'!$B$1:$D$65536,3,FALSE)</f>
        <v>0</v>
      </c>
      <c r="G770" s="19">
        <f>ROUND(IF(ISBLANK(C770),0,VLOOKUP(C770,'[2]Acha Air Sales Price List'!$B$1:$X$65536,12,FALSE)*$L$14),2)</f>
        <v>0</v>
      </c>
      <c r="H770" s="20">
        <f t="shared" si="18"/>
        <v>0</v>
      </c>
      <c r="I770" s="12"/>
    </row>
    <row r="771" spans="1:9" ht="12.4" hidden="1" customHeight="1">
      <c r="A771" s="11"/>
      <c r="B771" s="1"/>
      <c r="C771" s="34"/>
      <c r="D771" s="151"/>
      <c r="E771" s="152"/>
      <c r="F771" s="39">
        <f>VLOOKUP(C771,'[2]Acha Air Sales Price List'!$B$1:$D$65536,3,FALSE)</f>
        <v>0</v>
      </c>
      <c r="G771" s="19">
        <f>ROUND(IF(ISBLANK(C771),0,VLOOKUP(C771,'[2]Acha Air Sales Price List'!$B$1:$X$65536,12,FALSE)*$L$14),2)</f>
        <v>0</v>
      </c>
      <c r="H771" s="20">
        <f t="shared" si="18"/>
        <v>0</v>
      </c>
      <c r="I771" s="12"/>
    </row>
    <row r="772" spans="1:9" ht="12.4" hidden="1" customHeight="1">
      <c r="A772" s="11"/>
      <c r="B772" s="1"/>
      <c r="C772" s="34"/>
      <c r="D772" s="151"/>
      <c r="E772" s="152"/>
      <c r="F772" s="39">
        <f>VLOOKUP(C772,'[2]Acha Air Sales Price List'!$B$1:$D$65536,3,FALSE)</f>
        <v>0</v>
      </c>
      <c r="G772" s="19">
        <f>ROUND(IF(ISBLANK(C772),0,VLOOKUP(C772,'[2]Acha Air Sales Price List'!$B$1:$X$65536,12,FALSE)*$L$14),2)</f>
        <v>0</v>
      </c>
      <c r="H772" s="20">
        <f t="shared" si="18"/>
        <v>0</v>
      </c>
      <c r="I772" s="12"/>
    </row>
    <row r="773" spans="1:9" ht="12.4" hidden="1" customHeight="1">
      <c r="A773" s="11"/>
      <c r="B773" s="1"/>
      <c r="C773" s="34"/>
      <c r="D773" s="151"/>
      <c r="E773" s="152"/>
      <c r="F773" s="39">
        <f>VLOOKUP(C773,'[2]Acha Air Sales Price List'!$B$1:$D$65536,3,FALSE)</f>
        <v>0</v>
      </c>
      <c r="G773" s="19">
        <f>ROUND(IF(ISBLANK(C773),0,VLOOKUP(C773,'[2]Acha Air Sales Price List'!$B$1:$X$65536,12,FALSE)*$L$14),2)</f>
        <v>0</v>
      </c>
      <c r="H773" s="20">
        <f t="shared" si="18"/>
        <v>0</v>
      </c>
      <c r="I773" s="12"/>
    </row>
    <row r="774" spans="1:9" ht="12.4" hidden="1" customHeight="1">
      <c r="A774" s="11"/>
      <c r="B774" s="1"/>
      <c r="C774" s="34"/>
      <c r="D774" s="151"/>
      <c r="E774" s="152"/>
      <c r="F774" s="39">
        <f>VLOOKUP(C774,'[2]Acha Air Sales Price List'!$B$1:$D$65536,3,FALSE)</f>
        <v>0</v>
      </c>
      <c r="G774" s="19">
        <f>ROUND(IF(ISBLANK(C774),0,VLOOKUP(C774,'[2]Acha Air Sales Price List'!$B$1:$X$65536,12,FALSE)*$L$14),2)</f>
        <v>0</v>
      </c>
      <c r="H774" s="20">
        <f t="shared" si="18"/>
        <v>0</v>
      </c>
      <c r="I774" s="12"/>
    </row>
    <row r="775" spans="1:9" ht="12.4" hidden="1" customHeight="1">
      <c r="A775" s="11"/>
      <c r="B775" s="1"/>
      <c r="C775" s="34"/>
      <c r="D775" s="151"/>
      <c r="E775" s="152"/>
      <c r="F775" s="39">
        <f>VLOOKUP(C775,'[2]Acha Air Sales Price List'!$B$1:$D$65536,3,FALSE)</f>
        <v>0</v>
      </c>
      <c r="G775" s="19">
        <f>ROUND(IF(ISBLANK(C775),0,VLOOKUP(C775,'[2]Acha Air Sales Price List'!$B$1:$X$65536,12,FALSE)*$L$14),2)</f>
        <v>0</v>
      </c>
      <c r="H775" s="20">
        <f t="shared" si="18"/>
        <v>0</v>
      </c>
      <c r="I775" s="12"/>
    </row>
    <row r="776" spans="1:9" ht="12.4" hidden="1" customHeight="1">
      <c r="A776" s="11"/>
      <c r="B776" s="1"/>
      <c r="C776" s="34"/>
      <c r="D776" s="151"/>
      <c r="E776" s="152"/>
      <c r="F776" s="39">
        <f>VLOOKUP(C776,'[2]Acha Air Sales Price List'!$B$1:$D$65536,3,FALSE)</f>
        <v>0</v>
      </c>
      <c r="G776" s="19">
        <f>ROUND(IF(ISBLANK(C776),0,VLOOKUP(C776,'[2]Acha Air Sales Price List'!$B$1:$X$65536,12,FALSE)*$L$14),2)</f>
        <v>0</v>
      </c>
      <c r="H776" s="20">
        <f t="shared" si="18"/>
        <v>0</v>
      </c>
      <c r="I776" s="12"/>
    </row>
    <row r="777" spans="1:9" ht="12.4" hidden="1" customHeight="1">
      <c r="A777" s="11"/>
      <c r="B777" s="1"/>
      <c r="C777" s="35"/>
      <c r="D777" s="151"/>
      <c r="E777" s="152"/>
      <c r="F777" s="39">
        <f>VLOOKUP(C777,'[2]Acha Air Sales Price List'!$B$1:$D$65536,3,FALSE)</f>
        <v>0</v>
      </c>
      <c r="G777" s="19">
        <f>ROUND(IF(ISBLANK(C777),0,VLOOKUP(C777,'[2]Acha Air Sales Price List'!$B$1:$X$65536,12,FALSE)*$L$14),2)</f>
        <v>0</v>
      </c>
      <c r="H777" s="20">
        <f>ROUND(IF(ISNUMBER(B777), G777*B777, 0),5)</f>
        <v>0</v>
      </c>
      <c r="I777" s="12"/>
    </row>
    <row r="778" spans="1:9" ht="12" hidden="1" customHeight="1">
      <c r="A778" s="11"/>
      <c r="B778" s="1"/>
      <c r="C778" s="34"/>
      <c r="D778" s="151"/>
      <c r="E778" s="152"/>
      <c r="F778" s="39">
        <f>VLOOKUP(C778,'[2]Acha Air Sales Price List'!$B$1:$D$65536,3,FALSE)</f>
        <v>0</v>
      </c>
      <c r="G778" s="19">
        <f>ROUND(IF(ISBLANK(C778),0,VLOOKUP(C778,'[2]Acha Air Sales Price List'!$B$1:$X$65536,12,FALSE)*$L$14),2)</f>
        <v>0</v>
      </c>
      <c r="H778" s="20">
        <f t="shared" ref="H778:H785" si="19">ROUND(IF(ISNUMBER(B778), G778*B778, 0),5)</f>
        <v>0</v>
      </c>
      <c r="I778" s="12"/>
    </row>
    <row r="779" spans="1:9" ht="12.4" hidden="1" customHeight="1">
      <c r="A779" s="11"/>
      <c r="B779" s="1"/>
      <c r="C779" s="34"/>
      <c r="D779" s="151"/>
      <c r="E779" s="152"/>
      <c r="F779" s="39">
        <f>VLOOKUP(C779,'[2]Acha Air Sales Price List'!$B$1:$D$65536,3,FALSE)</f>
        <v>0</v>
      </c>
      <c r="G779" s="19">
        <f>ROUND(IF(ISBLANK(C779),0,VLOOKUP(C779,'[2]Acha Air Sales Price List'!$B$1:$X$65536,12,FALSE)*$L$14),2)</f>
        <v>0</v>
      </c>
      <c r="H779" s="20">
        <f t="shared" si="19"/>
        <v>0</v>
      </c>
      <c r="I779" s="12"/>
    </row>
    <row r="780" spans="1:9" ht="12.4" hidden="1" customHeight="1">
      <c r="A780" s="11"/>
      <c r="B780" s="1"/>
      <c r="C780" s="34"/>
      <c r="D780" s="151"/>
      <c r="E780" s="152"/>
      <c r="F780" s="39">
        <f>VLOOKUP(C780,'[2]Acha Air Sales Price List'!$B$1:$D$65536,3,FALSE)</f>
        <v>0</v>
      </c>
      <c r="G780" s="19">
        <f>ROUND(IF(ISBLANK(C780),0,VLOOKUP(C780,'[2]Acha Air Sales Price List'!$B$1:$X$65536,12,FALSE)*$L$14),2)</f>
        <v>0</v>
      </c>
      <c r="H780" s="20">
        <f t="shared" si="19"/>
        <v>0</v>
      </c>
      <c r="I780" s="12"/>
    </row>
    <row r="781" spans="1:9" ht="12.4" hidden="1" customHeight="1">
      <c r="A781" s="11"/>
      <c r="B781" s="1"/>
      <c r="C781" s="34"/>
      <c r="D781" s="151"/>
      <c r="E781" s="152"/>
      <c r="F781" s="39">
        <f>VLOOKUP(C781,'[2]Acha Air Sales Price List'!$B$1:$D$65536,3,FALSE)</f>
        <v>0</v>
      </c>
      <c r="G781" s="19">
        <f>ROUND(IF(ISBLANK(C781),0,VLOOKUP(C781,'[2]Acha Air Sales Price List'!$B$1:$X$65536,12,FALSE)*$L$14),2)</f>
        <v>0</v>
      </c>
      <c r="H781" s="20">
        <f t="shared" si="19"/>
        <v>0</v>
      </c>
      <c r="I781" s="12"/>
    </row>
    <row r="782" spans="1:9" ht="12.4" hidden="1" customHeight="1">
      <c r="A782" s="11"/>
      <c r="B782" s="1"/>
      <c r="C782" s="34"/>
      <c r="D782" s="151"/>
      <c r="E782" s="152"/>
      <c r="F782" s="39">
        <f>VLOOKUP(C782,'[2]Acha Air Sales Price List'!$B$1:$D$65536,3,FALSE)</f>
        <v>0</v>
      </c>
      <c r="G782" s="19">
        <f>ROUND(IF(ISBLANK(C782),0,VLOOKUP(C782,'[2]Acha Air Sales Price List'!$B$1:$X$65536,12,FALSE)*$L$14),2)</f>
        <v>0</v>
      </c>
      <c r="H782" s="20">
        <f t="shared" si="19"/>
        <v>0</v>
      </c>
      <c r="I782" s="12"/>
    </row>
    <row r="783" spans="1:9" ht="12.4" hidden="1" customHeight="1">
      <c r="A783" s="11"/>
      <c r="B783" s="1"/>
      <c r="C783" s="34"/>
      <c r="D783" s="151"/>
      <c r="E783" s="152"/>
      <c r="F783" s="39">
        <f>VLOOKUP(C783,'[2]Acha Air Sales Price List'!$B$1:$D$65536,3,FALSE)</f>
        <v>0</v>
      </c>
      <c r="G783" s="19">
        <f>ROUND(IF(ISBLANK(C783),0,VLOOKUP(C783,'[2]Acha Air Sales Price List'!$B$1:$X$65536,12,FALSE)*$L$14),2)</f>
        <v>0</v>
      </c>
      <c r="H783" s="20">
        <f t="shared" si="19"/>
        <v>0</v>
      </c>
      <c r="I783" s="12"/>
    </row>
    <row r="784" spans="1:9" ht="12.4" hidden="1" customHeight="1">
      <c r="A784" s="11"/>
      <c r="B784" s="1"/>
      <c r="C784" s="34"/>
      <c r="D784" s="151"/>
      <c r="E784" s="152"/>
      <c r="F784" s="39">
        <f>VLOOKUP(C784,'[2]Acha Air Sales Price List'!$B$1:$D$65536,3,FALSE)</f>
        <v>0</v>
      </c>
      <c r="G784" s="19">
        <f>ROUND(IF(ISBLANK(C784),0,VLOOKUP(C784,'[2]Acha Air Sales Price List'!$B$1:$X$65536,12,FALSE)*$L$14),2)</f>
        <v>0</v>
      </c>
      <c r="H784" s="20">
        <f t="shared" si="19"/>
        <v>0</v>
      </c>
      <c r="I784" s="12"/>
    </row>
    <row r="785" spans="1:9" ht="12.4" hidden="1" customHeight="1">
      <c r="A785" s="11"/>
      <c r="B785" s="1"/>
      <c r="C785" s="34"/>
      <c r="D785" s="151"/>
      <c r="E785" s="152"/>
      <c r="F785" s="39">
        <f>VLOOKUP(C785,'[2]Acha Air Sales Price List'!$B$1:$D$65536,3,FALSE)</f>
        <v>0</v>
      </c>
      <c r="G785" s="19">
        <f>ROUND(IF(ISBLANK(C785),0,VLOOKUP(C785,'[2]Acha Air Sales Price List'!$B$1:$X$65536,12,FALSE)*$L$14),2)</f>
        <v>0</v>
      </c>
      <c r="H785" s="20">
        <f t="shared" si="19"/>
        <v>0</v>
      </c>
      <c r="I785" s="12"/>
    </row>
    <row r="786" spans="1:9" ht="12.4" hidden="1" customHeight="1">
      <c r="A786" s="11"/>
      <c r="B786" s="1"/>
      <c r="C786" s="34"/>
      <c r="D786" s="151"/>
      <c r="E786" s="152"/>
      <c r="F786" s="39">
        <f>VLOOKUP(C786,'[2]Acha Air Sales Price List'!$B$1:$D$65536,3,FALSE)</f>
        <v>0</v>
      </c>
      <c r="G786" s="19">
        <f>ROUND(IF(ISBLANK(C786),0,VLOOKUP(C786,'[2]Acha Air Sales Price List'!$B$1:$X$65536,12,FALSE)*$L$14),2)</f>
        <v>0</v>
      </c>
      <c r="H786" s="20">
        <f t="shared" ref="H786:H829" si="20">ROUND(IF(ISNUMBER(B786), G786*B786, 0),5)</f>
        <v>0</v>
      </c>
      <c r="I786" s="12"/>
    </row>
    <row r="787" spans="1:9" ht="12.4" hidden="1" customHeight="1">
      <c r="A787" s="11"/>
      <c r="B787" s="1"/>
      <c r="C787" s="34"/>
      <c r="D787" s="151"/>
      <c r="E787" s="152"/>
      <c r="F787" s="39">
        <f>VLOOKUP(C787,'[2]Acha Air Sales Price List'!$B$1:$D$65536,3,FALSE)</f>
        <v>0</v>
      </c>
      <c r="G787" s="19">
        <f>ROUND(IF(ISBLANK(C787),0,VLOOKUP(C787,'[2]Acha Air Sales Price List'!$B$1:$X$65536,12,FALSE)*$L$14),2)</f>
        <v>0</v>
      </c>
      <c r="H787" s="20">
        <f t="shared" si="20"/>
        <v>0</v>
      </c>
      <c r="I787" s="12"/>
    </row>
    <row r="788" spans="1:9" ht="12.4" hidden="1" customHeight="1">
      <c r="A788" s="11"/>
      <c r="B788" s="1"/>
      <c r="C788" s="34"/>
      <c r="D788" s="151"/>
      <c r="E788" s="152"/>
      <c r="F788" s="39">
        <f>VLOOKUP(C788,'[2]Acha Air Sales Price List'!$B$1:$D$65536,3,FALSE)</f>
        <v>0</v>
      </c>
      <c r="G788" s="19">
        <f>ROUND(IF(ISBLANK(C788),0,VLOOKUP(C788,'[2]Acha Air Sales Price List'!$B$1:$X$65536,12,FALSE)*$L$14),2)</f>
        <v>0</v>
      </c>
      <c r="H788" s="20">
        <f t="shared" si="20"/>
        <v>0</v>
      </c>
      <c r="I788" s="12"/>
    </row>
    <row r="789" spans="1:9" ht="12.4" hidden="1" customHeight="1">
      <c r="A789" s="11"/>
      <c r="B789" s="1"/>
      <c r="C789" s="34"/>
      <c r="D789" s="151"/>
      <c r="E789" s="152"/>
      <c r="F789" s="39">
        <f>VLOOKUP(C789,'[2]Acha Air Sales Price List'!$B$1:$D$65536,3,FALSE)</f>
        <v>0</v>
      </c>
      <c r="G789" s="19">
        <f>ROUND(IF(ISBLANK(C789),0,VLOOKUP(C789,'[2]Acha Air Sales Price List'!$B$1:$X$65536,12,FALSE)*$L$14),2)</f>
        <v>0</v>
      </c>
      <c r="H789" s="20">
        <f t="shared" si="20"/>
        <v>0</v>
      </c>
      <c r="I789" s="12"/>
    </row>
    <row r="790" spans="1:9" ht="12.4" hidden="1" customHeight="1">
      <c r="A790" s="11"/>
      <c r="B790" s="1"/>
      <c r="C790" s="34"/>
      <c r="D790" s="151"/>
      <c r="E790" s="152"/>
      <c r="F790" s="39">
        <f>VLOOKUP(C790,'[2]Acha Air Sales Price List'!$B$1:$D$65536,3,FALSE)</f>
        <v>0</v>
      </c>
      <c r="G790" s="19">
        <f>ROUND(IF(ISBLANK(C790),0,VLOOKUP(C790,'[2]Acha Air Sales Price List'!$B$1:$X$65536,12,FALSE)*$L$14),2)</f>
        <v>0</v>
      </c>
      <c r="H790" s="20">
        <f t="shared" si="20"/>
        <v>0</v>
      </c>
      <c r="I790" s="12"/>
    </row>
    <row r="791" spans="1:9" ht="12.4" hidden="1" customHeight="1">
      <c r="A791" s="11"/>
      <c r="B791" s="1"/>
      <c r="C791" s="34"/>
      <c r="D791" s="151"/>
      <c r="E791" s="152"/>
      <c r="F791" s="39">
        <f>VLOOKUP(C791,'[2]Acha Air Sales Price List'!$B$1:$D$65536,3,FALSE)</f>
        <v>0</v>
      </c>
      <c r="G791" s="19">
        <f>ROUND(IF(ISBLANK(C791),0,VLOOKUP(C791,'[2]Acha Air Sales Price List'!$B$1:$X$65536,12,FALSE)*$L$14),2)</f>
        <v>0</v>
      </c>
      <c r="H791" s="20">
        <f t="shared" si="20"/>
        <v>0</v>
      </c>
      <c r="I791" s="12"/>
    </row>
    <row r="792" spans="1:9" ht="12.4" hidden="1" customHeight="1">
      <c r="A792" s="11"/>
      <c r="B792" s="1"/>
      <c r="C792" s="34"/>
      <c r="D792" s="151"/>
      <c r="E792" s="152"/>
      <c r="F792" s="39">
        <f>VLOOKUP(C792,'[2]Acha Air Sales Price List'!$B$1:$D$65536,3,FALSE)</f>
        <v>0</v>
      </c>
      <c r="G792" s="19">
        <f>ROUND(IF(ISBLANK(C792),0,VLOOKUP(C792,'[2]Acha Air Sales Price List'!$B$1:$X$65536,12,FALSE)*$L$14),2)</f>
        <v>0</v>
      </c>
      <c r="H792" s="20">
        <f t="shared" si="20"/>
        <v>0</v>
      </c>
      <c r="I792" s="12"/>
    </row>
    <row r="793" spans="1:9" ht="12.4" hidden="1" customHeight="1">
      <c r="A793" s="11"/>
      <c r="B793" s="1"/>
      <c r="C793" s="34"/>
      <c r="D793" s="151"/>
      <c r="E793" s="152"/>
      <c r="F793" s="39">
        <f>VLOOKUP(C793,'[2]Acha Air Sales Price List'!$B$1:$D$65536,3,FALSE)</f>
        <v>0</v>
      </c>
      <c r="G793" s="19">
        <f>ROUND(IF(ISBLANK(C793),0,VLOOKUP(C793,'[2]Acha Air Sales Price List'!$B$1:$X$65536,12,FALSE)*$L$14),2)</f>
        <v>0</v>
      </c>
      <c r="H793" s="20">
        <f t="shared" si="20"/>
        <v>0</v>
      </c>
      <c r="I793" s="12"/>
    </row>
    <row r="794" spans="1:9" ht="12.4" hidden="1" customHeight="1">
      <c r="A794" s="11"/>
      <c r="B794" s="1"/>
      <c r="C794" s="34"/>
      <c r="D794" s="151"/>
      <c r="E794" s="152"/>
      <c r="F794" s="39">
        <f>VLOOKUP(C794,'[2]Acha Air Sales Price List'!$B$1:$D$65536,3,FALSE)</f>
        <v>0</v>
      </c>
      <c r="G794" s="19">
        <f>ROUND(IF(ISBLANK(C794),0,VLOOKUP(C794,'[2]Acha Air Sales Price List'!$B$1:$X$65536,12,FALSE)*$L$14),2)</f>
        <v>0</v>
      </c>
      <c r="H794" s="20">
        <f t="shared" si="20"/>
        <v>0</v>
      </c>
      <c r="I794" s="12"/>
    </row>
    <row r="795" spans="1:9" ht="12.4" hidden="1" customHeight="1">
      <c r="A795" s="11"/>
      <c r="B795" s="1"/>
      <c r="C795" s="34"/>
      <c r="D795" s="151"/>
      <c r="E795" s="152"/>
      <c r="F795" s="39">
        <f>VLOOKUP(C795,'[2]Acha Air Sales Price List'!$B$1:$D$65536,3,FALSE)</f>
        <v>0</v>
      </c>
      <c r="G795" s="19">
        <f>ROUND(IF(ISBLANK(C795),0,VLOOKUP(C795,'[2]Acha Air Sales Price List'!$B$1:$X$65536,12,FALSE)*$L$14),2)</f>
        <v>0</v>
      </c>
      <c r="H795" s="20">
        <f t="shared" si="20"/>
        <v>0</v>
      </c>
      <c r="I795" s="12"/>
    </row>
    <row r="796" spans="1:9" ht="12.4" hidden="1" customHeight="1">
      <c r="A796" s="11"/>
      <c r="B796" s="1"/>
      <c r="C796" s="34"/>
      <c r="D796" s="151"/>
      <c r="E796" s="152"/>
      <c r="F796" s="39">
        <f>VLOOKUP(C796,'[2]Acha Air Sales Price List'!$B$1:$D$65536,3,FALSE)</f>
        <v>0</v>
      </c>
      <c r="G796" s="19">
        <f>ROUND(IF(ISBLANK(C796),0,VLOOKUP(C796,'[2]Acha Air Sales Price List'!$B$1:$X$65536,12,FALSE)*$L$14),2)</f>
        <v>0</v>
      </c>
      <c r="H796" s="20">
        <f t="shared" si="20"/>
        <v>0</v>
      </c>
      <c r="I796" s="12"/>
    </row>
    <row r="797" spans="1:9" ht="12.4" hidden="1" customHeight="1">
      <c r="A797" s="11"/>
      <c r="B797" s="1"/>
      <c r="C797" s="34"/>
      <c r="D797" s="151"/>
      <c r="E797" s="152"/>
      <c r="F797" s="39">
        <f>VLOOKUP(C797,'[2]Acha Air Sales Price List'!$B$1:$D$65536,3,FALSE)</f>
        <v>0</v>
      </c>
      <c r="G797" s="19">
        <f>ROUND(IF(ISBLANK(C797),0,VLOOKUP(C797,'[2]Acha Air Sales Price List'!$B$1:$X$65536,12,FALSE)*$L$14),2)</f>
        <v>0</v>
      </c>
      <c r="H797" s="20">
        <f t="shared" si="20"/>
        <v>0</v>
      </c>
      <c r="I797" s="12"/>
    </row>
    <row r="798" spans="1:9" ht="12.4" hidden="1" customHeight="1">
      <c r="A798" s="11"/>
      <c r="B798" s="1"/>
      <c r="C798" s="34"/>
      <c r="D798" s="151"/>
      <c r="E798" s="152"/>
      <c r="F798" s="39">
        <f>VLOOKUP(C798,'[2]Acha Air Sales Price List'!$B$1:$D$65536,3,FALSE)</f>
        <v>0</v>
      </c>
      <c r="G798" s="19">
        <f>ROUND(IF(ISBLANK(C798),0,VLOOKUP(C798,'[2]Acha Air Sales Price List'!$B$1:$X$65536,12,FALSE)*$L$14),2)</f>
        <v>0</v>
      </c>
      <c r="H798" s="20">
        <f t="shared" si="20"/>
        <v>0</v>
      </c>
      <c r="I798" s="12"/>
    </row>
    <row r="799" spans="1:9" ht="12.4" hidden="1" customHeight="1">
      <c r="A799" s="11"/>
      <c r="B799" s="1"/>
      <c r="C799" s="34"/>
      <c r="D799" s="151"/>
      <c r="E799" s="152"/>
      <c r="F799" s="39">
        <f>VLOOKUP(C799,'[2]Acha Air Sales Price List'!$B$1:$D$65536,3,FALSE)</f>
        <v>0</v>
      </c>
      <c r="G799" s="19">
        <f>ROUND(IF(ISBLANK(C799),0,VLOOKUP(C799,'[2]Acha Air Sales Price List'!$B$1:$X$65536,12,FALSE)*$L$14),2)</f>
        <v>0</v>
      </c>
      <c r="H799" s="20">
        <f t="shared" si="20"/>
        <v>0</v>
      </c>
      <c r="I799" s="12"/>
    </row>
    <row r="800" spans="1:9" ht="12.4" hidden="1" customHeight="1">
      <c r="A800" s="11"/>
      <c r="B800" s="1"/>
      <c r="C800" s="34"/>
      <c r="D800" s="151"/>
      <c r="E800" s="152"/>
      <c r="F800" s="39">
        <f>VLOOKUP(C800,'[2]Acha Air Sales Price List'!$B$1:$D$65536,3,FALSE)</f>
        <v>0</v>
      </c>
      <c r="G800" s="19">
        <f>ROUND(IF(ISBLANK(C800),0,VLOOKUP(C800,'[2]Acha Air Sales Price List'!$B$1:$X$65536,12,FALSE)*$L$14),2)</f>
        <v>0</v>
      </c>
      <c r="H800" s="20">
        <f t="shared" si="20"/>
        <v>0</v>
      </c>
      <c r="I800" s="12"/>
    </row>
    <row r="801" spans="1:9" ht="12.4" hidden="1" customHeight="1">
      <c r="A801" s="11"/>
      <c r="B801" s="1"/>
      <c r="C801" s="35"/>
      <c r="D801" s="151"/>
      <c r="E801" s="152"/>
      <c r="F801" s="39">
        <f>VLOOKUP(C801,'[2]Acha Air Sales Price List'!$B$1:$D$65536,3,FALSE)</f>
        <v>0</v>
      </c>
      <c r="G801" s="19">
        <f>ROUND(IF(ISBLANK(C801),0,VLOOKUP(C801,'[2]Acha Air Sales Price List'!$B$1:$X$65536,12,FALSE)*$L$14),2)</f>
        <v>0</v>
      </c>
      <c r="H801" s="20">
        <f t="shared" si="20"/>
        <v>0</v>
      </c>
      <c r="I801" s="12"/>
    </row>
    <row r="802" spans="1:9" ht="12" hidden="1" customHeight="1">
      <c r="A802" s="11"/>
      <c r="B802" s="1"/>
      <c r="C802" s="34"/>
      <c r="D802" s="151"/>
      <c r="E802" s="152"/>
      <c r="F802" s="39">
        <f>VLOOKUP(C802,'[2]Acha Air Sales Price List'!$B$1:$D$65536,3,FALSE)</f>
        <v>0</v>
      </c>
      <c r="G802" s="19">
        <f>ROUND(IF(ISBLANK(C802),0,VLOOKUP(C802,'[2]Acha Air Sales Price List'!$B$1:$X$65536,12,FALSE)*$L$14),2)</f>
        <v>0</v>
      </c>
      <c r="H802" s="20">
        <f t="shared" si="20"/>
        <v>0</v>
      </c>
      <c r="I802" s="12"/>
    </row>
    <row r="803" spans="1:9" ht="12.4" hidden="1" customHeight="1">
      <c r="A803" s="11"/>
      <c r="B803" s="1"/>
      <c r="C803" s="34"/>
      <c r="D803" s="151"/>
      <c r="E803" s="152"/>
      <c r="F803" s="39">
        <f>VLOOKUP(C803,'[2]Acha Air Sales Price List'!$B$1:$D$65536,3,FALSE)</f>
        <v>0</v>
      </c>
      <c r="G803" s="19">
        <f>ROUND(IF(ISBLANK(C803),0,VLOOKUP(C803,'[2]Acha Air Sales Price List'!$B$1:$X$65536,12,FALSE)*$L$14),2)</f>
        <v>0</v>
      </c>
      <c r="H803" s="20">
        <f t="shared" si="20"/>
        <v>0</v>
      </c>
      <c r="I803" s="12"/>
    </row>
    <row r="804" spans="1:9" ht="12.4" hidden="1" customHeight="1">
      <c r="A804" s="11"/>
      <c r="B804" s="1"/>
      <c r="C804" s="34"/>
      <c r="D804" s="151"/>
      <c r="E804" s="152"/>
      <c r="F804" s="39">
        <f>VLOOKUP(C804,'[2]Acha Air Sales Price List'!$B$1:$D$65536,3,FALSE)</f>
        <v>0</v>
      </c>
      <c r="G804" s="19">
        <f>ROUND(IF(ISBLANK(C804),0,VLOOKUP(C804,'[2]Acha Air Sales Price List'!$B$1:$X$65536,12,FALSE)*$L$14),2)</f>
        <v>0</v>
      </c>
      <c r="H804" s="20">
        <f t="shared" si="20"/>
        <v>0</v>
      </c>
      <c r="I804" s="12"/>
    </row>
    <row r="805" spans="1:9" ht="12.4" hidden="1" customHeight="1">
      <c r="A805" s="11"/>
      <c r="B805" s="1"/>
      <c r="C805" s="34"/>
      <c r="D805" s="151"/>
      <c r="E805" s="152"/>
      <c r="F805" s="39">
        <f>VLOOKUP(C805,'[2]Acha Air Sales Price List'!$B$1:$D$65536,3,FALSE)</f>
        <v>0</v>
      </c>
      <c r="G805" s="19">
        <f>ROUND(IF(ISBLANK(C805),0,VLOOKUP(C805,'[2]Acha Air Sales Price List'!$B$1:$X$65536,12,FALSE)*$L$14),2)</f>
        <v>0</v>
      </c>
      <c r="H805" s="20">
        <f t="shared" si="20"/>
        <v>0</v>
      </c>
      <c r="I805" s="12"/>
    </row>
    <row r="806" spans="1:9" ht="12.4" hidden="1" customHeight="1">
      <c r="A806" s="11"/>
      <c r="B806" s="1"/>
      <c r="C806" s="34"/>
      <c r="D806" s="151"/>
      <c r="E806" s="152"/>
      <c r="F806" s="39">
        <f>VLOOKUP(C806,'[2]Acha Air Sales Price List'!$B$1:$D$65536,3,FALSE)</f>
        <v>0</v>
      </c>
      <c r="G806" s="19">
        <f>ROUND(IF(ISBLANK(C806),0,VLOOKUP(C806,'[2]Acha Air Sales Price List'!$B$1:$X$65536,12,FALSE)*$L$14),2)</f>
        <v>0</v>
      </c>
      <c r="H806" s="20">
        <f t="shared" si="20"/>
        <v>0</v>
      </c>
      <c r="I806" s="12"/>
    </row>
    <row r="807" spans="1:9" ht="12.4" hidden="1" customHeight="1">
      <c r="A807" s="11"/>
      <c r="B807" s="1"/>
      <c r="C807" s="34"/>
      <c r="D807" s="151"/>
      <c r="E807" s="152"/>
      <c r="F807" s="39">
        <f>VLOOKUP(C807,'[2]Acha Air Sales Price List'!$B$1:$D$65536,3,FALSE)</f>
        <v>0</v>
      </c>
      <c r="G807" s="19">
        <f>ROUND(IF(ISBLANK(C807),0,VLOOKUP(C807,'[2]Acha Air Sales Price List'!$B$1:$X$65536,12,FALSE)*$L$14),2)</f>
        <v>0</v>
      </c>
      <c r="H807" s="20">
        <f t="shared" si="20"/>
        <v>0</v>
      </c>
      <c r="I807" s="12"/>
    </row>
    <row r="808" spans="1:9" ht="12.4" hidden="1" customHeight="1">
      <c r="A808" s="11"/>
      <c r="B808" s="1"/>
      <c r="C808" s="34"/>
      <c r="D808" s="151"/>
      <c r="E808" s="152"/>
      <c r="F808" s="39">
        <f>VLOOKUP(C808,'[2]Acha Air Sales Price List'!$B$1:$D$65536,3,FALSE)</f>
        <v>0</v>
      </c>
      <c r="G808" s="19">
        <f>ROUND(IF(ISBLANK(C808),0,VLOOKUP(C808,'[2]Acha Air Sales Price List'!$B$1:$X$65536,12,FALSE)*$L$14),2)</f>
        <v>0</v>
      </c>
      <c r="H808" s="20">
        <f t="shared" si="20"/>
        <v>0</v>
      </c>
      <c r="I808" s="12"/>
    </row>
    <row r="809" spans="1:9" ht="12.4" hidden="1" customHeight="1">
      <c r="A809" s="11"/>
      <c r="B809" s="1"/>
      <c r="C809" s="34"/>
      <c r="D809" s="151"/>
      <c r="E809" s="152"/>
      <c r="F809" s="39">
        <f>VLOOKUP(C809,'[2]Acha Air Sales Price List'!$B$1:$D$65536,3,FALSE)</f>
        <v>0</v>
      </c>
      <c r="G809" s="19">
        <f>ROUND(IF(ISBLANK(C809),0,VLOOKUP(C809,'[2]Acha Air Sales Price List'!$B$1:$X$65536,12,FALSE)*$L$14),2)</f>
        <v>0</v>
      </c>
      <c r="H809" s="20">
        <f t="shared" si="20"/>
        <v>0</v>
      </c>
      <c r="I809" s="12"/>
    </row>
    <row r="810" spans="1:9" ht="12.4" hidden="1" customHeight="1">
      <c r="A810" s="11"/>
      <c r="B810" s="1"/>
      <c r="C810" s="34"/>
      <c r="D810" s="151"/>
      <c r="E810" s="152"/>
      <c r="F810" s="39">
        <f>VLOOKUP(C810,'[2]Acha Air Sales Price List'!$B$1:$D$65536,3,FALSE)</f>
        <v>0</v>
      </c>
      <c r="G810" s="19">
        <f>ROUND(IF(ISBLANK(C810),0,VLOOKUP(C810,'[2]Acha Air Sales Price List'!$B$1:$X$65536,12,FALSE)*$L$14),2)</f>
        <v>0</v>
      </c>
      <c r="H810" s="20">
        <f t="shared" si="20"/>
        <v>0</v>
      </c>
      <c r="I810" s="12"/>
    </row>
    <row r="811" spans="1:9" ht="12.4" hidden="1" customHeight="1">
      <c r="A811" s="11"/>
      <c r="B811" s="1"/>
      <c r="C811" s="34"/>
      <c r="D811" s="151"/>
      <c r="E811" s="152"/>
      <c r="F811" s="39">
        <f>VLOOKUP(C811,'[2]Acha Air Sales Price List'!$B$1:$D$65536,3,FALSE)</f>
        <v>0</v>
      </c>
      <c r="G811" s="19">
        <f>ROUND(IF(ISBLANK(C811),0,VLOOKUP(C811,'[2]Acha Air Sales Price List'!$B$1:$X$65536,12,FALSE)*$L$14),2)</f>
        <v>0</v>
      </c>
      <c r="H811" s="20">
        <f t="shared" si="20"/>
        <v>0</v>
      </c>
      <c r="I811" s="12"/>
    </row>
    <row r="812" spans="1:9" ht="12.4" hidden="1" customHeight="1">
      <c r="A812" s="11"/>
      <c r="B812" s="1"/>
      <c r="C812" s="34"/>
      <c r="D812" s="151"/>
      <c r="E812" s="152"/>
      <c r="F812" s="39">
        <f>VLOOKUP(C812,'[2]Acha Air Sales Price List'!$B$1:$D$65536,3,FALSE)</f>
        <v>0</v>
      </c>
      <c r="G812" s="19">
        <f>ROUND(IF(ISBLANK(C812),0,VLOOKUP(C812,'[2]Acha Air Sales Price List'!$B$1:$X$65536,12,FALSE)*$L$14),2)</f>
        <v>0</v>
      </c>
      <c r="H812" s="20">
        <f t="shared" si="20"/>
        <v>0</v>
      </c>
      <c r="I812" s="12"/>
    </row>
    <row r="813" spans="1:9" ht="12.4" hidden="1" customHeight="1">
      <c r="A813" s="11"/>
      <c r="B813" s="1"/>
      <c r="C813" s="34"/>
      <c r="D813" s="151"/>
      <c r="E813" s="152"/>
      <c r="F813" s="39">
        <f>VLOOKUP(C813,'[2]Acha Air Sales Price List'!$B$1:$D$65536,3,FALSE)</f>
        <v>0</v>
      </c>
      <c r="G813" s="19">
        <f>ROUND(IF(ISBLANK(C813),0,VLOOKUP(C813,'[2]Acha Air Sales Price List'!$B$1:$X$65536,12,FALSE)*$L$14),2)</f>
        <v>0</v>
      </c>
      <c r="H813" s="20">
        <f t="shared" si="20"/>
        <v>0</v>
      </c>
      <c r="I813" s="12"/>
    </row>
    <row r="814" spans="1:9" ht="12.4" hidden="1" customHeight="1">
      <c r="A814" s="11"/>
      <c r="B814" s="1"/>
      <c r="C814" s="34"/>
      <c r="D814" s="151"/>
      <c r="E814" s="152"/>
      <c r="F814" s="39">
        <f>VLOOKUP(C814,'[2]Acha Air Sales Price List'!$B$1:$D$65536,3,FALSE)</f>
        <v>0</v>
      </c>
      <c r="G814" s="19">
        <f>ROUND(IF(ISBLANK(C814),0,VLOOKUP(C814,'[2]Acha Air Sales Price List'!$B$1:$X$65536,12,FALSE)*$L$14),2)</f>
        <v>0</v>
      </c>
      <c r="H814" s="20">
        <f t="shared" si="20"/>
        <v>0</v>
      </c>
      <c r="I814" s="12"/>
    </row>
    <row r="815" spans="1:9" ht="12.4" hidden="1" customHeight="1">
      <c r="A815" s="11"/>
      <c r="B815" s="1"/>
      <c r="C815" s="34"/>
      <c r="D815" s="151"/>
      <c r="E815" s="152"/>
      <c r="F815" s="39">
        <f>VLOOKUP(C815,'[2]Acha Air Sales Price List'!$B$1:$D$65536,3,FALSE)</f>
        <v>0</v>
      </c>
      <c r="G815" s="19">
        <f>ROUND(IF(ISBLANK(C815),0,VLOOKUP(C815,'[2]Acha Air Sales Price List'!$B$1:$X$65536,12,FALSE)*$L$14),2)</f>
        <v>0</v>
      </c>
      <c r="H815" s="20">
        <f t="shared" si="20"/>
        <v>0</v>
      </c>
      <c r="I815" s="12"/>
    </row>
    <row r="816" spans="1:9" ht="12.4" hidden="1" customHeight="1">
      <c r="A816" s="11"/>
      <c r="B816" s="1"/>
      <c r="C816" s="34"/>
      <c r="D816" s="151"/>
      <c r="E816" s="152"/>
      <c r="F816" s="39">
        <f>VLOOKUP(C816,'[2]Acha Air Sales Price List'!$B$1:$D$65536,3,FALSE)</f>
        <v>0</v>
      </c>
      <c r="G816" s="19">
        <f>ROUND(IF(ISBLANK(C816),0,VLOOKUP(C816,'[2]Acha Air Sales Price List'!$B$1:$X$65536,12,FALSE)*$L$14),2)</f>
        <v>0</v>
      </c>
      <c r="H816" s="20">
        <f t="shared" si="20"/>
        <v>0</v>
      </c>
      <c r="I816" s="12"/>
    </row>
    <row r="817" spans="1:9" ht="12.4" hidden="1" customHeight="1">
      <c r="A817" s="11"/>
      <c r="B817" s="1"/>
      <c r="C817" s="34"/>
      <c r="D817" s="151"/>
      <c r="E817" s="152"/>
      <c r="F817" s="39">
        <f>VLOOKUP(C817,'[2]Acha Air Sales Price List'!$B$1:$D$65536,3,FALSE)</f>
        <v>0</v>
      </c>
      <c r="G817" s="19">
        <f>ROUND(IF(ISBLANK(C817),0,VLOOKUP(C817,'[2]Acha Air Sales Price List'!$B$1:$X$65536,12,FALSE)*$L$14),2)</f>
        <v>0</v>
      </c>
      <c r="H817" s="20">
        <f t="shared" si="20"/>
        <v>0</v>
      </c>
      <c r="I817" s="12"/>
    </row>
    <row r="818" spans="1:9" ht="12.4" hidden="1" customHeight="1">
      <c r="A818" s="11"/>
      <c r="B818" s="1"/>
      <c r="C818" s="34"/>
      <c r="D818" s="151"/>
      <c r="E818" s="152"/>
      <c r="F818" s="39">
        <f>VLOOKUP(C818,'[2]Acha Air Sales Price List'!$B$1:$D$65536,3,FALSE)</f>
        <v>0</v>
      </c>
      <c r="G818" s="19">
        <f>ROUND(IF(ISBLANK(C818),0,VLOOKUP(C818,'[2]Acha Air Sales Price List'!$B$1:$X$65536,12,FALSE)*$L$14),2)</f>
        <v>0</v>
      </c>
      <c r="H818" s="20">
        <f t="shared" si="20"/>
        <v>0</v>
      </c>
      <c r="I818" s="12"/>
    </row>
    <row r="819" spans="1:9" ht="12.4" hidden="1" customHeight="1">
      <c r="A819" s="11"/>
      <c r="B819" s="1"/>
      <c r="C819" s="34"/>
      <c r="D819" s="151"/>
      <c r="E819" s="152"/>
      <c r="F819" s="39">
        <f>VLOOKUP(C819,'[2]Acha Air Sales Price List'!$B$1:$D$65536,3,FALSE)</f>
        <v>0</v>
      </c>
      <c r="G819" s="19">
        <f>ROUND(IF(ISBLANK(C819),0,VLOOKUP(C819,'[2]Acha Air Sales Price List'!$B$1:$X$65536,12,FALSE)*$L$14),2)</f>
        <v>0</v>
      </c>
      <c r="H819" s="20">
        <f t="shared" si="20"/>
        <v>0</v>
      </c>
      <c r="I819" s="12"/>
    </row>
    <row r="820" spans="1:9" ht="12.4" hidden="1" customHeight="1">
      <c r="A820" s="11"/>
      <c r="B820" s="1"/>
      <c r="C820" s="34"/>
      <c r="D820" s="151"/>
      <c r="E820" s="152"/>
      <c r="F820" s="39">
        <f>VLOOKUP(C820,'[2]Acha Air Sales Price List'!$B$1:$D$65536,3,FALSE)</f>
        <v>0</v>
      </c>
      <c r="G820" s="19">
        <f>ROUND(IF(ISBLANK(C820),0,VLOOKUP(C820,'[2]Acha Air Sales Price List'!$B$1:$X$65536,12,FALSE)*$L$14),2)</f>
        <v>0</v>
      </c>
      <c r="H820" s="20">
        <f t="shared" si="20"/>
        <v>0</v>
      </c>
      <c r="I820" s="12"/>
    </row>
    <row r="821" spans="1:9" ht="12.4" hidden="1" customHeight="1">
      <c r="A821" s="11"/>
      <c r="B821" s="1"/>
      <c r="C821" s="34"/>
      <c r="D821" s="151"/>
      <c r="E821" s="152"/>
      <c r="F821" s="39">
        <f>VLOOKUP(C821,'[2]Acha Air Sales Price List'!$B$1:$D$65536,3,FALSE)</f>
        <v>0</v>
      </c>
      <c r="G821" s="19">
        <f>ROUND(IF(ISBLANK(C821),0,VLOOKUP(C821,'[2]Acha Air Sales Price List'!$B$1:$X$65536,12,FALSE)*$L$14),2)</f>
        <v>0</v>
      </c>
      <c r="H821" s="20">
        <f t="shared" si="20"/>
        <v>0</v>
      </c>
      <c r="I821" s="12"/>
    </row>
    <row r="822" spans="1:9" ht="12.4" hidden="1" customHeight="1">
      <c r="A822" s="11"/>
      <c r="B822" s="1"/>
      <c r="C822" s="34"/>
      <c r="D822" s="151"/>
      <c r="E822" s="152"/>
      <c r="F822" s="39">
        <f>VLOOKUP(C822,'[2]Acha Air Sales Price List'!$B$1:$D$65536,3,FALSE)</f>
        <v>0</v>
      </c>
      <c r="G822" s="19">
        <f>ROUND(IF(ISBLANK(C822),0,VLOOKUP(C822,'[2]Acha Air Sales Price List'!$B$1:$X$65536,12,FALSE)*$L$14),2)</f>
        <v>0</v>
      </c>
      <c r="H822" s="20">
        <f t="shared" si="20"/>
        <v>0</v>
      </c>
      <c r="I822" s="12"/>
    </row>
    <row r="823" spans="1:9" ht="12.4" hidden="1" customHeight="1">
      <c r="A823" s="11"/>
      <c r="B823" s="1"/>
      <c r="C823" s="34"/>
      <c r="D823" s="151"/>
      <c r="E823" s="152"/>
      <c r="F823" s="39">
        <f>VLOOKUP(C823,'[2]Acha Air Sales Price List'!$B$1:$D$65536,3,FALSE)</f>
        <v>0</v>
      </c>
      <c r="G823" s="19">
        <f>ROUND(IF(ISBLANK(C823),0,VLOOKUP(C823,'[2]Acha Air Sales Price List'!$B$1:$X$65536,12,FALSE)*$L$14),2)</f>
        <v>0</v>
      </c>
      <c r="H823" s="20">
        <f t="shared" si="20"/>
        <v>0</v>
      </c>
      <c r="I823" s="12"/>
    </row>
    <row r="824" spans="1:9" ht="12.4" hidden="1" customHeight="1">
      <c r="A824" s="11"/>
      <c r="B824" s="1"/>
      <c r="C824" s="34"/>
      <c r="D824" s="151"/>
      <c r="E824" s="152"/>
      <c r="F824" s="39">
        <f>VLOOKUP(C824,'[2]Acha Air Sales Price List'!$B$1:$D$65536,3,FALSE)</f>
        <v>0</v>
      </c>
      <c r="G824" s="19">
        <f>ROUND(IF(ISBLANK(C824),0,VLOOKUP(C824,'[2]Acha Air Sales Price List'!$B$1:$X$65536,12,FALSE)*$L$14),2)</f>
        <v>0</v>
      </c>
      <c r="H824" s="20">
        <f t="shared" si="20"/>
        <v>0</v>
      </c>
      <c r="I824" s="12"/>
    </row>
    <row r="825" spans="1:9" ht="12.4" hidden="1" customHeight="1">
      <c r="A825" s="11"/>
      <c r="B825" s="1"/>
      <c r="C825" s="34"/>
      <c r="D825" s="151"/>
      <c r="E825" s="152"/>
      <c r="F825" s="39">
        <f>VLOOKUP(C825,'[2]Acha Air Sales Price List'!$B$1:$D$65536,3,FALSE)</f>
        <v>0</v>
      </c>
      <c r="G825" s="19">
        <f>ROUND(IF(ISBLANK(C825),0,VLOOKUP(C825,'[2]Acha Air Sales Price List'!$B$1:$X$65536,12,FALSE)*$L$14),2)</f>
        <v>0</v>
      </c>
      <c r="H825" s="20">
        <f t="shared" si="20"/>
        <v>0</v>
      </c>
      <c r="I825" s="12"/>
    </row>
    <row r="826" spans="1:9" ht="12.4" hidden="1" customHeight="1">
      <c r="A826" s="11"/>
      <c r="B826" s="1"/>
      <c r="C826" s="34"/>
      <c r="D826" s="151"/>
      <c r="E826" s="152"/>
      <c r="F826" s="39">
        <f>VLOOKUP(C826,'[2]Acha Air Sales Price List'!$B$1:$D$65536,3,FALSE)</f>
        <v>0</v>
      </c>
      <c r="G826" s="19">
        <f>ROUND(IF(ISBLANK(C826),0,VLOOKUP(C826,'[2]Acha Air Sales Price List'!$B$1:$X$65536,12,FALSE)*$L$14),2)</f>
        <v>0</v>
      </c>
      <c r="H826" s="20">
        <f t="shared" si="20"/>
        <v>0</v>
      </c>
      <c r="I826" s="12"/>
    </row>
    <row r="827" spans="1:9" ht="12.4" hidden="1" customHeight="1">
      <c r="A827" s="11"/>
      <c r="B827" s="1"/>
      <c r="C827" s="34"/>
      <c r="D827" s="151"/>
      <c r="E827" s="152"/>
      <c r="F827" s="39">
        <f>VLOOKUP(C827,'[2]Acha Air Sales Price List'!$B$1:$D$65536,3,FALSE)</f>
        <v>0</v>
      </c>
      <c r="G827" s="19">
        <f>ROUND(IF(ISBLANK(C827),0,VLOOKUP(C827,'[2]Acha Air Sales Price List'!$B$1:$X$65536,12,FALSE)*$L$14),2)</f>
        <v>0</v>
      </c>
      <c r="H827" s="20">
        <f t="shared" si="20"/>
        <v>0</v>
      </c>
      <c r="I827" s="12"/>
    </row>
    <row r="828" spans="1:9" ht="12.4" hidden="1" customHeight="1">
      <c r="A828" s="11"/>
      <c r="B828" s="1"/>
      <c r="C828" s="34"/>
      <c r="D828" s="151"/>
      <c r="E828" s="152"/>
      <c r="F828" s="39">
        <f>VLOOKUP(C828,'[2]Acha Air Sales Price List'!$B$1:$D$65536,3,FALSE)</f>
        <v>0</v>
      </c>
      <c r="G828" s="19">
        <f>ROUND(IF(ISBLANK(C828),0,VLOOKUP(C828,'[2]Acha Air Sales Price List'!$B$1:$X$65536,12,FALSE)*$L$14),2)</f>
        <v>0</v>
      </c>
      <c r="H828" s="20">
        <f t="shared" si="20"/>
        <v>0</v>
      </c>
      <c r="I828" s="12"/>
    </row>
    <row r="829" spans="1:9" ht="12.4" hidden="1" customHeight="1">
      <c r="A829" s="11"/>
      <c r="B829" s="1"/>
      <c r="C829" s="35"/>
      <c r="D829" s="151"/>
      <c r="E829" s="152"/>
      <c r="F829" s="39">
        <f>VLOOKUP(C829,'[2]Acha Air Sales Price List'!$B$1:$D$65536,3,FALSE)</f>
        <v>0</v>
      </c>
      <c r="G829" s="19">
        <f>ROUND(IF(ISBLANK(C829),0,VLOOKUP(C829,'[2]Acha Air Sales Price List'!$B$1:$X$65536,12,FALSE)*$L$14),2)</f>
        <v>0</v>
      </c>
      <c r="H829" s="20">
        <f t="shared" si="20"/>
        <v>0</v>
      </c>
      <c r="I829" s="12"/>
    </row>
    <row r="830" spans="1:9" ht="12" hidden="1" customHeight="1">
      <c r="A830" s="11"/>
      <c r="B830" s="1"/>
      <c r="C830" s="34"/>
      <c r="D830" s="151"/>
      <c r="E830" s="152"/>
      <c r="F830" s="39">
        <f>VLOOKUP(C830,'[2]Acha Air Sales Price List'!$B$1:$D$65536,3,FALSE)</f>
        <v>0</v>
      </c>
      <c r="G830" s="19">
        <f>ROUND(IF(ISBLANK(C830),0,VLOOKUP(C830,'[2]Acha Air Sales Price List'!$B$1:$X$65536,12,FALSE)*$L$14),2)</f>
        <v>0</v>
      </c>
      <c r="H830" s="20">
        <f t="shared" ref="H830:H841" si="21">ROUND(IF(ISNUMBER(B830), G830*B830, 0),5)</f>
        <v>0</v>
      </c>
      <c r="I830" s="12"/>
    </row>
    <row r="831" spans="1:9" ht="12.4" hidden="1" customHeight="1">
      <c r="A831" s="11"/>
      <c r="B831" s="1"/>
      <c r="C831" s="34"/>
      <c r="D831" s="151"/>
      <c r="E831" s="152"/>
      <c r="F831" s="39">
        <f>VLOOKUP(C831,'[2]Acha Air Sales Price List'!$B$1:$D$65536,3,FALSE)</f>
        <v>0</v>
      </c>
      <c r="G831" s="19">
        <f>ROUND(IF(ISBLANK(C831),0,VLOOKUP(C831,'[2]Acha Air Sales Price List'!$B$1:$X$65536,12,FALSE)*$L$14),2)</f>
        <v>0</v>
      </c>
      <c r="H831" s="20">
        <f t="shared" si="21"/>
        <v>0</v>
      </c>
      <c r="I831" s="12"/>
    </row>
    <row r="832" spans="1:9" ht="12.4" hidden="1" customHeight="1">
      <c r="A832" s="11"/>
      <c r="B832" s="1"/>
      <c r="C832" s="34"/>
      <c r="D832" s="151"/>
      <c r="E832" s="152"/>
      <c r="F832" s="39">
        <f>VLOOKUP(C832,'[2]Acha Air Sales Price List'!$B$1:$D$65536,3,FALSE)</f>
        <v>0</v>
      </c>
      <c r="G832" s="19">
        <f>ROUND(IF(ISBLANK(C832),0,VLOOKUP(C832,'[2]Acha Air Sales Price List'!$B$1:$X$65536,12,FALSE)*$L$14),2)</f>
        <v>0</v>
      </c>
      <c r="H832" s="20">
        <f t="shared" si="21"/>
        <v>0</v>
      </c>
      <c r="I832" s="12"/>
    </row>
    <row r="833" spans="1:9" ht="12.4" hidden="1" customHeight="1">
      <c r="A833" s="11"/>
      <c r="B833" s="1"/>
      <c r="C833" s="34"/>
      <c r="D833" s="151"/>
      <c r="E833" s="152"/>
      <c r="F833" s="39">
        <f>VLOOKUP(C833,'[2]Acha Air Sales Price List'!$B$1:$D$65536,3,FALSE)</f>
        <v>0</v>
      </c>
      <c r="G833" s="19">
        <f>ROUND(IF(ISBLANK(C833),0,VLOOKUP(C833,'[2]Acha Air Sales Price List'!$B$1:$X$65536,12,FALSE)*$L$14),2)</f>
        <v>0</v>
      </c>
      <c r="H833" s="20">
        <f t="shared" si="21"/>
        <v>0</v>
      </c>
      <c r="I833" s="12"/>
    </row>
    <row r="834" spans="1:9" ht="12.4" hidden="1" customHeight="1">
      <c r="A834" s="11"/>
      <c r="B834" s="1"/>
      <c r="C834" s="34"/>
      <c r="D834" s="151"/>
      <c r="E834" s="152"/>
      <c r="F834" s="39">
        <f>VLOOKUP(C834,'[2]Acha Air Sales Price List'!$B$1:$D$65536,3,FALSE)</f>
        <v>0</v>
      </c>
      <c r="G834" s="19">
        <f>ROUND(IF(ISBLANK(C834),0,VLOOKUP(C834,'[2]Acha Air Sales Price List'!$B$1:$X$65536,12,FALSE)*$L$14),2)</f>
        <v>0</v>
      </c>
      <c r="H834" s="20">
        <f t="shared" si="21"/>
        <v>0</v>
      </c>
      <c r="I834" s="12"/>
    </row>
    <row r="835" spans="1:9" ht="12.4" hidden="1" customHeight="1">
      <c r="A835" s="11"/>
      <c r="B835" s="1"/>
      <c r="C835" s="34"/>
      <c r="D835" s="151"/>
      <c r="E835" s="152"/>
      <c r="F835" s="39">
        <f>VLOOKUP(C835,'[2]Acha Air Sales Price List'!$B$1:$D$65536,3,FALSE)</f>
        <v>0</v>
      </c>
      <c r="G835" s="19">
        <f>ROUND(IF(ISBLANK(C835),0,VLOOKUP(C835,'[2]Acha Air Sales Price List'!$B$1:$X$65536,12,FALSE)*$L$14),2)</f>
        <v>0</v>
      </c>
      <c r="H835" s="20">
        <f t="shared" si="21"/>
        <v>0</v>
      </c>
      <c r="I835" s="12"/>
    </row>
    <row r="836" spans="1:9" ht="12.4" hidden="1" customHeight="1">
      <c r="A836" s="11"/>
      <c r="B836" s="1"/>
      <c r="C836" s="34"/>
      <c r="D836" s="151"/>
      <c r="E836" s="152"/>
      <c r="F836" s="39">
        <f>VLOOKUP(C836,'[2]Acha Air Sales Price List'!$B$1:$D$65536,3,FALSE)</f>
        <v>0</v>
      </c>
      <c r="G836" s="19">
        <f>ROUND(IF(ISBLANK(C836),0,VLOOKUP(C836,'[2]Acha Air Sales Price List'!$B$1:$X$65536,12,FALSE)*$L$14),2)</f>
        <v>0</v>
      </c>
      <c r="H836" s="20">
        <f t="shared" si="21"/>
        <v>0</v>
      </c>
      <c r="I836" s="12"/>
    </row>
    <row r="837" spans="1:9" ht="12.4" hidden="1" customHeight="1">
      <c r="A837" s="11"/>
      <c r="B837" s="1"/>
      <c r="C837" s="34"/>
      <c r="D837" s="151"/>
      <c r="E837" s="152"/>
      <c r="F837" s="39">
        <f>VLOOKUP(C837,'[2]Acha Air Sales Price List'!$B$1:$D$65536,3,FALSE)</f>
        <v>0</v>
      </c>
      <c r="G837" s="19">
        <f>ROUND(IF(ISBLANK(C837),0,VLOOKUP(C837,'[2]Acha Air Sales Price List'!$B$1:$X$65536,12,FALSE)*$L$14),2)</f>
        <v>0</v>
      </c>
      <c r="H837" s="20">
        <f t="shared" si="21"/>
        <v>0</v>
      </c>
      <c r="I837" s="12"/>
    </row>
    <row r="838" spans="1:9" ht="12.4" hidden="1" customHeight="1">
      <c r="A838" s="11"/>
      <c r="B838" s="1"/>
      <c r="C838" s="34"/>
      <c r="D838" s="151"/>
      <c r="E838" s="152"/>
      <c r="F838" s="39">
        <f>VLOOKUP(C838,'[2]Acha Air Sales Price List'!$B$1:$D$65536,3,FALSE)</f>
        <v>0</v>
      </c>
      <c r="G838" s="19">
        <f>ROUND(IF(ISBLANK(C838),0,VLOOKUP(C838,'[2]Acha Air Sales Price List'!$B$1:$X$65536,12,FALSE)*$L$14),2)</f>
        <v>0</v>
      </c>
      <c r="H838" s="20">
        <f t="shared" si="21"/>
        <v>0</v>
      </c>
      <c r="I838" s="12"/>
    </row>
    <row r="839" spans="1:9" ht="12.4" hidden="1" customHeight="1">
      <c r="A839" s="11"/>
      <c r="B839" s="1"/>
      <c r="C839" s="34"/>
      <c r="D839" s="151"/>
      <c r="E839" s="152"/>
      <c r="F839" s="39">
        <f>VLOOKUP(C839,'[2]Acha Air Sales Price List'!$B$1:$D$65536,3,FALSE)</f>
        <v>0</v>
      </c>
      <c r="G839" s="19">
        <f>ROUND(IF(ISBLANK(C839),0,VLOOKUP(C839,'[2]Acha Air Sales Price List'!$B$1:$X$65536,12,FALSE)*$L$14),2)</f>
        <v>0</v>
      </c>
      <c r="H839" s="20">
        <f t="shared" si="21"/>
        <v>0</v>
      </c>
      <c r="I839" s="12"/>
    </row>
    <row r="840" spans="1:9" ht="12.4" hidden="1" customHeight="1">
      <c r="A840" s="11"/>
      <c r="B840" s="1"/>
      <c r="C840" s="34"/>
      <c r="D840" s="151"/>
      <c r="E840" s="152"/>
      <c r="F840" s="39">
        <f>VLOOKUP(C840,'[2]Acha Air Sales Price List'!$B$1:$D$65536,3,FALSE)</f>
        <v>0</v>
      </c>
      <c r="G840" s="19">
        <f>ROUND(IF(ISBLANK(C840),0,VLOOKUP(C840,'[2]Acha Air Sales Price List'!$B$1:$X$65536,12,FALSE)*$L$14),2)</f>
        <v>0</v>
      </c>
      <c r="H840" s="20">
        <f t="shared" si="21"/>
        <v>0</v>
      </c>
      <c r="I840" s="12"/>
    </row>
    <row r="841" spans="1:9" ht="12.4" hidden="1" customHeight="1">
      <c r="A841" s="11"/>
      <c r="B841" s="1"/>
      <c r="C841" s="34"/>
      <c r="D841" s="151"/>
      <c r="E841" s="152"/>
      <c r="F841" s="39">
        <f>VLOOKUP(C841,'[2]Acha Air Sales Price List'!$B$1:$D$65536,3,FALSE)</f>
        <v>0</v>
      </c>
      <c r="G841" s="19">
        <f>ROUND(IF(ISBLANK(C841),0,VLOOKUP(C841,'[2]Acha Air Sales Price List'!$B$1:$X$65536,12,FALSE)*$L$14),2)</f>
        <v>0</v>
      </c>
      <c r="H841" s="20">
        <f t="shared" si="21"/>
        <v>0</v>
      </c>
      <c r="I841" s="12"/>
    </row>
    <row r="842" spans="1:9" ht="12.4" hidden="1" customHeight="1">
      <c r="A842" s="11"/>
      <c r="B842" s="1"/>
      <c r="C842" s="34"/>
      <c r="D842" s="151"/>
      <c r="E842" s="152"/>
      <c r="F842" s="39">
        <f>VLOOKUP(C842,'[2]Acha Air Sales Price List'!$B$1:$D$65536,3,FALSE)</f>
        <v>0</v>
      </c>
      <c r="G842" s="19">
        <f>ROUND(IF(ISBLANK(C842),0,VLOOKUP(C842,'[2]Acha Air Sales Price List'!$B$1:$X$65536,12,FALSE)*$L$14),2)</f>
        <v>0</v>
      </c>
      <c r="H842" s="20">
        <f t="shared" ref="H842:H885" si="22">ROUND(IF(ISNUMBER(B842), G842*B842, 0),5)</f>
        <v>0</v>
      </c>
      <c r="I842" s="12"/>
    </row>
    <row r="843" spans="1:9" ht="12.4" hidden="1" customHeight="1">
      <c r="A843" s="11"/>
      <c r="B843" s="1"/>
      <c r="C843" s="34"/>
      <c r="D843" s="151"/>
      <c r="E843" s="152"/>
      <c r="F843" s="39">
        <f>VLOOKUP(C843,'[2]Acha Air Sales Price List'!$B$1:$D$65536,3,FALSE)</f>
        <v>0</v>
      </c>
      <c r="G843" s="19">
        <f>ROUND(IF(ISBLANK(C843),0,VLOOKUP(C843,'[2]Acha Air Sales Price List'!$B$1:$X$65536,12,FALSE)*$L$14),2)</f>
        <v>0</v>
      </c>
      <c r="H843" s="20">
        <f t="shared" si="22"/>
        <v>0</v>
      </c>
      <c r="I843" s="12"/>
    </row>
    <row r="844" spans="1:9" ht="12.4" hidden="1" customHeight="1">
      <c r="A844" s="11"/>
      <c r="B844" s="1"/>
      <c r="C844" s="34"/>
      <c r="D844" s="151"/>
      <c r="E844" s="152"/>
      <c r="F844" s="39">
        <f>VLOOKUP(C844,'[2]Acha Air Sales Price List'!$B$1:$D$65536,3,FALSE)</f>
        <v>0</v>
      </c>
      <c r="G844" s="19">
        <f>ROUND(IF(ISBLANK(C844),0,VLOOKUP(C844,'[2]Acha Air Sales Price List'!$B$1:$X$65536,12,FALSE)*$L$14),2)</f>
        <v>0</v>
      </c>
      <c r="H844" s="20">
        <f t="shared" si="22"/>
        <v>0</v>
      </c>
      <c r="I844" s="12"/>
    </row>
    <row r="845" spans="1:9" ht="12.4" hidden="1" customHeight="1">
      <c r="A845" s="11"/>
      <c r="B845" s="1"/>
      <c r="C845" s="35"/>
      <c r="D845" s="151"/>
      <c r="E845" s="152"/>
      <c r="F845" s="39">
        <f>VLOOKUP(C845,'[2]Acha Air Sales Price List'!$B$1:$D$65536,3,FALSE)</f>
        <v>0</v>
      </c>
      <c r="G845" s="19">
        <f>ROUND(IF(ISBLANK(C845),0,VLOOKUP(C845,'[2]Acha Air Sales Price List'!$B$1:$X$65536,12,FALSE)*$L$14),2)</f>
        <v>0</v>
      </c>
      <c r="H845" s="20">
        <f t="shared" si="22"/>
        <v>0</v>
      </c>
      <c r="I845" s="12"/>
    </row>
    <row r="846" spans="1:9" ht="12.4" hidden="1" customHeight="1">
      <c r="A846" s="11"/>
      <c r="B846" s="1"/>
      <c r="C846" s="35"/>
      <c r="D846" s="151"/>
      <c r="E846" s="152"/>
      <c r="F846" s="39">
        <f>VLOOKUP(C846,'[2]Acha Air Sales Price List'!$B$1:$D$65536,3,FALSE)</f>
        <v>0</v>
      </c>
      <c r="G846" s="19">
        <f>ROUND(IF(ISBLANK(C846),0,VLOOKUP(C846,'[2]Acha Air Sales Price List'!$B$1:$X$65536,12,FALSE)*$L$14),2)</f>
        <v>0</v>
      </c>
      <c r="H846" s="20">
        <f t="shared" si="22"/>
        <v>0</v>
      </c>
      <c r="I846" s="12"/>
    </row>
    <row r="847" spans="1:9" ht="12.4" hidden="1" customHeight="1">
      <c r="A847" s="11"/>
      <c r="B847" s="1"/>
      <c r="C847" s="34"/>
      <c r="D847" s="151"/>
      <c r="E847" s="152"/>
      <c r="F847" s="39">
        <f>VLOOKUP(C847,'[2]Acha Air Sales Price List'!$B$1:$D$65536,3,FALSE)</f>
        <v>0</v>
      </c>
      <c r="G847" s="19">
        <f>ROUND(IF(ISBLANK(C847),0,VLOOKUP(C847,'[2]Acha Air Sales Price List'!$B$1:$X$65536,12,FALSE)*$L$14),2)</f>
        <v>0</v>
      </c>
      <c r="H847" s="20">
        <f t="shared" si="22"/>
        <v>0</v>
      </c>
      <c r="I847" s="12"/>
    </row>
    <row r="848" spans="1:9" ht="12.4" hidden="1" customHeight="1">
      <c r="A848" s="11"/>
      <c r="B848" s="1"/>
      <c r="C848" s="34"/>
      <c r="D848" s="151"/>
      <c r="E848" s="152"/>
      <c r="F848" s="39">
        <f>VLOOKUP(C848,'[2]Acha Air Sales Price List'!$B$1:$D$65536,3,FALSE)</f>
        <v>0</v>
      </c>
      <c r="G848" s="19">
        <f>ROUND(IF(ISBLANK(C848),0,VLOOKUP(C848,'[2]Acha Air Sales Price List'!$B$1:$X$65536,12,FALSE)*$L$14),2)</f>
        <v>0</v>
      </c>
      <c r="H848" s="20">
        <f t="shared" si="22"/>
        <v>0</v>
      </c>
      <c r="I848" s="12"/>
    </row>
    <row r="849" spans="1:9" ht="12.4" hidden="1" customHeight="1">
      <c r="A849" s="11"/>
      <c r="B849" s="1"/>
      <c r="C849" s="34"/>
      <c r="D849" s="151"/>
      <c r="E849" s="152"/>
      <c r="F849" s="39">
        <f>VLOOKUP(C849,'[2]Acha Air Sales Price List'!$B$1:$D$65536,3,FALSE)</f>
        <v>0</v>
      </c>
      <c r="G849" s="19">
        <f>ROUND(IF(ISBLANK(C849),0,VLOOKUP(C849,'[2]Acha Air Sales Price List'!$B$1:$X$65536,12,FALSE)*$L$14),2)</f>
        <v>0</v>
      </c>
      <c r="H849" s="20">
        <f t="shared" si="22"/>
        <v>0</v>
      </c>
      <c r="I849" s="12"/>
    </row>
    <row r="850" spans="1:9" ht="12.4" hidden="1" customHeight="1">
      <c r="A850" s="11"/>
      <c r="B850" s="1"/>
      <c r="C850" s="34"/>
      <c r="D850" s="151"/>
      <c r="E850" s="152"/>
      <c r="F850" s="39">
        <f>VLOOKUP(C850,'[2]Acha Air Sales Price List'!$B$1:$D$65536,3,FALSE)</f>
        <v>0</v>
      </c>
      <c r="G850" s="19">
        <f>ROUND(IF(ISBLANK(C850),0,VLOOKUP(C850,'[2]Acha Air Sales Price List'!$B$1:$X$65536,12,FALSE)*$L$14),2)</f>
        <v>0</v>
      </c>
      <c r="H850" s="20">
        <f t="shared" si="22"/>
        <v>0</v>
      </c>
      <c r="I850" s="12"/>
    </row>
    <row r="851" spans="1:9" ht="12.4" hidden="1" customHeight="1">
      <c r="A851" s="11"/>
      <c r="B851" s="1"/>
      <c r="C851" s="34"/>
      <c r="D851" s="151"/>
      <c r="E851" s="152"/>
      <c r="F851" s="39">
        <f>VLOOKUP(C851,'[2]Acha Air Sales Price List'!$B$1:$D$65536,3,FALSE)</f>
        <v>0</v>
      </c>
      <c r="G851" s="19">
        <f>ROUND(IF(ISBLANK(C851),0,VLOOKUP(C851,'[2]Acha Air Sales Price List'!$B$1:$X$65536,12,FALSE)*$L$14),2)</f>
        <v>0</v>
      </c>
      <c r="H851" s="20">
        <f t="shared" si="22"/>
        <v>0</v>
      </c>
      <c r="I851" s="12"/>
    </row>
    <row r="852" spans="1:9" ht="12.4" hidden="1" customHeight="1">
      <c r="A852" s="11"/>
      <c r="B852" s="1"/>
      <c r="C852" s="34"/>
      <c r="D852" s="151"/>
      <c r="E852" s="152"/>
      <c r="F852" s="39">
        <f>VLOOKUP(C852,'[2]Acha Air Sales Price List'!$B$1:$D$65536,3,FALSE)</f>
        <v>0</v>
      </c>
      <c r="G852" s="19">
        <f>ROUND(IF(ISBLANK(C852),0,VLOOKUP(C852,'[2]Acha Air Sales Price List'!$B$1:$X$65536,12,FALSE)*$L$14),2)</f>
        <v>0</v>
      </c>
      <c r="H852" s="20">
        <f t="shared" si="22"/>
        <v>0</v>
      </c>
      <c r="I852" s="12"/>
    </row>
    <row r="853" spans="1:9" ht="12.4" hidden="1" customHeight="1">
      <c r="A853" s="11"/>
      <c r="B853" s="1"/>
      <c r="C853" s="34"/>
      <c r="D853" s="151"/>
      <c r="E853" s="152"/>
      <c r="F853" s="39">
        <f>VLOOKUP(C853,'[2]Acha Air Sales Price List'!$B$1:$D$65536,3,FALSE)</f>
        <v>0</v>
      </c>
      <c r="G853" s="19">
        <f>ROUND(IF(ISBLANK(C853),0,VLOOKUP(C853,'[2]Acha Air Sales Price List'!$B$1:$X$65536,12,FALSE)*$L$14),2)</f>
        <v>0</v>
      </c>
      <c r="H853" s="20">
        <f t="shared" si="22"/>
        <v>0</v>
      </c>
      <c r="I853" s="12"/>
    </row>
    <row r="854" spans="1:9" ht="12.4" hidden="1" customHeight="1">
      <c r="A854" s="11"/>
      <c r="B854" s="1"/>
      <c r="C854" s="34"/>
      <c r="D854" s="151"/>
      <c r="E854" s="152"/>
      <c r="F854" s="39">
        <f>VLOOKUP(C854,'[2]Acha Air Sales Price List'!$B$1:$D$65536,3,FALSE)</f>
        <v>0</v>
      </c>
      <c r="G854" s="19">
        <f>ROUND(IF(ISBLANK(C854),0,VLOOKUP(C854,'[2]Acha Air Sales Price List'!$B$1:$X$65536,12,FALSE)*$L$14),2)</f>
        <v>0</v>
      </c>
      <c r="H854" s="20">
        <f t="shared" si="22"/>
        <v>0</v>
      </c>
      <c r="I854" s="12"/>
    </row>
    <row r="855" spans="1:9" ht="12.4" hidden="1" customHeight="1">
      <c r="A855" s="11"/>
      <c r="B855" s="1"/>
      <c r="C855" s="34"/>
      <c r="D855" s="151"/>
      <c r="E855" s="152"/>
      <c r="F855" s="39">
        <f>VLOOKUP(C855,'[2]Acha Air Sales Price List'!$B$1:$D$65536,3,FALSE)</f>
        <v>0</v>
      </c>
      <c r="G855" s="19">
        <f>ROUND(IF(ISBLANK(C855),0,VLOOKUP(C855,'[2]Acha Air Sales Price List'!$B$1:$X$65536,12,FALSE)*$L$14),2)</f>
        <v>0</v>
      </c>
      <c r="H855" s="20">
        <f t="shared" si="22"/>
        <v>0</v>
      </c>
      <c r="I855" s="12"/>
    </row>
    <row r="856" spans="1:9" ht="12.4" hidden="1" customHeight="1">
      <c r="A856" s="11"/>
      <c r="B856" s="1"/>
      <c r="C856" s="34"/>
      <c r="D856" s="151"/>
      <c r="E856" s="152"/>
      <c r="F856" s="39">
        <f>VLOOKUP(C856,'[2]Acha Air Sales Price List'!$B$1:$D$65536,3,FALSE)</f>
        <v>0</v>
      </c>
      <c r="G856" s="19">
        <f>ROUND(IF(ISBLANK(C856),0,VLOOKUP(C856,'[2]Acha Air Sales Price List'!$B$1:$X$65536,12,FALSE)*$L$14),2)</f>
        <v>0</v>
      </c>
      <c r="H856" s="20">
        <f t="shared" si="22"/>
        <v>0</v>
      </c>
      <c r="I856" s="12"/>
    </row>
    <row r="857" spans="1:9" ht="12.4" hidden="1" customHeight="1">
      <c r="A857" s="11"/>
      <c r="B857" s="1"/>
      <c r="C857" s="35"/>
      <c r="D857" s="151"/>
      <c r="E857" s="152"/>
      <c r="F857" s="39">
        <f>VLOOKUP(C857,'[2]Acha Air Sales Price List'!$B$1:$D$65536,3,FALSE)</f>
        <v>0</v>
      </c>
      <c r="G857" s="19">
        <f>ROUND(IF(ISBLANK(C857),0,VLOOKUP(C857,'[2]Acha Air Sales Price List'!$B$1:$X$65536,12,FALSE)*$L$14),2)</f>
        <v>0</v>
      </c>
      <c r="H857" s="20">
        <f t="shared" si="22"/>
        <v>0</v>
      </c>
      <c r="I857" s="12"/>
    </row>
    <row r="858" spans="1:9" ht="12" hidden="1" customHeight="1">
      <c r="A858" s="11"/>
      <c r="B858" s="1"/>
      <c r="C858" s="34"/>
      <c r="D858" s="151"/>
      <c r="E858" s="152"/>
      <c r="F858" s="39">
        <f>VLOOKUP(C858,'[2]Acha Air Sales Price List'!$B$1:$D$65536,3,FALSE)</f>
        <v>0</v>
      </c>
      <c r="G858" s="19">
        <f>ROUND(IF(ISBLANK(C858),0,VLOOKUP(C858,'[2]Acha Air Sales Price List'!$B$1:$X$65536,12,FALSE)*$L$14),2)</f>
        <v>0</v>
      </c>
      <c r="H858" s="20">
        <f t="shared" si="22"/>
        <v>0</v>
      </c>
      <c r="I858" s="12"/>
    </row>
    <row r="859" spans="1:9" ht="12.4" hidden="1" customHeight="1">
      <c r="A859" s="11"/>
      <c r="B859" s="1"/>
      <c r="C859" s="34"/>
      <c r="D859" s="151"/>
      <c r="E859" s="152"/>
      <c r="F859" s="39">
        <f>VLOOKUP(C859,'[2]Acha Air Sales Price List'!$B$1:$D$65536,3,FALSE)</f>
        <v>0</v>
      </c>
      <c r="G859" s="19">
        <f>ROUND(IF(ISBLANK(C859),0,VLOOKUP(C859,'[2]Acha Air Sales Price List'!$B$1:$X$65536,12,FALSE)*$L$14),2)</f>
        <v>0</v>
      </c>
      <c r="H859" s="20">
        <f t="shared" si="22"/>
        <v>0</v>
      </c>
      <c r="I859" s="12"/>
    </row>
    <row r="860" spans="1:9" ht="12.4" hidden="1" customHeight="1">
      <c r="A860" s="11"/>
      <c r="B860" s="1"/>
      <c r="C860" s="34"/>
      <c r="D860" s="151"/>
      <c r="E860" s="152"/>
      <c r="F860" s="39">
        <f>VLOOKUP(C860,'[2]Acha Air Sales Price List'!$B$1:$D$65536,3,FALSE)</f>
        <v>0</v>
      </c>
      <c r="G860" s="19">
        <f>ROUND(IF(ISBLANK(C860),0,VLOOKUP(C860,'[2]Acha Air Sales Price List'!$B$1:$X$65536,12,FALSE)*$L$14),2)</f>
        <v>0</v>
      </c>
      <c r="H860" s="20">
        <f t="shared" si="22"/>
        <v>0</v>
      </c>
      <c r="I860" s="12"/>
    </row>
    <row r="861" spans="1:9" ht="12.4" hidden="1" customHeight="1">
      <c r="A861" s="11"/>
      <c r="B861" s="1"/>
      <c r="C861" s="34"/>
      <c r="D861" s="151"/>
      <c r="E861" s="152"/>
      <c r="F861" s="39">
        <f>VLOOKUP(C861,'[2]Acha Air Sales Price List'!$B$1:$D$65536,3,FALSE)</f>
        <v>0</v>
      </c>
      <c r="G861" s="19">
        <f>ROUND(IF(ISBLANK(C861),0,VLOOKUP(C861,'[2]Acha Air Sales Price List'!$B$1:$X$65536,12,FALSE)*$L$14),2)</f>
        <v>0</v>
      </c>
      <c r="H861" s="20">
        <f t="shared" si="22"/>
        <v>0</v>
      </c>
      <c r="I861" s="12"/>
    </row>
    <row r="862" spans="1:9" ht="12.4" hidden="1" customHeight="1">
      <c r="A862" s="11"/>
      <c r="B862" s="1"/>
      <c r="C862" s="34"/>
      <c r="D862" s="151"/>
      <c r="E862" s="152"/>
      <c r="F862" s="39">
        <f>VLOOKUP(C862,'[2]Acha Air Sales Price List'!$B$1:$D$65536,3,FALSE)</f>
        <v>0</v>
      </c>
      <c r="G862" s="19">
        <f>ROUND(IF(ISBLANK(C862),0,VLOOKUP(C862,'[2]Acha Air Sales Price List'!$B$1:$X$65536,12,FALSE)*$L$14),2)</f>
        <v>0</v>
      </c>
      <c r="H862" s="20">
        <f t="shared" si="22"/>
        <v>0</v>
      </c>
      <c r="I862" s="12"/>
    </row>
    <row r="863" spans="1:9" ht="12.4" hidden="1" customHeight="1">
      <c r="A863" s="11"/>
      <c r="B863" s="1"/>
      <c r="C863" s="34"/>
      <c r="D863" s="151"/>
      <c r="E863" s="152"/>
      <c r="F863" s="39">
        <f>VLOOKUP(C863,'[2]Acha Air Sales Price List'!$B$1:$D$65536,3,FALSE)</f>
        <v>0</v>
      </c>
      <c r="G863" s="19">
        <f>ROUND(IF(ISBLANK(C863),0,VLOOKUP(C863,'[2]Acha Air Sales Price List'!$B$1:$X$65536,12,FALSE)*$L$14),2)</f>
        <v>0</v>
      </c>
      <c r="H863" s="20">
        <f t="shared" si="22"/>
        <v>0</v>
      </c>
      <c r="I863" s="12"/>
    </row>
    <row r="864" spans="1:9" ht="12.4" hidden="1" customHeight="1">
      <c r="A864" s="11"/>
      <c r="B864" s="1"/>
      <c r="C864" s="34"/>
      <c r="D864" s="151"/>
      <c r="E864" s="152"/>
      <c r="F864" s="39">
        <f>VLOOKUP(C864,'[2]Acha Air Sales Price List'!$B$1:$D$65536,3,FALSE)</f>
        <v>0</v>
      </c>
      <c r="G864" s="19">
        <f>ROUND(IF(ISBLANK(C864),0,VLOOKUP(C864,'[2]Acha Air Sales Price List'!$B$1:$X$65536,12,FALSE)*$L$14),2)</f>
        <v>0</v>
      </c>
      <c r="H864" s="20">
        <f t="shared" si="22"/>
        <v>0</v>
      </c>
      <c r="I864" s="12"/>
    </row>
    <row r="865" spans="1:9" ht="12.4" hidden="1" customHeight="1">
      <c r="A865" s="11"/>
      <c r="B865" s="1"/>
      <c r="C865" s="34"/>
      <c r="D865" s="151"/>
      <c r="E865" s="152"/>
      <c r="F865" s="39">
        <f>VLOOKUP(C865,'[2]Acha Air Sales Price List'!$B$1:$D$65536,3,FALSE)</f>
        <v>0</v>
      </c>
      <c r="G865" s="19">
        <f>ROUND(IF(ISBLANK(C865),0,VLOOKUP(C865,'[2]Acha Air Sales Price List'!$B$1:$X$65536,12,FALSE)*$L$14),2)</f>
        <v>0</v>
      </c>
      <c r="H865" s="20">
        <f t="shared" si="22"/>
        <v>0</v>
      </c>
      <c r="I865" s="12"/>
    </row>
    <row r="866" spans="1:9" ht="12.4" hidden="1" customHeight="1">
      <c r="A866" s="11"/>
      <c r="B866" s="1"/>
      <c r="C866" s="34"/>
      <c r="D866" s="151"/>
      <c r="E866" s="152"/>
      <c r="F866" s="39">
        <f>VLOOKUP(C866,'[2]Acha Air Sales Price List'!$B$1:$D$65536,3,FALSE)</f>
        <v>0</v>
      </c>
      <c r="G866" s="19">
        <f>ROUND(IF(ISBLANK(C866),0,VLOOKUP(C866,'[2]Acha Air Sales Price List'!$B$1:$X$65536,12,FALSE)*$L$14),2)</f>
        <v>0</v>
      </c>
      <c r="H866" s="20">
        <f t="shared" si="22"/>
        <v>0</v>
      </c>
      <c r="I866" s="12"/>
    </row>
    <row r="867" spans="1:9" ht="12.4" hidden="1" customHeight="1">
      <c r="A867" s="11"/>
      <c r="B867" s="1"/>
      <c r="C867" s="34"/>
      <c r="D867" s="151"/>
      <c r="E867" s="152"/>
      <c r="F867" s="39">
        <f>VLOOKUP(C867,'[2]Acha Air Sales Price List'!$B$1:$D$65536,3,FALSE)</f>
        <v>0</v>
      </c>
      <c r="G867" s="19">
        <f>ROUND(IF(ISBLANK(C867),0,VLOOKUP(C867,'[2]Acha Air Sales Price List'!$B$1:$X$65536,12,FALSE)*$L$14),2)</f>
        <v>0</v>
      </c>
      <c r="H867" s="20">
        <f t="shared" si="22"/>
        <v>0</v>
      </c>
      <c r="I867" s="12"/>
    </row>
    <row r="868" spans="1:9" ht="12.4" hidden="1" customHeight="1">
      <c r="A868" s="11"/>
      <c r="B868" s="1"/>
      <c r="C868" s="34"/>
      <c r="D868" s="151"/>
      <c r="E868" s="152"/>
      <c r="F868" s="39">
        <f>VLOOKUP(C868,'[2]Acha Air Sales Price List'!$B$1:$D$65536,3,FALSE)</f>
        <v>0</v>
      </c>
      <c r="G868" s="19">
        <f>ROUND(IF(ISBLANK(C868),0,VLOOKUP(C868,'[2]Acha Air Sales Price List'!$B$1:$X$65536,12,FALSE)*$L$14),2)</f>
        <v>0</v>
      </c>
      <c r="H868" s="20">
        <f t="shared" si="22"/>
        <v>0</v>
      </c>
      <c r="I868" s="12"/>
    </row>
    <row r="869" spans="1:9" ht="12.4" hidden="1" customHeight="1">
      <c r="A869" s="11"/>
      <c r="B869" s="1"/>
      <c r="C869" s="34"/>
      <c r="D869" s="151"/>
      <c r="E869" s="152"/>
      <c r="F869" s="39">
        <f>VLOOKUP(C869,'[2]Acha Air Sales Price List'!$B$1:$D$65536,3,FALSE)</f>
        <v>0</v>
      </c>
      <c r="G869" s="19">
        <f>ROUND(IF(ISBLANK(C869),0,VLOOKUP(C869,'[2]Acha Air Sales Price List'!$B$1:$X$65536,12,FALSE)*$L$14),2)</f>
        <v>0</v>
      </c>
      <c r="H869" s="20">
        <f t="shared" si="22"/>
        <v>0</v>
      </c>
      <c r="I869" s="12"/>
    </row>
    <row r="870" spans="1:9" ht="12.4" hidden="1" customHeight="1">
      <c r="A870" s="11"/>
      <c r="B870" s="1"/>
      <c r="C870" s="34"/>
      <c r="D870" s="151"/>
      <c r="E870" s="152"/>
      <c r="F870" s="39">
        <f>VLOOKUP(C870,'[2]Acha Air Sales Price List'!$B$1:$D$65536,3,FALSE)</f>
        <v>0</v>
      </c>
      <c r="G870" s="19">
        <f>ROUND(IF(ISBLANK(C870),0,VLOOKUP(C870,'[2]Acha Air Sales Price List'!$B$1:$X$65536,12,FALSE)*$L$14),2)</f>
        <v>0</v>
      </c>
      <c r="H870" s="20">
        <f t="shared" si="22"/>
        <v>0</v>
      </c>
      <c r="I870" s="12"/>
    </row>
    <row r="871" spans="1:9" ht="12.4" hidden="1" customHeight="1">
      <c r="A871" s="11"/>
      <c r="B871" s="1"/>
      <c r="C871" s="34"/>
      <c r="D871" s="151"/>
      <c r="E871" s="152"/>
      <c r="F871" s="39">
        <f>VLOOKUP(C871,'[2]Acha Air Sales Price List'!$B$1:$D$65536,3,FALSE)</f>
        <v>0</v>
      </c>
      <c r="G871" s="19">
        <f>ROUND(IF(ISBLANK(C871),0,VLOOKUP(C871,'[2]Acha Air Sales Price List'!$B$1:$X$65536,12,FALSE)*$L$14),2)</f>
        <v>0</v>
      </c>
      <c r="H871" s="20">
        <f t="shared" si="22"/>
        <v>0</v>
      </c>
      <c r="I871" s="12"/>
    </row>
    <row r="872" spans="1:9" ht="12.4" hidden="1" customHeight="1">
      <c r="A872" s="11"/>
      <c r="B872" s="1"/>
      <c r="C872" s="34"/>
      <c r="D872" s="151"/>
      <c r="E872" s="152"/>
      <c r="F872" s="39">
        <f>VLOOKUP(C872,'[2]Acha Air Sales Price List'!$B$1:$D$65536,3,FALSE)</f>
        <v>0</v>
      </c>
      <c r="G872" s="19">
        <f>ROUND(IF(ISBLANK(C872),0,VLOOKUP(C872,'[2]Acha Air Sales Price List'!$B$1:$X$65536,12,FALSE)*$L$14),2)</f>
        <v>0</v>
      </c>
      <c r="H872" s="20">
        <f t="shared" si="22"/>
        <v>0</v>
      </c>
      <c r="I872" s="12"/>
    </row>
    <row r="873" spans="1:9" ht="12.4" hidden="1" customHeight="1">
      <c r="A873" s="11"/>
      <c r="B873" s="1"/>
      <c r="C873" s="34"/>
      <c r="D873" s="151"/>
      <c r="E873" s="152"/>
      <c r="F873" s="39">
        <f>VLOOKUP(C873,'[2]Acha Air Sales Price List'!$B$1:$D$65536,3,FALSE)</f>
        <v>0</v>
      </c>
      <c r="G873" s="19">
        <f>ROUND(IF(ISBLANK(C873),0,VLOOKUP(C873,'[2]Acha Air Sales Price List'!$B$1:$X$65536,12,FALSE)*$L$14),2)</f>
        <v>0</v>
      </c>
      <c r="H873" s="20">
        <f t="shared" si="22"/>
        <v>0</v>
      </c>
      <c r="I873" s="12"/>
    </row>
    <row r="874" spans="1:9" ht="12.4" hidden="1" customHeight="1">
      <c r="A874" s="11"/>
      <c r="B874" s="1"/>
      <c r="C874" s="34"/>
      <c r="D874" s="151"/>
      <c r="E874" s="152"/>
      <c r="F874" s="39">
        <f>VLOOKUP(C874,'[2]Acha Air Sales Price List'!$B$1:$D$65536,3,FALSE)</f>
        <v>0</v>
      </c>
      <c r="G874" s="19">
        <f>ROUND(IF(ISBLANK(C874),0,VLOOKUP(C874,'[2]Acha Air Sales Price List'!$B$1:$X$65536,12,FALSE)*$L$14),2)</f>
        <v>0</v>
      </c>
      <c r="H874" s="20">
        <f t="shared" si="22"/>
        <v>0</v>
      </c>
      <c r="I874" s="12"/>
    </row>
    <row r="875" spans="1:9" ht="12.4" hidden="1" customHeight="1">
      <c r="A875" s="11"/>
      <c r="B875" s="1"/>
      <c r="C875" s="34"/>
      <c r="D875" s="151"/>
      <c r="E875" s="152"/>
      <c r="F875" s="39">
        <f>VLOOKUP(C875,'[2]Acha Air Sales Price List'!$B$1:$D$65536,3,FALSE)</f>
        <v>0</v>
      </c>
      <c r="G875" s="19">
        <f>ROUND(IF(ISBLANK(C875),0,VLOOKUP(C875,'[2]Acha Air Sales Price List'!$B$1:$X$65536,12,FALSE)*$L$14),2)</f>
        <v>0</v>
      </c>
      <c r="H875" s="20">
        <f t="shared" si="22"/>
        <v>0</v>
      </c>
      <c r="I875" s="12"/>
    </row>
    <row r="876" spans="1:9" ht="12.4" hidden="1" customHeight="1">
      <c r="A876" s="11"/>
      <c r="B876" s="1"/>
      <c r="C876" s="34"/>
      <c r="D876" s="151"/>
      <c r="E876" s="152"/>
      <c r="F876" s="39">
        <f>VLOOKUP(C876,'[2]Acha Air Sales Price List'!$B$1:$D$65536,3,FALSE)</f>
        <v>0</v>
      </c>
      <c r="G876" s="19">
        <f>ROUND(IF(ISBLANK(C876),0,VLOOKUP(C876,'[2]Acha Air Sales Price List'!$B$1:$X$65536,12,FALSE)*$L$14),2)</f>
        <v>0</v>
      </c>
      <c r="H876" s="20">
        <f t="shared" si="22"/>
        <v>0</v>
      </c>
      <c r="I876" s="12"/>
    </row>
    <row r="877" spans="1:9" ht="12.4" hidden="1" customHeight="1">
      <c r="A877" s="11"/>
      <c r="B877" s="1"/>
      <c r="C877" s="34"/>
      <c r="D877" s="151"/>
      <c r="E877" s="152"/>
      <c r="F877" s="39">
        <f>VLOOKUP(C877,'[2]Acha Air Sales Price List'!$B$1:$D$65536,3,FALSE)</f>
        <v>0</v>
      </c>
      <c r="G877" s="19">
        <f>ROUND(IF(ISBLANK(C877),0,VLOOKUP(C877,'[2]Acha Air Sales Price List'!$B$1:$X$65536,12,FALSE)*$L$14),2)</f>
        <v>0</v>
      </c>
      <c r="H877" s="20">
        <f t="shared" si="22"/>
        <v>0</v>
      </c>
      <c r="I877" s="12"/>
    </row>
    <row r="878" spans="1:9" ht="12.4" hidden="1" customHeight="1">
      <c r="A878" s="11"/>
      <c r="B878" s="1"/>
      <c r="C878" s="34"/>
      <c r="D878" s="151"/>
      <c r="E878" s="152"/>
      <c r="F878" s="39">
        <f>VLOOKUP(C878,'[2]Acha Air Sales Price List'!$B$1:$D$65536,3,FALSE)</f>
        <v>0</v>
      </c>
      <c r="G878" s="19">
        <f>ROUND(IF(ISBLANK(C878),0,VLOOKUP(C878,'[2]Acha Air Sales Price List'!$B$1:$X$65536,12,FALSE)*$L$14),2)</f>
        <v>0</v>
      </c>
      <c r="H878" s="20">
        <f t="shared" si="22"/>
        <v>0</v>
      </c>
      <c r="I878" s="12"/>
    </row>
    <row r="879" spans="1:9" ht="12.4" hidden="1" customHeight="1">
      <c r="A879" s="11"/>
      <c r="B879" s="1"/>
      <c r="C879" s="34"/>
      <c r="D879" s="151"/>
      <c r="E879" s="152"/>
      <c r="F879" s="39">
        <f>VLOOKUP(C879,'[2]Acha Air Sales Price List'!$B$1:$D$65536,3,FALSE)</f>
        <v>0</v>
      </c>
      <c r="G879" s="19">
        <f>ROUND(IF(ISBLANK(C879),0,VLOOKUP(C879,'[2]Acha Air Sales Price List'!$B$1:$X$65536,12,FALSE)*$L$14),2)</f>
        <v>0</v>
      </c>
      <c r="H879" s="20">
        <f t="shared" si="22"/>
        <v>0</v>
      </c>
      <c r="I879" s="12"/>
    </row>
    <row r="880" spans="1:9" ht="12.4" hidden="1" customHeight="1">
      <c r="A880" s="11"/>
      <c r="B880" s="1"/>
      <c r="C880" s="34"/>
      <c r="D880" s="151"/>
      <c r="E880" s="152"/>
      <c r="F880" s="39">
        <f>VLOOKUP(C880,'[2]Acha Air Sales Price List'!$B$1:$D$65536,3,FALSE)</f>
        <v>0</v>
      </c>
      <c r="G880" s="19">
        <f>ROUND(IF(ISBLANK(C880),0,VLOOKUP(C880,'[2]Acha Air Sales Price List'!$B$1:$X$65536,12,FALSE)*$L$14),2)</f>
        <v>0</v>
      </c>
      <c r="H880" s="20">
        <f t="shared" si="22"/>
        <v>0</v>
      </c>
      <c r="I880" s="12"/>
    </row>
    <row r="881" spans="1:9" ht="12.4" hidden="1" customHeight="1">
      <c r="A881" s="11"/>
      <c r="B881" s="1"/>
      <c r="C881" s="34"/>
      <c r="D881" s="151"/>
      <c r="E881" s="152"/>
      <c r="F881" s="39">
        <f>VLOOKUP(C881,'[2]Acha Air Sales Price List'!$B$1:$D$65536,3,FALSE)</f>
        <v>0</v>
      </c>
      <c r="G881" s="19">
        <f>ROUND(IF(ISBLANK(C881),0,VLOOKUP(C881,'[2]Acha Air Sales Price List'!$B$1:$X$65536,12,FALSE)*$L$14),2)</f>
        <v>0</v>
      </c>
      <c r="H881" s="20">
        <f t="shared" si="22"/>
        <v>0</v>
      </c>
      <c r="I881" s="12"/>
    </row>
    <row r="882" spans="1:9" ht="12.4" hidden="1" customHeight="1">
      <c r="A882" s="11"/>
      <c r="B882" s="1"/>
      <c r="C882" s="34"/>
      <c r="D882" s="151"/>
      <c r="E882" s="152"/>
      <c r="F882" s="39">
        <f>VLOOKUP(C882,'[2]Acha Air Sales Price List'!$B$1:$D$65536,3,FALSE)</f>
        <v>0</v>
      </c>
      <c r="G882" s="19">
        <f>ROUND(IF(ISBLANK(C882),0,VLOOKUP(C882,'[2]Acha Air Sales Price List'!$B$1:$X$65536,12,FALSE)*$L$14),2)</f>
        <v>0</v>
      </c>
      <c r="H882" s="20">
        <f t="shared" si="22"/>
        <v>0</v>
      </c>
      <c r="I882" s="12"/>
    </row>
    <row r="883" spans="1:9" ht="12.4" hidden="1" customHeight="1">
      <c r="A883" s="11"/>
      <c r="B883" s="1"/>
      <c r="C883" s="34"/>
      <c r="D883" s="151"/>
      <c r="E883" s="152"/>
      <c r="F883" s="39">
        <f>VLOOKUP(C883,'[2]Acha Air Sales Price List'!$B$1:$D$65536,3,FALSE)</f>
        <v>0</v>
      </c>
      <c r="G883" s="19">
        <f>ROUND(IF(ISBLANK(C883),0,VLOOKUP(C883,'[2]Acha Air Sales Price List'!$B$1:$X$65536,12,FALSE)*$L$14),2)</f>
        <v>0</v>
      </c>
      <c r="H883" s="20">
        <f t="shared" si="22"/>
        <v>0</v>
      </c>
      <c r="I883" s="12"/>
    </row>
    <row r="884" spans="1:9" ht="12.4" hidden="1" customHeight="1">
      <c r="A884" s="11"/>
      <c r="B884" s="1"/>
      <c r="C884" s="34"/>
      <c r="D884" s="151"/>
      <c r="E884" s="152"/>
      <c r="F884" s="39">
        <f>VLOOKUP(C884,'[2]Acha Air Sales Price List'!$B$1:$D$65536,3,FALSE)</f>
        <v>0</v>
      </c>
      <c r="G884" s="19">
        <f>ROUND(IF(ISBLANK(C884),0,VLOOKUP(C884,'[2]Acha Air Sales Price List'!$B$1:$X$65536,12,FALSE)*$L$14),2)</f>
        <v>0</v>
      </c>
      <c r="H884" s="20">
        <f t="shared" si="22"/>
        <v>0</v>
      </c>
      <c r="I884" s="12"/>
    </row>
    <row r="885" spans="1:9" ht="12.4" hidden="1" customHeight="1">
      <c r="A885" s="11"/>
      <c r="B885" s="1"/>
      <c r="C885" s="35"/>
      <c r="D885" s="151"/>
      <c r="E885" s="152"/>
      <c r="F885" s="39">
        <f>VLOOKUP(C885,'[2]Acha Air Sales Price List'!$B$1:$D$65536,3,FALSE)</f>
        <v>0</v>
      </c>
      <c r="G885" s="19">
        <f>ROUND(IF(ISBLANK(C885),0,VLOOKUP(C885,'[2]Acha Air Sales Price List'!$B$1:$X$65536,12,FALSE)*$L$14),2)</f>
        <v>0</v>
      </c>
      <c r="H885" s="20">
        <f t="shared" si="22"/>
        <v>0</v>
      </c>
      <c r="I885" s="12"/>
    </row>
    <row r="886" spans="1:9" ht="12" hidden="1" customHeight="1">
      <c r="A886" s="11"/>
      <c r="B886" s="1"/>
      <c r="C886" s="34"/>
      <c r="D886" s="151"/>
      <c r="E886" s="152"/>
      <c r="F886" s="39">
        <f>VLOOKUP(C886,'[2]Acha Air Sales Price List'!$B$1:$D$65536,3,FALSE)</f>
        <v>0</v>
      </c>
      <c r="G886" s="19">
        <f>ROUND(IF(ISBLANK(C886),0,VLOOKUP(C886,'[2]Acha Air Sales Price List'!$B$1:$X$65536,12,FALSE)*$L$14),2)</f>
        <v>0</v>
      </c>
      <c r="H886" s="20">
        <f t="shared" ref="H886:H936" si="23">ROUND(IF(ISNUMBER(B886), G886*B886, 0),5)</f>
        <v>0</v>
      </c>
      <c r="I886" s="12"/>
    </row>
    <row r="887" spans="1:9" ht="12.4" hidden="1" customHeight="1">
      <c r="A887" s="11"/>
      <c r="B887" s="1"/>
      <c r="C887" s="34"/>
      <c r="D887" s="151"/>
      <c r="E887" s="152"/>
      <c r="F887" s="39">
        <f>VLOOKUP(C887,'[2]Acha Air Sales Price List'!$B$1:$D$65536,3,FALSE)</f>
        <v>0</v>
      </c>
      <c r="G887" s="19">
        <f>ROUND(IF(ISBLANK(C887),0,VLOOKUP(C887,'[2]Acha Air Sales Price List'!$B$1:$X$65536,12,FALSE)*$L$14),2)</f>
        <v>0</v>
      </c>
      <c r="H887" s="20">
        <f t="shared" si="23"/>
        <v>0</v>
      </c>
      <c r="I887" s="12"/>
    </row>
    <row r="888" spans="1:9" ht="12.4" hidden="1" customHeight="1">
      <c r="A888" s="11"/>
      <c r="B888" s="1"/>
      <c r="C888" s="34"/>
      <c r="D888" s="151"/>
      <c r="E888" s="152"/>
      <c r="F888" s="39">
        <f>VLOOKUP(C888,'[2]Acha Air Sales Price List'!$B$1:$D$65536,3,FALSE)</f>
        <v>0</v>
      </c>
      <c r="G888" s="19">
        <f>ROUND(IF(ISBLANK(C888),0,VLOOKUP(C888,'[2]Acha Air Sales Price List'!$B$1:$X$65536,12,FALSE)*$L$14),2)</f>
        <v>0</v>
      </c>
      <c r="H888" s="20">
        <f t="shared" si="23"/>
        <v>0</v>
      </c>
      <c r="I888" s="12"/>
    </row>
    <row r="889" spans="1:9" ht="12.4" hidden="1" customHeight="1">
      <c r="A889" s="11"/>
      <c r="B889" s="1"/>
      <c r="C889" s="34"/>
      <c r="D889" s="151"/>
      <c r="E889" s="152"/>
      <c r="F889" s="39">
        <f>VLOOKUP(C889,'[2]Acha Air Sales Price List'!$B$1:$D$65536,3,FALSE)</f>
        <v>0</v>
      </c>
      <c r="G889" s="19">
        <f>ROUND(IF(ISBLANK(C889),0,VLOOKUP(C889,'[2]Acha Air Sales Price List'!$B$1:$X$65536,12,FALSE)*$L$14),2)</f>
        <v>0</v>
      </c>
      <c r="H889" s="20">
        <f t="shared" si="23"/>
        <v>0</v>
      </c>
      <c r="I889" s="12"/>
    </row>
    <row r="890" spans="1:9" ht="12.4" hidden="1" customHeight="1">
      <c r="A890" s="11"/>
      <c r="B890" s="1"/>
      <c r="C890" s="34"/>
      <c r="D890" s="151"/>
      <c r="E890" s="152"/>
      <c r="F890" s="39">
        <f>VLOOKUP(C890,'[2]Acha Air Sales Price List'!$B$1:$D$65536,3,FALSE)</f>
        <v>0</v>
      </c>
      <c r="G890" s="19">
        <f>ROUND(IF(ISBLANK(C890),0,VLOOKUP(C890,'[2]Acha Air Sales Price List'!$B$1:$X$65536,12,FALSE)*$L$14),2)</f>
        <v>0</v>
      </c>
      <c r="H890" s="20">
        <f t="shared" si="23"/>
        <v>0</v>
      </c>
      <c r="I890" s="12"/>
    </row>
    <row r="891" spans="1:9" ht="12.4" hidden="1" customHeight="1">
      <c r="A891" s="11"/>
      <c r="B891" s="1"/>
      <c r="C891" s="34"/>
      <c r="D891" s="151"/>
      <c r="E891" s="152"/>
      <c r="F891" s="39">
        <f>VLOOKUP(C891,'[2]Acha Air Sales Price List'!$B$1:$D$65536,3,FALSE)</f>
        <v>0</v>
      </c>
      <c r="G891" s="19">
        <f>ROUND(IF(ISBLANK(C891),0,VLOOKUP(C891,'[2]Acha Air Sales Price List'!$B$1:$X$65536,12,FALSE)*$L$14),2)</f>
        <v>0</v>
      </c>
      <c r="H891" s="20">
        <f t="shared" si="23"/>
        <v>0</v>
      </c>
      <c r="I891" s="12"/>
    </row>
    <row r="892" spans="1:9" ht="12.4" hidden="1" customHeight="1">
      <c r="A892" s="11"/>
      <c r="B892" s="1"/>
      <c r="C892" s="34"/>
      <c r="D892" s="151"/>
      <c r="E892" s="152"/>
      <c r="F892" s="39">
        <f>VLOOKUP(C892,'[2]Acha Air Sales Price List'!$B$1:$D$65536,3,FALSE)</f>
        <v>0</v>
      </c>
      <c r="G892" s="19">
        <f>ROUND(IF(ISBLANK(C892),0,VLOOKUP(C892,'[2]Acha Air Sales Price List'!$B$1:$X$65536,12,FALSE)*$L$14),2)</f>
        <v>0</v>
      </c>
      <c r="H892" s="20">
        <f t="shared" si="23"/>
        <v>0</v>
      </c>
      <c r="I892" s="12"/>
    </row>
    <row r="893" spans="1:9" ht="12.4" hidden="1" customHeight="1">
      <c r="A893" s="11"/>
      <c r="B893" s="1"/>
      <c r="C893" s="34"/>
      <c r="D893" s="151"/>
      <c r="E893" s="152"/>
      <c r="F893" s="39">
        <f>VLOOKUP(C893,'[2]Acha Air Sales Price List'!$B$1:$D$65536,3,FALSE)</f>
        <v>0</v>
      </c>
      <c r="G893" s="19">
        <f>ROUND(IF(ISBLANK(C893),0,VLOOKUP(C893,'[2]Acha Air Sales Price List'!$B$1:$X$65536,12,FALSE)*$L$14),2)</f>
        <v>0</v>
      </c>
      <c r="H893" s="20">
        <f t="shared" si="23"/>
        <v>0</v>
      </c>
      <c r="I893" s="12"/>
    </row>
    <row r="894" spans="1:9" ht="12.4" hidden="1" customHeight="1">
      <c r="A894" s="11"/>
      <c r="B894" s="1"/>
      <c r="C894" s="34"/>
      <c r="D894" s="151"/>
      <c r="E894" s="152"/>
      <c r="F894" s="39">
        <f>VLOOKUP(C894,'[2]Acha Air Sales Price List'!$B$1:$D$65536,3,FALSE)</f>
        <v>0</v>
      </c>
      <c r="G894" s="19">
        <f>ROUND(IF(ISBLANK(C894),0,VLOOKUP(C894,'[2]Acha Air Sales Price List'!$B$1:$X$65536,12,FALSE)*$L$14),2)</f>
        <v>0</v>
      </c>
      <c r="H894" s="20">
        <f t="shared" si="23"/>
        <v>0</v>
      </c>
      <c r="I894" s="12"/>
    </row>
    <row r="895" spans="1:9" ht="12.4" hidden="1" customHeight="1">
      <c r="A895" s="11"/>
      <c r="B895" s="1"/>
      <c r="C895" s="34"/>
      <c r="D895" s="151"/>
      <c r="E895" s="152"/>
      <c r="F895" s="39">
        <f>VLOOKUP(C895,'[2]Acha Air Sales Price List'!$B$1:$D$65536,3,FALSE)</f>
        <v>0</v>
      </c>
      <c r="G895" s="19">
        <f>ROUND(IF(ISBLANK(C895),0,VLOOKUP(C895,'[2]Acha Air Sales Price List'!$B$1:$X$65536,12,FALSE)*$L$14),2)</f>
        <v>0</v>
      </c>
      <c r="H895" s="20">
        <f t="shared" si="23"/>
        <v>0</v>
      </c>
      <c r="I895" s="12"/>
    </row>
    <row r="896" spans="1:9" ht="12.4" hidden="1" customHeight="1">
      <c r="A896" s="11"/>
      <c r="B896" s="1"/>
      <c r="C896" s="34"/>
      <c r="D896" s="151"/>
      <c r="E896" s="152"/>
      <c r="F896" s="39">
        <f>VLOOKUP(C896,'[2]Acha Air Sales Price List'!$B$1:$D$65536,3,FALSE)</f>
        <v>0</v>
      </c>
      <c r="G896" s="19">
        <f>ROUND(IF(ISBLANK(C896),0,VLOOKUP(C896,'[2]Acha Air Sales Price List'!$B$1:$X$65536,12,FALSE)*$L$14),2)</f>
        <v>0</v>
      </c>
      <c r="H896" s="20">
        <f t="shared" si="23"/>
        <v>0</v>
      </c>
      <c r="I896" s="12"/>
    </row>
    <row r="897" spans="1:9" ht="12.4" hidden="1" customHeight="1">
      <c r="A897" s="11"/>
      <c r="B897" s="1"/>
      <c r="C897" s="34"/>
      <c r="D897" s="151"/>
      <c r="E897" s="152"/>
      <c r="F897" s="39">
        <f>VLOOKUP(C897,'[2]Acha Air Sales Price List'!$B$1:$D$65536,3,FALSE)</f>
        <v>0</v>
      </c>
      <c r="G897" s="19">
        <f>ROUND(IF(ISBLANK(C897),0,VLOOKUP(C897,'[2]Acha Air Sales Price List'!$B$1:$X$65536,12,FALSE)*$L$14),2)</f>
        <v>0</v>
      </c>
      <c r="H897" s="20">
        <f t="shared" si="23"/>
        <v>0</v>
      </c>
      <c r="I897" s="12"/>
    </row>
    <row r="898" spans="1:9" ht="12.4" hidden="1" customHeight="1">
      <c r="A898" s="11"/>
      <c r="B898" s="1"/>
      <c r="C898" s="34"/>
      <c r="D898" s="151"/>
      <c r="E898" s="152"/>
      <c r="F898" s="39">
        <f>VLOOKUP(C898,'[2]Acha Air Sales Price List'!$B$1:$D$65536,3,FALSE)</f>
        <v>0</v>
      </c>
      <c r="G898" s="19">
        <f>ROUND(IF(ISBLANK(C898),0,VLOOKUP(C898,'[2]Acha Air Sales Price List'!$B$1:$X$65536,12,FALSE)*$L$14),2)</f>
        <v>0</v>
      </c>
      <c r="H898" s="20">
        <f t="shared" si="23"/>
        <v>0</v>
      </c>
      <c r="I898" s="12"/>
    </row>
    <row r="899" spans="1:9" ht="12.4" hidden="1" customHeight="1">
      <c r="A899" s="11"/>
      <c r="B899" s="1"/>
      <c r="C899" s="34"/>
      <c r="D899" s="151"/>
      <c r="E899" s="152"/>
      <c r="F899" s="39">
        <f>VLOOKUP(C899,'[2]Acha Air Sales Price List'!$B$1:$D$65536,3,FALSE)</f>
        <v>0</v>
      </c>
      <c r="G899" s="19">
        <f>ROUND(IF(ISBLANK(C899),0,VLOOKUP(C899,'[2]Acha Air Sales Price List'!$B$1:$X$65536,12,FALSE)*$L$14),2)</f>
        <v>0</v>
      </c>
      <c r="H899" s="20">
        <f t="shared" si="23"/>
        <v>0</v>
      </c>
      <c r="I899" s="12"/>
    </row>
    <row r="900" spans="1:9" ht="12.4" hidden="1" customHeight="1">
      <c r="A900" s="11"/>
      <c r="B900" s="1"/>
      <c r="C900" s="34"/>
      <c r="D900" s="151"/>
      <c r="E900" s="152"/>
      <c r="F900" s="39">
        <f>VLOOKUP(C900,'[2]Acha Air Sales Price List'!$B$1:$D$65536,3,FALSE)</f>
        <v>0</v>
      </c>
      <c r="G900" s="19">
        <f>ROUND(IF(ISBLANK(C900),0,VLOOKUP(C900,'[2]Acha Air Sales Price List'!$B$1:$X$65536,12,FALSE)*$L$14),2)</f>
        <v>0</v>
      </c>
      <c r="H900" s="20">
        <f t="shared" si="23"/>
        <v>0</v>
      </c>
      <c r="I900" s="12"/>
    </row>
    <row r="901" spans="1:9" ht="12.4" hidden="1" customHeight="1">
      <c r="A901" s="11"/>
      <c r="B901" s="1"/>
      <c r="C901" s="34"/>
      <c r="D901" s="151"/>
      <c r="E901" s="152"/>
      <c r="F901" s="39">
        <f>VLOOKUP(C901,'[2]Acha Air Sales Price List'!$B$1:$D$65536,3,FALSE)</f>
        <v>0</v>
      </c>
      <c r="G901" s="19">
        <f>ROUND(IF(ISBLANK(C901),0,VLOOKUP(C901,'[2]Acha Air Sales Price List'!$B$1:$X$65536,12,FALSE)*$L$14),2)</f>
        <v>0</v>
      </c>
      <c r="H901" s="20">
        <f t="shared" si="23"/>
        <v>0</v>
      </c>
      <c r="I901" s="12"/>
    </row>
    <row r="902" spans="1:9" ht="12.4" hidden="1" customHeight="1">
      <c r="A902" s="11"/>
      <c r="B902" s="1"/>
      <c r="C902" s="34"/>
      <c r="D902" s="151"/>
      <c r="E902" s="152"/>
      <c r="F902" s="39">
        <f>VLOOKUP(C902,'[2]Acha Air Sales Price List'!$B$1:$D$65536,3,FALSE)</f>
        <v>0</v>
      </c>
      <c r="G902" s="19">
        <f>ROUND(IF(ISBLANK(C902),0,VLOOKUP(C902,'[2]Acha Air Sales Price List'!$B$1:$X$65536,12,FALSE)*$L$14),2)</f>
        <v>0</v>
      </c>
      <c r="H902" s="20">
        <f t="shared" si="23"/>
        <v>0</v>
      </c>
      <c r="I902" s="12"/>
    </row>
    <row r="903" spans="1:9" ht="12.4" hidden="1" customHeight="1">
      <c r="A903" s="11"/>
      <c r="B903" s="1"/>
      <c r="C903" s="34"/>
      <c r="D903" s="151"/>
      <c r="E903" s="152"/>
      <c r="F903" s="39">
        <f>VLOOKUP(C903,'[2]Acha Air Sales Price List'!$B$1:$D$65536,3,FALSE)</f>
        <v>0</v>
      </c>
      <c r="G903" s="19">
        <f>ROUND(IF(ISBLANK(C903),0,VLOOKUP(C903,'[2]Acha Air Sales Price List'!$B$1:$X$65536,12,FALSE)*$L$14),2)</f>
        <v>0</v>
      </c>
      <c r="H903" s="20">
        <f t="shared" si="23"/>
        <v>0</v>
      </c>
      <c r="I903" s="12"/>
    </row>
    <row r="904" spans="1:9" ht="12.4" hidden="1" customHeight="1">
      <c r="A904" s="11"/>
      <c r="B904" s="1"/>
      <c r="C904" s="34"/>
      <c r="D904" s="151"/>
      <c r="E904" s="152"/>
      <c r="F904" s="39">
        <f>VLOOKUP(C904,'[2]Acha Air Sales Price List'!$B$1:$D$65536,3,FALSE)</f>
        <v>0</v>
      </c>
      <c r="G904" s="19">
        <f>ROUND(IF(ISBLANK(C904),0,VLOOKUP(C904,'[2]Acha Air Sales Price List'!$B$1:$X$65536,12,FALSE)*$L$14),2)</f>
        <v>0</v>
      </c>
      <c r="H904" s="20">
        <f t="shared" si="23"/>
        <v>0</v>
      </c>
      <c r="I904" s="12"/>
    </row>
    <row r="905" spans="1:9" ht="12.4" hidden="1" customHeight="1">
      <c r="A905" s="11"/>
      <c r="B905" s="1"/>
      <c r="C905" s="34"/>
      <c r="D905" s="151"/>
      <c r="E905" s="152"/>
      <c r="F905" s="39">
        <f>VLOOKUP(C905,'[2]Acha Air Sales Price List'!$B$1:$D$65536,3,FALSE)</f>
        <v>0</v>
      </c>
      <c r="G905" s="19">
        <f>ROUND(IF(ISBLANK(C905),0,VLOOKUP(C905,'[2]Acha Air Sales Price List'!$B$1:$X$65536,12,FALSE)*$L$14),2)</f>
        <v>0</v>
      </c>
      <c r="H905" s="20">
        <f t="shared" si="23"/>
        <v>0</v>
      </c>
      <c r="I905" s="12"/>
    </row>
    <row r="906" spans="1:9" ht="12.4" hidden="1" customHeight="1">
      <c r="A906" s="11"/>
      <c r="B906" s="1"/>
      <c r="C906" s="34"/>
      <c r="D906" s="151"/>
      <c r="E906" s="152"/>
      <c r="F906" s="39">
        <f>VLOOKUP(C906,'[2]Acha Air Sales Price List'!$B$1:$D$65536,3,FALSE)</f>
        <v>0</v>
      </c>
      <c r="G906" s="19">
        <f>ROUND(IF(ISBLANK(C906),0,VLOOKUP(C906,'[2]Acha Air Sales Price List'!$B$1:$X$65536,12,FALSE)*$L$14),2)</f>
        <v>0</v>
      </c>
      <c r="H906" s="20">
        <f t="shared" si="23"/>
        <v>0</v>
      </c>
      <c r="I906" s="12"/>
    </row>
    <row r="907" spans="1:9" ht="12.4" hidden="1" customHeight="1">
      <c r="A907" s="11"/>
      <c r="B907" s="1"/>
      <c r="C907" s="34"/>
      <c r="D907" s="151"/>
      <c r="E907" s="152"/>
      <c r="F907" s="39">
        <f>VLOOKUP(C907,'[2]Acha Air Sales Price List'!$B$1:$D$65536,3,FALSE)</f>
        <v>0</v>
      </c>
      <c r="G907" s="19">
        <f>ROUND(IF(ISBLANK(C907),0,VLOOKUP(C907,'[2]Acha Air Sales Price List'!$B$1:$X$65536,12,FALSE)*$L$14),2)</f>
        <v>0</v>
      </c>
      <c r="H907" s="20">
        <f t="shared" si="23"/>
        <v>0</v>
      </c>
      <c r="I907" s="12"/>
    </row>
    <row r="908" spans="1:9" ht="12.4" hidden="1" customHeight="1">
      <c r="A908" s="11"/>
      <c r="B908" s="1"/>
      <c r="C908" s="34"/>
      <c r="D908" s="151"/>
      <c r="E908" s="152"/>
      <c r="F908" s="39">
        <f>VLOOKUP(C908,'[2]Acha Air Sales Price List'!$B$1:$D$65536,3,FALSE)</f>
        <v>0</v>
      </c>
      <c r="G908" s="19">
        <f>ROUND(IF(ISBLANK(C908),0,VLOOKUP(C908,'[2]Acha Air Sales Price List'!$B$1:$X$65536,12,FALSE)*$L$14),2)</f>
        <v>0</v>
      </c>
      <c r="H908" s="20">
        <f t="shared" si="23"/>
        <v>0</v>
      </c>
      <c r="I908" s="12"/>
    </row>
    <row r="909" spans="1:9" ht="12.4" hidden="1" customHeight="1">
      <c r="A909" s="11"/>
      <c r="B909" s="1"/>
      <c r="C909" s="35"/>
      <c r="D909" s="151"/>
      <c r="E909" s="152"/>
      <c r="F909" s="39">
        <f>VLOOKUP(C909,'[2]Acha Air Sales Price List'!$B$1:$D$65536,3,FALSE)</f>
        <v>0</v>
      </c>
      <c r="G909" s="19">
        <f>ROUND(IF(ISBLANK(C909),0,VLOOKUP(C909,'[2]Acha Air Sales Price List'!$B$1:$X$65536,12,FALSE)*$L$14),2)</f>
        <v>0</v>
      </c>
      <c r="H909" s="20">
        <f t="shared" si="23"/>
        <v>0</v>
      </c>
      <c r="I909" s="12"/>
    </row>
    <row r="910" spans="1:9" ht="12" hidden="1" customHeight="1">
      <c r="A910" s="11"/>
      <c r="B910" s="1"/>
      <c r="C910" s="34"/>
      <c r="D910" s="151"/>
      <c r="E910" s="152"/>
      <c r="F910" s="39">
        <f>VLOOKUP(C910,'[2]Acha Air Sales Price List'!$B$1:$D$65536,3,FALSE)</f>
        <v>0</v>
      </c>
      <c r="G910" s="19">
        <f>ROUND(IF(ISBLANK(C910),0,VLOOKUP(C910,'[2]Acha Air Sales Price List'!$B$1:$X$65536,12,FALSE)*$L$14),2)</f>
        <v>0</v>
      </c>
      <c r="H910" s="20">
        <f t="shared" si="23"/>
        <v>0</v>
      </c>
      <c r="I910" s="12"/>
    </row>
    <row r="911" spans="1:9" ht="12.4" hidden="1" customHeight="1">
      <c r="A911" s="11"/>
      <c r="B911" s="1"/>
      <c r="C911" s="34"/>
      <c r="D911" s="151"/>
      <c r="E911" s="152"/>
      <c r="F911" s="39">
        <f>VLOOKUP(C911,'[2]Acha Air Sales Price List'!$B$1:$D$65536,3,FALSE)</f>
        <v>0</v>
      </c>
      <c r="G911" s="19">
        <f>ROUND(IF(ISBLANK(C911),0,VLOOKUP(C911,'[2]Acha Air Sales Price List'!$B$1:$X$65536,12,FALSE)*$L$14),2)</f>
        <v>0</v>
      </c>
      <c r="H911" s="20">
        <f t="shared" si="23"/>
        <v>0</v>
      </c>
      <c r="I911" s="12"/>
    </row>
    <row r="912" spans="1:9" ht="12.4" hidden="1" customHeight="1">
      <c r="A912" s="11"/>
      <c r="B912" s="1"/>
      <c r="C912" s="34"/>
      <c r="D912" s="151"/>
      <c r="E912" s="152"/>
      <c r="F912" s="39">
        <f>VLOOKUP(C912,'[2]Acha Air Sales Price List'!$B$1:$D$65536,3,FALSE)</f>
        <v>0</v>
      </c>
      <c r="G912" s="19">
        <f>ROUND(IF(ISBLANK(C912),0,VLOOKUP(C912,'[2]Acha Air Sales Price List'!$B$1:$X$65536,12,FALSE)*$L$14),2)</f>
        <v>0</v>
      </c>
      <c r="H912" s="20">
        <f t="shared" si="23"/>
        <v>0</v>
      </c>
      <c r="I912" s="12"/>
    </row>
    <row r="913" spans="1:9" ht="12.4" hidden="1" customHeight="1">
      <c r="A913" s="11"/>
      <c r="B913" s="1"/>
      <c r="C913" s="34"/>
      <c r="D913" s="151"/>
      <c r="E913" s="152"/>
      <c r="F913" s="39">
        <f>VLOOKUP(C913,'[2]Acha Air Sales Price List'!$B$1:$D$65536,3,FALSE)</f>
        <v>0</v>
      </c>
      <c r="G913" s="19">
        <f>ROUND(IF(ISBLANK(C913),0,VLOOKUP(C913,'[2]Acha Air Sales Price List'!$B$1:$X$65536,12,FALSE)*$L$14),2)</f>
        <v>0</v>
      </c>
      <c r="H913" s="20">
        <f t="shared" si="23"/>
        <v>0</v>
      </c>
      <c r="I913" s="12"/>
    </row>
    <row r="914" spans="1:9" ht="12.4" hidden="1" customHeight="1">
      <c r="A914" s="11"/>
      <c r="B914" s="1"/>
      <c r="C914" s="34"/>
      <c r="D914" s="151"/>
      <c r="E914" s="152"/>
      <c r="F914" s="39">
        <f>VLOOKUP(C914,'[2]Acha Air Sales Price List'!$B$1:$D$65536,3,FALSE)</f>
        <v>0</v>
      </c>
      <c r="G914" s="19">
        <f>ROUND(IF(ISBLANK(C914),0,VLOOKUP(C914,'[2]Acha Air Sales Price List'!$B$1:$X$65536,12,FALSE)*$L$14),2)</f>
        <v>0</v>
      </c>
      <c r="H914" s="20">
        <f t="shared" si="23"/>
        <v>0</v>
      </c>
      <c r="I914" s="12"/>
    </row>
    <row r="915" spans="1:9" ht="12.4" hidden="1" customHeight="1">
      <c r="A915" s="11"/>
      <c r="B915" s="1"/>
      <c r="C915" s="34"/>
      <c r="D915" s="151"/>
      <c r="E915" s="152"/>
      <c r="F915" s="39">
        <f>VLOOKUP(C915,'[2]Acha Air Sales Price List'!$B$1:$D$65536,3,FALSE)</f>
        <v>0</v>
      </c>
      <c r="G915" s="19">
        <f>ROUND(IF(ISBLANK(C915),0,VLOOKUP(C915,'[2]Acha Air Sales Price List'!$B$1:$X$65536,12,FALSE)*$L$14),2)</f>
        <v>0</v>
      </c>
      <c r="H915" s="20">
        <f t="shared" si="23"/>
        <v>0</v>
      </c>
      <c r="I915" s="12"/>
    </row>
    <row r="916" spans="1:9" ht="12.4" hidden="1" customHeight="1">
      <c r="A916" s="11"/>
      <c r="B916" s="1"/>
      <c r="C916" s="34"/>
      <c r="D916" s="151"/>
      <c r="E916" s="152"/>
      <c r="F916" s="39">
        <f>VLOOKUP(C916,'[2]Acha Air Sales Price List'!$B$1:$D$65536,3,FALSE)</f>
        <v>0</v>
      </c>
      <c r="G916" s="19">
        <f>ROUND(IF(ISBLANK(C916),0,VLOOKUP(C916,'[2]Acha Air Sales Price List'!$B$1:$X$65536,12,FALSE)*$L$14),2)</f>
        <v>0</v>
      </c>
      <c r="H916" s="20">
        <f t="shared" si="23"/>
        <v>0</v>
      </c>
      <c r="I916" s="12"/>
    </row>
    <row r="917" spans="1:9" ht="12.4" hidden="1" customHeight="1">
      <c r="A917" s="11"/>
      <c r="B917" s="1"/>
      <c r="C917" s="34"/>
      <c r="D917" s="151"/>
      <c r="E917" s="152"/>
      <c r="F917" s="39">
        <f>VLOOKUP(C917,'[2]Acha Air Sales Price List'!$B$1:$D$65536,3,FALSE)</f>
        <v>0</v>
      </c>
      <c r="G917" s="19">
        <f>ROUND(IF(ISBLANK(C917),0,VLOOKUP(C917,'[2]Acha Air Sales Price List'!$B$1:$X$65536,12,FALSE)*$L$14),2)</f>
        <v>0</v>
      </c>
      <c r="H917" s="20">
        <f t="shared" si="23"/>
        <v>0</v>
      </c>
      <c r="I917" s="12"/>
    </row>
    <row r="918" spans="1:9" ht="12.4" hidden="1" customHeight="1">
      <c r="A918" s="11"/>
      <c r="B918" s="1"/>
      <c r="C918" s="34"/>
      <c r="D918" s="151"/>
      <c r="E918" s="152"/>
      <c r="F918" s="39">
        <f>VLOOKUP(C918,'[2]Acha Air Sales Price List'!$B$1:$D$65536,3,FALSE)</f>
        <v>0</v>
      </c>
      <c r="G918" s="19">
        <f>ROUND(IF(ISBLANK(C918),0,VLOOKUP(C918,'[2]Acha Air Sales Price List'!$B$1:$X$65536,12,FALSE)*$L$14),2)</f>
        <v>0</v>
      </c>
      <c r="H918" s="20">
        <f t="shared" si="23"/>
        <v>0</v>
      </c>
      <c r="I918" s="12"/>
    </row>
    <row r="919" spans="1:9" ht="12.4" hidden="1" customHeight="1">
      <c r="A919" s="11"/>
      <c r="B919" s="1"/>
      <c r="C919" s="34"/>
      <c r="D919" s="151"/>
      <c r="E919" s="152"/>
      <c r="F919" s="39">
        <f>VLOOKUP(C919,'[2]Acha Air Sales Price List'!$B$1:$D$65536,3,FALSE)</f>
        <v>0</v>
      </c>
      <c r="G919" s="19">
        <f>ROUND(IF(ISBLANK(C919),0,VLOOKUP(C919,'[2]Acha Air Sales Price List'!$B$1:$X$65536,12,FALSE)*$L$14),2)</f>
        <v>0</v>
      </c>
      <c r="H919" s="20">
        <f t="shared" si="23"/>
        <v>0</v>
      </c>
      <c r="I919" s="12"/>
    </row>
    <row r="920" spans="1:9" ht="12.4" hidden="1" customHeight="1">
      <c r="A920" s="11"/>
      <c r="B920" s="1"/>
      <c r="C920" s="34"/>
      <c r="D920" s="151"/>
      <c r="E920" s="152"/>
      <c r="F920" s="39">
        <f>VLOOKUP(C920,'[2]Acha Air Sales Price List'!$B$1:$D$65536,3,FALSE)</f>
        <v>0</v>
      </c>
      <c r="G920" s="19">
        <f>ROUND(IF(ISBLANK(C920),0,VLOOKUP(C920,'[2]Acha Air Sales Price List'!$B$1:$X$65536,12,FALSE)*$L$14),2)</f>
        <v>0</v>
      </c>
      <c r="H920" s="20">
        <f t="shared" si="23"/>
        <v>0</v>
      </c>
      <c r="I920" s="12"/>
    </row>
    <row r="921" spans="1:9" ht="12.4" hidden="1" customHeight="1">
      <c r="A921" s="11"/>
      <c r="B921" s="1"/>
      <c r="C921" s="34"/>
      <c r="D921" s="151"/>
      <c r="E921" s="152"/>
      <c r="F921" s="39">
        <f>VLOOKUP(C921,'[2]Acha Air Sales Price List'!$B$1:$D$65536,3,FALSE)</f>
        <v>0</v>
      </c>
      <c r="G921" s="19">
        <f>ROUND(IF(ISBLANK(C921),0,VLOOKUP(C921,'[2]Acha Air Sales Price List'!$B$1:$X$65536,12,FALSE)*$L$14),2)</f>
        <v>0</v>
      </c>
      <c r="H921" s="20">
        <f t="shared" si="23"/>
        <v>0</v>
      </c>
      <c r="I921" s="12"/>
    </row>
    <row r="922" spans="1:9" ht="12.4" hidden="1" customHeight="1">
      <c r="A922" s="11"/>
      <c r="B922" s="1"/>
      <c r="C922" s="34"/>
      <c r="D922" s="151"/>
      <c r="E922" s="152"/>
      <c r="F922" s="39">
        <f>VLOOKUP(C922,'[2]Acha Air Sales Price List'!$B$1:$D$65536,3,FALSE)</f>
        <v>0</v>
      </c>
      <c r="G922" s="19">
        <f>ROUND(IF(ISBLANK(C922),0,VLOOKUP(C922,'[2]Acha Air Sales Price List'!$B$1:$X$65536,12,FALSE)*$L$14),2)</f>
        <v>0</v>
      </c>
      <c r="H922" s="20">
        <f t="shared" si="23"/>
        <v>0</v>
      </c>
      <c r="I922" s="12"/>
    </row>
    <row r="923" spans="1:9" ht="12.4" hidden="1" customHeight="1">
      <c r="A923" s="11"/>
      <c r="B923" s="1"/>
      <c r="C923" s="34"/>
      <c r="D923" s="151"/>
      <c r="E923" s="152"/>
      <c r="F923" s="39">
        <f>VLOOKUP(C923,'[2]Acha Air Sales Price List'!$B$1:$D$65536,3,FALSE)</f>
        <v>0</v>
      </c>
      <c r="G923" s="19">
        <f>ROUND(IF(ISBLANK(C923),0,VLOOKUP(C923,'[2]Acha Air Sales Price List'!$B$1:$X$65536,12,FALSE)*$L$14),2)</f>
        <v>0</v>
      </c>
      <c r="H923" s="20">
        <f t="shared" si="23"/>
        <v>0</v>
      </c>
      <c r="I923" s="12"/>
    </row>
    <row r="924" spans="1:9" ht="12.4" hidden="1" customHeight="1">
      <c r="A924" s="11"/>
      <c r="B924" s="1"/>
      <c r="C924" s="34"/>
      <c r="D924" s="151"/>
      <c r="E924" s="152"/>
      <c r="F924" s="39">
        <f>VLOOKUP(C924,'[2]Acha Air Sales Price List'!$B$1:$D$65536,3,FALSE)</f>
        <v>0</v>
      </c>
      <c r="G924" s="19">
        <f>ROUND(IF(ISBLANK(C924),0,VLOOKUP(C924,'[2]Acha Air Sales Price List'!$B$1:$X$65536,12,FALSE)*$L$14),2)</f>
        <v>0</v>
      </c>
      <c r="H924" s="20">
        <f t="shared" si="23"/>
        <v>0</v>
      </c>
      <c r="I924" s="12"/>
    </row>
    <row r="925" spans="1:9" ht="12.4" hidden="1" customHeight="1">
      <c r="A925" s="11"/>
      <c r="B925" s="1"/>
      <c r="C925" s="34"/>
      <c r="D925" s="151"/>
      <c r="E925" s="152"/>
      <c r="F925" s="39">
        <f>VLOOKUP(C925,'[2]Acha Air Sales Price List'!$B$1:$D$65536,3,FALSE)</f>
        <v>0</v>
      </c>
      <c r="G925" s="19">
        <f>ROUND(IF(ISBLANK(C925),0,VLOOKUP(C925,'[2]Acha Air Sales Price List'!$B$1:$X$65536,12,FALSE)*$L$14),2)</f>
        <v>0</v>
      </c>
      <c r="H925" s="20">
        <f t="shared" si="23"/>
        <v>0</v>
      </c>
      <c r="I925" s="12"/>
    </row>
    <row r="926" spans="1:9" ht="12.4" hidden="1" customHeight="1">
      <c r="A926" s="11"/>
      <c r="B926" s="1"/>
      <c r="C926" s="34"/>
      <c r="D926" s="151"/>
      <c r="E926" s="152"/>
      <c r="F926" s="39">
        <f>VLOOKUP(C926,'[2]Acha Air Sales Price List'!$B$1:$D$65536,3,FALSE)</f>
        <v>0</v>
      </c>
      <c r="G926" s="19">
        <f>ROUND(IF(ISBLANK(C926),0,VLOOKUP(C926,'[2]Acha Air Sales Price List'!$B$1:$X$65536,12,FALSE)*$L$14),2)</f>
        <v>0</v>
      </c>
      <c r="H926" s="20">
        <f t="shared" si="23"/>
        <v>0</v>
      </c>
      <c r="I926" s="12"/>
    </row>
    <row r="927" spans="1:9" ht="12.4" hidden="1" customHeight="1">
      <c r="A927" s="11"/>
      <c r="B927" s="1"/>
      <c r="C927" s="34"/>
      <c r="D927" s="151"/>
      <c r="E927" s="152"/>
      <c r="F927" s="39">
        <f>VLOOKUP(C927,'[2]Acha Air Sales Price List'!$B$1:$D$65536,3,FALSE)</f>
        <v>0</v>
      </c>
      <c r="G927" s="19">
        <f>ROUND(IF(ISBLANK(C927),0,VLOOKUP(C927,'[2]Acha Air Sales Price List'!$B$1:$X$65536,12,FALSE)*$L$14),2)</f>
        <v>0</v>
      </c>
      <c r="H927" s="20">
        <f t="shared" si="23"/>
        <v>0</v>
      </c>
      <c r="I927" s="12"/>
    </row>
    <row r="928" spans="1:9" ht="12.4" hidden="1" customHeight="1">
      <c r="A928" s="11"/>
      <c r="B928" s="1"/>
      <c r="C928" s="34"/>
      <c r="D928" s="151"/>
      <c r="E928" s="152"/>
      <c r="F928" s="39">
        <f>VLOOKUP(C928,'[2]Acha Air Sales Price List'!$B$1:$D$65536,3,FALSE)</f>
        <v>0</v>
      </c>
      <c r="G928" s="19">
        <f>ROUND(IF(ISBLANK(C928),0,VLOOKUP(C928,'[2]Acha Air Sales Price List'!$B$1:$X$65536,12,FALSE)*$L$14),2)</f>
        <v>0</v>
      </c>
      <c r="H928" s="20">
        <f t="shared" si="23"/>
        <v>0</v>
      </c>
      <c r="I928" s="12"/>
    </row>
    <row r="929" spans="1:9" ht="12.4" hidden="1" customHeight="1">
      <c r="A929" s="11"/>
      <c r="B929" s="1"/>
      <c r="C929" s="34"/>
      <c r="D929" s="151"/>
      <c r="E929" s="152"/>
      <c r="F929" s="39">
        <f>VLOOKUP(C929,'[2]Acha Air Sales Price List'!$B$1:$D$65536,3,FALSE)</f>
        <v>0</v>
      </c>
      <c r="G929" s="19">
        <f>ROUND(IF(ISBLANK(C929),0,VLOOKUP(C929,'[2]Acha Air Sales Price List'!$B$1:$X$65536,12,FALSE)*$L$14),2)</f>
        <v>0</v>
      </c>
      <c r="H929" s="20">
        <f t="shared" si="23"/>
        <v>0</v>
      </c>
      <c r="I929" s="12"/>
    </row>
    <row r="930" spans="1:9" ht="12.4" hidden="1" customHeight="1">
      <c r="A930" s="11"/>
      <c r="B930" s="1"/>
      <c r="C930" s="34"/>
      <c r="D930" s="151"/>
      <c r="E930" s="152"/>
      <c r="F930" s="39">
        <f>VLOOKUP(C930,'[2]Acha Air Sales Price List'!$B$1:$D$65536,3,FALSE)</f>
        <v>0</v>
      </c>
      <c r="G930" s="19">
        <f>ROUND(IF(ISBLANK(C930),0,VLOOKUP(C930,'[2]Acha Air Sales Price List'!$B$1:$X$65536,12,FALSE)*$L$14),2)</f>
        <v>0</v>
      </c>
      <c r="H930" s="20">
        <f t="shared" si="23"/>
        <v>0</v>
      </c>
      <c r="I930" s="12"/>
    </row>
    <row r="931" spans="1:9" ht="12.4" hidden="1" customHeight="1">
      <c r="A931" s="11"/>
      <c r="B931" s="1"/>
      <c r="C931" s="34"/>
      <c r="D931" s="151"/>
      <c r="E931" s="152"/>
      <c r="F931" s="39">
        <f>VLOOKUP(C931,'[2]Acha Air Sales Price List'!$B$1:$D$65536,3,FALSE)</f>
        <v>0</v>
      </c>
      <c r="G931" s="19">
        <f>ROUND(IF(ISBLANK(C931),0,VLOOKUP(C931,'[2]Acha Air Sales Price List'!$B$1:$X$65536,12,FALSE)*$L$14),2)</f>
        <v>0</v>
      </c>
      <c r="H931" s="20">
        <f t="shared" si="23"/>
        <v>0</v>
      </c>
      <c r="I931" s="12"/>
    </row>
    <row r="932" spans="1:9" ht="12.4" hidden="1" customHeight="1">
      <c r="A932" s="11"/>
      <c r="B932" s="1"/>
      <c r="C932" s="34"/>
      <c r="D932" s="151"/>
      <c r="E932" s="152"/>
      <c r="F932" s="39">
        <f>VLOOKUP(C932,'[2]Acha Air Sales Price List'!$B$1:$D$65536,3,FALSE)</f>
        <v>0</v>
      </c>
      <c r="G932" s="19">
        <f>ROUND(IF(ISBLANK(C932),0,VLOOKUP(C932,'[2]Acha Air Sales Price List'!$B$1:$X$65536,12,FALSE)*$L$14),2)</f>
        <v>0</v>
      </c>
      <c r="H932" s="20">
        <f t="shared" si="23"/>
        <v>0</v>
      </c>
      <c r="I932" s="12"/>
    </row>
    <row r="933" spans="1:9" ht="12.4" hidden="1" customHeight="1">
      <c r="A933" s="11"/>
      <c r="B933" s="1"/>
      <c r="C933" s="34"/>
      <c r="D933" s="151"/>
      <c r="E933" s="152"/>
      <c r="F933" s="39">
        <f>VLOOKUP(C933,'[2]Acha Air Sales Price List'!$B$1:$D$65536,3,FALSE)</f>
        <v>0</v>
      </c>
      <c r="G933" s="19">
        <f>ROUND(IF(ISBLANK(C933),0,VLOOKUP(C933,'[2]Acha Air Sales Price List'!$B$1:$X$65536,12,FALSE)*$L$14),2)</f>
        <v>0</v>
      </c>
      <c r="H933" s="20">
        <f t="shared" si="23"/>
        <v>0</v>
      </c>
      <c r="I933" s="12"/>
    </row>
    <row r="934" spans="1:9" ht="12.4" hidden="1" customHeight="1">
      <c r="A934" s="11"/>
      <c r="B934" s="1"/>
      <c r="C934" s="34"/>
      <c r="D934" s="151"/>
      <c r="E934" s="152"/>
      <c r="F934" s="39">
        <f>VLOOKUP(C934,'[2]Acha Air Sales Price List'!$B$1:$D$65536,3,FALSE)</f>
        <v>0</v>
      </c>
      <c r="G934" s="19">
        <f>ROUND(IF(ISBLANK(C934),0,VLOOKUP(C934,'[2]Acha Air Sales Price List'!$B$1:$X$65536,12,FALSE)*$L$14),2)</f>
        <v>0</v>
      </c>
      <c r="H934" s="20">
        <f t="shared" si="23"/>
        <v>0</v>
      </c>
      <c r="I934" s="12"/>
    </row>
    <row r="935" spans="1:9" ht="12.4" hidden="1" customHeight="1">
      <c r="A935" s="11"/>
      <c r="B935" s="1"/>
      <c r="C935" s="34"/>
      <c r="D935" s="151"/>
      <c r="E935" s="152"/>
      <c r="F935" s="39">
        <f>VLOOKUP(C935,'[2]Acha Air Sales Price List'!$B$1:$D$65536,3,FALSE)</f>
        <v>0</v>
      </c>
      <c r="G935" s="19">
        <f>ROUND(IF(ISBLANK(C935),0,VLOOKUP(C935,'[2]Acha Air Sales Price List'!$B$1:$X$65536,12,FALSE)*$L$14),2)</f>
        <v>0</v>
      </c>
      <c r="H935" s="20">
        <f t="shared" si="23"/>
        <v>0</v>
      </c>
      <c r="I935" s="12"/>
    </row>
    <row r="936" spans="1:9" ht="12.4" hidden="1" customHeight="1">
      <c r="A936" s="11"/>
      <c r="B936" s="1"/>
      <c r="C936" s="34"/>
      <c r="D936" s="151"/>
      <c r="E936" s="152"/>
      <c r="F936" s="39">
        <f>VLOOKUP(C936,'[2]Acha Air Sales Price List'!$B$1:$D$65536,3,FALSE)</f>
        <v>0</v>
      </c>
      <c r="G936" s="19">
        <f>ROUND(IF(ISBLANK(C936),0,VLOOKUP(C936,'[2]Acha Air Sales Price List'!$B$1:$X$65536,12,FALSE)*$L$14),2)</f>
        <v>0</v>
      </c>
      <c r="H936" s="20">
        <f t="shared" si="23"/>
        <v>0</v>
      </c>
      <c r="I936" s="12"/>
    </row>
    <row r="937" spans="1:9" ht="12.4" hidden="1" customHeight="1">
      <c r="A937" s="11"/>
      <c r="B937" s="1"/>
      <c r="C937" s="35"/>
      <c r="D937" s="151"/>
      <c r="E937" s="152"/>
      <c r="F937" s="39">
        <f>VLOOKUP(C937,'[2]Acha Air Sales Price List'!$B$1:$D$65536,3,FALSE)</f>
        <v>0</v>
      </c>
      <c r="G937" s="19">
        <f>ROUND(IF(ISBLANK(C937),0,VLOOKUP(C937,'[2]Acha Air Sales Price List'!$B$1:$X$65536,12,FALSE)*$L$14),2)</f>
        <v>0</v>
      </c>
      <c r="H937" s="20">
        <f>ROUND(IF(ISNUMBER(B937), G937*B937, 0),5)</f>
        <v>0</v>
      </c>
      <c r="I937" s="12"/>
    </row>
    <row r="938" spans="1:9" ht="12" hidden="1" customHeight="1">
      <c r="A938" s="11"/>
      <c r="B938" s="1"/>
      <c r="C938" s="34"/>
      <c r="D938" s="151"/>
      <c r="E938" s="152"/>
      <c r="F938" s="39">
        <f>VLOOKUP(C938,'[2]Acha Air Sales Price List'!$B$1:$D$65536,3,FALSE)</f>
        <v>0</v>
      </c>
      <c r="G938" s="19">
        <f>ROUND(IF(ISBLANK(C938),0,VLOOKUP(C938,'[2]Acha Air Sales Price List'!$B$1:$X$65536,12,FALSE)*$L$14),2)</f>
        <v>0</v>
      </c>
      <c r="H938" s="20">
        <f t="shared" ref="H938:H1001" si="24">ROUND(IF(ISNUMBER(B938), G938*B938, 0),5)</f>
        <v>0</v>
      </c>
      <c r="I938" s="12"/>
    </row>
    <row r="939" spans="1:9" ht="12.4" hidden="1" customHeight="1">
      <c r="A939" s="11"/>
      <c r="B939" s="1"/>
      <c r="C939" s="34"/>
      <c r="D939" s="151"/>
      <c r="E939" s="152"/>
      <c r="F939" s="39">
        <f>VLOOKUP(C939,'[2]Acha Air Sales Price List'!$B$1:$D$65536,3,FALSE)</f>
        <v>0</v>
      </c>
      <c r="G939" s="19">
        <f>ROUND(IF(ISBLANK(C939),0,VLOOKUP(C939,'[2]Acha Air Sales Price List'!$B$1:$X$65536,12,FALSE)*$L$14),2)</f>
        <v>0</v>
      </c>
      <c r="H939" s="20">
        <f t="shared" si="24"/>
        <v>0</v>
      </c>
      <c r="I939" s="12"/>
    </row>
    <row r="940" spans="1:9" ht="12.4" hidden="1" customHeight="1">
      <c r="A940" s="11"/>
      <c r="B940" s="1"/>
      <c r="C940" s="34"/>
      <c r="D940" s="151"/>
      <c r="E940" s="152"/>
      <c r="F940" s="39">
        <f>VLOOKUP(C940,'[2]Acha Air Sales Price List'!$B$1:$D$65536,3,FALSE)</f>
        <v>0</v>
      </c>
      <c r="G940" s="19">
        <f>ROUND(IF(ISBLANK(C940),0,VLOOKUP(C940,'[2]Acha Air Sales Price List'!$B$1:$X$65536,12,FALSE)*$L$14),2)</f>
        <v>0</v>
      </c>
      <c r="H940" s="20">
        <f t="shared" si="24"/>
        <v>0</v>
      </c>
      <c r="I940" s="12"/>
    </row>
    <row r="941" spans="1:9" ht="12.4" hidden="1" customHeight="1">
      <c r="A941" s="11"/>
      <c r="B941" s="1"/>
      <c r="C941" s="34"/>
      <c r="D941" s="151"/>
      <c r="E941" s="152"/>
      <c r="F941" s="39">
        <f>VLOOKUP(C941,'[2]Acha Air Sales Price List'!$B$1:$D$65536,3,FALSE)</f>
        <v>0</v>
      </c>
      <c r="G941" s="19">
        <f>ROUND(IF(ISBLANK(C941),0,VLOOKUP(C941,'[2]Acha Air Sales Price List'!$B$1:$X$65536,12,FALSE)*$L$14),2)</f>
        <v>0</v>
      </c>
      <c r="H941" s="20">
        <f t="shared" si="24"/>
        <v>0</v>
      </c>
      <c r="I941" s="12"/>
    </row>
    <row r="942" spans="1:9" ht="12.4" hidden="1" customHeight="1">
      <c r="A942" s="11"/>
      <c r="B942" s="1"/>
      <c r="C942" s="34"/>
      <c r="D942" s="151"/>
      <c r="E942" s="152"/>
      <c r="F942" s="39">
        <f>VLOOKUP(C942,'[2]Acha Air Sales Price List'!$B$1:$D$65536,3,FALSE)</f>
        <v>0</v>
      </c>
      <c r="G942" s="19">
        <f>ROUND(IF(ISBLANK(C942),0,VLOOKUP(C942,'[2]Acha Air Sales Price List'!$B$1:$X$65536,12,FALSE)*$L$14),2)</f>
        <v>0</v>
      </c>
      <c r="H942" s="20">
        <f t="shared" si="24"/>
        <v>0</v>
      </c>
      <c r="I942" s="12"/>
    </row>
    <row r="943" spans="1:9" ht="12.4" hidden="1" customHeight="1">
      <c r="A943" s="11"/>
      <c r="B943" s="1"/>
      <c r="C943" s="34"/>
      <c r="D943" s="151"/>
      <c r="E943" s="152"/>
      <c r="F943" s="39">
        <f>VLOOKUP(C943,'[2]Acha Air Sales Price List'!$B$1:$D$65536,3,FALSE)</f>
        <v>0</v>
      </c>
      <c r="G943" s="19">
        <f>ROUND(IF(ISBLANK(C943),0,VLOOKUP(C943,'[2]Acha Air Sales Price List'!$B$1:$X$65536,12,FALSE)*$L$14),2)</f>
        <v>0</v>
      </c>
      <c r="H943" s="20">
        <f t="shared" si="24"/>
        <v>0</v>
      </c>
      <c r="I943" s="12"/>
    </row>
    <row r="944" spans="1:9" ht="12.4" hidden="1" customHeight="1">
      <c r="A944" s="11"/>
      <c r="B944" s="1"/>
      <c r="C944" s="34"/>
      <c r="D944" s="151"/>
      <c r="E944" s="152"/>
      <c r="F944" s="39">
        <f>VLOOKUP(C944,'[2]Acha Air Sales Price List'!$B$1:$D$65536,3,FALSE)</f>
        <v>0</v>
      </c>
      <c r="G944" s="19">
        <f>ROUND(IF(ISBLANK(C944),0,VLOOKUP(C944,'[2]Acha Air Sales Price List'!$B$1:$X$65536,12,FALSE)*$L$14),2)</f>
        <v>0</v>
      </c>
      <c r="H944" s="20">
        <f t="shared" si="24"/>
        <v>0</v>
      </c>
      <c r="I944" s="12"/>
    </row>
    <row r="945" spans="1:9" ht="12.4" hidden="1" customHeight="1">
      <c r="A945" s="11"/>
      <c r="B945" s="1"/>
      <c r="C945" s="34"/>
      <c r="D945" s="151"/>
      <c r="E945" s="152"/>
      <c r="F945" s="39">
        <f>VLOOKUP(C945,'[2]Acha Air Sales Price List'!$B$1:$D$65536,3,FALSE)</f>
        <v>0</v>
      </c>
      <c r="G945" s="19">
        <f>ROUND(IF(ISBLANK(C945),0,VLOOKUP(C945,'[2]Acha Air Sales Price List'!$B$1:$X$65536,12,FALSE)*$L$14),2)</f>
        <v>0</v>
      </c>
      <c r="H945" s="20">
        <f t="shared" si="24"/>
        <v>0</v>
      </c>
      <c r="I945" s="12"/>
    </row>
    <row r="946" spans="1:9" ht="12.4" hidden="1" customHeight="1">
      <c r="A946" s="11"/>
      <c r="B946" s="1"/>
      <c r="C946" s="34"/>
      <c r="D946" s="151"/>
      <c r="E946" s="152"/>
      <c r="F946" s="39">
        <f>VLOOKUP(C946,'[2]Acha Air Sales Price List'!$B$1:$D$65536,3,FALSE)</f>
        <v>0</v>
      </c>
      <c r="G946" s="19">
        <f>ROUND(IF(ISBLANK(C946),0,VLOOKUP(C946,'[2]Acha Air Sales Price List'!$B$1:$X$65536,12,FALSE)*$L$14),2)</f>
        <v>0</v>
      </c>
      <c r="H946" s="20">
        <f t="shared" si="24"/>
        <v>0</v>
      </c>
      <c r="I946" s="12"/>
    </row>
    <row r="947" spans="1:9" ht="12.4" hidden="1" customHeight="1">
      <c r="A947" s="11"/>
      <c r="B947" s="1"/>
      <c r="C947" s="34"/>
      <c r="D947" s="151"/>
      <c r="E947" s="152"/>
      <c r="F947" s="39">
        <f>VLOOKUP(C947,'[2]Acha Air Sales Price List'!$B$1:$D$65536,3,FALSE)</f>
        <v>0</v>
      </c>
      <c r="G947" s="19">
        <f>ROUND(IF(ISBLANK(C947),0,VLOOKUP(C947,'[2]Acha Air Sales Price List'!$B$1:$X$65536,12,FALSE)*$L$14),2)</f>
        <v>0</v>
      </c>
      <c r="H947" s="20">
        <f t="shared" si="24"/>
        <v>0</v>
      </c>
      <c r="I947" s="12"/>
    </row>
    <row r="948" spans="1:9" ht="12.4" hidden="1" customHeight="1">
      <c r="A948" s="11"/>
      <c r="B948" s="1"/>
      <c r="C948" s="34"/>
      <c r="D948" s="151"/>
      <c r="E948" s="152"/>
      <c r="F948" s="39">
        <f>VLOOKUP(C948,'[2]Acha Air Sales Price List'!$B$1:$D$65536,3,FALSE)</f>
        <v>0</v>
      </c>
      <c r="G948" s="19">
        <f>ROUND(IF(ISBLANK(C948),0,VLOOKUP(C948,'[2]Acha Air Sales Price List'!$B$1:$X$65536,12,FALSE)*$L$14),2)</f>
        <v>0</v>
      </c>
      <c r="H948" s="20">
        <f t="shared" si="24"/>
        <v>0</v>
      </c>
      <c r="I948" s="12"/>
    </row>
    <row r="949" spans="1:9" ht="12.4" hidden="1" customHeight="1">
      <c r="A949" s="11"/>
      <c r="B949" s="1"/>
      <c r="C949" s="34"/>
      <c r="D949" s="151"/>
      <c r="E949" s="152"/>
      <c r="F949" s="39">
        <f>VLOOKUP(C949,'[2]Acha Air Sales Price List'!$B$1:$D$65536,3,FALSE)</f>
        <v>0</v>
      </c>
      <c r="G949" s="19">
        <f>ROUND(IF(ISBLANK(C949),0,VLOOKUP(C949,'[2]Acha Air Sales Price List'!$B$1:$X$65536,12,FALSE)*$L$14),2)</f>
        <v>0</v>
      </c>
      <c r="H949" s="20">
        <f t="shared" si="24"/>
        <v>0</v>
      </c>
      <c r="I949" s="12"/>
    </row>
    <row r="950" spans="1:9" ht="12.4" hidden="1" customHeight="1">
      <c r="A950" s="11"/>
      <c r="B950" s="1"/>
      <c r="C950" s="34"/>
      <c r="D950" s="151"/>
      <c r="E950" s="152"/>
      <c r="F950" s="39">
        <f>VLOOKUP(C950,'[2]Acha Air Sales Price List'!$B$1:$D$65536,3,FALSE)</f>
        <v>0</v>
      </c>
      <c r="G950" s="19">
        <f>ROUND(IF(ISBLANK(C950),0,VLOOKUP(C950,'[2]Acha Air Sales Price List'!$B$1:$X$65536,12,FALSE)*$L$14),2)</f>
        <v>0</v>
      </c>
      <c r="H950" s="20">
        <f t="shared" si="24"/>
        <v>0</v>
      </c>
      <c r="I950" s="12"/>
    </row>
    <row r="951" spans="1:9" ht="12" hidden="1" customHeight="1">
      <c r="A951" s="11"/>
      <c r="B951" s="1"/>
      <c r="C951" s="34"/>
      <c r="D951" s="151"/>
      <c r="E951" s="152"/>
      <c r="F951" s="39">
        <f>VLOOKUP(C951,'[2]Acha Air Sales Price List'!$B$1:$D$65536,3,FALSE)</f>
        <v>0</v>
      </c>
      <c r="G951" s="19">
        <f>ROUND(IF(ISBLANK(C951),0,VLOOKUP(C951,'[2]Acha Air Sales Price List'!$B$1:$X$65536,12,FALSE)*$L$14),2)</f>
        <v>0</v>
      </c>
      <c r="H951" s="20">
        <f t="shared" si="24"/>
        <v>0</v>
      </c>
      <c r="I951" s="12"/>
    </row>
    <row r="952" spans="1:9" ht="12.4" hidden="1" customHeight="1">
      <c r="A952" s="11"/>
      <c r="B952" s="1"/>
      <c r="C952" s="34"/>
      <c r="D952" s="151"/>
      <c r="E952" s="152"/>
      <c r="F952" s="39">
        <f>VLOOKUP(C952,'[2]Acha Air Sales Price List'!$B$1:$D$65536,3,FALSE)</f>
        <v>0</v>
      </c>
      <c r="G952" s="19">
        <f>ROUND(IF(ISBLANK(C952),0,VLOOKUP(C952,'[2]Acha Air Sales Price List'!$B$1:$X$65536,12,FALSE)*$L$14),2)</f>
        <v>0</v>
      </c>
      <c r="H952" s="20">
        <f t="shared" si="24"/>
        <v>0</v>
      </c>
      <c r="I952" s="12"/>
    </row>
    <row r="953" spans="1:9" ht="12.4" hidden="1" customHeight="1">
      <c r="A953" s="11"/>
      <c r="B953" s="1"/>
      <c r="C953" s="34"/>
      <c r="D953" s="151"/>
      <c r="E953" s="152"/>
      <c r="F953" s="39">
        <f>VLOOKUP(C953,'[2]Acha Air Sales Price List'!$B$1:$D$65536,3,FALSE)</f>
        <v>0</v>
      </c>
      <c r="G953" s="19">
        <f>ROUND(IF(ISBLANK(C953),0,VLOOKUP(C953,'[2]Acha Air Sales Price List'!$B$1:$X$65536,12,FALSE)*$L$14),2)</f>
        <v>0</v>
      </c>
      <c r="H953" s="20">
        <f t="shared" si="24"/>
        <v>0</v>
      </c>
      <c r="I953" s="12"/>
    </row>
    <row r="954" spans="1:9" ht="12.4" hidden="1" customHeight="1">
      <c r="A954" s="11"/>
      <c r="B954" s="1"/>
      <c r="C954" s="34"/>
      <c r="D954" s="151"/>
      <c r="E954" s="152"/>
      <c r="F954" s="39">
        <f>VLOOKUP(C954,'[2]Acha Air Sales Price List'!$B$1:$D$65536,3,FALSE)</f>
        <v>0</v>
      </c>
      <c r="G954" s="19">
        <f>ROUND(IF(ISBLANK(C954),0,VLOOKUP(C954,'[2]Acha Air Sales Price List'!$B$1:$X$65536,12,FALSE)*$L$14),2)</f>
        <v>0</v>
      </c>
      <c r="H954" s="20">
        <f t="shared" si="24"/>
        <v>0</v>
      </c>
      <c r="I954" s="12"/>
    </row>
    <row r="955" spans="1:9" ht="12.4" hidden="1" customHeight="1">
      <c r="A955" s="11"/>
      <c r="B955" s="1"/>
      <c r="C955" s="34"/>
      <c r="D955" s="151"/>
      <c r="E955" s="152"/>
      <c r="F955" s="39">
        <f>VLOOKUP(C955,'[2]Acha Air Sales Price List'!$B$1:$D$65536,3,FALSE)</f>
        <v>0</v>
      </c>
      <c r="G955" s="19">
        <f>ROUND(IF(ISBLANK(C955),0,VLOOKUP(C955,'[2]Acha Air Sales Price List'!$B$1:$X$65536,12,FALSE)*$L$14),2)</f>
        <v>0</v>
      </c>
      <c r="H955" s="20">
        <f t="shared" si="24"/>
        <v>0</v>
      </c>
      <c r="I955" s="12"/>
    </row>
    <row r="956" spans="1:9" ht="12.4" hidden="1" customHeight="1">
      <c r="A956" s="11"/>
      <c r="B956" s="1"/>
      <c r="C956" s="34"/>
      <c r="D956" s="151"/>
      <c r="E956" s="152"/>
      <c r="F956" s="39">
        <f>VLOOKUP(C956,'[2]Acha Air Sales Price List'!$B$1:$D$65536,3,FALSE)</f>
        <v>0</v>
      </c>
      <c r="G956" s="19">
        <f>ROUND(IF(ISBLANK(C956),0,VLOOKUP(C956,'[2]Acha Air Sales Price List'!$B$1:$X$65536,12,FALSE)*$L$14),2)</f>
        <v>0</v>
      </c>
      <c r="H956" s="20">
        <f t="shared" si="24"/>
        <v>0</v>
      </c>
      <c r="I956" s="12"/>
    </row>
    <row r="957" spans="1:9" ht="12.4" hidden="1" customHeight="1">
      <c r="A957" s="11"/>
      <c r="B957" s="1"/>
      <c r="C957" s="34"/>
      <c r="D957" s="151"/>
      <c r="E957" s="152"/>
      <c r="F957" s="39">
        <f>VLOOKUP(C957,'[2]Acha Air Sales Price List'!$B$1:$D$65536,3,FALSE)</f>
        <v>0</v>
      </c>
      <c r="G957" s="19">
        <f>ROUND(IF(ISBLANK(C957),0,VLOOKUP(C957,'[2]Acha Air Sales Price List'!$B$1:$X$65536,12,FALSE)*$L$14),2)</f>
        <v>0</v>
      </c>
      <c r="H957" s="20">
        <f t="shared" si="24"/>
        <v>0</v>
      </c>
      <c r="I957" s="12"/>
    </row>
    <row r="958" spans="1:9" ht="12.4" hidden="1" customHeight="1">
      <c r="A958" s="11"/>
      <c r="B958" s="1"/>
      <c r="C958" s="34"/>
      <c r="D958" s="151"/>
      <c r="E958" s="152"/>
      <c r="F958" s="39">
        <f>VLOOKUP(C958,'[2]Acha Air Sales Price List'!$B$1:$D$65536,3,FALSE)</f>
        <v>0</v>
      </c>
      <c r="G958" s="19">
        <f>ROUND(IF(ISBLANK(C958),0,VLOOKUP(C958,'[2]Acha Air Sales Price List'!$B$1:$X$65536,12,FALSE)*$L$14),2)</f>
        <v>0</v>
      </c>
      <c r="H958" s="20">
        <f t="shared" si="24"/>
        <v>0</v>
      </c>
      <c r="I958" s="12"/>
    </row>
    <row r="959" spans="1:9" ht="12.4" hidden="1" customHeight="1">
      <c r="A959" s="11"/>
      <c r="B959" s="1"/>
      <c r="C959" s="34"/>
      <c r="D959" s="151"/>
      <c r="E959" s="152"/>
      <c r="F959" s="39">
        <f>VLOOKUP(C959,'[2]Acha Air Sales Price List'!$B$1:$D$65536,3,FALSE)</f>
        <v>0</v>
      </c>
      <c r="G959" s="19">
        <f>ROUND(IF(ISBLANK(C959),0,VLOOKUP(C959,'[2]Acha Air Sales Price List'!$B$1:$X$65536,12,FALSE)*$L$14),2)</f>
        <v>0</v>
      </c>
      <c r="H959" s="20">
        <f t="shared" si="24"/>
        <v>0</v>
      </c>
      <c r="I959" s="12"/>
    </row>
    <row r="960" spans="1:9" ht="12.4" hidden="1" customHeight="1">
      <c r="A960" s="11"/>
      <c r="B960" s="1"/>
      <c r="C960" s="34"/>
      <c r="D960" s="151"/>
      <c r="E960" s="152"/>
      <c r="F960" s="39">
        <f>VLOOKUP(C960,'[2]Acha Air Sales Price List'!$B$1:$D$65536,3,FALSE)</f>
        <v>0</v>
      </c>
      <c r="G960" s="19">
        <f>ROUND(IF(ISBLANK(C960),0,VLOOKUP(C960,'[2]Acha Air Sales Price List'!$B$1:$X$65536,12,FALSE)*$L$14),2)</f>
        <v>0</v>
      </c>
      <c r="H960" s="20">
        <f t="shared" si="24"/>
        <v>0</v>
      </c>
      <c r="I960" s="12"/>
    </row>
    <row r="961" spans="1:9" ht="12.4" hidden="1" customHeight="1">
      <c r="A961" s="11"/>
      <c r="B961" s="1"/>
      <c r="C961" s="34"/>
      <c r="D961" s="151"/>
      <c r="E961" s="152"/>
      <c r="F961" s="39">
        <f>VLOOKUP(C961,'[2]Acha Air Sales Price List'!$B$1:$D$65536,3,FALSE)</f>
        <v>0</v>
      </c>
      <c r="G961" s="19">
        <f>ROUND(IF(ISBLANK(C961),0,VLOOKUP(C961,'[2]Acha Air Sales Price List'!$B$1:$X$65536,12,FALSE)*$L$14),2)</f>
        <v>0</v>
      </c>
      <c r="H961" s="20">
        <f t="shared" si="24"/>
        <v>0</v>
      </c>
      <c r="I961" s="12"/>
    </row>
    <row r="962" spans="1:9" ht="12.4" hidden="1" customHeight="1">
      <c r="A962" s="11"/>
      <c r="B962" s="1"/>
      <c r="C962" s="34"/>
      <c r="D962" s="151"/>
      <c r="E962" s="152"/>
      <c r="F962" s="39">
        <f>VLOOKUP(C962,'[2]Acha Air Sales Price List'!$B$1:$D$65536,3,FALSE)</f>
        <v>0</v>
      </c>
      <c r="G962" s="19">
        <f>ROUND(IF(ISBLANK(C962),0,VLOOKUP(C962,'[2]Acha Air Sales Price List'!$B$1:$X$65536,12,FALSE)*$L$14),2)</f>
        <v>0</v>
      </c>
      <c r="H962" s="20">
        <f t="shared" si="24"/>
        <v>0</v>
      </c>
      <c r="I962" s="12"/>
    </row>
    <row r="963" spans="1:9" ht="12.4" hidden="1" customHeight="1">
      <c r="A963" s="11"/>
      <c r="B963" s="1"/>
      <c r="C963" s="34"/>
      <c r="D963" s="151"/>
      <c r="E963" s="152"/>
      <c r="F963" s="39">
        <f>VLOOKUP(C963,'[2]Acha Air Sales Price List'!$B$1:$D$65536,3,FALSE)</f>
        <v>0</v>
      </c>
      <c r="G963" s="19">
        <f>ROUND(IF(ISBLANK(C963),0,VLOOKUP(C963,'[2]Acha Air Sales Price List'!$B$1:$X$65536,12,FALSE)*$L$14),2)</f>
        <v>0</v>
      </c>
      <c r="H963" s="20">
        <f t="shared" si="24"/>
        <v>0</v>
      </c>
      <c r="I963" s="12"/>
    </row>
    <row r="964" spans="1:9" ht="12.4" hidden="1" customHeight="1">
      <c r="A964" s="11"/>
      <c r="B964" s="1"/>
      <c r="C964" s="34"/>
      <c r="D964" s="151"/>
      <c r="E964" s="152"/>
      <c r="F964" s="39">
        <f>VLOOKUP(C964,'[2]Acha Air Sales Price List'!$B$1:$D$65536,3,FALSE)</f>
        <v>0</v>
      </c>
      <c r="G964" s="19">
        <f>ROUND(IF(ISBLANK(C964),0,VLOOKUP(C964,'[2]Acha Air Sales Price List'!$B$1:$X$65536,12,FALSE)*$L$14),2)</f>
        <v>0</v>
      </c>
      <c r="H964" s="20">
        <f t="shared" si="24"/>
        <v>0</v>
      </c>
      <c r="I964" s="12"/>
    </row>
    <row r="965" spans="1:9" ht="12.4" hidden="1" customHeight="1">
      <c r="A965" s="11"/>
      <c r="B965" s="1"/>
      <c r="C965" s="34"/>
      <c r="D965" s="151"/>
      <c r="E965" s="152"/>
      <c r="F965" s="39">
        <f>VLOOKUP(C965,'[2]Acha Air Sales Price List'!$B$1:$D$65536,3,FALSE)</f>
        <v>0</v>
      </c>
      <c r="G965" s="19">
        <f>ROUND(IF(ISBLANK(C965),0,VLOOKUP(C965,'[2]Acha Air Sales Price List'!$B$1:$X$65536,12,FALSE)*$L$14),2)</f>
        <v>0</v>
      </c>
      <c r="H965" s="20">
        <f t="shared" si="24"/>
        <v>0</v>
      </c>
      <c r="I965" s="12"/>
    </row>
    <row r="966" spans="1:9" ht="12.4" hidden="1" customHeight="1">
      <c r="A966" s="11"/>
      <c r="B966" s="1"/>
      <c r="C966" s="34"/>
      <c r="D966" s="151"/>
      <c r="E966" s="152"/>
      <c r="F966" s="39">
        <f>VLOOKUP(C966,'[2]Acha Air Sales Price List'!$B$1:$D$65536,3,FALSE)</f>
        <v>0</v>
      </c>
      <c r="G966" s="19">
        <f>ROUND(IF(ISBLANK(C966),0,VLOOKUP(C966,'[2]Acha Air Sales Price List'!$B$1:$X$65536,12,FALSE)*$L$14),2)</f>
        <v>0</v>
      </c>
      <c r="H966" s="20">
        <f t="shared" si="24"/>
        <v>0</v>
      </c>
      <c r="I966" s="12"/>
    </row>
    <row r="967" spans="1:9" ht="12.4" hidden="1" customHeight="1">
      <c r="A967" s="11"/>
      <c r="B967" s="1"/>
      <c r="C967" s="34"/>
      <c r="D967" s="151"/>
      <c r="E967" s="152"/>
      <c r="F967" s="39">
        <f>VLOOKUP(C967,'[2]Acha Air Sales Price List'!$B$1:$D$65536,3,FALSE)</f>
        <v>0</v>
      </c>
      <c r="G967" s="19">
        <f>ROUND(IF(ISBLANK(C967),0,VLOOKUP(C967,'[2]Acha Air Sales Price List'!$B$1:$X$65536,12,FALSE)*$L$14),2)</f>
        <v>0</v>
      </c>
      <c r="H967" s="20">
        <f t="shared" si="24"/>
        <v>0</v>
      </c>
      <c r="I967" s="12"/>
    </row>
    <row r="968" spans="1:9" ht="12.4" hidden="1" customHeight="1">
      <c r="A968" s="11"/>
      <c r="B968" s="1"/>
      <c r="C968" s="34"/>
      <c r="D968" s="151"/>
      <c r="E968" s="152"/>
      <c r="F968" s="39">
        <f>VLOOKUP(C968,'[2]Acha Air Sales Price List'!$B$1:$D$65536,3,FALSE)</f>
        <v>0</v>
      </c>
      <c r="G968" s="19">
        <f>ROUND(IF(ISBLANK(C968),0,VLOOKUP(C968,'[2]Acha Air Sales Price List'!$B$1:$X$65536,12,FALSE)*$L$14),2)</f>
        <v>0</v>
      </c>
      <c r="H968" s="20">
        <f t="shared" si="24"/>
        <v>0</v>
      </c>
      <c r="I968" s="12"/>
    </row>
    <row r="969" spans="1:9" ht="12.4" hidden="1" customHeight="1">
      <c r="A969" s="11"/>
      <c r="B969" s="1"/>
      <c r="C969" s="34"/>
      <c r="D969" s="151"/>
      <c r="E969" s="152"/>
      <c r="F969" s="39">
        <f>VLOOKUP(C969,'[2]Acha Air Sales Price List'!$B$1:$D$65536,3,FALSE)</f>
        <v>0</v>
      </c>
      <c r="G969" s="19">
        <f>ROUND(IF(ISBLANK(C969),0,VLOOKUP(C969,'[2]Acha Air Sales Price List'!$B$1:$X$65536,12,FALSE)*$L$14),2)</f>
        <v>0</v>
      </c>
      <c r="H969" s="20">
        <f t="shared" si="24"/>
        <v>0</v>
      </c>
      <c r="I969" s="12"/>
    </row>
    <row r="970" spans="1:9" ht="12.4" hidden="1" customHeight="1">
      <c r="A970" s="11"/>
      <c r="B970" s="1"/>
      <c r="C970" s="34"/>
      <c r="D970" s="151"/>
      <c r="E970" s="152"/>
      <c r="F970" s="39">
        <f>VLOOKUP(C970,'[2]Acha Air Sales Price List'!$B$1:$D$65536,3,FALSE)</f>
        <v>0</v>
      </c>
      <c r="G970" s="19">
        <f>ROUND(IF(ISBLANK(C970),0,VLOOKUP(C970,'[2]Acha Air Sales Price List'!$B$1:$X$65536,12,FALSE)*$L$14),2)</f>
        <v>0</v>
      </c>
      <c r="H970" s="20">
        <f t="shared" si="24"/>
        <v>0</v>
      </c>
      <c r="I970" s="12"/>
    </row>
    <row r="971" spans="1:9" ht="12.4" hidden="1" customHeight="1">
      <c r="A971" s="11"/>
      <c r="B971" s="1"/>
      <c r="C971" s="34"/>
      <c r="D971" s="151"/>
      <c r="E971" s="152"/>
      <c r="F971" s="39">
        <f>VLOOKUP(C971,'[2]Acha Air Sales Price List'!$B$1:$D$65536,3,FALSE)</f>
        <v>0</v>
      </c>
      <c r="G971" s="19">
        <f>ROUND(IF(ISBLANK(C971),0,VLOOKUP(C971,'[2]Acha Air Sales Price List'!$B$1:$X$65536,12,FALSE)*$L$14),2)</f>
        <v>0</v>
      </c>
      <c r="H971" s="20">
        <f t="shared" si="24"/>
        <v>0</v>
      </c>
      <c r="I971" s="12"/>
    </row>
    <row r="972" spans="1:9" ht="12.4" hidden="1" customHeight="1">
      <c r="A972" s="11"/>
      <c r="B972" s="1"/>
      <c r="C972" s="34"/>
      <c r="D972" s="151"/>
      <c r="E972" s="152"/>
      <c r="F972" s="39">
        <f>VLOOKUP(C972,'[2]Acha Air Sales Price List'!$B$1:$D$65536,3,FALSE)</f>
        <v>0</v>
      </c>
      <c r="G972" s="19">
        <f>ROUND(IF(ISBLANK(C972),0,VLOOKUP(C972,'[2]Acha Air Sales Price List'!$B$1:$X$65536,12,FALSE)*$L$14),2)</f>
        <v>0</v>
      </c>
      <c r="H972" s="20">
        <f t="shared" si="24"/>
        <v>0</v>
      </c>
      <c r="I972" s="12"/>
    </row>
    <row r="973" spans="1:9" ht="12.4" hidden="1" customHeight="1">
      <c r="A973" s="11"/>
      <c r="B973" s="1"/>
      <c r="C973" s="34"/>
      <c r="D973" s="151"/>
      <c r="E973" s="152"/>
      <c r="F973" s="39">
        <f>VLOOKUP(C973,'[2]Acha Air Sales Price List'!$B$1:$D$65536,3,FALSE)</f>
        <v>0</v>
      </c>
      <c r="G973" s="19">
        <f>ROUND(IF(ISBLANK(C973),0,VLOOKUP(C973,'[2]Acha Air Sales Price List'!$B$1:$X$65536,12,FALSE)*$L$14),2)</f>
        <v>0</v>
      </c>
      <c r="H973" s="20">
        <f t="shared" si="24"/>
        <v>0</v>
      </c>
      <c r="I973" s="12"/>
    </row>
    <row r="974" spans="1:9" ht="12.4" hidden="1" customHeight="1">
      <c r="A974" s="11"/>
      <c r="B974" s="1"/>
      <c r="C974" s="35"/>
      <c r="D974" s="151"/>
      <c r="E974" s="152"/>
      <c r="F974" s="39">
        <f>VLOOKUP(C974,'[2]Acha Air Sales Price List'!$B$1:$D$65536,3,FALSE)</f>
        <v>0</v>
      </c>
      <c r="G974" s="19">
        <f>ROUND(IF(ISBLANK(C974),0,VLOOKUP(C974,'[2]Acha Air Sales Price List'!$B$1:$X$65536,12,FALSE)*$L$14),2)</f>
        <v>0</v>
      </c>
      <c r="H974" s="20">
        <f t="shared" si="24"/>
        <v>0</v>
      </c>
      <c r="I974" s="12"/>
    </row>
    <row r="975" spans="1:9" ht="12" hidden="1" customHeight="1">
      <c r="A975" s="11"/>
      <c r="B975" s="1"/>
      <c r="C975" s="34"/>
      <c r="D975" s="151"/>
      <c r="E975" s="152"/>
      <c r="F975" s="39">
        <f>VLOOKUP(C975,'[2]Acha Air Sales Price List'!$B$1:$D$65536,3,FALSE)</f>
        <v>0</v>
      </c>
      <c r="G975" s="19">
        <f>ROUND(IF(ISBLANK(C975),0,VLOOKUP(C975,'[2]Acha Air Sales Price List'!$B$1:$X$65536,12,FALSE)*$L$14),2)</f>
        <v>0</v>
      </c>
      <c r="H975" s="20">
        <f t="shared" si="24"/>
        <v>0</v>
      </c>
      <c r="I975" s="12"/>
    </row>
    <row r="976" spans="1:9" ht="12.4" hidden="1" customHeight="1">
      <c r="A976" s="11"/>
      <c r="B976" s="1"/>
      <c r="C976" s="34"/>
      <c r="D976" s="151"/>
      <c r="E976" s="152"/>
      <c r="F976" s="39">
        <f>VLOOKUP(C976,'[2]Acha Air Sales Price List'!$B$1:$D$65536,3,FALSE)</f>
        <v>0</v>
      </c>
      <c r="G976" s="19">
        <f>ROUND(IF(ISBLANK(C976),0,VLOOKUP(C976,'[2]Acha Air Sales Price List'!$B$1:$X$65536,12,FALSE)*$L$14),2)</f>
        <v>0</v>
      </c>
      <c r="H976" s="20">
        <f t="shared" si="24"/>
        <v>0</v>
      </c>
      <c r="I976" s="12"/>
    </row>
    <row r="977" spans="1:9" ht="12.4" hidden="1" customHeight="1">
      <c r="A977" s="11"/>
      <c r="B977" s="1"/>
      <c r="C977" s="34"/>
      <c r="D977" s="151"/>
      <c r="E977" s="152"/>
      <c r="F977" s="39">
        <f>VLOOKUP(C977,'[2]Acha Air Sales Price List'!$B$1:$D$65536,3,FALSE)</f>
        <v>0</v>
      </c>
      <c r="G977" s="19">
        <f>ROUND(IF(ISBLANK(C977),0,VLOOKUP(C977,'[2]Acha Air Sales Price List'!$B$1:$X$65536,12,FALSE)*$L$14),2)</f>
        <v>0</v>
      </c>
      <c r="H977" s="20">
        <f t="shared" si="24"/>
        <v>0</v>
      </c>
      <c r="I977" s="12"/>
    </row>
    <row r="978" spans="1:9" ht="12.4" hidden="1" customHeight="1">
      <c r="A978" s="11"/>
      <c r="B978" s="1"/>
      <c r="C978" s="34"/>
      <c r="D978" s="151"/>
      <c r="E978" s="152"/>
      <c r="F978" s="39">
        <f>VLOOKUP(C978,'[2]Acha Air Sales Price List'!$B$1:$D$65536,3,FALSE)</f>
        <v>0</v>
      </c>
      <c r="G978" s="19">
        <f>ROUND(IF(ISBLANK(C978),0,VLOOKUP(C978,'[2]Acha Air Sales Price List'!$B$1:$X$65536,12,FALSE)*$L$14),2)</f>
        <v>0</v>
      </c>
      <c r="H978" s="20">
        <f t="shared" si="24"/>
        <v>0</v>
      </c>
      <c r="I978" s="12"/>
    </row>
    <row r="979" spans="1:9" ht="12.4" hidden="1" customHeight="1">
      <c r="A979" s="11"/>
      <c r="B979" s="1"/>
      <c r="C979" s="34"/>
      <c r="D979" s="151"/>
      <c r="E979" s="152"/>
      <c r="F979" s="39">
        <f>VLOOKUP(C979,'[2]Acha Air Sales Price List'!$B$1:$D$65536,3,FALSE)</f>
        <v>0</v>
      </c>
      <c r="G979" s="19">
        <f>ROUND(IF(ISBLANK(C979),0,VLOOKUP(C979,'[2]Acha Air Sales Price List'!$B$1:$X$65536,12,FALSE)*$L$14),2)</f>
        <v>0</v>
      </c>
      <c r="H979" s="20">
        <f t="shared" si="24"/>
        <v>0</v>
      </c>
      <c r="I979" s="12"/>
    </row>
    <row r="980" spans="1:9" ht="12.4" hidden="1" customHeight="1">
      <c r="A980" s="11"/>
      <c r="B980" s="1"/>
      <c r="C980" s="34"/>
      <c r="D980" s="151"/>
      <c r="E980" s="152"/>
      <c r="F980" s="39">
        <f>VLOOKUP(C980,'[2]Acha Air Sales Price List'!$B$1:$D$65536,3,FALSE)</f>
        <v>0</v>
      </c>
      <c r="G980" s="19">
        <f>ROUND(IF(ISBLANK(C980),0,VLOOKUP(C980,'[2]Acha Air Sales Price List'!$B$1:$X$65536,12,FALSE)*$L$14),2)</f>
        <v>0</v>
      </c>
      <c r="H980" s="20">
        <f t="shared" si="24"/>
        <v>0</v>
      </c>
      <c r="I980" s="12"/>
    </row>
    <row r="981" spans="1:9" ht="12.4" hidden="1" customHeight="1">
      <c r="A981" s="11"/>
      <c r="B981" s="1"/>
      <c r="C981" s="34"/>
      <c r="D981" s="151"/>
      <c r="E981" s="152"/>
      <c r="F981" s="39">
        <f>VLOOKUP(C981,'[2]Acha Air Sales Price List'!$B$1:$D$65536,3,FALSE)</f>
        <v>0</v>
      </c>
      <c r="G981" s="19">
        <f>ROUND(IF(ISBLANK(C981),0,VLOOKUP(C981,'[2]Acha Air Sales Price List'!$B$1:$X$65536,12,FALSE)*$L$14),2)</f>
        <v>0</v>
      </c>
      <c r="H981" s="20">
        <f t="shared" si="24"/>
        <v>0</v>
      </c>
      <c r="I981" s="12"/>
    </row>
    <row r="982" spans="1:9" ht="12.4" hidden="1" customHeight="1">
      <c r="A982" s="11"/>
      <c r="B982" s="1"/>
      <c r="C982" s="34"/>
      <c r="D982" s="151"/>
      <c r="E982" s="152"/>
      <c r="F982" s="39">
        <f>VLOOKUP(C982,'[2]Acha Air Sales Price List'!$B$1:$D$65536,3,FALSE)</f>
        <v>0</v>
      </c>
      <c r="G982" s="19">
        <f>ROUND(IF(ISBLANK(C982),0,VLOOKUP(C982,'[2]Acha Air Sales Price List'!$B$1:$X$65536,12,FALSE)*$L$14),2)</f>
        <v>0</v>
      </c>
      <c r="H982" s="20">
        <f t="shared" si="24"/>
        <v>0</v>
      </c>
      <c r="I982" s="12"/>
    </row>
    <row r="983" spans="1:9" ht="12.4" hidden="1" customHeight="1">
      <c r="A983" s="11"/>
      <c r="B983" s="1"/>
      <c r="C983" s="34"/>
      <c r="D983" s="151"/>
      <c r="E983" s="152"/>
      <c r="F983" s="39">
        <f>VLOOKUP(C983,'[2]Acha Air Sales Price List'!$B$1:$D$65536,3,FALSE)</f>
        <v>0</v>
      </c>
      <c r="G983" s="19">
        <f>ROUND(IF(ISBLANK(C983),0,VLOOKUP(C983,'[2]Acha Air Sales Price List'!$B$1:$X$65536,12,FALSE)*$L$14),2)</f>
        <v>0</v>
      </c>
      <c r="H983" s="20">
        <f t="shared" si="24"/>
        <v>0</v>
      </c>
      <c r="I983" s="12"/>
    </row>
    <row r="984" spans="1:9" ht="12.4" hidden="1" customHeight="1">
      <c r="A984" s="11"/>
      <c r="B984" s="1"/>
      <c r="C984" s="34"/>
      <c r="D984" s="151"/>
      <c r="E984" s="152"/>
      <c r="F984" s="39">
        <f>VLOOKUP(C984,'[2]Acha Air Sales Price List'!$B$1:$D$65536,3,FALSE)</f>
        <v>0</v>
      </c>
      <c r="G984" s="19">
        <f>ROUND(IF(ISBLANK(C984),0,VLOOKUP(C984,'[2]Acha Air Sales Price List'!$B$1:$X$65536,12,FALSE)*$L$14),2)</f>
        <v>0</v>
      </c>
      <c r="H984" s="20">
        <f t="shared" si="24"/>
        <v>0</v>
      </c>
      <c r="I984" s="12"/>
    </row>
    <row r="985" spans="1:9" ht="12.4" hidden="1" customHeight="1">
      <c r="A985" s="11"/>
      <c r="B985" s="1"/>
      <c r="C985" s="34"/>
      <c r="D985" s="151"/>
      <c r="E985" s="152"/>
      <c r="F985" s="39">
        <f>VLOOKUP(C985,'[2]Acha Air Sales Price List'!$B$1:$D$65536,3,FALSE)</f>
        <v>0</v>
      </c>
      <c r="G985" s="19">
        <f>ROUND(IF(ISBLANK(C985),0,VLOOKUP(C985,'[2]Acha Air Sales Price List'!$B$1:$X$65536,12,FALSE)*$L$14),2)</f>
        <v>0</v>
      </c>
      <c r="H985" s="20">
        <f t="shared" si="24"/>
        <v>0</v>
      </c>
      <c r="I985" s="12"/>
    </row>
    <row r="986" spans="1:9" ht="12.4" hidden="1" customHeight="1">
      <c r="A986" s="11"/>
      <c r="B986" s="1"/>
      <c r="C986" s="34"/>
      <c r="D986" s="151"/>
      <c r="E986" s="152"/>
      <c r="F986" s="39">
        <f>VLOOKUP(C986,'[2]Acha Air Sales Price List'!$B$1:$D$65536,3,FALSE)</f>
        <v>0</v>
      </c>
      <c r="G986" s="19">
        <f>ROUND(IF(ISBLANK(C986),0,VLOOKUP(C986,'[2]Acha Air Sales Price List'!$B$1:$X$65536,12,FALSE)*$L$14),2)</f>
        <v>0</v>
      </c>
      <c r="H986" s="20">
        <f t="shared" si="24"/>
        <v>0</v>
      </c>
      <c r="I986" s="12"/>
    </row>
    <row r="987" spans="1:9" ht="12.4" hidden="1" customHeight="1">
      <c r="A987" s="11"/>
      <c r="B987" s="1"/>
      <c r="C987" s="34"/>
      <c r="D987" s="151"/>
      <c r="E987" s="152"/>
      <c r="F987" s="39">
        <f>VLOOKUP(C987,'[2]Acha Air Sales Price List'!$B$1:$D$65536,3,FALSE)</f>
        <v>0</v>
      </c>
      <c r="G987" s="19">
        <f>ROUND(IF(ISBLANK(C987),0,VLOOKUP(C987,'[2]Acha Air Sales Price List'!$B$1:$X$65536,12,FALSE)*$L$14),2)</f>
        <v>0</v>
      </c>
      <c r="H987" s="20">
        <f t="shared" si="24"/>
        <v>0</v>
      </c>
      <c r="I987" s="12"/>
    </row>
    <row r="988" spans="1:9" ht="12.4" hidden="1" customHeight="1">
      <c r="A988" s="11"/>
      <c r="B988" s="1"/>
      <c r="C988" s="34"/>
      <c r="D988" s="151"/>
      <c r="E988" s="152"/>
      <c r="F988" s="39">
        <f>VLOOKUP(C988,'[2]Acha Air Sales Price List'!$B$1:$D$65536,3,FALSE)</f>
        <v>0</v>
      </c>
      <c r="G988" s="19">
        <f>ROUND(IF(ISBLANK(C988),0,VLOOKUP(C988,'[2]Acha Air Sales Price List'!$B$1:$X$65536,12,FALSE)*$L$14),2)</f>
        <v>0</v>
      </c>
      <c r="H988" s="20">
        <f t="shared" si="24"/>
        <v>0</v>
      </c>
      <c r="I988" s="12"/>
    </row>
    <row r="989" spans="1:9" ht="12.4" hidden="1" customHeight="1">
      <c r="A989" s="11"/>
      <c r="B989" s="1"/>
      <c r="C989" s="34"/>
      <c r="D989" s="151"/>
      <c r="E989" s="152"/>
      <c r="F989" s="39">
        <f>VLOOKUP(C989,'[2]Acha Air Sales Price List'!$B$1:$D$65536,3,FALSE)</f>
        <v>0</v>
      </c>
      <c r="G989" s="19">
        <f>ROUND(IF(ISBLANK(C989),0,VLOOKUP(C989,'[2]Acha Air Sales Price List'!$B$1:$X$65536,12,FALSE)*$L$14),2)</f>
        <v>0</v>
      </c>
      <c r="H989" s="20">
        <f t="shared" si="24"/>
        <v>0</v>
      </c>
      <c r="I989" s="12"/>
    </row>
    <row r="990" spans="1:9" ht="12.4" hidden="1" customHeight="1">
      <c r="A990" s="11"/>
      <c r="B990" s="1"/>
      <c r="C990" s="34"/>
      <c r="D990" s="151"/>
      <c r="E990" s="152"/>
      <c r="F990" s="39">
        <f>VLOOKUP(C990,'[2]Acha Air Sales Price List'!$B$1:$D$65536,3,FALSE)</f>
        <v>0</v>
      </c>
      <c r="G990" s="19">
        <f>ROUND(IF(ISBLANK(C990),0,VLOOKUP(C990,'[2]Acha Air Sales Price List'!$B$1:$X$65536,12,FALSE)*$L$14),2)</f>
        <v>0</v>
      </c>
      <c r="H990" s="20">
        <f t="shared" si="24"/>
        <v>0</v>
      </c>
      <c r="I990" s="12"/>
    </row>
    <row r="991" spans="1:9" ht="12.4" hidden="1" customHeight="1">
      <c r="A991" s="11"/>
      <c r="B991" s="1"/>
      <c r="C991" s="34"/>
      <c r="D991" s="151"/>
      <c r="E991" s="152"/>
      <c r="F991" s="39">
        <f>VLOOKUP(C991,'[2]Acha Air Sales Price List'!$B$1:$D$65536,3,FALSE)</f>
        <v>0</v>
      </c>
      <c r="G991" s="19">
        <f>ROUND(IF(ISBLANK(C991),0,VLOOKUP(C991,'[2]Acha Air Sales Price List'!$B$1:$X$65536,12,FALSE)*$L$14),2)</f>
        <v>0</v>
      </c>
      <c r="H991" s="20">
        <f t="shared" si="24"/>
        <v>0</v>
      </c>
      <c r="I991" s="12"/>
    </row>
    <row r="992" spans="1:9" ht="12.4" hidden="1" customHeight="1">
      <c r="A992" s="11"/>
      <c r="B992" s="1"/>
      <c r="C992" s="34"/>
      <c r="D992" s="151"/>
      <c r="E992" s="152"/>
      <c r="F992" s="39">
        <f>VLOOKUP(C992,'[2]Acha Air Sales Price List'!$B$1:$D$65536,3,FALSE)</f>
        <v>0</v>
      </c>
      <c r="G992" s="19">
        <f>ROUND(IF(ISBLANK(C992),0,VLOOKUP(C992,'[2]Acha Air Sales Price List'!$B$1:$X$65536,12,FALSE)*$L$14),2)</f>
        <v>0</v>
      </c>
      <c r="H992" s="20">
        <f t="shared" si="24"/>
        <v>0</v>
      </c>
      <c r="I992" s="12"/>
    </row>
    <row r="993" spans="1:9" ht="12.4" hidden="1" customHeight="1">
      <c r="A993" s="11"/>
      <c r="B993" s="1"/>
      <c r="C993" s="34"/>
      <c r="D993" s="151"/>
      <c r="E993" s="152"/>
      <c r="F993" s="39">
        <f>VLOOKUP(C993,'[2]Acha Air Sales Price List'!$B$1:$D$65536,3,FALSE)</f>
        <v>0</v>
      </c>
      <c r="G993" s="19">
        <f>ROUND(IF(ISBLANK(C993),0,VLOOKUP(C993,'[2]Acha Air Sales Price List'!$B$1:$X$65536,12,FALSE)*$L$14),2)</f>
        <v>0</v>
      </c>
      <c r="H993" s="20">
        <f t="shared" si="24"/>
        <v>0</v>
      </c>
      <c r="I993" s="12"/>
    </row>
    <row r="994" spans="1:9" ht="12.4" hidden="1" customHeight="1">
      <c r="A994" s="11"/>
      <c r="B994" s="1"/>
      <c r="C994" s="34"/>
      <c r="D994" s="151"/>
      <c r="E994" s="152"/>
      <c r="F994" s="39">
        <f>VLOOKUP(C994,'[2]Acha Air Sales Price List'!$B$1:$D$65536,3,FALSE)</f>
        <v>0</v>
      </c>
      <c r="G994" s="19">
        <f>ROUND(IF(ISBLANK(C994),0,VLOOKUP(C994,'[2]Acha Air Sales Price List'!$B$1:$X$65536,12,FALSE)*$L$14),2)</f>
        <v>0</v>
      </c>
      <c r="H994" s="20">
        <f t="shared" si="24"/>
        <v>0</v>
      </c>
      <c r="I994" s="12"/>
    </row>
    <row r="995" spans="1:9" ht="12.4" hidden="1" customHeight="1">
      <c r="A995" s="11"/>
      <c r="B995" s="1"/>
      <c r="C995" s="34"/>
      <c r="D995" s="151"/>
      <c r="E995" s="152"/>
      <c r="F995" s="39">
        <f>VLOOKUP(C995,'[2]Acha Air Sales Price List'!$B$1:$D$65536,3,FALSE)</f>
        <v>0</v>
      </c>
      <c r="G995" s="19">
        <f>ROUND(IF(ISBLANK(C995),0,VLOOKUP(C995,'[2]Acha Air Sales Price List'!$B$1:$X$65536,12,FALSE)*$L$14),2)</f>
        <v>0</v>
      </c>
      <c r="H995" s="20">
        <f t="shared" si="24"/>
        <v>0</v>
      </c>
      <c r="I995" s="12"/>
    </row>
    <row r="996" spans="1:9" ht="12.4" hidden="1" customHeight="1">
      <c r="A996" s="11"/>
      <c r="B996" s="1"/>
      <c r="C996" s="34"/>
      <c r="D996" s="151"/>
      <c r="E996" s="152"/>
      <c r="F996" s="39">
        <f>VLOOKUP(C996,'[2]Acha Air Sales Price List'!$B$1:$D$65536,3,FALSE)</f>
        <v>0</v>
      </c>
      <c r="G996" s="19">
        <f>ROUND(IF(ISBLANK(C996),0,VLOOKUP(C996,'[2]Acha Air Sales Price List'!$B$1:$X$65536,12,FALSE)*$L$14),2)</f>
        <v>0</v>
      </c>
      <c r="H996" s="20">
        <f t="shared" si="24"/>
        <v>0</v>
      </c>
      <c r="I996" s="12"/>
    </row>
    <row r="997" spans="1:9" ht="12.4" hidden="1" customHeight="1">
      <c r="A997" s="11"/>
      <c r="B997" s="1"/>
      <c r="C997" s="34"/>
      <c r="D997" s="151"/>
      <c r="E997" s="152"/>
      <c r="F997" s="39">
        <f>VLOOKUP(C997,'[2]Acha Air Sales Price List'!$B$1:$D$65536,3,FALSE)</f>
        <v>0</v>
      </c>
      <c r="G997" s="19">
        <f>ROUND(IF(ISBLANK(C997),0,VLOOKUP(C997,'[2]Acha Air Sales Price List'!$B$1:$X$65536,12,FALSE)*$L$14),2)</f>
        <v>0</v>
      </c>
      <c r="H997" s="20">
        <f t="shared" si="24"/>
        <v>0</v>
      </c>
      <c r="I997" s="12"/>
    </row>
    <row r="998" spans="1:9" ht="12.4" hidden="1" customHeight="1">
      <c r="A998" s="11"/>
      <c r="B998" s="1"/>
      <c r="C998" s="34"/>
      <c r="D998" s="151"/>
      <c r="E998" s="152"/>
      <c r="F998" s="39">
        <f>VLOOKUP(C998,'[2]Acha Air Sales Price List'!$B$1:$D$65536,3,FALSE)</f>
        <v>0</v>
      </c>
      <c r="G998" s="19">
        <f>ROUND(IF(ISBLANK(C998),0,VLOOKUP(C998,'[2]Acha Air Sales Price List'!$B$1:$X$65536,12,FALSE)*$L$14),2)</f>
        <v>0</v>
      </c>
      <c r="H998" s="20">
        <f t="shared" si="24"/>
        <v>0</v>
      </c>
      <c r="I998" s="12"/>
    </row>
    <row r="999" spans="1:9" ht="12.4" hidden="1" customHeight="1">
      <c r="A999" s="11"/>
      <c r="B999" s="1"/>
      <c r="C999" s="34"/>
      <c r="D999" s="151"/>
      <c r="E999" s="152"/>
      <c r="F999" s="39">
        <f>VLOOKUP(C999,'[2]Acha Air Sales Price List'!$B$1:$D$65536,3,FALSE)</f>
        <v>0</v>
      </c>
      <c r="G999" s="19">
        <f>ROUND(IF(ISBLANK(C999),0,VLOOKUP(C999,'[2]Acha Air Sales Price List'!$B$1:$X$65536,12,FALSE)*$L$14),2)</f>
        <v>0</v>
      </c>
      <c r="H999" s="20">
        <f t="shared" si="24"/>
        <v>0</v>
      </c>
      <c r="I999" s="12"/>
    </row>
    <row r="1000" spans="1:9" ht="12.4" hidden="1" customHeight="1">
      <c r="A1000" s="11"/>
      <c r="B1000" s="1"/>
      <c r="C1000" s="34"/>
      <c r="D1000" s="151"/>
      <c r="E1000" s="152"/>
      <c r="F1000" s="39">
        <f>VLOOKUP(C1000,'[2]Acha Air Sales Price List'!$B$1:$D$65536,3,FALSE)</f>
        <v>0</v>
      </c>
      <c r="G1000" s="19">
        <f>ROUND(IF(ISBLANK(C1000),0,VLOOKUP(C1000,'[2]Acha Air Sales Price List'!$B$1:$X$65536,12,FALSE)*$L$14),2)</f>
        <v>0</v>
      </c>
      <c r="H1000" s="20">
        <f t="shared" si="24"/>
        <v>0</v>
      </c>
      <c r="I1000" s="12"/>
    </row>
    <row r="1001" spans="1:9" ht="12.4" hidden="1" customHeight="1">
      <c r="A1001" s="11"/>
      <c r="B1001" s="1"/>
      <c r="C1001" s="98"/>
      <c r="D1001" s="151"/>
      <c r="E1001" s="152"/>
      <c r="F1001" s="39"/>
      <c r="G1001" s="19">
        <f>ROUND(IF(ISBLANK(C1001),0,VLOOKUP(C1001,'[2]Acha Air Sales Price List'!$B$1:$X$65536,12,FALSE)*$L$14),2)</f>
        <v>0</v>
      </c>
      <c r="H1001" s="20">
        <f t="shared" si="24"/>
        <v>0</v>
      </c>
      <c r="I1001" s="12"/>
    </row>
    <row r="1002" spans="1:9" ht="12.4" hidden="1" customHeight="1">
      <c r="A1002" s="11"/>
      <c r="B1002" s="1"/>
      <c r="C1002" s="35"/>
      <c r="D1002" s="166"/>
      <c r="E1002" s="167"/>
      <c r="F1002" s="39" t="s">
        <v>26</v>
      </c>
      <c r="G1002" s="19"/>
      <c r="H1002" s="20">
        <f>G1002</f>
        <v>0</v>
      </c>
      <c r="I1002" s="12"/>
    </row>
    <row r="1003" spans="1:9" ht="12.4" hidden="1" customHeight="1" thickBot="1">
      <c r="A1003" s="11"/>
      <c r="B1003" s="21"/>
      <c r="C1003" s="22"/>
      <c r="D1003" s="159"/>
      <c r="E1003" s="160"/>
      <c r="F1003" s="40"/>
      <c r="G1003" s="23">
        <f>ROUND(IF(ISBLANK(C1003),0,VLOOKUP(C1003,'[2]Acha Air Sales Price List'!$B$1:$X$65536,12,FALSE)*$W$14),2)</f>
        <v>0</v>
      </c>
      <c r="H1003" s="24">
        <f>ROUND(IF(ISNUMBER(B1003), G1003*B1003, 0),5)</f>
        <v>0</v>
      </c>
      <c r="I1003" s="12"/>
    </row>
    <row r="1004" spans="1:9" ht="10.5" customHeight="1" thickBot="1">
      <c r="A1004" s="11"/>
      <c r="B1004" s="2"/>
      <c r="C1004" s="2"/>
      <c r="D1004" s="2"/>
      <c r="E1004" s="2"/>
      <c r="F1004" s="2"/>
      <c r="G1004" s="29"/>
      <c r="H1004" s="30"/>
      <c r="I1004" s="12"/>
    </row>
    <row r="1005" spans="1:9" ht="16.5" thickBot="1">
      <c r="A1005" s="11"/>
      <c r="B1005" s="28" t="s">
        <v>17</v>
      </c>
      <c r="C1005" s="3"/>
      <c r="D1005" s="3"/>
      <c r="E1005" s="3"/>
      <c r="F1005" s="3"/>
      <c r="G1005" s="31" t="s">
        <v>18</v>
      </c>
      <c r="H1005" s="32">
        <f>SUM(H20:H1003)</f>
        <v>283379.90000000002</v>
      </c>
      <c r="I1005" s="12"/>
    </row>
    <row r="1006" spans="1:9" ht="16.5" hidden="1" thickBot="1">
      <c r="A1006" s="11"/>
      <c r="B1006" s="28" t="s">
        <v>17</v>
      </c>
      <c r="C1006" s="3"/>
      <c r="D1006" s="3"/>
      <c r="E1006" s="3"/>
      <c r="F1006" s="3"/>
      <c r="G1006" s="31" t="s">
        <v>23</v>
      </c>
      <c r="H1006" s="32">
        <f>H1005/41.5</f>
        <v>6828.4313253012051</v>
      </c>
      <c r="I1006" s="12"/>
    </row>
    <row r="1007" spans="1:9" ht="16.5" hidden="1" thickBot="1">
      <c r="A1007" s="11"/>
      <c r="B1007" s="28"/>
      <c r="C1007" s="3"/>
      <c r="D1007" s="3"/>
      <c r="E1007" s="3"/>
      <c r="F1007" s="3"/>
      <c r="G1007" s="31" t="s">
        <v>25</v>
      </c>
      <c r="H1007" s="32">
        <v>40</v>
      </c>
      <c r="I1007" s="12"/>
    </row>
    <row r="1008" spans="1:9" ht="16.5" hidden="1" thickBot="1">
      <c r="A1008" s="11"/>
      <c r="B1008" s="28"/>
      <c r="C1008" s="3"/>
      <c r="D1008" s="3"/>
      <c r="E1008" s="3"/>
      <c r="F1008" s="3"/>
      <c r="G1008" s="31" t="s">
        <v>24</v>
      </c>
      <c r="H1008" s="32">
        <f>(H1007-H1006)*41.5</f>
        <v>-281719.90000000002</v>
      </c>
      <c r="I1008" s="12"/>
    </row>
    <row r="1009" spans="1:9" ht="15.75">
      <c r="A1009" s="11"/>
      <c r="B1009" s="28"/>
      <c r="C1009" s="3"/>
      <c r="D1009" s="3"/>
      <c r="E1009" s="3"/>
      <c r="F1009" s="3"/>
      <c r="G1009" s="142"/>
      <c r="H1009" s="143"/>
      <c r="I1009" s="12"/>
    </row>
    <row r="1010" spans="1:9" ht="10.5" customHeight="1">
      <c r="A1010" s="16"/>
      <c r="B1010" s="17"/>
      <c r="C1010" s="17"/>
      <c r="D1010" s="17"/>
      <c r="E1010" s="144" t="s">
        <v>73</v>
      </c>
      <c r="F1010" s="17"/>
      <c r="G1010" s="17"/>
      <c r="H1010" s="17"/>
      <c r="I1010" s="18"/>
    </row>
    <row r="1012" spans="1:9">
      <c r="F1012" t="s">
        <v>76</v>
      </c>
      <c r="G1012">
        <v>36.65</v>
      </c>
    </row>
    <row r="1013" spans="1:9">
      <c r="F1013" t="s">
        <v>77</v>
      </c>
      <c r="G1013">
        <f>G1015/G1012</f>
        <v>7732.0572987721698</v>
      </c>
    </row>
    <row r="1014" spans="1:9">
      <c r="F1014" t="s">
        <v>78</v>
      </c>
      <c r="G1014">
        <f>G1013</f>
        <v>7732.0572987721698</v>
      </c>
      <c r="H1014" s="41"/>
    </row>
    <row r="1015" spans="1:9">
      <c r="F1015" t="s">
        <v>79</v>
      </c>
      <c r="G1015" s="41">
        <f>H1005</f>
        <v>283379.90000000002</v>
      </c>
    </row>
    <row r="1016" spans="1:9">
      <c r="F1016" t="s">
        <v>80</v>
      </c>
      <c r="G1016" s="41">
        <f>G1015</f>
        <v>283379.90000000002</v>
      </c>
    </row>
  </sheetData>
  <mergeCells count="959"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981:E981"/>
    <mergeCell ref="D492:E492"/>
    <mergeCell ref="D493:E493"/>
    <mergeCell ref="D494:E494"/>
    <mergeCell ref="D495:E495"/>
    <mergeCell ref="D496:E496"/>
    <mergeCell ref="D497:E497"/>
    <mergeCell ref="D731:E731"/>
    <mergeCell ref="D732:E732"/>
    <mergeCell ref="D733:E733"/>
    <mergeCell ref="D734:E734"/>
    <mergeCell ref="D735:E735"/>
    <mergeCell ref="D736:E736"/>
    <mergeCell ref="D737:E737"/>
    <mergeCell ref="D729:E729"/>
    <mergeCell ref="D730:E730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69:E69"/>
    <mergeCell ref="D70:E70"/>
    <mergeCell ref="D71:E71"/>
    <mergeCell ref="D72:E72"/>
    <mergeCell ref="D73:E73"/>
    <mergeCell ref="D74:E74"/>
    <mergeCell ref="D75:E75"/>
    <mergeCell ref="D490:E490"/>
    <mergeCell ref="D491:E491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02:E102"/>
    <mergeCell ref="D103:E103"/>
    <mergeCell ref="D722:E722"/>
    <mergeCell ref="D723:E723"/>
    <mergeCell ref="D724:E724"/>
    <mergeCell ref="D725:E725"/>
    <mergeCell ref="D726:E726"/>
    <mergeCell ref="D727:E727"/>
    <mergeCell ref="D728:E728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1003:E1003"/>
    <mergeCell ref="B8:D8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751:E751"/>
    <mergeCell ref="D780:E780"/>
    <mergeCell ref="D781:E781"/>
    <mergeCell ref="D784:E784"/>
    <mergeCell ref="D785:E785"/>
    <mergeCell ref="G9:G10"/>
    <mergeCell ref="G11:G12"/>
    <mergeCell ref="G13:G14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570:E570"/>
    <mergeCell ref="D571:E571"/>
    <mergeCell ref="D572:E572"/>
    <mergeCell ref="D573:E573"/>
    <mergeCell ref="D574:E574"/>
    <mergeCell ref="D575:E575"/>
    <mergeCell ref="D576:E576"/>
    <mergeCell ref="D54:E54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53:E53"/>
    <mergeCell ref="D63:E63"/>
    <mergeCell ref="D62:E62"/>
    <mergeCell ref="D61:E61"/>
    <mergeCell ref="D60:E60"/>
    <mergeCell ref="D59:E59"/>
    <mergeCell ref="D58:E58"/>
    <mergeCell ref="D57:E57"/>
    <mergeCell ref="D56:E56"/>
    <mergeCell ref="D55:E55"/>
    <mergeCell ref="D513:E513"/>
    <mergeCell ref="D512:E512"/>
    <mergeCell ref="D511:E511"/>
    <mergeCell ref="D510:E510"/>
    <mergeCell ref="D68:E68"/>
    <mergeCell ref="D67:E67"/>
    <mergeCell ref="D66:E66"/>
    <mergeCell ref="D65:E65"/>
    <mergeCell ref="D64:E64"/>
    <mergeCell ref="D101:E101"/>
    <mergeCell ref="D100:E100"/>
    <mergeCell ref="D99:E99"/>
    <mergeCell ref="D98:E98"/>
    <mergeCell ref="D498:E49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535:E535"/>
    <mergeCell ref="D742:E742"/>
    <mergeCell ref="D741:E741"/>
    <mergeCell ref="D740:E740"/>
    <mergeCell ref="D739:E739"/>
    <mergeCell ref="D548:E548"/>
    <mergeCell ref="D547:E547"/>
    <mergeCell ref="D546:E546"/>
    <mergeCell ref="D545:E545"/>
    <mergeCell ref="D544:E544"/>
    <mergeCell ref="D543:E543"/>
    <mergeCell ref="D542:E542"/>
    <mergeCell ref="D541:E541"/>
    <mergeCell ref="D540:E540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768:E768"/>
    <mergeCell ref="D767:E767"/>
    <mergeCell ref="D766:E766"/>
    <mergeCell ref="D765:E765"/>
    <mergeCell ref="D738:E738"/>
    <mergeCell ref="D539:E539"/>
    <mergeCell ref="D538:E538"/>
    <mergeCell ref="D537:E537"/>
    <mergeCell ref="D536:E536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</mergeCells>
  <phoneticPr fontId="0" type="noConversion"/>
  <conditionalFormatting sqref="B20:B1003">
    <cfRule type="cellIs" dxfId="20" priority="13" stopIfTrue="1" operator="equal">
      <formula>"ALERT"</formula>
    </cfRule>
  </conditionalFormatting>
  <conditionalFormatting sqref="D20:E52">
    <cfRule type="cellIs" dxfId="19" priority="1" stopIfTrue="1" operator="equal">
      <formula>0</formula>
    </cfRule>
  </conditionalFormatting>
  <conditionalFormatting sqref="F9:F14">
    <cfRule type="cellIs" dxfId="18" priority="9" stopIfTrue="1" operator="equal">
      <formula>0</formula>
    </cfRule>
  </conditionalFormatting>
  <conditionalFormatting sqref="F10:F14">
    <cfRule type="containsBlanks" dxfId="17" priority="10" stopIfTrue="1">
      <formula>LEN(TRIM(F10))=0</formula>
    </cfRule>
  </conditionalFormatting>
  <conditionalFormatting sqref="F20:F1000">
    <cfRule type="containsText" dxfId="16" priority="4" stopIfTrue="1" operator="containsText" text="Exchange rate :">
      <formula>NOT(ISERROR(SEARCH("Exchange rate :",F20)))</formula>
    </cfRule>
  </conditionalFormatting>
  <conditionalFormatting sqref="F20:H1003 H1005:H1009">
    <cfRule type="containsErrors" dxfId="15" priority="6" stopIfTrue="1">
      <formula>ISERROR(F20)</formula>
    </cfRule>
    <cfRule type="cellIs" dxfId="14" priority="7" stopIfTrue="1" operator="equal">
      <formula>"NA"</formula>
    </cfRule>
    <cfRule type="cellIs" dxfId="13" priority="8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65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E602-E3EF-4F5C-98CE-B83EF98D7B8E}">
  <sheetPr>
    <tabColor rgb="FFFFFF00"/>
  </sheetPr>
  <dimension ref="A1:W1015"/>
  <sheetViews>
    <sheetView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8.710937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45</v>
      </c>
      <c r="C2" s="4"/>
      <c r="D2" s="4"/>
      <c r="E2" s="4"/>
      <c r="F2" s="4"/>
      <c r="G2" s="7"/>
      <c r="H2" s="7"/>
      <c r="I2" s="12"/>
      <c r="W2" s="42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44</v>
      </c>
    </row>
    <row r="4" spans="1:23" ht="15">
      <c r="A4" s="11"/>
      <c r="B4" s="13" t="s">
        <v>49</v>
      </c>
      <c r="C4" s="7"/>
      <c r="D4" s="7"/>
      <c r="E4" s="7"/>
      <c r="F4" s="3"/>
      <c r="G4" s="112" t="s">
        <v>5</v>
      </c>
      <c r="H4" s="113" t="s">
        <v>6</v>
      </c>
      <c r="I4" s="12"/>
    </row>
    <row r="5" spans="1:23" ht="15.75" thickBot="1">
      <c r="A5" s="11"/>
      <c r="B5" s="13" t="s">
        <v>50</v>
      </c>
      <c r="C5" s="7"/>
      <c r="D5" s="7"/>
      <c r="E5" s="7"/>
      <c r="F5" s="3"/>
      <c r="G5" s="38">
        <v>45456</v>
      </c>
      <c r="H5" s="37">
        <v>54782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61" t="s">
        <v>3</v>
      </c>
      <c r="C8" s="162"/>
      <c r="D8" s="163"/>
      <c r="E8" s="4"/>
      <c r="F8" s="111" t="s">
        <v>12</v>
      </c>
      <c r="G8" s="25"/>
      <c r="H8" s="25"/>
      <c r="I8" s="12"/>
      <c r="K8" s="104"/>
    </row>
    <row r="9" spans="1:23">
      <c r="A9" s="11"/>
      <c r="B9" s="124" t="s">
        <v>56</v>
      </c>
      <c r="C9" s="125"/>
      <c r="D9" s="126"/>
      <c r="E9" s="127"/>
      <c r="F9" s="128" t="s">
        <v>56</v>
      </c>
      <c r="G9" s="153" t="s">
        <v>14</v>
      </c>
      <c r="H9" s="155"/>
      <c r="I9" s="12"/>
    </row>
    <row r="10" spans="1:23">
      <c r="A10" s="11"/>
      <c r="B10" s="118" t="s">
        <v>57</v>
      </c>
      <c r="C10" s="129"/>
      <c r="D10" s="130"/>
      <c r="E10" s="131"/>
      <c r="F10" s="128" t="s">
        <v>57</v>
      </c>
      <c r="G10" s="153"/>
      <c r="H10" s="156"/>
      <c r="I10" s="12"/>
    </row>
    <row r="11" spans="1:23">
      <c r="A11" s="11"/>
      <c r="B11" s="132" t="s">
        <v>58</v>
      </c>
      <c r="C11" s="129"/>
      <c r="D11" s="130"/>
      <c r="E11" s="131"/>
      <c r="F11" s="128" t="s">
        <v>58</v>
      </c>
      <c r="G11" s="153" t="s">
        <v>15</v>
      </c>
      <c r="H11" s="157" t="s">
        <v>22</v>
      </c>
      <c r="I11" s="12"/>
    </row>
    <row r="12" spans="1:23">
      <c r="A12" s="11"/>
      <c r="B12" s="132" t="s">
        <v>59</v>
      </c>
      <c r="C12" s="129"/>
      <c r="D12" s="130"/>
      <c r="E12" s="131"/>
      <c r="F12" s="128" t="s">
        <v>59</v>
      </c>
      <c r="G12" s="153"/>
      <c r="H12" s="156"/>
      <c r="I12" s="12"/>
    </row>
    <row r="13" spans="1:23">
      <c r="A13" s="11"/>
      <c r="B13" s="118" t="s">
        <v>60</v>
      </c>
      <c r="C13" s="119"/>
      <c r="D13" s="120"/>
      <c r="E13" s="9"/>
      <c r="F13" s="128" t="s">
        <v>60</v>
      </c>
      <c r="G13" s="154" t="s">
        <v>16</v>
      </c>
      <c r="H13" s="157" t="s">
        <v>55</v>
      </c>
      <c r="I13" s="12"/>
      <c r="L13" s="26" t="s">
        <v>20</v>
      </c>
    </row>
    <row r="14" spans="1:23" ht="13.5" thickBot="1">
      <c r="A14" s="11"/>
      <c r="B14" s="121" t="s">
        <v>61</v>
      </c>
      <c r="C14" s="122"/>
      <c r="D14" s="123"/>
      <c r="E14" s="9"/>
      <c r="F14" s="133" t="s">
        <v>61</v>
      </c>
      <c r="G14" s="154"/>
      <c r="H14" s="158"/>
      <c r="I14" s="12"/>
      <c r="L14" s="105">
        <f>VLOOKUP(G5,[1]Sheet1!$A$9:$I$7290,2,FALSE)</f>
        <v>36.47</v>
      </c>
    </row>
    <row r="15" spans="1:23" ht="5.25" customHeight="1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9"/>
      <c r="C16" s="9"/>
      <c r="D16" s="9"/>
      <c r="E16" s="9"/>
      <c r="F16" s="9"/>
      <c r="G16" s="26" t="s">
        <v>19</v>
      </c>
      <c r="H16" s="33" t="s">
        <v>21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>
      <c r="A19" s="11"/>
      <c r="B19" s="106" t="s">
        <v>11</v>
      </c>
      <c r="C19" s="107" t="s">
        <v>7</v>
      </c>
      <c r="D19" s="164" t="s">
        <v>13</v>
      </c>
      <c r="E19" s="165"/>
      <c r="F19" s="108" t="s">
        <v>0</v>
      </c>
      <c r="G19" s="109" t="s">
        <v>9</v>
      </c>
      <c r="H19" s="110" t="s">
        <v>10</v>
      </c>
      <c r="I19" s="12"/>
    </row>
    <row r="20" spans="1:9" ht="17.25" customHeight="1" thickBot="1">
      <c r="A20" s="11"/>
      <c r="B20" s="145"/>
      <c r="C20" s="146"/>
      <c r="D20" s="146"/>
      <c r="E20" s="146"/>
      <c r="F20" s="146" t="s">
        <v>72</v>
      </c>
      <c r="G20" s="147"/>
      <c r="H20" s="148"/>
      <c r="I20" s="12"/>
    </row>
    <row r="21" spans="1:9" ht="37.5" customHeight="1">
      <c r="A21" s="11"/>
      <c r="B21" s="1">
        <v>220</v>
      </c>
      <c r="C21" s="134" t="s">
        <v>51</v>
      </c>
      <c r="D21" s="174" t="s">
        <v>69</v>
      </c>
      <c r="E21" s="175"/>
      <c r="F21" s="136" t="str">
        <f>VLOOKUP(C21,'[2]Acha Air Sales Price List'!$B$1:$D$65536,3,FALSE)</f>
        <v>3mm multi-crystal ferido glued ball with resin cover and 16g (1.2mm) threading (sold per pcs)</v>
      </c>
      <c r="G21" s="19">
        <v>42.24</v>
      </c>
      <c r="H21" s="20">
        <f t="shared" ref="H21:H84" si="0">ROUND(IF(ISNUMBER(B21), G21*B21, 0),5)</f>
        <v>9292.7999999999993</v>
      </c>
      <c r="I21" s="12"/>
    </row>
    <row r="22" spans="1:9" ht="37.5" customHeight="1">
      <c r="A22" s="11"/>
      <c r="B22" s="1">
        <v>320</v>
      </c>
      <c r="C22" s="135" t="s">
        <v>51</v>
      </c>
      <c r="D22" s="172" t="s">
        <v>70</v>
      </c>
      <c r="E22" s="173"/>
      <c r="F22" s="136" t="str">
        <f>VLOOKUP(C22,'[2]Acha Air Sales Price List'!$B$1:$D$65536,3,FALSE)</f>
        <v>3mm multi-crystal ferido glued ball with resin cover and 16g (1.2mm) threading (sold per pcs)</v>
      </c>
      <c r="G22" s="19">
        <v>42.24</v>
      </c>
      <c r="H22" s="20">
        <f t="shared" si="0"/>
        <v>13516.8</v>
      </c>
      <c r="I22" s="12"/>
    </row>
    <row r="23" spans="1:9" ht="37.5" customHeight="1">
      <c r="A23" s="11"/>
      <c r="B23" s="114">
        <v>190</v>
      </c>
      <c r="C23" s="135" t="s">
        <v>51</v>
      </c>
      <c r="D23" s="168" t="s">
        <v>71</v>
      </c>
      <c r="E23" s="169"/>
      <c r="F23" s="137" t="str">
        <f>VLOOKUP(C23,'[2]Acha Air Sales Price List'!$B$1:$D$65536,3,FALSE)</f>
        <v>3mm multi-crystal ferido glued ball with resin cover and 16g (1.2mm) threading (sold per pcs)</v>
      </c>
      <c r="G23" s="116">
        <v>42.24</v>
      </c>
      <c r="H23" s="117">
        <f t="shared" si="0"/>
        <v>8025.6</v>
      </c>
      <c r="I23" s="12"/>
    </row>
    <row r="24" spans="1:9" ht="37.5" customHeight="1">
      <c r="A24" s="11"/>
      <c r="B24" s="1">
        <v>380</v>
      </c>
      <c r="C24" s="36" t="s">
        <v>52</v>
      </c>
      <c r="D24" s="172" t="s">
        <v>69</v>
      </c>
      <c r="E24" s="173"/>
      <c r="F24" s="39" t="str">
        <f>VLOOKUP(C24,'[2]Acha Air Sales Price List'!$B$1:$D$65536,3,FALSE)</f>
        <v>4mm multi-crystal ferido glued balls with resin cover and 16g (1.2mm) threading (sold per pcs)</v>
      </c>
      <c r="G24" s="19">
        <v>42.24</v>
      </c>
      <c r="H24" s="20">
        <f t="shared" si="0"/>
        <v>16051.2</v>
      </c>
      <c r="I24" s="12"/>
    </row>
    <row r="25" spans="1:9" ht="37.5" customHeight="1">
      <c r="A25" s="11"/>
      <c r="B25" s="1">
        <v>500</v>
      </c>
      <c r="C25" s="34" t="s">
        <v>52</v>
      </c>
      <c r="D25" s="172" t="s">
        <v>70</v>
      </c>
      <c r="E25" s="173"/>
      <c r="F25" s="39" t="str">
        <f>VLOOKUP(C25,'[2]Acha Air Sales Price List'!$B$1:$D$65536,3,FALSE)</f>
        <v>4mm multi-crystal ferido glued balls with resin cover and 16g (1.2mm) threading (sold per pcs)</v>
      </c>
      <c r="G25" s="19">
        <v>42.24</v>
      </c>
      <c r="H25" s="20">
        <f t="shared" si="0"/>
        <v>21120</v>
      </c>
      <c r="I25" s="12"/>
    </row>
    <row r="26" spans="1:9" ht="37.5" customHeight="1">
      <c r="A26" s="11"/>
      <c r="B26" s="114">
        <v>310</v>
      </c>
      <c r="C26" s="34" t="s">
        <v>52</v>
      </c>
      <c r="D26" s="168" t="s">
        <v>71</v>
      </c>
      <c r="E26" s="169"/>
      <c r="F26" s="115" t="str">
        <f>VLOOKUP(C26,'[2]Acha Air Sales Price List'!$B$1:$D$65536,3,FALSE)</f>
        <v>4mm multi-crystal ferido glued balls with resin cover and 16g (1.2mm) threading (sold per pcs)</v>
      </c>
      <c r="G26" s="116">
        <v>42.24</v>
      </c>
      <c r="H26" s="117">
        <f t="shared" si="0"/>
        <v>13094.4</v>
      </c>
      <c r="I26" s="12"/>
    </row>
    <row r="27" spans="1:9" ht="37.5" customHeight="1">
      <c r="A27" s="11"/>
      <c r="B27" s="1">
        <v>340</v>
      </c>
      <c r="C27" s="36" t="s">
        <v>53</v>
      </c>
      <c r="D27" s="170" t="s">
        <v>69</v>
      </c>
      <c r="E27" s="171"/>
      <c r="F27" s="39" t="str">
        <f>VLOOKUP(C27,'[2]Acha Air Sales Price List'!$B$1:$D$65536,3,FALSE)</f>
        <v>1 piece: 5mm ball with ferido-glued multi crystals, 1.2mm threading (16g), with resin cover</v>
      </c>
      <c r="G27" s="19">
        <v>42.24</v>
      </c>
      <c r="H27" s="20">
        <f t="shared" si="0"/>
        <v>14361.6</v>
      </c>
      <c r="I27" s="12"/>
    </row>
    <row r="28" spans="1:9" ht="37.5" customHeight="1">
      <c r="A28" s="11"/>
      <c r="B28" s="1">
        <v>440</v>
      </c>
      <c r="C28" s="34" t="s">
        <v>53</v>
      </c>
      <c r="D28" s="172" t="s">
        <v>70</v>
      </c>
      <c r="E28" s="173"/>
      <c r="F28" s="39" t="str">
        <f>VLOOKUP(C28,'[2]Acha Air Sales Price List'!$B$1:$D$65536,3,FALSE)</f>
        <v>1 piece: 5mm ball with ferido-glued multi crystals, 1.2mm threading (16g), with resin cover</v>
      </c>
      <c r="G28" s="19">
        <v>42.24</v>
      </c>
      <c r="H28" s="20">
        <f t="shared" si="0"/>
        <v>18585.599999999999</v>
      </c>
      <c r="I28" s="12"/>
    </row>
    <row r="29" spans="1:9" ht="37.5" customHeight="1">
      <c r="A29" s="11"/>
      <c r="B29" s="114">
        <v>260</v>
      </c>
      <c r="C29" s="34" t="s">
        <v>53</v>
      </c>
      <c r="D29" s="168" t="s">
        <v>71</v>
      </c>
      <c r="E29" s="169"/>
      <c r="F29" s="115" t="str">
        <f>VLOOKUP(C29,'[2]Acha Air Sales Price List'!$B$1:$D$65536,3,FALSE)</f>
        <v>1 piece: 5mm ball with ferido-glued multi crystals, 1.2mm threading (16g), with resin cover</v>
      </c>
      <c r="G29" s="116">
        <v>42.24</v>
      </c>
      <c r="H29" s="117">
        <f t="shared" si="0"/>
        <v>10982.4</v>
      </c>
      <c r="I29" s="12"/>
    </row>
    <row r="30" spans="1:9" ht="37.5" customHeight="1">
      <c r="A30" s="11"/>
      <c r="B30" s="1">
        <v>210</v>
      </c>
      <c r="C30" s="36" t="s">
        <v>54</v>
      </c>
      <c r="D30" s="170" t="s">
        <v>69</v>
      </c>
      <c r="E30" s="171"/>
      <c r="F30" s="39" t="str">
        <f>VLOOKUP(C30,'[2]Acha Air Sales Price List'!$B$1:$D$65536,3,FALSE)</f>
        <v>1 piece: 6mm ball with ferido-glued multi crystals with resin cover 1.2mm threading (16g)</v>
      </c>
      <c r="G30" s="19">
        <v>42.24</v>
      </c>
      <c r="H30" s="20">
        <f t="shared" si="0"/>
        <v>8870.4</v>
      </c>
      <c r="I30" s="12"/>
    </row>
    <row r="31" spans="1:9" ht="37.5" customHeight="1">
      <c r="A31" s="11"/>
      <c r="B31" s="1">
        <v>320</v>
      </c>
      <c r="C31" s="34" t="s">
        <v>54</v>
      </c>
      <c r="D31" s="172" t="s">
        <v>70</v>
      </c>
      <c r="E31" s="173"/>
      <c r="F31" s="39" t="str">
        <f>VLOOKUP(C31,'[2]Acha Air Sales Price List'!$B$1:$D$65536,3,FALSE)</f>
        <v>1 piece: 6mm ball with ferido-glued multi crystals with resin cover 1.2mm threading (16g)</v>
      </c>
      <c r="G31" s="19">
        <v>42.24</v>
      </c>
      <c r="H31" s="20">
        <f t="shared" si="0"/>
        <v>13516.8</v>
      </c>
      <c r="I31" s="12"/>
    </row>
    <row r="32" spans="1:9" ht="37.5" customHeight="1">
      <c r="A32" s="11"/>
      <c r="B32" s="114">
        <v>180</v>
      </c>
      <c r="C32" s="34" t="s">
        <v>54</v>
      </c>
      <c r="D32" s="168" t="s">
        <v>71</v>
      </c>
      <c r="E32" s="169"/>
      <c r="F32" s="115" t="str">
        <f>VLOOKUP(C32,'[2]Acha Air Sales Price List'!$B$1:$D$65536,3,FALSE)</f>
        <v>1 piece: 6mm ball with ferido-glued multi crystals with resin cover 1.2mm threading (16g)</v>
      </c>
      <c r="G32" s="116">
        <v>42.24</v>
      </c>
      <c r="H32" s="117">
        <f t="shared" si="0"/>
        <v>7603.2</v>
      </c>
      <c r="I32" s="12"/>
    </row>
    <row r="33" spans="1:9" ht="37.5" customHeight="1">
      <c r="A33" s="11"/>
      <c r="B33" s="1">
        <v>70</v>
      </c>
      <c r="C33" s="98" t="s">
        <v>62</v>
      </c>
      <c r="D33" s="170" t="s">
        <v>69</v>
      </c>
      <c r="E33" s="171"/>
      <c r="F33" s="39" t="str">
        <f>VLOOKUP(C33,'[2]Acha Air Sales Price List'!$B$1:$D$65536,3,FALSE)</f>
        <v>1 piece: 8mm ball with ferido-glued multi crystals with resin cover 1.2mm threading (16g)</v>
      </c>
      <c r="G33" s="19">
        <v>84.77</v>
      </c>
      <c r="H33" s="20">
        <f t="shared" si="0"/>
        <v>5933.9</v>
      </c>
      <c r="I33" s="12"/>
    </row>
    <row r="34" spans="1:9" ht="37.5" customHeight="1">
      <c r="A34" s="11"/>
      <c r="B34" s="1">
        <v>90</v>
      </c>
      <c r="C34" s="34" t="s">
        <v>62</v>
      </c>
      <c r="D34" s="172" t="s">
        <v>70</v>
      </c>
      <c r="E34" s="173"/>
      <c r="F34" s="39" t="str">
        <f>VLOOKUP(C34,'[2]Acha Air Sales Price List'!$B$1:$D$65536,3,FALSE)</f>
        <v>1 piece: 8mm ball with ferido-glued multi crystals with resin cover 1.2mm threading (16g)</v>
      </c>
      <c r="G34" s="19">
        <v>84.77</v>
      </c>
      <c r="H34" s="20">
        <f t="shared" si="0"/>
        <v>7629.3</v>
      </c>
      <c r="I34" s="12"/>
    </row>
    <row r="35" spans="1:9" ht="37.5" customHeight="1">
      <c r="A35" s="11"/>
      <c r="B35" s="114">
        <v>70</v>
      </c>
      <c r="C35" s="34" t="s">
        <v>62</v>
      </c>
      <c r="D35" s="168" t="s">
        <v>71</v>
      </c>
      <c r="E35" s="169"/>
      <c r="F35" s="115" t="str">
        <f>VLOOKUP(C35,'[2]Acha Air Sales Price List'!$B$1:$D$65536,3,FALSE)</f>
        <v>1 piece: 8mm ball with ferido-glued multi crystals with resin cover 1.2mm threading (16g)</v>
      </c>
      <c r="G35" s="116">
        <v>84.77</v>
      </c>
      <c r="H35" s="117">
        <f t="shared" si="0"/>
        <v>5933.9</v>
      </c>
      <c r="I35" s="12"/>
    </row>
    <row r="36" spans="1:9" ht="37.5" customHeight="1">
      <c r="A36" s="11"/>
      <c r="B36" s="1">
        <v>190</v>
      </c>
      <c r="C36" s="36" t="s">
        <v>63</v>
      </c>
      <c r="D36" s="170" t="s">
        <v>69</v>
      </c>
      <c r="E36" s="171"/>
      <c r="F36" s="39" t="str">
        <f>VLOOKUP(C36,'[2]Acha Air Sales Price List'!$B$1:$D$65536,3,FALSE)</f>
        <v>4mm multi-crystal ferido glued balls with resin cover and 14g (1.6mm) threading (sold per pcs)</v>
      </c>
      <c r="G36" s="19">
        <v>42.24</v>
      </c>
      <c r="H36" s="20">
        <f t="shared" si="0"/>
        <v>8025.6</v>
      </c>
      <c r="I36" s="12"/>
    </row>
    <row r="37" spans="1:9" ht="37.5" customHeight="1">
      <c r="A37" s="11"/>
      <c r="B37" s="1">
        <v>280</v>
      </c>
      <c r="C37" s="34" t="s">
        <v>63</v>
      </c>
      <c r="D37" s="172" t="s">
        <v>70</v>
      </c>
      <c r="E37" s="173"/>
      <c r="F37" s="39" t="str">
        <f>VLOOKUP(C37,'[2]Acha Air Sales Price List'!$B$1:$D$65536,3,FALSE)</f>
        <v>4mm multi-crystal ferido glued balls with resin cover and 14g (1.6mm) threading (sold per pcs)</v>
      </c>
      <c r="G37" s="19">
        <v>42.24</v>
      </c>
      <c r="H37" s="20">
        <f t="shared" si="0"/>
        <v>11827.2</v>
      </c>
      <c r="I37" s="12"/>
    </row>
    <row r="38" spans="1:9" ht="37.5" customHeight="1">
      <c r="A38" s="11"/>
      <c r="B38" s="114">
        <v>170</v>
      </c>
      <c r="C38" s="34" t="s">
        <v>63</v>
      </c>
      <c r="D38" s="168" t="s">
        <v>71</v>
      </c>
      <c r="E38" s="169"/>
      <c r="F38" s="115" t="str">
        <f>VLOOKUP(C38,'[2]Acha Air Sales Price List'!$B$1:$D$65536,3,FALSE)</f>
        <v>4mm multi-crystal ferido glued balls with resin cover and 14g (1.6mm) threading (sold per pcs)</v>
      </c>
      <c r="G38" s="116">
        <v>42.24</v>
      </c>
      <c r="H38" s="117">
        <f t="shared" si="0"/>
        <v>7180.8</v>
      </c>
      <c r="I38" s="12"/>
    </row>
    <row r="39" spans="1:9" ht="37.5" customHeight="1">
      <c r="A39" s="11"/>
      <c r="B39" s="1">
        <v>200</v>
      </c>
      <c r="C39" s="36" t="s">
        <v>64</v>
      </c>
      <c r="D39" s="170" t="s">
        <v>69</v>
      </c>
      <c r="E39" s="171"/>
      <c r="F39" s="39" t="str">
        <f>VLOOKUP(C39,'[2]Acha Air Sales Price List'!$B$1:$D$65536,3,FALSE)</f>
        <v>5mm multi-crystal ferido glued balls with resin cover and 14g (1.6mm) threading (sold per pcs)</v>
      </c>
      <c r="G39" s="19">
        <v>42.24</v>
      </c>
      <c r="H39" s="20">
        <f t="shared" si="0"/>
        <v>8448</v>
      </c>
      <c r="I39" s="12"/>
    </row>
    <row r="40" spans="1:9" ht="37.5" customHeight="1">
      <c r="A40" s="11"/>
      <c r="B40" s="1">
        <v>270</v>
      </c>
      <c r="C40" s="34" t="s">
        <v>64</v>
      </c>
      <c r="D40" s="172" t="s">
        <v>70</v>
      </c>
      <c r="E40" s="173"/>
      <c r="F40" s="39" t="str">
        <f>VLOOKUP(C40,'[2]Acha Air Sales Price List'!$B$1:$D$65536,3,FALSE)</f>
        <v>5mm multi-crystal ferido glued balls with resin cover and 14g (1.6mm) threading (sold per pcs)</v>
      </c>
      <c r="G40" s="19">
        <v>42.24</v>
      </c>
      <c r="H40" s="20">
        <f t="shared" si="0"/>
        <v>11404.8</v>
      </c>
      <c r="I40" s="12"/>
    </row>
    <row r="41" spans="1:9" ht="37.5" customHeight="1">
      <c r="A41" s="11"/>
      <c r="B41" s="114">
        <v>160</v>
      </c>
      <c r="C41" s="34" t="s">
        <v>64</v>
      </c>
      <c r="D41" s="168" t="s">
        <v>71</v>
      </c>
      <c r="E41" s="169"/>
      <c r="F41" s="115" t="str">
        <f>VLOOKUP(C41,'[2]Acha Air Sales Price List'!$B$1:$D$65536,3,FALSE)</f>
        <v>5mm multi-crystal ferido glued balls with resin cover and 14g (1.6mm) threading (sold per pcs)</v>
      </c>
      <c r="G41" s="116">
        <v>42.24</v>
      </c>
      <c r="H41" s="117">
        <f t="shared" si="0"/>
        <v>6758.4</v>
      </c>
      <c r="I41" s="12"/>
    </row>
    <row r="42" spans="1:9" ht="37.5" customHeight="1">
      <c r="A42" s="11"/>
      <c r="B42" s="1">
        <v>160</v>
      </c>
      <c r="C42" s="36" t="s">
        <v>65</v>
      </c>
      <c r="D42" s="170" t="s">
        <v>69</v>
      </c>
      <c r="E42" s="171"/>
      <c r="F42" s="39" t="str">
        <f>VLOOKUP(C42,'[2]Acha Air Sales Price List'!$B$1:$D$65536,3,FALSE)</f>
        <v>6mm multi-crystal ferido glued balls with resin cover and 14g (1.6mm) threading (sold per pcs)</v>
      </c>
      <c r="G42" s="19">
        <v>42.24</v>
      </c>
      <c r="H42" s="20">
        <f t="shared" si="0"/>
        <v>6758.4</v>
      </c>
      <c r="I42" s="12"/>
    </row>
    <row r="43" spans="1:9" ht="37.5" customHeight="1">
      <c r="A43" s="11"/>
      <c r="B43" s="1">
        <v>230</v>
      </c>
      <c r="C43" s="34" t="s">
        <v>65</v>
      </c>
      <c r="D43" s="172" t="s">
        <v>70</v>
      </c>
      <c r="E43" s="173"/>
      <c r="F43" s="39" t="str">
        <f>VLOOKUP(C43,'[2]Acha Air Sales Price List'!$B$1:$D$65536,3,FALSE)</f>
        <v>6mm multi-crystal ferido glued balls with resin cover and 14g (1.6mm) threading (sold per pcs)</v>
      </c>
      <c r="G43" s="19">
        <v>42.24</v>
      </c>
      <c r="H43" s="20">
        <f t="shared" si="0"/>
        <v>9715.2000000000007</v>
      </c>
      <c r="I43" s="12"/>
    </row>
    <row r="44" spans="1:9" ht="37.5" customHeight="1">
      <c r="A44" s="11"/>
      <c r="B44" s="114">
        <v>160</v>
      </c>
      <c r="C44" s="34" t="s">
        <v>65</v>
      </c>
      <c r="D44" s="168" t="s">
        <v>71</v>
      </c>
      <c r="E44" s="169"/>
      <c r="F44" s="115" t="str">
        <f>VLOOKUP(C44,'[2]Acha Air Sales Price List'!$B$1:$D$65536,3,FALSE)</f>
        <v>6mm multi-crystal ferido glued balls with resin cover and 14g (1.6mm) threading (sold per pcs)</v>
      </c>
      <c r="G44" s="116">
        <v>42.24</v>
      </c>
      <c r="H44" s="117">
        <f t="shared" si="0"/>
        <v>6758.4</v>
      </c>
      <c r="I44" s="12"/>
    </row>
    <row r="45" spans="1:9" ht="37.5" customHeight="1">
      <c r="A45" s="11"/>
      <c r="B45" s="1">
        <v>70</v>
      </c>
      <c r="C45" s="36" t="s">
        <v>66</v>
      </c>
      <c r="D45" s="170" t="s">
        <v>69</v>
      </c>
      <c r="E45" s="171"/>
      <c r="F45" s="39" t="str">
        <f>VLOOKUP(C45,'[2]Acha Air Sales Price List'!$B$1:$D$65536,3,FALSE)</f>
        <v>8mm multi-crystal ferido glued balls with resin cover and 14g (1.6mm) threading (sold per pcs)</v>
      </c>
      <c r="G45" s="19">
        <v>84.77</v>
      </c>
      <c r="H45" s="20">
        <f t="shared" si="0"/>
        <v>5933.9</v>
      </c>
      <c r="I45" s="12"/>
    </row>
    <row r="46" spans="1:9" ht="37.5" customHeight="1">
      <c r="A46" s="11"/>
      <c r="B46" s="1">
        <v>90</v>
      </c>
      <c r="C46" s="34" t="s">
        <v>66</v>
      </c>
      <c r="D46" s="172" t="s">
        <v>70</v>
      </c>
      <c r="E46" s="173"/>
      <c r="F46" s="39" t="str">
        <f>VLOOKUP(C46,'[2]Acha Air Sales Price List'!$B$1:$D$65536,3,FALSE)</f>
        <v>8mm multi-crystal ferido glued balls with resin cover and 14g (1.6mm) threading (sold per pcs)</v>
      </c>
      <c r="G46" s="19">
        <v>84.77</v>
      </c>
      <c r="H46" s="20">
        <f t="shared" si="0"/>
        <v>7629.3</v>
      </c>
      <c r="I46" s="12"/>
    </row>
    <row r="47" spans="1:9" ht="37.5" customHeight="1">
      <c r="A47" s="11"/>
      <c r="B47" s="114">
        <v>70</v>
      </c>
      <c r="C47" s="34" t="s">
        <v>66</v>
      </c>
      <c r="D47" s="168" t="s">
        <v>71</v>
      </c>
      <c r="E47" s="169"/>
      <c r="F47" s="115" t="str">
        <f>VLOOKUP(C47,'[2]Acha Air Sales Price List'!$B$1:$D$65536,3,FALSE)</f>
        <v>8mm multi-crystal ferido glued balls with resin cover and 14g (1.6mm) threading (sold per pcs)</v>
      </c>
      <c r="G47" s="116">
        <v>84.77</v>
      </c>
      <c r="H47" s="117">
        <f t="shared" si="0"/>
        <v>5933.9</v>
      </c>
      <c r="I47" s="12"/>
    </row>
    <row r="48" spans="1:9" ht="37.5" customHeight="1">
      <c r="A48" s="11"/>
      <c r="B48" s="1">
        <v>10</v>
      </c>
      <c r="C48" s="36" t="s">
        <v>67</v>
      </c>
      <c r="D48" s="170" t="s">
        <v>69</v>
      </c>
      <c r="E48" s="171"/>
      <c r="F48" s="39" t="str">
        <f>VLOOKUP(C48,'[2]Acha Air Sales Price List'!$B$1:$D$65536,3,FALSE)</f>
        <v>Surgical steel belly banana, 18g (1mm) with 5mm and a 10mm multi-crystal ferido glued lower ball with resin cover</v>
      </c>
      <c r="G48" s="19">
        <v>212.04</v>
      </c>
      <c r="H48" s="20">
        <f t="shared" si="0"/>
        <v>2120.4</v>
      </c>
      <c r="I48" s="12"/>
    </row>
    <row r="49" spans="1:9" ht="37.5" customHeight="1">
      <c r="A49" s="11"/>
      <c r="B49" s="1">
        <v>10</v>
      </c>
      <c r="C49" s="34" t="s">
        <v>67</v>
      </c>
      <c r="D49" s="172" t="s">
        <v>70</v>
      </c>
      <c r="E49" s="173"/>
      <c r="F49" s="39" t="str">
        <f>VLOOKUP(C49,'[2]Acha Air Sales Price List'!$B$1:$D$65536,3,FALSE)</f>
        <v>Surgical steel belly banana, 18g (1mm) with 5mm and a 10mm multi-crystal ferido glued lower ball with resin cover</v>
      </c>
      <c r="G49" s="19">
        <v>212.04</v>
      </c>
      <c r="H49" s="20">
        <f t="shared" si="0"/>
        <v>2120.4</v>
      </c>
      <c r="I49" s="12"/>
    </row>
    <row r="50" spans="1:9" ht="37.5" customHeight="1">
      <c r="A50" s="11"/>
      <c r="B50" s="114">
        <v>10</v>
      </c>
      <c r="C50" s="34" t="s">
        <v>67</v>
      </c>
      <c r="D50" s="168" t="s">
        <v>71</v>
      </c>
      <c r="E50" s="169"/>
      <c r="F50" s="115" t="str">
        <f>VLOOKUP(C50,'[2]Acha Air Sales Price List'!$B$1:$D$65536,3,FALSE)</f>
        <v>Surgical steel belly banana, 18g (1mm) with 5mm and a 10mm multi-crystal ferido glued lower ball with resin cover</v>
      </c>
      <c r="G50" s="116">
        <v>212.04</v>
      </c>
      <c r="H50" s="117">
        <f t="shared" si="0"/>
        <v>2120.4</v>
      </c>
      <c r="I50" s="12"/>
    </row>
    <row r="51" spans="1:9" ht="37.5" customHeight="1">
      <c r="A51" s="11"/>
      <c r="B51" s="1">
        <v>10</v>
      </c>
      <c r="C51" s="36" t="s">
        <v>68</v>
      </c>
      <c r="D51" s="170" t="s">
        <v>69</v>
      </c>
      <c r="E51" s="171"/>
      <c r="F51" s="39" t="str">
        <f>VLOOKUP(C51,'[2]Acha Air Sales Price List'!$B$1:$D$65536,3,FALSE)</f>
        <v>Surgical steel belly banana, 14g (1.6mm) with 5mm &amp; 10mm multi-crystal ferido glued balls with resin cover - length 5/16 - 9/16" (8mm - 14mm)</v>
      </c>
      <c r="G51" s="19">
        <f>ROUND(IF(ISBLANK(C51),0,VLOOKUP(C51,'[2]Acha Air Sales Price List'!$B$1:$X$65536,12,FALSE)*$L$14),2)</f>
        <v>204.23</v>
      </c>
      <c r="H51" s="20">
        <f t="shared" si="0"/>
        <v>2042.3</v>
      </c>
      <c r="I51" s="12"/>
    </row>
    <row r="52" spans="1:9" ht="37.5" customHeight="1">
      <c r="A52" s="11"/>
      <c r="B52" s="1">
        <v>10</v>
      </c>
      <c r="C52" s="36" t="s">
        <v>68</v>
      </c>
      <c r="D52" s="172" t="s">
        <v>70</v>
      </c>
      <c r="E52" s="173"/>
      <c r="F52" s="39" t="str">
        <f>VLOOKUP(C52,'[2]Acha Air Sales Price List'!$B$1:$D$65536,3,FALSE)</f>
        <v>Surgical steel belly banana, 14g (1.6mm) with 5mm &amp; 10mm multi-crystal ferido glued balls with resin cover - length 5/16 - 9/16" (8mm - 14mm)</v>
      </c>
      <c r="G52" s="19">
        <f>ROUND(IF(ISBLANK(C52),0,VLOOKUP(C52,'[2]Acha Air Sales Price List'!$B$1:$X$65536,12,FALSE)*$L$14),2)</f>
        <v>204.23</v>
      </c>
      <c r="H52" s="20">
        <f t="shared" si="0"/>
        <v>2042.3</v>
      </c>
      <c r="I52" s="12"/>
    </row>
    <row r="53" spans="1:9" ht="37.5" customHeight="1" thickBot="1">
      <c r="A53" s="11"/>
      <c r="B53" s="114">
        <v>10</v>
      </c>
      <c r="C53" s="36" t="s">
        <v>68</v>
      </c>
      <c r="D53" s="168" t="s">
        <v>71</v>
      </c>
      <c r="E53" s="169"/>
      <c r="F53" s="115" t="str">
        <f>VLOOKUP(C53,'[2]Acha Air Sales Price List'!$B$1:$D$65536,3,FALSE)</f>
        <v>Surgical steel belly banana, 14g (1.6mm) with 5mm &amp; 10mm multi-crystal ferido glued balls with resin cover - length 5/16 - 9/16" (8mm - 14mm)</v>
      </c>
      <c r="G53" s="19">
        <f>ROUND(IF(ISBLANK(C53),0,VLOOKUP(C53,'[2]Acha Air Sales Price List'!$B$1:$X$65536,12,FALSE)*$L$14),2)</f>
        <v>204.23</v>
      </c>
      <c r="H53" s="117">
        <f t="shared" si="0"/>
        <v>2042.3</v>
      </c>
      <c r="I53" s="12"/>
    </row>
    <row r="54" spans="1:9" ht="12.4" hidden="1" customHeight="1">
      <c r="A54" s="11"/>
      <c r="B54" s="1"/>
      <c r="C54" s="36"/>
      <c r="D54" s="151"/>
      <c r="E54" s="152"/>
      <c r="F54" s="39">
        <f>VLOOKUP(C54,'[2]Acha Air Sales Price List'!$B$1:$D$65536,3,FALSE)</f>
        <v>0</v>
      </c>
      <c r="G54" s="19">
        <f>ROUND(IF(ISBLANK(C54),0,VLOOKUP(C54,'[2]Acha Air Sales Price List'!$B$1:$X$65536,12,FALSE)*$L$14),2)</f>
        <v>0</v>
      </c>
      <c r="H54" s="20">
        <f t="shared" si="0"/>
        <v>0</v>
      </c>
      <c r="I54" s="12"/>
    </row>
    <row r="55" spans="1:9" ht="12.4" hidden="1" customHeight="1">
      <c r="A55" s="11"/>
      <c r="B55" s="1"/>
      <c r="C55" s="34"/>
      <c r="D55" s="151"/>
      <c r="E55" s="152"/>
      <c r="F55" s="39">
        <f>VLOOKUP(C55,'[2]Acha Air Sales Price List'!$B$1:$D$65536,3,FALSE)</f>
        <v>0</v>
      </c>
      <c r="G55" s="19">
        <f>ROUND(IF(ISBLANK(C55),0,VLOOKUP(C55,'[2]Acha Air Sales Price List'!$B$1:$X$65536,12,FALSE)*$L$14),2)</f>
        <v>0</v>
      </c>
      <c r="H55" s="20">
        <f t="shared" si="0"/>
        <v>0</v>
      </c>
      <c r="I55" s="12"/>
    </row>
    <row r="56" spans="1:9" ht="12.4" hidden="1" customHeight="1">
      <c r="A56" s="11"/>
      <c r="B56" s="1"/>
      <c r="C56" s="34"/>
      <c r="D56" s="151"/>
      <c r="E56" s="152"/>
      <c r="F56" s="39">
        <f>VLOOKUP(C56,'[2]Acha Air Sales Price List'!$B$1:$D$65536,3,FALSE)</f>
        <v>0</v>
      </c>
      <c r="G56" s="19">
        <f>ROUND(IF(ISBLANK(C56),0,VLOOKUP(C56,'[2]Acha Air Sales Price List'!$B$1:$X$65536,12,FALSE)*$L$14),2)</f>
        <v>0</v>
      </c>
      <c r="H56" s="20">
        <f t="shared" si="0"/>
        <v>0</v>
      </c>
      <c r="I56" s="12"/>
    </row>
    <row r="57" spans="1:9" ht="12.4" hidden="1" customHeight="1">
      <c r="A57" s="11"/>
      <c r="B57" s="1"/>
      <c r="C57" s="34"/>
      <c r="D57" s="151"/>
      <c r="E57" s="152"/>
      <c r="F57" s="39">
        <f>VLOOKUP(C57,'[2]Acha Air Sales Price List'!$B$1:$D$65536,3,FALSE)</f>
        <v>0</v>
      </c>
      <c r="G57" s="19">
        <f>ROUND(IF(ISBLANK(C57),0,VLOOKUP(C57,'[2]Acha Air Sales Price List'!$B$1:$X$65536,12,FALSE)*$L$14),2)</f>
        <v>0</v>
      </c>
      <c r="H57" s="20">
        <f t="shared" si="0"/>
        <v>0</v>
      </c>
      <c r="I57" s="12"/>
    </row>
    <row r="58" spans="1:9" ht="12.4" hidden="1" customHeight="1">
      <c r="A58" s="11"/>
      <c r="B58" s="1"/>
      <c r="C58" s="34"/>
      <c r="D58" s="151"/>
      <c r="E58" s="152"/>
      <c r="F58" s="39">
        <f>VLOOKUP(C58,'[2]Acha Air Sales Price List'!$B$1:$D$65536,3,FALSE)</f>
        <v>0</v>
      </c>
      <c r="G58" s="19">
        <f>ROUND(IF(ISBLANK(C58),0,VLOOKUP(C58,'[2]Acha Air Sales Price List'!$B$1:$X$65536,12,FALSE)*$L$14),2)</f>
        <v>0</v>
      </c>
      <c r="H58" s="20">
        <f t="shared" si="0"/>
        <v>0</v>
      </c>
      <c r="I58" s="12"/>
    </row>
    <row r="59" spans="1:9" ht="12.4" hidden="1" customHeight="1">
      <c r="A59" s="11"/>
      <c r="B59" s="1"/>
      <c r="C59" s="34"/>
      <c r="D59" s="151"/>
      <c r="E59" s="152"/>
      <c r="F59" s="39">
        <f>VLOOKUP(C59,'[2]Acha Air Sales Price List'!$B$1:$D$65536,3,FALSE)</f>
        <v>0</v>
      </c>
      <c r="G59" s="19">
        <f>ROUND(IF(ISBLANK(C59),0,VLOOKUP(C59,'[2]Acha Air Sales Price List'!$B$1:$X$65536,12,FALSE)*$L$14),2)</f>
        <v>0</v>
      </c>
      <c r="H59" s="20">
        <f t="shared" si="0"/>
        <v>0</v>
      </c>
      <c r="I59" s="12"/>
    </row>
    <row r="60" spans="1:9" ht="12.4" hidden="1" customHeight="1">
      <c r="A60" s="11"/>
      <c r="B60" s="1"/>
      <c r="C60" s="34"/>
      <c r="D60" s="151"/>
      <c r="E60" s="152"/>
      <c r="F60" s="39">
        <f>VLOOKUP(C60,'[2]Acha Air Sales Price List'!$B$1:$D$65536,3,FALSE)</f>
        <v>0</v>
      </c>
      <c r="G60" s="19">
        <f>ROUND(IF(ISBLANK(C60),0,VLOOKUP(C60,'[2]Acha Air Sales Price List'!$B$1:$X$65536,12,FALSE)*$L$14),2)</f>
        <v>0</v>
      </c>
      <c r="H60" s="20">
        <f t="shared" si="0"/>
        <v>0</v>
      </c>
      <c r="I60" s="12"/>
    </row>
    <row r="61" spans="1:9" ht="12.4" hidden="1" customHeight="1">
      <c r="A61" s="11"/>
      <c r="B61" s="1"/>
      <c r="C61" s="35"/>
      <c r="D61" s="151"/>
      <c r="E61" s="152"/>
      <c r="F61" s="39">
        <f>VLOOKUP(C61,'[2]Acha Air Sales Price List'!$B$1:$D$65536,3,FALSE)</f>
        <v>0</v>
      </c>
      <c r="G61" s="19">
        <f>ROUND(IF(ISBLANK(C61),0,VLOOKUP(C61,'[2]Acha Air Sales Price List'!$B$1:$X$65536,12,FALSE)*$L$14),2)</f>
        <v>0</v>
      </c>
      <c r="H61" s="20">
        <f t="shared" si="0"/>
        <v>0</v>
      </c>
      <c r="I61" s="12"/>
    </row>
    <row r="62" spans="1:9" ht="12" hidden="1" customHeight="1">
      <c r="A62" s="11"/>
      <c r="B62" s="1"/>
      <c r="C62" s="34"/>
      <c r="D62" s="151"/>
      <c r="E62" s="152"/>
      <c r="F62" s="39">
        <f>VLOOKUP(C62,'[2]Acha Air Sales Price List'!$B$1:$D$65536,3,FALSE)</f>
        <v>0</v>
      </c>
      <c r="G62" s="19">
        <f>ROUND(IF(ISBLANK(C62),0,VLOOKUP(C62,'[2]Acha Air Sales Price List'!$B$1:$X$65536,12,FALSE)*$L$14),2)</f>
        <v>0</v>
      </c>
      <c r="H62" s="20">
        <f t="shared" si="0"/>
        <v>0</v>
      </c>
      <c r="I62" s="12"/>
    </row>
    <row r="63" spans="1:9" ht="12.4" hidden="1" customHeight="1">
      <c r="A63" s="11"/>
      <c r="B63" s="1"/>
      <c r="C63" s="34"/>
      <c r="D63" s="151"/>
      <c r="E63" s="152"/>
      <c r="F63" s="39">
        <f>VLOOKUP(C63,'[2]Acha Air Sales Price List'!$B$1:$D$65536,3,FALSE)</f>
        <v>0</v>
      </c>
      <c r="G63" s="19">
        <f>ROUND(IF(ISBLANK(C63),0,VLOOKUP(C63,'[2]Acha Air Sales Price List'!$B$1:$X$65536,12,FALSE)*$L$14),2)</f>
        <v>0</v>
      </c>
      <c r="H63" s="20">
        <f t="shared" si="0"/>
        <v>0</v>
      </c>
      <c r="I63" s="12"/>
    </row>
    <row r="64" spans="1:9" ht="12.4" hidden="1" customHeight="1">
      <c r="A64" s="11"/>
      <c r="B64" s="1"/>
      <c r="C64" s="34"/>
      <c r="D64" s="151"/>
      <c r="E64" s="152"/>
      <c r="F64" s="39">
        <f>VLOOKUP(C64,'[2]Acha Air Sales Price List'!$B$1:$D$65536,3,FALSE)</f>
        <v>0</v>
      </c>
      <c r="G64" s="19">
        <f>ROUND(IF(ISBLANK(C64),0,VLOOKUP(C64,'[2]Acha Air Sales Price List'!$B$1:$X$65536,12,FALSE)*$L$14),2)</f>
        <v>0</v>
      </c>
      <c r="H64" s="20">
        <f t="shared" si="0"/>
        <v>0</v>
      </c>
      <c r="I64" s="12"/>
    </row>
    <row r="65" spans="1:9" ht="12.4" hidden="1" customHeight="1">
      <c r="A65" s="11"/>
      <c r="B65" s="1"/>
      <c r="C65" s="34"/>
      <c r="D65" s="151"/>
      <c r="E65" s="152"/>
      <c r="F65" s="39">
        <f>VLOOKUP(C65,'[2]Acha Air Sales Price List'!$B$1:$D$65536,3,FALSE)</f>
        <v>0</v>
      </c>
      <c r="G65" s="19">
        <f>ROUND(IF(ISBLANK(C65),0,VLOOKUP(C65,'[2]Acha Air Sales Price List'!$B$1:$X$65536,12,FALSE)*$L$14),2)</f>
        <v>0</v>
      </c>
      <c r="H65" s="20">
        <f t="shared" si="0"/>
        <v>0</v>
      </c>
      <c r="I65" s="12"/>
    </row>
    <row r="66" spans="1:9" ht="12.4" hidden="1" customHeight="1">
      <c r="A66" s="11"/>
      <c r="B66" s="1"/>
      <c r="C66" s="34"/>
      <c r="D66" s="151"/>
      <c r="E66" s="152"/>
      <c r="F66" s="39">
        <f>VLOOKUP(C66,'[2]Acha Air Sales Price List'!$B$1:$D$65536,3,FALSE)</f>
        <v>0</v>
      </c>
      <c r="G66" s="19">
        <f>ROUND(IF(ISBLANK(C66),0,VLOOKUP(C66,'[2]Acha Air Sales Price List'!$B$1:$X$65536,12,FALSE)*$L$14),2)</f>
        <v>0</v>
      </c>
      <c r="H66" s="20">
        <f t="shared" si="0"/>
        <v>0</v>
      </c>
      <c r="I66" s="12"/>
    </row>
    <row r="67" spans="1:9" ht="12.4" hidden="1" customHeight="1">
      <c r="A67" s="11"/>
      <c r="B67" s="1"/>
      <c r="C67" s="34"/>
      <c r="D67" s="151"/>
      <c r="E67" s="152"/>
      <c r="F67" s="39">
        <f>VLOOKUP(C67,'[2]Acha Air Sales Price List'!$B$1:$D$65536,3,FALSE)</f>
        <v>0</v>
      </c>
      <c r="G67" s="19">
        <f>ROUND(IF(ISBLANK(C67),0,VLOOKUP(C67,'[2]Acha Air Sales Price List'!$B$1:$X$65536,12,FALSE)*$L$14),2)</f>
        <v>0</v>
      </c>
      <c r="H67" s="20">
        <f t="shared" si="0"/>
        <v>0</v>
      </c>
      <c r="I67" s="12"/>
    </row>
    <row r="68" spans="1:9" ht="12.4" hidden="1" customHeight="1">
      <c r="A68" s="11"/>
      <c r="B68" s="1"/>
      <c r="C68" s="34"/>
      <c r="D68" s="151"/>
      <c r="E68" s="152"/>
      <c r="F68" s="39">
        <f>VLOOKUP(C68,'[2]Acha Air Sales Price List'!$B$1:$D$65536,3,FALSE)</f>
        <v>0</v>
      </c>
      <c r="G68" s="19">
        <f>ROUND(IF(ISBLANK(C68),0,VLOOKUP(C68,'[2]Acha Air Sales Price List'!$B$1:$X$65536,12,FALSE)*$L$14),2)</f>
        <v>0</v>
      </c>
      <c r="H68" s="20">
        <f t="shared" si="0"/>
        <v>0</v>
      </c>
      <c r="I68" s="12"/>
    </row>
    <row r="69" spans="1:9" ht="12.4" hidden="1" customHeight="1">
      <c r="A69" s="11"/>
      <c r="B69" s="1"/>
      <c r="C69" s="34"/>
      <c r="D69" s="151"/>
      <c r="E69" s="152"/>
      <c r="F69" s="39">
        <f>VLOOKUP(C69,'[2]Acha Air Sales Price List'!$B$1:$D$65536,3,FALSE)</f>
        <v>0</v>
      </c>
      <c r="G69" s="19">
        <f>ROUND(IF(ISBLANK(C69),0,VLOOKUP(C69,'[2]Acha Air Sales Price List'!$B$1:$X$65536,12,FALSE)*$L$14),2)</f>
        <v>0</v>
      </c>
      <c r="H69" s="20">
        <f t="shared" si="0"/>
        <v>0</v>
      </c>
      <c r="I69" s="12"/>
    </row>
    <row r="70" spans="1:9" ht="12.4" hidden="1" customHeight="1">
      <c r="A70" s="11"/>
      <c r="B70" s="1"/>
      <c r="C70" s="34"/>
      <c r="D70" s="151"/>
      <c r="E70" s="152"/>
      <c r="F70" s="39">
        <f>VLOOKUP(C70,'[2]Acha Air Sales Price List'!$B$1:$D$65536,3,FALSE)</f>
        <v>0</v>
      </c>
      <c r="G70" s="19">
        <f>ROUND(IF(ISBLANK(C70),0,VLOOKUP(C70,'[2]Acha Air Sales Price List'!$B$1:$X$65536,12,FALSE)*$L$14),2)</f>
        <v>0</v>
      </c>
      <c r="H70" s="20">
        <f t="shared" si="0"/>
        <v>0</v>
      </c>
      <c r="I70" s="12"/>
    </row>
    <row r="71" spans="1:9" ht="12.4" hidden="1" customHeight="1">
      <c r="A71" s="11"/>
      <c r="B71" s="1"/>
      <c r="C71" s="34"/>
      <c r="D71" s="151"/>
      <c r="E71" s="152"/>
      <c r="F71" s="39">
        <f>VLOOKUP(C71,'[2]Acha Air Sales Price List'!$B$1:$D$65536,3,FALSE)</f>
        <v>0</v>
      </c>
      <c r="G71" s="19">
        <f>ROUND(IF(ISBLANK(C71),0,VLOOKUP(C71,'[2]Acha Air Sales Price List'!$B$1:$X$65536,12,FALSE)*$L$14),2)</f>
        <v>0</v>
      </c>
      <c r="H71" s="20">
        <f t="shared" si="0"/>
        <v>0</v>
      </c>
      <c r="I71" s="12"/>
    </row>
    <row r="72" spans="1:9" ht="12.4" hidden="1" customHeight="1">
      <c r="A72" s="11"/>
      <c r="B72" s="1"/>
      <c r="C72" s="34"/>
      <c r="D72" s="151"/>
      <c r="E72" s="152"/>
      <c r="F72" s="39">
        <f>VLOOKUP(C72,'[2]Acha Air Sales Price List'!$B$1:$D$65536,3,FALSE)</f>
        <v>0</v>
      </c>
      <c r="G72" s="19">
        <f>ROUND(IF(ISBLANK(C72),0,VLOOKUP(C72,'[2]Acha Air Sales Price List'!$B$1:$X$65536,12,FALSE)*$L$14),2)</f>
        <v>0</v>
      </c>
      <c r="H72" s="20">
        <f t="shared" si="0"/>
        <v>0</v>
      </c>
      <c r="I72" s="12"/>
    </row>
    <row r="73" spans="1:9" ht="12.4" hidden="1" customHeight="1">
      <c r="A73" s="11"/>
      <c r="B73" s="1"/>
      <c r="C73" s="34"/>
      <c r="D73" s="151"/>
      <c r="E73" s="152"/>
      <c r="F73" s="39">
        <f>VLOOKUP(C73,'[2]Acha Air Sales Price List'!$B$1:$D$65536,3,FALSE)</f>
        <v>0</v>
      </c>
      <c r="G73" s="19">
        <f>ROUND(IF(ISBLANK(C73),0,VLOOKUP(C73,'[2]Acha Air Sales Price List'!$B$1:$X$65536,12,FALSE)*$L$14),2)</f>
        <v>0</v>
      </c>
      <c r="H73" s="20">
        <f t="shared" si="0"/>
        <v>0</v>
      </c>
      <c r="I73" s="12"/>
    </row>
    <row r="74" spans="1:9" ht="12.4" hidden="1" customHeight="1">
      <c r="A74" s="11"/>
      <c r="B74" s="1"/>
      <c r="C74" s="34"/>
      <c r="D74" s="151"/>
      <c r="E74" s="152"/>
      <c r="F74" s="39">
        <f>VLOOKUP(C74,'[2]Acha Air Sales Price List'!$B$1:$D$65536,3,FALSE)</f>
        <v>0</v>
      </c>
      <c r="G74" s="19">
        <f>ROUND(IF(ISBLANK(C74),0,VLOOKUP(C74,'[2]Acha Air Sales Price List'!$B$1:$X$65536,12,FALSE)*$L$14),2)</f>
        <v>0</v>
      </c>
      <c r="H74" s="20">
        <f t="shared" si="0"/>
        <v>0</v>
      </c>
      <c r="I74" s="12"/>
    </row>
    <row r="75" spans="1:9" ht="12.4" hidden="1" customHeight="1">
      <c r="A75" s="11"/>
      <c r="B75" s="1"/>
      <c r="C75" s="34"/>
      <c r="D75" s="151"/>
      <c r="E75" s="152"/>
      <c r="F75" s="39">
        <f>VLOOKUP(C75,'[2]Acha Air Sales Price List'!$B$1:$D$65536,3,FALSE)</f>
        <v>0</v>
      </c>
      <c r="G75" s="19">
        <f>ROUND(IF(ISBLANK(C75),0,VLOOKUP(C75,'[2]Acha Air Sales Price List'!$B$1:$X$65536,12,FALSE)*$L$14),2)</f>
        <v>0</v>
      </c>
      <c r="H75" s="20">
        <f t="shared" si="0"/>
        <v>0</v>
      </c>
      <c r="I75" s="12"/>
    </row>
    <row r="76" spans="1:9" ht="12.4" hidden="1" customHeight="1">
      <c r="A76" s="11"/>
      <c r="B76" s="1"/>
      <c r="C76" s="34"/>
      <c r="D76" s="151"/>
      <c r="E76" s="152"/>
      <c r="F76" s="39">
        <f>VLOOKUP(C76,'[2]Acha Air Sales Price List'!$B$1:$D$65536,3,FALSE)</f>
        <v>0</v>
      </c>
      <c r="G76" s="19">
        <f>ROUND(IF(ISBLANK(C76),0,VLOOKUP(C76,'[2]Acha Air Sales Price List'!$B$1:$X$65536,12,FALSE)*$L$14),2)</f>
        <v>0</v>
      </c>
      <c r="H76" s="20">
        <f t="shared" si="0"/>
        <v>0</v>
      </c>
      <c r="I76" s="12"/>
    </row>
    <row r="77" spans="1:9" ht="12.4" hidden="1" customHeight="1">
      <c r="A77" s="11"/>
      <c r="B77" s="1"/>
      <c r="C77" s="34"/>
      <c r="D77" s="151"/>
      <c r="E77" s="152"/>
      <c r="F77" s="39">
        <f>VLOOKUP(C77,'[2]Acha Air Sales Price List'!$B$1:$D$65536,3,FALSE)</f>
        <v>0</v>
      </c>
      <c r="G77" s="19">
        <f>ROUND(IF(ISBLANK(C77),0,VLOOKUP(C77,'[2]Acha Air Sales Price List'!$B$1:$X$65536,12,FALSE)*$L$14),2)</f>
        <v>0</v>
      </c>
      <c r="H77" s="20">
        <f t="shared" si="0"/>
        <v>0</v>
      </c>
      <c r="I77" s="12"/>
    </row>
    <row r="78" spans="1:9" ht="12.4" hidden="1" customHeight="1">
      <c r="A78" s="11"/>
      <c r="B78" s="1"/>
      <c r="C78" s="34"/>
      <c r="D78" s="151"/>
      <c r="E78" s="152"/>
      <c r="F78" s="39">
        <f>VLOOKUP(C78,'[2]Acha Air Sales Price List'!$B$1:$D$65536,3,FALSE)</f>
        <v>0</v>
      </c>
      <c r="G78" s="19">
        <f>ROUND(IF(ISBLANK(C78),0,VLOOKUP(C78,'[2]Acha Air Sales Price List'!$B$1:$X$65536,12,FALSE)*$L$14),2)</f>
        <v>0</v>
      </c>
      <c r="H78" s="20">
        <f t="shared" si="0"/>
        <v>0</v>
      </c>
      <c r="I78" s="12"/>
    </row>
    <row r="79" spans="1:9" ht="12.4" hidden="1" customHeight="1">
      <c r="A79" s="11"/>
      <c r="B79" s="1"/>
      <c r="C79" s="34"/>
      <c r="D79" s="151"/>
      <c r="E79" s="152"/>
      <c r="F79" s="39">
        <f>VLOOKUP(C79,'[2]Acha Air Sales Price List'!$B$1:$D$65536,3,FALSE)</f>
        <v>0</v>
      </c>
      <c r="G79" s="19">
        <f>ROUND(IF(ISBLANK(C79),0,VLOOKUP(C79,'[2]Acha Air Sales Price List'!$B$1:$X$65536,12,FALSE)*$L$14),2)</f>
        <v>0</v>
      </c>
      <c r="H79" s="20">
        <f t="shared" si="0"/>
        <v>0</v>
      </c>
      <c r="I79" s="12"/>
    </row>
    <row r="80" spans="1:9" ht="12.4" hidden="1" customHeight="1">
      <c r="A80" s="11"/>
      <c r="B80" s="1"/>
      <c r="C80" s="34"/>
      <c r="D80" s="151"/>
      <c r="E80" s="152"/>
      <c r="F80" s="39">
        <f>VLOOKUP(C80,'[2]Acha Air Sales Price List'!$B$1:$D$65536,3,FALSE)</f>
        <v>0</v>
      </c>
      <c r="G80" s="19">
        <f>ROUND(IF(ISBLANK(C80),0,VLOOKUP(C80,'[2]Acha Air Sales Price List'!$B$1:$X$65536,12,FALSE)*$L$14),2)</f>
        <v>0</v>
      </c>
      <c r="H80" s="20">
        <f t="shared" si="0"/>
        <v>0</v>
      </c>
      <c r="I80" s="12"/>
    </row>
    <row r="81" spans="1:9" ht="12.4" hidden="1" customHeight="1">
      <c r="A81" s="11"/>
      <c r="B81" s="1"/>
      <c r="C81" s="34"/>
      <c r="D81" s="151"/>
      <c r="E81" s="152"/>
      <c r="F81" s="39">
        <f>VLOOKUP(C81,'[2]Acha Air Sales Price List'!$B$1:$D$65536,3,FALSE)</f>
        <v>0</v>
      </c>
      <c r="G81" s="19">
        <f>ROUND(IF(ISBLANK(C81),0,VLOOKUP(C81,'[2]Acha Air Sales Price List'!$B$1:$X$65536,12,FALSE)*$L$14),2)</f>
        <v>0</v>
      </c>
      <c r="H81" s="20">
        <f t="shared" si="0"/>
        <v>0</v>
      </c>
      <c r="I81" s="12"/>
    </row>
    <row r="82" spans="1:9" ht="12.4" hidden="1" customHeight="1">
      <c r="A82" s="11"/>
      <c r="B82" s="1"/>
      <c r="C82" s="34"/>
      <c r="D82" s="151"/>
      <c r="E82" s="152"/>
      <c r="F82" s="39">
        <f>VLOOKUP(C82,'[2]Acha Air Sales Price List'!$B$1:$D$65536,3,FALSE)</f>
        <v>0</v>
      </c>
      <c r="G82" s="19">
        <f>ROUND(IF(ISBLANK(C82),0,VLOOKUP(C82,'[2]Acha Air Sales Price List'!$B$1:$X$65536,12,FALSE)*$L$14),2)</f>
        <v>0</v>
      </c>
      <c r="H82" s="20">
        <f t="shared" si="0"/>
        <v>0</v>
      </c>
      <c r="I82" s="12"/>
    </row>
    <row r="83" spans="1:9" ht="12.4" hidden="1" customHeight="1">
      <c r="A83" s="11"/>
      <c r="B83" s="1"/>
      <c r="C83" s="34"/>
      <c r="D83" s="151"/>
      <c r="E83" s="152"/>
      <c r="F83" s="39">
        <f>VLOOKUP(C83,'[2]Acha Air Sales Price List'!$B$1:$D$65536,3,FALSE)</f>
        <v>0</v>
      </c>
      <c r="G83" s="19">
        <f>ROUND(IF(ISBLANK(C83),0,VLOOKUP(C83,'[2]Acha Air Sales Price List'!$B$1:$X$65536,12,FALSE)*$L$14),2)</f>
        <v>0</v>
      </c>
      <c r="H83" s="20">
        <f t="shared" si="0"/>
        <v>0</v>
      </c>
      <c r="I83" s="12"/>
    </row>
    <row r="84" spans="1:9" ht="12.4" hidden="1" customHeight="1">
      <c r="A84" s="11"/>
      <c r="B84" s="1"/>
      <c r="C84" s="34"/>
      <c r="D84" s="151"/>
      <c r="E84" s="152"/>
      <c r="F84" s="39">
        <f>VLOOKUP(C84,'[2]Acha Air Sales Price List'!$B$1:$D$65536,3,FALSE)</f>
        <v>0</v>
      </c>
      <c r="G84" s="19">
        <f>ROUND(IF(ISBLANK(C84),0,VLOOKUP(C84,'[2]Acha Air Sales Price List'!$B$1:$X$65536,12,FALSE)*$L$14),2)</f>
        <v>0</v>
      </c>
      <c r="H84" s="20">
        <f t="shared" si="0"/>
        <v>0</v>
      </c>
      <c r="I84" s="12"/>
    </row>
    <row r="85" spans="1:9" ht="12.4" hidden="1" customHeight="1">
      <c r="A85" s="11"/>
      <c r="B85" s="1"/>
      <c r="C85" s="35"/>
      <c r="D85" s="151"/>
      <c r="E85" s="152"/>
      <c r="F85" s="39">
        <f>VLOOKUP(C85,'[2]Acha Air Sales Price List'!$B$1:$D$65536,3,FALSE)</f>
        <v>0</v>
      </c>
      <c r="G85" s="19">
        <f>ROUND(IF(ISBLANK(C85),0,VLOOKUP(C85,'[2]Acha Air Sales Price List'!$B$1:$X$65536,12,FALSE)*$L$14),2)</f>
        <v>0</v>
      </c>
      <c r="H85" s="20">
        <f t="shared" ref="H85:H148" si="1">ROUND(IF(ISNUMBER(B85), G85*B85, 0),5)</f>
        <v>0</v>
      </c>
      <c r="I85" s="12"/>
    </row>
    <row r="86" spans="1:9" ht="12" hidden="1" customHeight="1">
      <c r="A86" s="11"/>
      <c r="B86" s="1"/>
      <c r="C86" s="34"/>
      <c r="D86" s="151"/>
      <c r="E86" s="152"/>
      <c r="F86" s="39">
        <f>VLOOKUP(C86,'[2]Acha Air Sales Price List'!$B$1:$D$65536,3,FALSE)</f>
        <v>0</v>
      </c>
      <c r="G86" s="19">
        <f>ROUND(IF(ISBLANK(C86),0,VLOOKUP(C86,'[2]Acha Air Sales Price List'!$B$1:$X$65536,12,FALSE)*$L$14),2)</f>
        <v>0</v>
      </c>
      <c r="H86" s="20">
        <f t="shared" si="1"/>
        <v>0</v>
      </c>
      <c r="I86" s="12"/>
    </row>
    <row r="87" spans="1:9" ht="12.4" hidden="1" customHeight="1">
      <c r="A87" s="11"/>
      <c r="B87" s="1"/>
      <c r="C87" s="34"/>
      <c r="D87" s="151"/>
      <c r="E87" s="152"/>
      <c r="F87" s="39">
        <f>VLOOKUP(C87,'[2]Acha Air Sales Price List'!$B$1:$D$65536,3,FALSE)</f>
        <v>0</v>
      </c>
      <c r="G87" s="19">
        <f>ROUND(IF(ISBLANK(C87),0,VLOOKUP(C87,'[2]Acha Air Sales Price List'!$B$1:$X$65536,12,FALSE)*$L$14),2)</f>
        <v>0</v>
      </c>
      <c r="H87" s="20">
        <f t="shared" si="1"/>
        <v>0</v>
      </c>
      <c r="I87" s="12"/>
    </row>
    <row r="88" spans="1:9" ht="12.4" hidden="1" customHeight="1">
      <c r="A88" s="11"/>
      <c r="B88" s="1"/>
      <c r="C88" s="34"/>
      <c r="D88" s="151"/>
      <c r="E88" s="152"/>
      <c r="F88" s="39">
        <f>VLOOKUP(C88,'[2]Acha Air Sales Price List'!$B$1:$D$65536,3,FALSE)</f>
        <v>0</v>
      </c>
      <c r="G88" s="19">
        <f>ROUND(IF(ISBLANK(C88),0,VLOOKUP(C88,'[2]Acha Air Sales Price List'!$B$1:$X$65536,12,FALSE)*$L$14),2)</f>
        <v>0</v>
      </c>
      <c r="H88" s="20">
        <f t="shared" si="1"/>
        <v>0</v>
      </c>
      <c r="I88" s="12"/>
    </row>
    <row r="89" spans="1:9" ht="12.4" hidden="1" customHeight="1">
      <c r="A89" s="11"/>
      <c r="B89" s="1"/>
      <c r="C89" s="34"/>
      <c r="D89" s="151"/>
      <c r="E89" s="152"/>
      <c r="F89" s="39">
        <f>VLOOKUP(C89,'[2]Acha Air Sales Price List'!$B$1:$D$65536,3,FALSE)</f>
        <v>0</v>
      </c>
      <c r="G89" s="19">
        <f>ROUND(IF(ISBLANK(C89),0,VLOOKUP(C89,'[2]Acha Air Sales Price List'!$B$1:$X$65536,12,FALSE)*$L$14),2)</f>
        <v>0</v>
      </c>
      <c r="H89" s="20">
        <f t="shared" si="1"/>
        <v>0</v>
      </c>
      <c r="I89" s="12"/>
    </row>
    <row r="90" spans="1:9" ht="12.4" hidden="1" customHeight="1">
      <c r="A90" s="11"/>
      <c r="B90" s="1"/>
      <c r="C90" s="34"/>
      <c r="D90" s="151"/>
      <c r="E90" s="152"/>
      <c r="F90" s="39">
        <f>VLOOKUP(C90,'[2]Acha Air Sales Price List'!$B$1:$D$65536,3,FALSE)</f>
        <v>0</v>
      </c>
      <c r="G90" s="19">
        <f>ROUND(IF(ISBLANK(C90),0,VLOOKUP(C90,'[2]Acha Air Sales Price List'!$B$1:$X$65536,12,FALSE)*$L$14),2)</f>
        <v>0</v>
      </c>
      <c r="H90" s="20">
        <f t="shared" si="1"/>
        <v>0</v>
      </c>
      <c r="I90" s="12"/>
    </row>
    <row r="91" spans="1:9" ht="12.4" hidden="1" customHeight="1">
      <c r="A91" s="11"/>
      <c r="B91" s="1"/>
      <c r="C91" s="34"/>
      <c r="D91" s="151"/>
      <c r="E91" s="152"/>
      <c r="F91" s="39">
        <f>VLOOKUP(C91,'[2]Acha Air Sales Price List'!$B$1:$D$65536,3,FALSE)</f>
        <v>0</v>
      </c>
      <c r="G91" s="19">
        <f>ROUND(IF(ISBLANK(C91),0,VLOOKUP(C91,'[2]Acha Air Sales Price List'!$B$1:$X$65536,12,FALSE)*$L$14),2)</f>
        <v>0</v>
      </c>
      <c r="H91" s="20">
        <f t="shared" si="1"/>
        <v>0</v>
      </c>
      <c r="I91" s="12"/>
    </row>
    <row r="92" spans="1:9" ht="12.4" hidden="1" customHeight="1">
      <c r="A92" s="11"/>
      <c r="B92" s="1"/>
      <c r="C92" s="34"/>
      <c r="D92" s="151"/>
      <c r="E92" s="152"/>
      <c r="F92" s="39">
        <f>VLOOKUP(C92,'[2]Acha Air Sales Price List'!$B$1:$D$65536,3,FALSE)</f>
        <v>0</v>
      </c>
      <c r="G92" s="19">
        <f>ROUND(IF(ISBLANK(C92),0,VLOOKUP(C92,'[2]Acha Air Sales Price List'!$B$1:$X$65536,12,FALSE)*$L$14),2)</f>
        <v>0</v>
      </c>
      <c r="H92" s="20">
        <f t="shared" si="1"/>
        <v>0</v>
      </c>
      <c r="I92" s="12"/>
    </row>
    <row r="93" spans="1:9" ht="12.4" hidden="1" customHeight="1">
      <c r="A93" s="11"/>
      <c r="B93" s="1"/>
      <c r="C93" s="34"/>
      <c r="D93" s="151"/>
      <c r="E93" s="152"/>
      <c r="F93" s="39">
        <f>VLOOKUP(C93,'[2]Acha Air Sales Price List'!$B$1:$D$65536,3,FALSE)</f>
        <v>0</v>
      </c>
      <c r="G93" s="19">
        <f>ROUND(IF(ISBLANK(C93),0,VLOOKUP(C93,'[2]Acha Air Sales Price List'!$B$1:$X$65536,12,FALSE)*$L$14),2)</f>
        <v>0</v>
      </c>
      <c r="H93" s="20">
        <f t="shared" si="1"/>
        <v>0</v>
      </c>
      <c r="I93" s="12"/>
    </row>
    <row r="94" spans="1:9" ht="12.4" hidden="1" customHeight="1">
      <c r="A94" s="11"/>
      <c r="B94" s="1"/>
      <c r="C94" s="34"/>
      <c r="D94" s="151"/>
      <c r="E94" s="152"/>
      <c r="F94" s="39">
        <f>VLOOKUP(C94,'[2]Acha Air Sales Price List'!$B$1:$D$65536,3,FALSE)</f>
        <v>0</v>
      </c>
      <c r="G94" s="19">
        <f>ROUND(IF(ISBLANK(C94),0,VLOOKUP(C94,'[2]Acha Air Sales Price List'!$B$1:$X$65536,12,FALSE)*$L$14),2)</f>
        <v>0</v>
      </c>
      <c r="H94" s="20">
        <f t="shared" si="1"/>
        <v>0</v>
      </c>
      <c r="I94" s="12"/>
    </row>
    <row r="95" spans="1:9" ht="12.4" hidden="1" customHeight="1">
      <c r="A95" s="11"/>
      <c r="B95" s="1"/>
      <c r="C95" s="34"/>
      <c r="D95" s="151"/>
      <c r="E95" s="152"/>
      <c r="F95" s="39">
        <f>VLOOKUP(C95,'[2]Acha Air Sales Price List'!$B$1:$D$65536,3,FALSE)</f>
        <v>0</v>
      </c>
      <c r="G95" s="19">
        <f>ROUND(IF(ISBLANK(C95),0,VLOOKUP(C95,'[2]Acha Air Sales Price List'!$B$1:$X$65536,12,FALSE)*$L$14),2)</f>
        <v>0</v>
      </c>
      <c r="H95" s="20">
        <f t="shared" si="1"/>
        <v>0</v>
      </c>
      <c r="I95" s="12"/>
    </row>
    <row r="96" spans="1:9" ht="12.4" hidden="1" customHeight="1">
      <c r="A96" s="11"/>
      <c r="B96" s="1"/>
      <c r="C96" s="34"/>
      <c r="D96" s="151"/>
      <c r="E96" s="152"/>
      <c r="F96" s="39">
        <f>VLOOKUP(C96,'[2]Acha Air Sales Price List'!$B$1:$D$65536,3,FALSE)</f>
        <v>0</v>
      </c>
      <c r="G96" s="19">
        <f>ROUND(IF(ISBLANK(C96),0,VLOOKUP(C96,'[2]Acha Air Sales Price List'!$B$1:$X$65536,12,FALSE)*$L$14),2)</f>
        <v>0</v>
      </c>
      <c r="H96" s="20">
        <f t="shared" si="1"/>
        <v>0</v>
      </c>
      <c r="I96" s="12"/>
    </row>
    <row r="97" spans="1:9" ht="12.4" hidden="1" customHeight="1">
      <c r="A97" s="11"/>
      <c r="B97" s="1"/>
      <c r="C97" s="34"/>
      <c r="D97" s="151"/>
      <c r="E97" s="152"/>
      <c r="F97" s="39">
        <f>VLOOKUP(C97,'[2]Acha Air Sales Price List'!$B$1:$D$65536,3,FALSE)</f>
        <v>0</v>
      </c>
      <c r="G97" s="19">
        <f>ROUND(IF(ISBLANK(C97),0,VLOOKUP(C97,'[2]Acha Air Sales Price List'!$B$1:$X$65536,12,FALSE)*$L$14),2)</f>
        <v>0</v>
      </c>
      <c r="H97" s="20">
        <f t="shared" si="1"/>
        <v>0</v>
      </c>
      <c r="I97" s="12"/>
    </row>
    <row r="98" spans="1:9" ht="12.4" hidden="1" customHeight="1">
      <c r="A98" s="11"/>
      <c r="B98" s="1"/>
      <c r="C98" s="34"/>
      <c r="D98" s="151"/>
      <c r="E98" s="152"/>
      <c r="F98" s="39">
        <f>VLOOKUP(C98,'[2]Acha Air Sales Price List'!$B$1:$D$65536,3,FALSE)</f>
        <v>0</v>
      </c>
      <c r="G98" s="19">
        <f>ROUND(IF(ISBLANK(C98),0,VLOOKUP(C98,'[2]Acha Air Sales Price List'!$B$1:$X$65536,12,FALSE)*$L$14),2)</f>
        <v>0</v>
      </c>
      <c r="H98" s="20">
        <f t="shared" si="1"/>
        <v>0</v>
      </c>
      <c r="I98" s="12"/>
    </row>
    <row r="99" spans="1:9" ht="12.4" hidden="1" customHeight="1">
      <c r="A99" s="11"/>
      <c r="B99" s="1"/>
      <c r="C99" s="35"/>
      <c r="D99" s="151"/>
      <c r="E99" s="152"/>
      <c r="F99" s="39">
        <f>VLOOKUP(C99,'[2]Acha Air Sales Price List'!$B$1:$D$65536,3,FALSE)</f>
        <v>0</v>
      </c>
      <c r="G99" s="19">
        <f>ROUND(IF(ISBLANK(C99),0,VLOOKUP(C99,'[2]Acha Air Sales Price List'!$B$1:$X$65536,12,FALSE)*$L$14),2)</f>
        <v>0</v>
      </c>
      <c r="H99" s="20">
        <f t="shared" si="1"/>
        <v>0</v>
      </c>
      <c r="I99" s="12"/>
    </row>
    <row r="100" spans="1:9" ht="12" hidden="1" customHeight="1">
      <c r="A100" s="11"/>
      <c r="B100" s="1"/>
      <c r="C100" s="34"/>
      <c r="D100" s="151"/>
      <c r="E100" s="152"/>
      <c r="F100" s="39">
        <f>VLOOKUP(C100,'[2]Acha Air Sales Price List'!$B$1:$D$65536,3,FALSE)</f>
        <v>0</v>
      </c>
      <c r="G100" s="19">
        <f>ROUND(IF(ISBLANK(C100),0,VLOOKUP(C100,'[2]Acha Air Sales Price List'!$B$1:$X$65536,12,FALSE)*$L$14),2)</f>
        <v>0</v>
      </c>
      <c r="H100" s="20">
        <f t="shared" si="1"/>
        <v>0</v>
      </c>
      <c r="I100" s="12"/>
    </row>
    <row r="101" spans="1:9" ht="12.4" hidden="1" customHeight="1">
      <c r="A101" s="11"/>
      <c r="B101" s="1"/>
      <c r="C101" s="34"/>
      <c r="D101" s="151"/>
      <c r="E101" s="152"/>
      <c r="F101" s="39">
        <f>VLOOKUP(C101,'[2]Acha Air Sales Price List'!$B$1:$D$65536,3,FALSE)</f>
        <v>0</v>
      </c>
      <c r="G101" s="19">
        <f>ROUND(IF(ISBLANK(C101),0,VLOOKUP(C101,'[2]Acha Air Sales Price List'!$B$1:$X$65536,12,FALSE)*$L$14),2)</f>
        <v>0</v>
      </c>
      <c r="H101" s="20">
        <f t="shared" si="1"/>
        <v>0</v>
      </c>
      <c r="I101" s="12"/>
    </row>
    <row r="102" spans="1:9" ht="12.4" hidden="1" customHeight="1">
      <c r="A102" s="11"/>
      <c r="B102" s="1"/>
      <c r="C102" s="34"/>
      <c r="D102" s="151"/>
      <c r="E102" s="152"/>
      <c r="F102" s="39">
        <f>VLOOKUP(C102,'[2]Acha Air Sales Price List'!$B$1:$D$65536,3,FALSE)</f>
        <v>0</v>
      </c>
      <c r="G102" s="19">
        <f>ROUND(IF(ISBLANK(C102),0,VLOOKUP(C102,'[2]Acha Air Sales Price List'!$B$1:$X$65536,12,FALSE)*$L$14),2)</f>
        <v>0</v>
      </c>
      <c r="H102" s="20">
        <f t="shared" si="1"/>
        <v>0</v>
      </c>
      <c r="I102" s="12"/>
    </row>
    <row r="103" spans="1:9" ht="12.4" hidden="1" customHeight="1">
      <c r="A103" s="11"/>
      <c r="B103" s="1"/>
      <c r="C103" s="34"/>
      <c r="D103" s="151"/>
      <c r="E103" s="152"/>
      <c r="F103" s="39">
        <f>VLOOKUP(C103,'[2]Acha Air Sales Price List'!$B$1:$D$65536,3,FALSE)</f>
        <v>0</v>
      </c>
      <c r="G103" s="19">
        <f>ROUND(IF(ISBLANK(C103),0,VLOOKUP(C103,'[2]Acha Air Sales Price List'!$B$1:$X$65536,12,FALSE)*$L$14),2)</f>
        <v>0</v>
      </c>
      <c r="H103" s="20">
        <f t="shared" si="1"/>
        <v>0</v>
      </c>
      <c r="I103" s="12"/>
    </row>
    <row r="104" spans="1:9" ht="12.4" hidden="1" customHeight="1">
      <c r="A104" s="11"/>
      <c r="B104" s="1"/>
      <c r="C104" s="34"/>
      <c r="D104" s="151"/>
      <c r="E104" s="152"/>
      <c r="F104" s="39">
        <f>VLOOKUP(C104,'[2]Acha Air Sales Price List'!$B$1:$D$65536,3,FALSE)</f>
        <v>0</v>
      </c>
      <c r="G104" s="19">
        <f>ROUND(IF(ISBLANK(C104),0,VLOOKUP(C104,'[2]Acha Air Sales Price List'!$B$1:$X$65536,12,FALSE)*$L$14),2)</f>
        <v>0</v>
      </c>
      <c r="H104" s="20">
        <f t="shared" si="1"/>
        <v>0</v>
      </c>
      <c r="I104" s="12"/>
    </row>
    <row r="105" spans="1:9" ht="12.4" hidden="1" customHeight="1">
      <c r="A105" s="11"/>
      <c r="B105" s="1"/>
      <c r="C105" s="34"/>
      <c r="D105" s="151"/>
      <c r="E105" s="152"/>
      <c r="F105" s="39">
        <f>VLOOKUP(C105,'[2]Acha Air Sales Price List'!$B$1:$D$65536,3,FALSE)</f>
        <v>0</v>
      </c>
      <c r="G105" s="19">
        <f>ROUND(IF(ISBLANK(C105),0,VLOOKUP(C105,'[2]Acha Air Sales Price List'!$B$1:$X$65536,12,FALSE)*$L$14),2)</f>
        <v>0</v>
      </c>
      <c r="H105" s="20">
        <f t="shared" si="1"/>
        <v>0</v>
      </c>
      <c r="I105" s="12"/>
    </row>
    <row r="106" spans="1:9" ht="12.4" hidden="1" customHeight="1">
      <c r="A106" s="11"/>
      <c r="B106" s="1"/>
      <c r="C106" s="34"/>
      <c r="D106" s="151"/>
      <c r="E106" s="152"/>
      <c r="F106" s="39">
        <f>VLOOKUP(C106,'[2]Acha Air Sales Price List'!$B$1:$D$65536,3,FALSE)</f>
        <v>0</v>
      </c>
      <c r="G106" s="19">
        <f>ROUND(IF(ISBLANK(C106),0,VLOOKUP(C106,'[2]Acha Air Sales Price List'!$B$1:$X$65536,12,FALSE)*$L$14),2)</f>
        <v>0</v>
      </c>
      <c r="H106" s="20">
        <f t="shared" si="1"/>
        <v>0</v>
      </c>
      <c r="I106" s="12"/>
    </row>
    <row r="107" spans="1:9" ht="12.4" hidden="1" customHeight="1">
      <c r="A107" s="11"/>
      <c r="B107" s="1"/>
      <c r="C107" s="34"/>
      <c r="D107" s="151"/>
      <c r="E107" s="152"/>
      <c r="F107" s="39">
        <f>VLOOKUP(C107,'[2]Acha Air Sales Price List'!$B$1:$D$65536,3,FALSE)</f>
        <v>0</v>
      </c>
      <c r="G107" s="19">
        <f>ROUND(IF(ISBLANK(C107),0,VLOOKUP(C107,'[2]Acha Air Sales Price List'!$B$1:$X$65536,12,FALSE)*$L$14),2)</f>
        <v>0</v>
      </c>
      <c r="H107" s="20">
        <f t="shared" si="1"/>
        <v>0</v>
      </c>
      <c r="I107" s="12"/>
    </row>
    <row r="108" spans="1:9" ht="12.4" hidden="1" customHeight="1">
      <c r="A108" s="11"/>
      <c r="B108" s="1"/>
      <c r="C108" s="34"/>
      <c r="D108" s="151"/>
      <c r="E108" s="152"/>
      <c r="F108" s="39">
        <f>VLOOKUP(C108,'[2]Acha Air Sales Price List'!$B$1:$D$65536,3,FALSE)</f>
        <v>0</v>
      </c>
      <c r="G108" s="19">
        <f>ROUND(IF(ISBLANK(C108),0,VLOOKUP(C108,'[2]Acha Air Sales Price List'!$B$1:$X$65536,12,FALSE)*$L$14),2)</f>
        <v>0</v>
      </c>
      <c r="H108" s="20">
        <f t="shared" si="1"/>
        <v>0</v>
      </c>
      <c r="I108" s="12"/>
    </row>
    <row r="109" spans="1:9" ht="12.4" hidden="1" customHeight="1">
      <c r="A109" s="11"/>
      <c r="B109" s="1"/>
      <c r="C109" s="34"/>
      <c r="D109" s="151"/>
      <c r="E109" s="152"/>
      <c r="F109" s="39">
        <f>VLOOKUP(C109,'[2]Acha Air Sales Price List'!$B$1:$D$65536,3,FALSE)</f>
        <v>0</v>
      </c>
      <c r="G109" s="19">
        <f>ROUND(IF(ISBLANK(C109),0,VLOOKUP(C109,'[2]Acha Air Sales Price List'!$B$1:$X$65536,12,FALSE)*$L$14),2)</f>
        <v>0</v>
      </c>
      <c r="H109" s="20">
        <f t="shared" si="1"/>
        <v>0</v>
      </c>
      <c r="I109" s="12"/>
    </row>
    <row r="110" spans="1:9" ht="12.4" hidden="1" customHeight="1">
      <c r="A110" s="11"/>
      <c r="B110" s="1"/>
      <c r="C110" s="34"/>
      <c r="D110" s="151"/>
      <c r="E110" s="152"/>
      <c r="F110" s="39">
        <f>VLOOKUP(C110,'[2]Acha Air Sales Price List'!$B$1:$D$65536,3,FALSE)</f>
        <v>0</v>
      </c>
      <c r="G110" s="19">
        <f>ROUND(IF(ISBLANK(C110),0,VLOOKUP(C110,'[2]Acha Air Sales Price List'!$B$1:$X$65536,12,FALSE)*$L$14),2)</f>
        <v>0</v>
      </c>
      <c r="H110" s="20">
        <f t="shared" si="1"/>
        <v>0</v>
      </c>
      <c r="I110" s="12"/>
    </row>
    <row r="111" spans="1:9" ht="12.4" hidden="1" customHeight="1">
      <c r="A111" s="11"/>
      <c r="B111" s="1"/>
      <c r="C111" s="34"/>
      <c r="D111" s="151"/>
      <c r="E111" s="152"/>
      <c r="F111" s="39">
        <f>VLOOKUP(C111,'[2]Acha Air Sales Price List'!$B$1:$D$65536,3,FALSE)</f>
        <v>0</v>
      </c>
      <c r="G111" s="19">
        <f>ROUND(IF(ISBLANK(C111),0,VLOOKUP(C111,'[2]Acha Air Sales Price List'!$B$1:$X$65536,12,FALSE)*$L$14),2)</f>
        <v>0</v>
      </c>
      <c r="H111" s="20">
        <f t="shared" si="1"/>
        <v>0</v>
      </c>
      <c r="I111" s="12"/>
    </row>
    <row r="112" spans="1:9" ht="12.4" hidden="1" customHeight="1">
      <c r="A112" s="11"/>
      <c r="B112" s="1"/>
      <c r="C112" s="34"/>
      <c r="D112" s="151"/>
      <c r="E112" s="152"/>
      <c r="F112" s="39">
        <f>VLOOKUP(C112,'[2]Acha Air Sales Price List'!$B$1:$D$65536,3,FALSE)</f>
        <v>0</v>
      </c>
      <c r="G112" s="19">
        <f>ROUND(IF(ISBLANK(C112),0,VLOOKUP(C112,'[2]Acha Air Sales Price List'!$B$1:$X$65536,12,FALSE)*$L$14),2)</f>
        <v>0</v>
      </c>
      <c r="H112" s="20">
        <f t="shared" si="1"/>
        <v>0</v>
      </c>
      <c r="I112" s="12"/>
    </row>
    <row r="113" spans="1:9" ht="12.4" hidden="1" customHeight="1">
      <c r="A113" s="11"/>
      <c r="B113" s="1"/>
      <c r="C113" s="34"/>
      <c r="D113" s="151"/>
      <c r="E113" s="152"/>
      <c r="F113" s="39">
        <f>VLOOKUP(C113,'[2]Acha Air Sales Price List'!$B$1:$D$65536,3,FALSE)</f>
        <v>0</v>
      </c>
      <c r="G113" s="19">
        <f>ROUND(IF(ISBLANK(C113),0,VLOOKUP(C113,'[2]Acha Air Sales Price List'!$B$1:$X$65536,12,FALSE)*$L$14),2)</f>
        <v>0</v>
      </c>
      <c r="H113" s="20">
        <f t="shared" si="1"/>
        <v>0</v>
      </c>
      <c r="I113" s="12"/>
    </row>
    <row r="114" spans="1:9" ht="12.4" hidden="1" customHeight="1">
      <c r="A114" s="11"/>
      <c r="B114" s="1"/>
      <c r="C114" s="34"/>
      <c r="D114" s="151"/>
      <c r="E114" s="152"/>
      <c r="F114" s="39">
        <f>VLOOKUP(C114,'[2]Acha Air Sales Price List'!$B$1:$D$65536,3,FALSE)</f>
        <v>0</v>
      </c>
      <c r="G114" s="19">
        <f>ROUND(IF(ISBLANK(C114),0,VLOOKUP(C114,'[2]Acha Air Sales Price List'!$B$1:$X$65536,12,FALSE)*$L$14),2)</f>
        <v>0</v>
      </c>
      <c r="H114" s="20">
        <f t="shared" si="1"/>
        <v>0</v>
      </c>
      <c r="I114" s="12"/>
    </row>
    <row r="115" spans="1:9" ht="12.4" hidden="1" customHeight="1">
      <c r="A115" s="11"/>
      <c r="B115" s="1"/>
      <c r="C115" s="34"/>
      <c r="D115" s="151"/>
      <c r="E115" s="152"/>
      <c r="F115" s="39">
        <f>VLOOKUP(C115,'[2]Acha Air Sales Price List'!$B$1:$D$65536,3,FALSE)</f>
        <v>0</v>
      </c>
      <c r="G115" s="19">
        <f>ROUND(IF(ISBLANK(C115),0,VLOOKUP(C115,'[2]Acha Air Sales Price List'!$B$1:$X$65536,12,FALSE)*$L$14),2)</f>
        <v>0</v>
      </c>
      <c r="H115" s="20">
        <f t="shared" si="1"/>
        <v>0</v>
      </c>
      <c r="I115" s="12"/>
    </row>
    <row r="116" spans="1:9" ht="12.4" hidden="1" customHeight="1">
      <c r="A116" s="11"/>
      <c r="B116" s="1"/>
      <c r="C116" s="34"/>
      <c r="D116" s="151"/>
      <c r="E116" s="152"/>
      <c r="F116" s="39">
        <f>VLOOKUP(C116,'[2]Acha Air Sales Price List'!$B$1:$D$65536,3,FALSE)</f>
        <v>0</v>
      </c>
      <c r="G116" s="19">
        <f>ROUND(IF(ISBLANK(C116),0,VLOOKUP(C116,'[2]Acha Air Sales Price List'!$B$1:$X$65536,12,FALSE)*$L$14),2)</f>
        <v>0</v>
      </c>
      <c r="H116" s="20">
        <f t="shared" si="1"/>
        <v>0</v>
      </c>
      <c r="I116" s="12"/>
    </row>
    <row r="117" spans="1:9" ht="12.4" hidden="1" customHeight="1">
      <c r="A117" s="11"/>
      <c r="B117" s="1"/>
      <c r="C117" s="34"/>
      <c r="D117" s="151"/>
      <c r="E117" s="152"/>
      <c r="F117" s="39">
        <f>VLOOKUP(C117,'[2]Acha Air Sales Price List'!$B$1:$D$65536,3,FALSE)</f>
        <v>0</v>
      </c>
      <c r="G117" s="19">
        <f>ROUND(IF(ISBLANK(C117),0,VLOOKUP(C117,'[2]Acha Air Sales Price List'!$B$1:$X$65536,12,FALSE)*$L$14),2)</f>
        <v>0</v>
      </c>
      <c r="H117" s="20">
        <f t="shared" si="1"/>
        <v>0</v>
      </c>
      <c r="I117" s="12"/>
    </row>
    <row r="118" spans="1:9" ht="12.4" hidden="1" customHeight="1">
      <c r="A118" s="11"/>
      <c r="B118" s="1"/>
      <c r="C118" s="34"/>
      <c r="D118" s="151"/>
      <c r="E118" s="152"/>
      <c r="F118" s="39">
        <f>VLOOKUP(C118,'[2]Acha Air Sales Price List'!$B$1:$D$65536,3,FALSE)</f>
        <v>0</v>
      </c>
      <c r="G118" s="19">
        <f>ROUND(IF(ISBLANK(C118),0,VLOOKUP(C118,'[2]Acha Air Sales Price List'!$B$1:$X$65536,12,FALSE)*$L$14),2)</f>
        <v>0</v>
      </c>
      <c r="H118" s="20">
        <f t="shared" si="1"/>
        <v>0</v>
      </c>
      <c r="I118" s="12"/>
    </row>
    <row r="119" spans="1:9" ht="12.4" hidden="1" customHeight="1">
      <c r="A119" s="11"/>
      <c r="B119" s="1"/>
      <c r="C119" s="34"/>
      <c r="D119" s="151"/>
      <c r="E119" s="152"/>
      <c r="F119" s="39">
        <f>VLOOKUP(C119,'[2]Acha Air Sales Price List'!$B$1:$D$65536,3,FALSE)</f>
        <v>0</v>
      </c>
      <c r="G119" s="19">
        <f>ROUND(IF(ISBLANK(C119),0,VLOOKUP(C119,'[2]Acha Air Sales Price List'!$B$1:$X$65536,12,FALSE)*$L$14),2)</f>
        <v>0</v>
      </c>
      <c r="H119" s="20">
        <f t="shared" si="1"/>
        <v>0</v>
      </c>
      <c r="I119" s="12"/>
    </row>
    <row r="120" spans="1:9" ht="12.4" hidden="1" customHeight="1">
      <c r="A120" s="11"/>
      <c r="B120" s="1"/>
      <c r="C120" s="34"/>
      <c r="D120" s="151"/>
      <c r="E120" s="152"/>
      <c r="F120" s="39">
        <f>VLOOKUP(C120,'[2]Acha Air Sales Price List'!$B$1:$D$65536,3,FALSE)</f>
        <v>0</v>
      </c>
      <c r="G120" s="19">
        <f>ROUND(IF(ISBLANK(C120),0,VLOOKUP(C120,'[2]Acha Air Sales Price List'!$B$1:$X$65536,12,FALSE)*$L$14),2)</f>
        <v>0</v>
      </c>
      <c r="H120" s="20">
        <f t="shared" si="1"/>
        <v>0</v>
      </c>
      <c r="I120" s="12"/>
    </row>
    <row r="121" spans="1:9" ht="12.4" hidden="1" customHeight="1">
      <c r="A121" s="11"/>
      <c r="B121" s="1"/>
      <c r="C121" s="34"/>
      <c r="D121" s="151"/>
      <c r="E121" s="152"/>
      <c r="F121" s="39">
        <f>VLOOKUP(C121,'[2]Acha Air Sales Price List'!$B$1:$D$65536,3,FALSE)</f>
        <v>0</v>
      </c>
      <c r="G121" s="19">
        <f>ROUND(IF(ISBLANK(C121),0,VLOOKUP(C121,'[2]Acha Air Sales Price List'!$B$1:$X$65536,12,FALSE)*$L$14),2)</f>
        <v>0</v>
      </c>
      <c r="H121" s="20">
        <f t="shared" si="1"/>
        <v>0</v>
      </c>
      <c r="I121" s="12"/>
    </row>
    <row r="122" spans="1:9" ht="12.4" hidden="1" customHeight="1">
      <c r="A122" s="11"/>
      <c r="B122" s="1"/>
      <c r="C122" s="34"/>
      <c r="D122" s="151"/>
      <c r="E122" s="152"/>
      <c r="F122" s="39">
        <f>VLOOKUP(C122,'[2]Acha Air Sales Price List'!$B$1:$D$65536,3,FALSE)</f>
        <v>0</v>
      </c>
      <c r="G122" s="19">
        <f>ROUND(IF(ISBLANK(C122),0,VLOOKUP(C122,'[2]Acha Air Sales Price List'!$B$1:$X$65536,12,FALSE)*$L$14),2)</f>
        <v>0</v>
      </c>
      <c r="H122" s="20">
        <f t="shared" si="1"/>
        <v>0</v>
      </c>
      <c r="I122" s="12"/>
    </row>
    <row r="123" spans="1:9" ht="12.4" hidden="1" customHeight="1">
      <c r="A123" s="11"/>
      <c r="B123" s="1"/>
      <c r="C123" s="34"/>
      <c r="D123" s="151"/>
      <c r="E123" s="152"/>
      <c r="F123" s="39">
        <f>VLOOKUP(C123,'[2]Acha Air Sales Price List'!$B$1:$D$65536,3,FALSE)</f>
        <v>0</v>
      </c>
      <c r="G123" s="19">
        <f>ROUND(IF(ISBLANK(C123),0,VLOOKUP(C123,'[2]Acha Air Sales Price List'!$B$1:$X$65536,12,FALSE)*$L$14),2)</f>
        <v>0</v>
      </c>
      <c r="H123" s="20">
        <f t="shared" si="1"/>
        <v>0</v>
      </c>
      <c r="I123" s="12"/>
    </row>
    <row r="124" spans="1:9" ht="12.4" hidden="1" customHeight="1">
      <c r="A124" s="11"/>
      <c r="B124" s="1"/>
      <c r="C124" s="34"/>
      <c r="D124" s="151"/>
      <c r="E124" s="152"/>
      <c r="F124" s="39">
        <f>VLOOKUP(C124,'[2]Acha Air Sales Price List'!$B$1:$D$65536,3,FALSE)</f>
        <v>0</v>
      </c>
      <c r="G124" s="19">
        <f>ROUND(IF(ISBLANK(C124),0,VLOOKUP(C124,'[2]Acha Air Sales Price List'!$B$1:$X$65536,12,FALSE)*$L$14),2)</f>
        <v>0</v>
      </c>
      <c r="H124" s="20">
        <f t="shared" si="1"/>
        <v>0</v>
      </c>
      <c r="I124" s="12"/>
    </row>
    <row r="125" spans="1:9" ht="12.4" hidden="1" customHeight="1">
      <c r="A125" s="11"/>
      <c r="B125" s="1"/>
      <c r="C125" s="34"/>
      <c r="D125" s="151"/>
      <c r="E125" s="152"/>
      <c r="F125" s="39">
        <f>VLOOKUP(C125,'[2]Acha Air Sales Price List'!$B$1:$D$65536,3,FALSE)</f>
        <v>0</v>
      </c>
      <c r="G125" s="19">
        <f>ROUND(IF(ISBLANK(C125),0,VLOOKUP(C125,'[2]Acha Air Sales Price List'!$B$1:$X$65536,12,FALSE)*$L$14),2)</f>
        <v>0</v>
      </c>
      <c r="H125" s="20">
        <f t="shared" si="1"/>
        <v>0</v>
      </c>
      <c r="I125" s="12"/>
    </row>
    <row r="126" spans="1:9" ht="12.4" hidden="1" customHeight="1">
      <c r="A126" s="11"/>
      <c r="B126" s="1"/>
      <c r="C126" s="34"/>
      <c r="D126" s="151"/>
      <c r="E126" s="152"/>
      <c r="F126" s="39">
        <f>VLOOKUP(C126,'[2]Acha Air Sales Price List'!$B$1:$D$65536,3,FALSE)</f>
        <v>0</v>
      </c>
      <c r="G126" s="19">
        <f>ROUND(IF(ISBLANK(C126),0,VLOOKUP(C126,'[2]Acha Air Sales Price List'!$B$1:$X$65536,12,FALSE)*$L$14),2)</f>
        <v>0</v>
      </c>
      <c r="H126" s="20">
        <f t="shared" si="1"/>
        <v>0</v>
      </c>
      <c r="I126" s="12"/>
    </row>
    <row r="127" spans="1:9" ht="12.4" hidden="1" customHeight="1">
      <c r="A127" s="11"/>
      <c r="B127" s="1"/>
      <c r="C127" s="35"/>
      <c r="D127" s="151"/>
      <c r="E127" s="152"/>
      <c r="F127" s="39">
        <f>VLOOKUP(C127,'[2]Acha Air Sales Price List'!$B$1:$D$65536,3,FALSE)</f>
        <v>0</v>
      </c>
      <c r="G127" s="19">
        <f>ROUND(IF(ISBLANK(C127),0,VLOOKUP(C127,'[2]Acha Air Sales Price List'!$B$1:$X$65536,12,FALSE)*$L$14),2)</f>
        <v>0</v>
      </c>
      <c r="H127" s="20">
        <f t="shared" si="1"/>
        <v>0</v>
      </c>
      <c r="I127" s="12"/>
    </row>
    <row r="128" spans="1:9" ht="12" hidden="1" customHeight="1">
      <c r="A128" s="11"/>
      <c r="B128" s="1"/>
      <c r="C128" s="34"/>
      <c r="D128" s="151"/>
      <c r="E128" s="152"/>
      <c r="F128" s="39">
        <f>VLOOKUP(C128,'[2]Acha Air Sales Price List'!$B$1:$D$65536,3,FALSE)</f>
        <v>0</v>
      </c>
      <c r="G128" s="19">
        <f>ROUND(IF(ISBLANK(C128),0,VLOOKUP(C128,'[2]Acha Air Sales Price List'!$B$1:$X$65536,12,FALSE)*$L$14),2)</f>
        <v>0</v>
      </c>
      <c r="H128" s="20">
        <f t="shared" si="1"/>
        <v>0</v>
      </c>
      <c r="I128" s="12"/>
    </row>
    <row r="129" spans="1:9" ht="12.4" hidden="1" customHeight="1">
      <c r="A129" s="11"/>
      <c r="B129" s="1"/>
      <c r="C129" s="34"/>
      <c r="D129" s="151"/>
      <c r="E129" s="152"/>
      <c r="F129" s="39">
        <f>VLOOKUP(C129,'[2]Acha Air Sales Price List'!$B$1:$D$65536,3,FALSE)</f>
        <v>0</v>
      </c>
      <c r="G129" s="19">
        <f>ROUND(IF(ISBLANK(C129),0,VLOOKUP(C129,'[2]Acha Air Sales Price List'!$B$1:$X$65536,12,FALSE)*$L$14),2)</f>
        <v>0</v>
      </c>
      <c r="H129" s="20">
        <f t="shared" si="1"/>
        <v>0</v>
      </c>
      <c r="I129" s="12"/>
    </row>
    <row r="130" spans="1:9" ht="12.4" hidden="1" customHeight="1">
      <c r="A130" s="11"/>
      <c r="B130" s="1"/>
      <c r="C130" s="34"/>
      <c r="D130" s="151"/>
      <c r="E130" s="152"/>
      <c r="F130" s="39">
        <f>VLOOKUP(C130,'[2]Acha Air Sales Price List'!$B$1:$D$65536,3,FALSE)</f>
        <v>0</v>
      </c>
      <c r="G130" s="19">
        <f>ROUND(IF(ISBLANK(C130),0,VLOOKUP(C130,'[2]Acha Air Sales Price List'!$B$1:$X$65536,12,FALSE)*$L$14),2)</f>
        <v>0</v>
      </c>
      <c r="H130" s="20">
        <f t="shared" si="1"/>
        <v>0</v>
      </c>
      <c r="I130" s="12"/>
    </row>
    <row r="131" spans="1:9" ht="12.4" hidden="1" customHeight="1">
      <c r="A131" s="11"/>
      <c r="B131" s="1"/>
      <c r="C131" s="34"/>
      <c r="D131" s="151"/>
      <c r="E131" s="152"/>
      <c r="F131" s="39">
        <f>VLOOKUP(C131,'[2]Acha Air Sales Price List'!$B$1:$D$65536,3,FALSE)</f>
        <v>0</v>
      </c>
      <c r="G131" s="19">
        <f>ROUND(IF(ISBLANK(C131),0,VLOOKUP(C131,'[2]Acha Air Sales Price List'!$B$1:$X$65536,12,FALSE)*$L$14),2)</f>
        <v>0</v>
      </c>
      <c r="H131" s="20">
        <f t="shared" si="1"/>
        <v>0</v>
      </c>
      <c r="I131" s="12"/>
    </row>
    <row r="132" spans="1:9" ht="12.4" hidden="1" customHeight="1">
      <c r="A132" s="11"/>
      <c r="B132" s="1"/>
      <c r="C132" s="34"/>
      <c r="D132" s="151"/>
      <c r="E132" s="152"/>
      <c r="F132" s="39">
        <f>VLOOKUP(C132,'[2]Acha Air Sales Price List'!$B$1:$D$65536,3,FALSE)</f>
        <v>0</v>
      </c>
      <c r="G132" s="19">
        <f>ROUND(IF(ISBLANK(C132),0,VLOOKUP(C132,'[2]Acha Air Sales Price List'!$B$1:$X$65536,12,FALSE)*$L$14),2)</f>
        <v>0</v>
      </c>
      <c r="H132" s="20">
        <f t="shared" si="1"/>
        <v>0</v>
      </c>
      <c r="I132" s="12"/>
    </row>
    <row r="133" spans="1:9" ht="12.4" hidden="1" customHeight="1">
      <c r="A133" s="11"/>
      <c r="B133" s="1"/>
      <c r="C133" s="34"/>
      <c r="D133" s="151"/>
      <c r="E133" s="152"/>
      <c r="F133" s="39">
        <f>VLOOKUP(C133,'[2]Acha Air Sales Price List'!$B$1:$D$65536,3,FALSE)</f>
        <v>0</v>
      </c>
      <c r="G133" s="19">
        <f>ROUND(IF(ISBLANK(C133),0,VLOOKUP(C133,'[2]Acha Air Sales Price List'!$B$1:$X$65536,12,FALSE)*$L$14),2)</f>
        <v>0</v>
      </c>
      <c r="H133" s="20">
        <f t="shared" si="1"/>
        <v>0</v>
      </c>
      <c r="I133" s="12"/>
    </row>
    <row r="134" spans="1:9" ht="12.4" hidden="1" customHeight="1">
      <c r="A134" s="11"/>
      <c r="B134" s="1"/>
      <c r="C134" s="34"/>
      <c r="D134" s="151"/>
      <c r="E134" s="152"/>
      <c r="F134" s="39">
        <f>VLOOKUP(C134,'[2]Acha Air Sales Price List'!$B$1:$D$65536,3,FALSE)</f>
        <v>0</v>
      </c>
      <c r="G134" s="19">
        <f>ROUND(IF(ISBLANK(C134),0,VLOOKUP(C134,'[2]Acha Air Sales Price List'!$B$1:$X$65536,12,FALSE)*$L$14),2)</f>
        <v>0</v>
      </c>
      <c r="H134" s="20">
        <f t="shared" si="1"/>
        <v>0</v>
      </c>
      <c r="I134" s="12"/>
    </row>
    <row r="135" spans="1:9" ht="12.4" hidden="1" customHeight="1">
      <c r="A135" s="11"/>
      <c r="B135" s="1"/>
      <c r="C135" s="34"/>
      <c r="D135" s="151"/>
      <c r="E135" s="152"/>
      <c r="F135" s="39">
        <f>VLOOKUP(C135,'[2]Acha Air Sales Price List'!$B$1:$D$65536,3,FALSE)</f>
        <v>0</v>
      </c>
      <c r="G135" s="19">
        <f>ROUND(IF(ISBLANK(C135),0,VLOOKUP(C135,'[2]Acha Air Sales Price List'!$B$1:$X$65536,12,FALSE)*$L$14),2)</f>
        <v>0</v>
      </c>
      <c r="H135" s="20">
        <f t="shared" si="1"/>
        <v>0</v>
      </c>
      <c r="I135" s="12"/>
    </row>
    <row r="136" spans="1:9" ht="12.4" hidden="1" customHeight="1">
      <c r="A136" s="11"/>
      <c r="B136" s="1"/>
      <c r="C136" s="34"/>
      <c r="D136" s="151"/>
      <c r="E136" s="152"/>
      <c r="F136" s="39">
        <f>VLOOKUP(C136,'[2]Acha Air Sales Price List'!$B$1:$D$65536,3,FALSE)</f>
        <v>0</v>
      </c>
      <c r="G136" s="19">
        <f>ROUND(IF(ISBLANK(C136),0,VLOOKUP(C136,'[2]Acha Air Sales Price List'!$B$1:$X$65536,12,FALSE)*$L$14),2)</f>
        <v>0</v>
      </c>
      <c r="H136" s="20">
        <f t="shared" si="1"/>
        <v>0</v>
      </c>
      <c r="I136" s="12"/>
    </row>
    <row r="137" spans="1:9" ht="12.4" hidden="1" customHeight="1">
      <c r="A137" s="11"/>
      <c r="B137" s="1"/>
      <c r="C137" s="34"/>
      <c r="D137" s="151"/>
      <c r="E137" s="152"/>
      <c r="F137" s="39">
        <f>VLOOKUP(C137,'[2]Acha Air Sales Price List'!$B$1:$D$65536,3,FALSE)</f>
        <v>0</v>
      </c>
      <c r="G137" s="19">
        <f>ROUND(IF(ISBLANK(C137),0,VLOOKUP(C137,'[2]Acha Air Sales Price List'!$B$1:$X$65536,12,FALSE)*$L$14),2)</f>
        <v>0</v>
      </c>
      <c r="H137" s="20">
        <f t="shared" si="1"/>
        <v>0</v>
      </c>
      <c r="I137" s="12"/>
    </row>
    <row r="138" spans="1:9" ht="12.4" hidden="1" customHeight="1">
      <c r="A138" s="11"/>
      <c r="B138" s="1"/>
      <c r="C138" s="34"/>
      <c r="D138" s="151"/>
      <c r="E138" s="152"/>
      <c r="F138" s="39">
        <f>VLOOKUP(C138,'[2]Acha Air Sales Price List'!$B$1:$D$65536,3,FALSE)</f>
        <v>0</v>
      </c>
      <c r="G138" s="19">
        <f>ROUND(IF(ISBLANK(C138),0,VLOOKUP(C138,'[2]Acha Air Sales Price List'!$B$1:$X$65536,12,FALSE)*$L$14),2)</f>
        <v>0</v>
      </c>
      <c r="H138" s="20">
        <f t="shared" si="1"/>
        <v>0</v>
      </c>
      <c r="I138" s="12"/>
    </row>
    <row r="139" spans="1:9" ht="12.4" hidden="1" customHeight="1">
      <c r="A139" s="11"/>
      <c r="B139" s="1"/>
      <c r="C139" s="34"/>
      <c r="D139" s="151"/>
      <c r="E139" s="152"/>
      <c r="F139" s="39">
        <f>VLOOKUP(C139,'[2]Acha Air Sales Price List'!$B$1:$D$65536,3,FALSE)</f>
        <v>0</v>
      </c>
      <c r="G139" s="19">
        <f>ROUND(IF(ISBLANK(C139),0,VLOOKUP(C139,'[2]Acha Air Sales Price List'!$B$1:$X$65536,12,FALSE)*$L$14),2)</f>
        <v>0</v>
      </c>
      <c r="H139" s="20">
        <f t="shared" si="1"/>
        <v>0</v>
      </c>
      <c r="I139" s="12"/>
    </row>
    <row r="140" spans="1:9" ht="12.4" hidden="1" customHeight="1">
      <c r="A140" s="11"/>
      <c r="B140" s="1"/>
      <c r="C140" s="34"/>
      <c r="D140" s="151"/>
      <c r="E140" s="152"/>
      <c r="F140" s="39">
        <f>VLOOKUP(C140,'[2]Acha Air Sales Price List'!$B$1:$D$65536,3,FALSE)</f>
        <v>0</v>
      </c>
      <c r="G140" s="19">
        <f>ROUND(IF(ISBLANK(C140),0,VLOOKUP(C140,'[2]Acha Air Sales Price List'!$B$1:$X$65536,12,FALSE)*$L$14),2)</f>
        <v>0</v>
      </c>
      <c r="H140" s="20">
        <f t="shared" si="1"/>
        <v>0</v>
      </c>
      <c r="I140" s="12"/>
    </row>
    <row r="141" spans="1:9" ht="12.4" hidden="1" customHeight="1">
      <c r="A141" s="11"/>
      <c r="B141" s="1"/>
      <c r="C141" s="34"/>
      <c r="D141" s="151"/>
      <c r="E141" s="152"/>
      <c r="F141" s="39">
        <f>VLOOKUP(C141,'[2]Acha Air Sales Price List'!$B$1:$D$65536,3,FALSE)</f>
        <v>0</v>
      </c>
      <c r="G141" s="19">
        <f>ROUND(IF(ISBLANK(C141),0,VLOOKUP(C141,'[2]Acha Air Sales Price List'!$B$1:$X$65536,12,FALSE)*$L$14),2)</f>
        <v>0</v>
      </c>
      <c r="H141" s="20">
        <f t="shared" si="1"/>
        <v>0</v>
      </c>
      <c r="I141" s="12"/>
    </row>
    <row r="142" spans="1:9" ht="12.4" hidden="1" customHeight="1">
      <c r="A142" s="11"/>
      <c r="B142" s="1"/>
      <c r="C142" s="34"/>
      <c r="D142" s="151"/>
      <c r="E142" s="152"/>
      <c r="F142" s="39">
        <f>VLOOKUP(C142,'[2]Acha Air Sales Price List'!$B$1:$D$65536,3,FALSE)</f>
        <v>0</v>
      </c>
      <c r="G142" s="19">
        <f>ROUND(IF(ISBLANK(C142),0,VLOOKUP(C142,'[2]Acha Air Sales Price List'!$B$1:$X$65536,12,FALSE)*$L$14),2)</f>
        <v>0</v>
      </c>
      <c r="H142" s="20">
        <f t="shared" si="1"/>
        <v>0</v>
      </c>
      <c r="I142" s="12"/>
    </row>
    <row r="143" spans="1:9" ht="12.4" hidden="1" customHeight="1">
      <c r="A143" s="11"/>
      <c r="B143" s="1"/>
      <c r="C143" s="34"/>
      <c r="D143" s="151"/>
      <c r="E143" s="152"/>
      <c r="F143" s="39">
        <f>VLOOKUP(C143,'[2]Acha Air Sales Price List'!$B$1:$D$65536,3,FALSE)</f>
        <v>0</v>
      </c>
      <c r="G143" s="19">
        <f>ROUND(IF(ISBLANK(C143),0,VLOOKUP(C143,'[2]Acha Air Sales Price List'!$B$1:$X$65536,12,FALSE)*$L$14),2)</f>
        <v>0</v>
      </c>
      <c r="H143" s="20">
        <f t="shared" si="1"/>
        <v>0</v>
      </c>
      <c r="I143" s="12"/>
    </row>
    <row r="144" spans="1:9" ht="12.4" hidden="1" customHeight="1">
      <c r="A144" s="11"/>
      <c r="B144" s="1"/>
      <c r="C144" s="34"/>
      <c r="D144" s="151"/>
      <c r="E144" s="152"/>
      <c r="F144" s="39">
        <f>VLOOKUP(C144,'[2]Acha Air Sales Price List'!$B$1:$D$65536,3,FALSE)</f>
        <v>0</v>
      </c>
      <c r="G144" s="19">
        <f>ROUND(IF(ISBLANK(C144),0,VLOOKUP(C144,'[2]Acha Air Sales Price List'!$B$1:$X$65536,12,FALSE)*$L$14),2)</f>
        <v>0</v>
      </c>
      <c r="H144" s="20">
        <f t="shared" si="1"/>
        <v>0</v>
      </c>
      <c r="I144" s="12"/>
    </row>
    <row r="145" spans="1:9" ht="12.4" hidden="1" customHeight="1">
      <c r="A145" s="11"/>
      <c r="B145" s="1"/>
      <c r="C145" s="34"/>
      <c r="D145" s="151"/>
      <c r="E145" s="152"/>
      <c r="F145" s="39">
        <f>VLOOKUP(C145,'[2]Acha Air Sales Price List'!$B$1:$D$65536,3,FALSE)</f>
        <v>0</v>
      </c>
      <c r="G145" s="19">
        <f>ROUND(IF(ISBLANK(C145),0,VLOOKUP(C145,'[2]Acha Air Sales Price List'!$B$1:$X$65536,12,FALSE)*$L$14),2)</f>
        <v>0</v>
      </c>
      <c r="H145" s="20">
        <f t="shared" si="1"/>
        <v>0</v>
      </c>
      <c r="I145" s="12"/>
    </row>
    <row r="146" spans="1:9" ht="12.4" hidden="1" customHeight="1">
      <c r="A146" s="11"/>
      <c r="B146" s="1"/>
      <c r="C146" s="34"/>
      <c r="D146" s="151"/>
      <c r="E146" s="152"/>
      <c r="F146" s="39">
        <f>VLOOKUP(C146,'[2]Acha Air Sales Price List'!$B$1:$D$65536,3,FALSE)</f>
        <v>0</v>
      </c>
      <c r="G146" s="19">
        <f>ROUND(IF(ISBLANK(C146),0,VLOOKUP(C146,'[2]Acha Air Sales Price List'!$B$1:$X$65536,12,FALSE)*$L$14),2)</f>
        <v>0</v>
      </c>
      <c r="H146" s="20">
        <f t="shared" si="1"/>
        <v>0</v>
      </c>
      <c r="I146" s="12"/>
    </row>
    <row r="147" spans="1:9" ht="12.4" hidden="1" customHeight="1">
      <c r="A147" s="11"/>
      <c r="B147" s="1"/>
      <c r="C147" s="34"/>
      <c r="D147" s="151"/>
      <c r="E147" s="152"/>
      <c r="F147" s="39">
        <f>VLOOKUP(C147,'[2]Acha Air Sales Price List'!$B$1:$D$65536,3,FALSE)</f>
        <v>0</v>
      </c>
      <c r="G147" s="19">
        <f>ROUND(IF(ISBLANK(C147),0,VLOOKUP(C147,'[2]Acha Air Sales Price List'!$B$1:$X$65536,12,FALSE)*$L$14),2)</f>
        <v>0</v>
      </c>
      <c r="H147" s="20">
        <f t="shared" si="1"/>
        <v>0</v>
      </c>
      <c r="I147" s="12"/>
    </row>
    <row r="148" spans="1:9" ht="12.4" hidden="1" customHeight="1">
      <c r="A148" s="11"/>
      <c r="B148" s="1"/>
      <c r="C148" s="34"/>
      <c r="D148" s="151"/>
      <c r="E148" s="152"/>
      <c r="F148" s="39">
        <f>VLOOKUP(C148,'[2]Acha Air Sales Price List'!$B$1:$D$65536,3,FALSE)</f>
        <v>0</v>
      </c>
      <c r="G148" s="19">
        <f>ROUND(IF(ISBLANK(C148),0,VLOOKUP(C148,'[2]Acha Air Sales Price List'!$B$1:$X$65536,12,FALSE)*$L$14),2)</f>
        <v>0</v>
      </c>
      <c r="H148" s="20">
        <f t="shared" si="1"/>
        <v>0</v>
      </c>
      <c r="I148" s="12"/>
    </row>
    <row r="149" spans="1:9" ht="12.4" hidden="1" customHeight="1">
      <c r="A149" s="11"/>
      <c r="B149" s="1"/>
      <c r="C149" s="34"/>
      <c r="D149" s="151"/>
      <c r="E149" s="152"/>
      <c r="F149" s="39">
        <f>VLOOKUP(C149,'[2]Acha Air Sales Price List'!$B$1:$D$65536,3,FALSE)</f>
        <v>0</v>
      </c>
      <c r="G149" s="19">
        <f>ROUND(IF(ISBLANK(C149),0,VLOOKUP(C149,'[2]Acha Air Sales Price List'!$B$1:$X$65536,12,FALSE)*$L$14),2)</f>
        <v>0</v>
      </c>
      <c r="H149" s="20">
        <f t="shared" ref="H149:H178" si="2">ROUND(IF(ISNUMBER(B149), G149*B149, 0),5)</f>
        <v>0</v>
      </c>
      <c r="I149" s="12"/>
    </row>
    <row r="150" spans="1:9" ht="12.4" hidden="1" customHeight="1">
      <c r="A150" s="11"/>
      <c r="B150" s="1"/>
      <c r="C150" s="34"/>
      <c r="D150" s="151"/>
      <c r="E150" s="152"/>
      <c r="F150" s="39">
        <f>VLOOKUP(C150,'[2]Acha Air Sales Price List'!$B$1:$D$65536,3,FALSE)</f>
        <v>0</v>
      </c>
      <c r="G150" s="19">
        <f>ROUND(IF(ISBLANK(C150),0,VLOOKUP(C150,'[2]Acha Air Sales Price List'!$B$1:$X$65536,12,FALSE)*$L$14),2)</f>
        <v>0</v>
      </c>
      <c r="H150" s="20">
        <f t="shared" si="2"/>
        <v>0</v>
      </c>
      <c r="I150" s="12"/>
    </row>
    <row r="151" spans="1:9" ht="12.4" hidden="1" customHeight="1">
      <c r="A151" s="11"/>
      <c r="B151" s="1"/>
      <c r="C151" s="35"/>
      <c r="D151" s="151"/>
      <c r="E151" s="152"/>
      <c r="F151" s="39">
        <f>VLOOKUP(C151,'[2]Acha Air Sales Price List'!$B$1:$D$65536,3,FALSE)</f>
        <v>0</v>
      </c>
      <c r="G151" s="19">
        <f>ROUND(IF(ISBLANK(C151),0,VLOOKUP(C151,'[2]Acha Air Sales Price List'!$B$1:$X$65536,12,FALSE)*$L$14),2)</f>
        <v>0</v>
      </c>
      <c r="H151" s="20">
        <f t="shared" si="2"/>
        <v>0</v>
      </c>
      <c r="I151" s="12"/>
    </row>
    <row r="152" spans="1:9" ht="12" hidden="1" customHeight="1">
      <c r="A152" s="11"/>
      <c r="B152" s="1"/>
      <c r="C152" s="34"/>
      <c r="D152" s="151"/>
      <c r="E152" s="152"/>
      <c r="F152" s="39">
        <f>VLOOKUP(C152,'[2]Acha Air Sales Price List'!$B$1:$D$65536,3,FALSE)</f>
        <v>0</v>
      </c>
      <c r="G152" s="19">
        <f>ROUND(IF(ISBLANK(C152),0,VLOOKUP(C152,'[2]Acha Air Sales Price List'!$B$1:$X$65536,12,FALSE)*$L$14),2)</f>
        <v>0</v>
      </c>
      <c r="H152" s="20">
        <f t="shared" si="2"/>
        <v>0</v>
      </c>
      <c r="I152" s="12"/>
    </row>
    <row r="153" spans="1:9" ht="12.4" hidden="1" customHeight="1">
      <c r="A153" s="11"/>
      <c r="B153" s="1"/>
      <c r="C153" s="34"/>
      <c r="D153" s="151"/>
      <c r="E153" s="152"/>
      <c r="F153" s="39">
        <f>VLOOKUP(C153,'[2]Acha Air Sales Price List'!$B$1:$D$65536,3,FALSE)</f>
        <v>0</v>
      </c>
      <c r="G153" s="19">
        <f>ROUND(IF(ISBLANK(C153),0,VLOOKUP(C153,'[2]Acha Air Sales Price List'!$B$1:$X$65536,12,FALSE)*$L$14),2)</f>
        <v>0</v>
      </c>
      <c r="H153" s="20">
        <f t="shared" si="2"/>
        <v>0</v>
      </c>
      <c r="I153" s="12"/>
    </row>
    <row r="154" spans="1:9" ht="12.4" hidden="1" customHeight="1">
      <c r="A154" s="11"/>
      <c r="B154" s="1"/>
      <c r="C154" s="34"/>
      <c r="D154" s="151"/>
      <c r="E154" s="152"/>
      <c r="F154" s="39">
        <f>VLOOKUP(C154,'[2]Acha Air Sales Price List'!$B$1:$D$65536,3,FALSE)</f>
        <v>0</v>
      </c>
      <c r="G154" s="19">
        <f>ROUND(IF(ISBLANK(C154),0,VLOOKUP(C154,'[2]Acha Air Sales Price List'!$B$1:$X$65536,12,FALSE)*$L$14),2)</f>
        <v>0</v>
      </c>
      <c r="H154" s="20">
        <f t="shared" si="2"/>
        <v>0</v>
      </c>
      <c r="I154" s="12"/>
    </row>
    <row r="155" spans="1:9" ht="12.4" hidden="1" customHeight="1">
      <c r="A155" s="11"/>
      <c r="B155" s="1"/>
      <c r="C155" s="34"/>
      <c r="D155" s="151"/>
      <c r="E155" s="152"/>
      <c r="F155" s="39">
        <f>VLOOKUP(C155,'[2]Acha Air Sales Price List'!$B$1:$D$65536,3,FALSE)</f>
        <v>0</v>
      </c>
      <c r="G155" s="19">
        <f>ROUND(IF(ISBLANK(C155),0,VLOOKUP(C155,'[2]Acha Air Sales Price List'!$B$1:$X$65536,12,FALSE)*$L$14),2)</f>
        <v>0</v>
      </c>
      <c r="H155" s="20">
        <f t="shared" si="2"/>
        <v>0</v>
      </c>
      <c r="I155" s="12"/>
    </row>
    <row r="156" spans="1:9" ht="12.4" hidden="1" customHeight="1">
      <c r="A156" s="11"/>
      <c r="B156" s="1"/>
      <c r="C156" s="34"/>
      <c r="D156" s="151"/>
      <c r="E156" s="152"/>
      <c r="F156" s="39">
        <f>VLOOKUP(C156,'[2]Acha Air Sales Price List'!$B$1:$D$65536,3,FALSE)</f>
        <v>0</v>
      </c>
      <c r="G156" s="19">
        <f>ROUND(IF(ISBLANK(C156),0,VLOOKUP(C156,'[2]Acha Air Sales Price List'!$B$1:$X$65536,12,FALSE)*$L$14),2)</f>
        <v>0</v>
      </c>
      <c r="H156" s="20">
        <f t="shared" si="2"/>
        <v>0</v>
      </c>
      <c r="I156" s="12"/>
    </row>
    <row r="157" spans="1:9" ht="12.4" hidden="1" customHeight="1">
      <c r="A157" s="11"/>
      <c r="B157" s="1"/>
      <c r="C157" s="34"/>
      <c r="D157" s="151"/>
      <c r="E157" s="152"/>
      <c r="F157" s="39">
        <f>VLOOKUP(C157,'[2]Acha Air Sales Price List'!$B$1:$D$65536,3,FALSE)</f>
        <v>0</v>
      </c>
      <c r="G157" s="19">
        <f>ROUND(IF(ISBLANK(C157),0,VLOOKUP(C157,'[2]Acha Air Sales Price List'!$B$1:$X$65536,12,FALSE)*$L$14),2)</f>
        <v>0</v>
      </c>
      <c r="H157" s="20">
        <f t="shared" si="2"/>
        <v>0</v>
      </c>
      <c r="I157" s="12"/>
    </row>
    <row r="158" spans="1:9" ht="12.4" hidden="1" customHeight="1">
      <c r="A158" s="11"/>
      <c r="B158" s="1"/>
      <c r="C158" s="34"/>
      <c r="D158" s="151"/>
      <c r="E158" s="152"/>
      <c r="F158" s="39">
        <f>VLOOKUP(C158,'[2]Acha Air Sales Price List'!$B$1:$D$65536,3,FALSE)</f>
        <v>0</v>
      </c>
      <c r="G158" s="19">
        <f>ROUND(IF(ISBLANK(C158),0,VLOOKUP(C158,'[2]Acha Air Sales Price List'!$B$1:$X$65536,12,FALSE)*$L$14),2)</f>
        <v>0</v>
      </c>
      <c r="H158" s="20">
        <f t="shared" si="2"/>
        <v>0</v>
      </c>
      <c r="I158" s="12"/>
    </row>
    <row r="159" spans="1:9" ht="12.4" hidden="1" customHeight="1">
      <c r="A159" s="11"/>
      <c r="B159" s="1"/>
      <c r="C159" s="34"/>
      <c r="D159" s="151"/>
      <c r="E159" s="152"/>
      <c r="F159" s="39">
        <f>VLOOKUP(C159,'[2]Acha Air Sales Price List'!$B$1:$D$65536,3,FALSE)</f>
        <v>0</v>
      </c>
      <c r="G159" s="19">
        <f>ROUND(IF(ISBLANK(C159),0,VLOOKUP(C159,'[2]Acha Air Sales Price List'!$B$1:$X$65536,12,FALSE)*$L$14),2)</f>
        <v>0</v>
      </c>
      <c r="H159" s="20">
        <f t="shared" si="2"/>
        <v>0</v>
      </c>
      <c r="I159" s="12"/>
    </row>
    <row r="160" spans="1:9" ht="12.4" hidden="1" customHeight="1">
      <c r="A160" s="11"/>
      <c r="B160" s="1"/>
      <c r="C160" s="34"/>
      <c r="D160" s="151"/>
      <c r="E160" s="152"/>
      <c r="F160" s="39">
        <f>VLOOKUP(C160,'[2]Acha Air Sales Price List'!$B$1:$D$65536,3,FALSE)</f>
        <v>0</v>
      </c>
      <c r="G160" s="19">
        <f>ROUND(IF(ISBLANK(C160),0,VLOOKUP(C160,'[2]Acha Air Sales Price List'!$B$1:$X$65536,12,FALSE)*$L$14),2)</f>
        <v>0</v>
      </c>
      <c r="H160" s="20">
        <f t="shared" si="2"/>
        <v>0</v>
      </c>
      <c r="I160" s="12"/>
    </row>
    <row r="161" spans="1:9" ht="12.4" hidden="1" customHeight="1">
      <c r="A161" s="11"/>
      <c r="B161" s="1"/>
      <c r="C161" s="34"/>
      <c r="D161" s="151"/>
      <c r="E161" s="152"/>
      <c r="F161" s="39">
        <f>VLOOKUP(C161,'[2]Acha Air Sales Price List'!$B$1:$D$65536,3,FALSE)</f>
        <v>0</v>
      </c>
      <c r="G161" s="19">
        <f>ROUND(IF(ISBLANK(C161),0,VLOOKUP(C161,'[2]Acha Air Sales Price List'!$B$1:$X$65536,12,FALSE)*$L$14),2)</f>
        <v>0</v>
      </c>
      <c r="H161" s="20">
        <f t="shared" si="2"/>
        <v>0</v>
      </c>
      <c r="I161" s="12"/>
    </row>
    <row r="162" spans="1:9" ht="12.4" hidden="1" customHeight="1">
      <c r="A162" s="11"/>
      <c r="B162" s="1"/>
      <c r="C162" s="34"/>
      <c r="D162" s="151"/>
      <c r="E162" s="152"/>
      <c r="F162" s="39">
        <f>VLOOKUP(C162,'[2]Acha Air Sales Price List'!$B$1:$D$65536,3,FALSE)</f>
        <v>0</v>
      </c>
      <c r="G162" s="19">
        <f>ROUND(IF(ISBLANK(C162),0,VLOOKUP(C162,'[2]Acha Air Sales Price List'!$B$1:$X$65536,12,FALSE)*$L$14),2)</f>
        <v>0</v>
      </c>
      <c r="H162" s="20">
        <f t="shared" si="2"/>
        <v>0</v>
      </c>
      <c r="I162" s="12"/>
    </row>
    <row r="163" spans="1:9" ht="12.4" hidden="1" customHeight="1">
      <c r="A163" s="11"/>
      <c r="B163" s="1"/>
      <c r="C163" s="34"/>
      <c r="D163" s="151"/>
      <c r="E163" s="152"/>
      <c r="F163" s="39">
        <f>VLOOKUP(C163,'[2]Acha Air Sales Price List'!$B$1:$D$65536,3,FALSE)</f>
        <v>0</v>
      </c>
      <c r="G163" s="19">
        <f>ROUND(IF(ISBLANK(C163),0,VLOOKUP(C163,'[2]Acha Air Sales Price List'!$B$1:$X$65536,12,FALSE)*$L$14),2)</f>
        <v>0</v>
      </c>
      <c r="H163" s="20">
        <f t="shared" si="2"/>
        <v>0</v>
      </c>
      <c r="I163" s="12"/>
    </row>
    <row r="164" spans="1:9" ht="12.4" hidden="1" customHeight="1">
      <c r="A164" s="11"/>
      <c r="B164" s="1"/>
      <c r="C164" s="34"/>
      <c r="D164" s="151"/>
      <c r="E164" s="152"/>
      <c r="F164" s="39">
        <f>VLOOKUP(C164,'[2]Acha Air Sales Price List'!$B$1:$D$65536,3,FALSE)</f>
        <v>0</v>
      </c>
      <c r="G164" s="19">
        <f>ROUND(IF(ISBLANK(C164),0,VLOOKUP(C164,'[2]Acha Air Sales Price List'!$B$1:$X$65536,12,FALSE)*$L$14),2)</f>
        <v>0</v>
      </c>
      <c r="H164" s="20">
        <f t="shared" si="2"/>
        <v>0</v>
      </c>
      <c r="I164" s="12"/>
    </row>
    <row r="165" spans="1:9" ht="12.4" hidden="1" customHeight="1">
      <c r="A165" s="11"/>
      <c r="B165" s="1"/>
      <c r="C165" s="34"/>
      <c r="D165" s="151"/>
      <c r="E165" s="152"/>
      <c r="F165" s="39">
        <f>VLOOKUP(C165,'[2]Acha Air Sales Price List'!$B$1:$D$65536,3,FALSE)</f>
        <v>0</v>
      </c>
      <c r="G165" s="19">
        <f>ROUND(IF(ISBLANK(C165),0,VLOOKUP(C165,'[2]Acha Air Sales Price List'!$B$1:$X$65536,12,FALSE)*$L$14),2)</f>
        <v>0</v>
      </c>
      <c r="H165" s="20">
        <f t="shared" si="2"/>
        <v>0</v>
      </c>
      <c r="I165" s="12"/>
    </row>
    <row r="166" spans="1:9" ht="12.4" hidden="1" customHeight="1">
      <c r="A166" s="11"/>
      <c r="B166" s="1"/>
      <c r="C166" s="34"/>
      <c r="D166" s="151"/>
      <c r="E166" s="152"/>
      <c r="F166" s="39">
        <f>VLOOKUP(C166,'[2]Acha Air Sales Price List'!$B$1:$D$65536,3,FALSE)</f>
        <v>0</v>
      </c>
      <c r="G166" s="19">
        <f>ROUND(IF(ISBLANK(C166),0,VLOOKUP(C166,'[2]Acha Air Sales Price List'!$B$1:$X$65536,12,FALSE)*$L$14),2)</f>
        <v>0</v>
      </c>
      <c r="H166" s="20">
        <f t="shared" si="2"/>
        <v>0</v>
      </c>
      <c r="I166" s="12"/>
    </row>
    <row r="167" spans="1:9" ht="12.4" hidden="1" customHeight="1">
      <c r="A167" s="11"/>
      <c r="B167" s="1"/>
      <c r="C167" s="34"/>
      <c r="D167" s="151"/>
      <c r="E167" s="152"/>
      <c r="F167" s="39">
        <f>VLOOKUP(C167,'[2]Acha Air Sales Price List'!$B$1:$D$65536,3,FALSE)</f>
        <v>0</v>
      </c>
      <c r="G167" s="19">
        <f>ROUND(IF(ISBLANK(C167),0,VLOOKUP(C167,'[2]Acha Air Sales Price List'!$B$1:$X$65536,12,FALSE)*$L$14),2)</f>
        <v>0</v>
      </c>
      <c r="H167" s="20">
        <f t="shared" si="2"/>
        <v>0</v>
      </c>
      <c r="I167" s="12"/>
    </row>
    <row r="168" spans="1:9" ht="12.4" hidden="1" customHeight="1">
      <c r="A168" s="11"/>
      <c r="B168" s="1"/>
      <c r="C168" s="34"/>
      <c r="D168" s="151"/>
      <c r="E168" s="152"/>
      <c r="F168" s="39">
        <f>VLOOKUP(C168,'[2]Acha Air Sales Price List'!$B$1:$D$65536,3,FALSE)</f>
        <v>0</v>
      </c>
      <c r="G168" s="19">
        <f>ROUND(IF(ISBLANK(C168),0,VLOOKUP(C168,'[2]Acha Air Sales Price List'!$B$1:$X$65536,12,FALSE)*$L$14),2)</f>
        <v>0</v>
      </c>
      <c r="H168" s="20">
        <f t="shared" si="2"/>
        <v>0</v>
      </c>
      <c r="I168" s="12"/>
    </row>
    <row r="169" spans="1:9" ht="12.4" hidden="1" customHeight="1">
      <c r="A169" s="11"/>
      <c r="B169" s="1"/>
      <c r="C169" s="34"/>
      <c r="D169" s="151"/>
      <c r="E169" s="152"/>
      <c r="F169" s="39">
        <f>VLOOKUP(C169,'[2]Acha Air Sales Price List'!$B$1:$D$65536,3,FALSE)</f>
        <v>0</v>
      </c>
      <c r="G169" s="19">
        <f>ROUND(IF(ISBLANK(C169),0,VLOOKUP(C169,'[2]Acha Air Sales Price List'!$B$1:$X$65536,12,FALSE)*$L$14),2)</f>
        <v>0</v>
      </c>
      <c r="H169" s="20">
        <f t="shared" si="2"/>
        <v>0</v>
      </c>
      <c r="I169" s="12"/>
    </row>
    <row r="170" spans="1:9" ht="12.4" hidden="1" customHeight="1">
      <c r="A170" s="11"/>
      <c r="B170" s="1"/>
      <c r="C170" s="34"/>
      <c r="D170" s="151"/>
      <c r="E170" s="152"/>
      <c r="F170" s="39">
        <f>VLOOKUP(C170,'[2]Acha Air Sales Price List'!$B$1:$D$65536,3,FALSE)</f>
        <v>0</v>
      </c>
      <c r="G170" s="19">
        <f>ROUND(IF(ISBLANK(C170),0,VLOOKUP(C170,'[2]Acha Air Sales Price List'!$B$1:$X$65536,12,FALSE)*$L$14),2)</f>
        <v>0</v>
      </c>
      <c r="H170" s="20">
        <f t="shared" si="2"/>
        <v>0</v>
      </c>
      <c r="I170" s="12"/>
    </row>
    <row r="171" spans="1:9" ht="12.4" hidden="1" customHeight="1">
      <c r="A171" s="11"/>
      <c r="B171" s="1"/>
      <c r="C171" s="34"/>
      <c r="D171" s="151"/>
      <c r="E171" s="152"/>
      <c r="F171" s="39">
        <f>VLOOKUP(C171,'[2]Acha Air Sales Price List'!$B$1:$D$65536,3,FALSE)</f>
        <v>0</v>
      </c>
      <c r="G171" s="19">
        <f>ROUND(IF(ISBLANK(C171),0,VLOOKUP(C171,'[2]Acha Air Sales Price List'!$B$1:$X$65536,12,FALSE)*$L$14),2)</f>
        <v>0</v>
      </c>
      <c r="H171" s="20">
        <f t="shared" si="2"/>
        <v>0</v>
      </c>
      <c r="I171" s="12"/>
    </row>
    <row r="172" spans="1:9" ht="12.4" hidden="1" customHeight="1">
      <c r="A172" s="11"/>
      <c r="B172" s="1"/>
      <c r="C172" s="34"/>
      <c r="D172" s="151"/>
      <c r="E172" s="152"/>
      <c r="F172" s="39">
        <f>VLOOKUP(C172,'[2]Acha Air Sales Price List'!$B$1:$D$65536,3,FALSE)</f>
        <v>0</v>
      </c>
      <c r="G172" s="19">
        <f>ROUND(IF(ISBLANK(C172),0,VLOOKUP(C172,'[2]Acha Air Sales Price List'!$B$1:$X$65536,12,FALSE)*$L$14),2)</f>
        <v>0</v>
      </c>
      <c r="H172" s="20">
        <f t="shared" si="2"/>
        <v>0</v>
      </c>
      <c r="I172" s="12"/>
    </row>
    <row r="173" spans="1:9" ht="12.4" hidden="1" customHeight="1">
      <c r="A173" s="11"/>
      <c r="B173" s="1"/>
      <c r="C173" s="34"/>
      <c r="D173" s="151"/>
      <c r="E173" s="152"/>
      <c r="F173" s="39">
        <f>VLOOKUP(C173,'[2]Acha Air Sales Price List'!$B$1:$D$65536,3,FALSE)</f>
        <v>0</v>
      </c>
      <c r="G173" s="19">
        <f>ROUND(IF(ISBLANK(C173),0,VLOOKUP(C173,'[2]Acha Air Sales Price List'!$B$1:$X$65536,12,FALSE)*$L$14),2)</f>
        <v>0</v>
      </c>
      <c r="H173" s="20">
        <f t="shared" si="2"/>
        <v>0</v>
      </c>
      <c r="I173" s="12"/>
    </row>
    <row r="174" spans="1:9" ht="12.4" hidden="1" customHeight="1">
      <c r="A174" s="11"/>
      <c r="B174" s="1"/>
      <c r="C174" s="34"/>
      <c r="D174" s="151"/>
      <c r="E174" s="152"/>
      <c r="F174" s="39">
        <f>VLOOKUP(C174,'[2]Acha Air Sales Price List'!$B$1:$D$65536,3,FALSE)</f>
        <v>0</v>
      </c>
      <c r="G174" s="19">
        <f>ROUND(IF(ISBLANK(C174),0,VLOOKUP(C174,'[2]Acha Air Sales Price List'!$B$1:$X$65536,12,FALSE)*$L$14),2)</f>
        <v>0</v>
      </c>
      <c r="H174" s="20">
        <f t="shared" si="2"/>
        <v>0</v>
      </c>
      <c r="I174" s="12"/>
    </row>
    <row r="175" spans="1:9" ht="12.4" hidden="1" customHeight="1">
      <c r="A175" s="11"/>
      <c r="B175" s="1"/>
      <c r="C175" s="34"/>
      <c r="D175" s="151"/>
      <c r="E175" s="152"/>
      <c r="F175" s="39">
        <f>VLOOKUP(C175,'[2]Acha Air Sales Price List'!$B$1:$D$65536,3,FALSE)</f>
        <v>0</v>
      </c>
      <c r="G175" s="19">
        <f>ROUND(IF(ISBLANK(C175),0,VLOOKUP(C175,'[2]Acha Air Sales Price List'!$B$1:$X$65536,12,FALSE)*$L$14),2)</f>
        <v>0</v>
      </c>
      <c r="H175" s="20">
        <f t="shared" si="2"/>
        <v>0</v>
      </c>
      <c r="I175" s="12"/>
    </row>
    <row r="176" spans="1:9" ht="12.4" hidden="1" customHeight="1">
      <c r="A176" s="11"/>
      <c r="B176" s="1"/>
      <c r="C176" s="34"/>
      <c r="D176" s="151"/>
      <c r="E176" s="152"/>
      <c r="F176" s="39">
        <f>VLOOKUP(C176,'[2]Acha Air Sales Price List'!$B$1:$D$65536,3,FALSE)</f>
        <v>0</v>
      </c>
      <c r="G176" s="19">
        <f>ROUND(IF(ISBLANK(C176),0,VLOOKUP(C176,'[2]Acha Air Sales Price List'!$B$1:$X$65536,12,FALSE)*$L$14),2)</f>
        <v>0</v>
      </c>
      <c r="H176" s="20">
        <f t="shared" si="2"/>
        <v>0</v>
      </c>
      <c r="I176" s="12"/>
    </row>
    <row r="177" spans="1:9" ht="12.4" hidden="1" customHeight="1">
      <c r="A177" s="11"/>
      <c r="B177" s="1"/>
      <c r="C177" s="34"/>
      <c r="D177" s="151"/>
      <c r="E177" s="152"/>
      <c r="F177" s="39">
        <f>VLOOKUP(C177,'[2]Acha Air Sales Price List'!$B$1:$D$65536,3,FALSE)</f>
        <v>0</v>
      </c>
      <c r="G177" s="19">
        <f>ROUND(IF(ISBLANK(C177),0,VLOOKUP(C177,'[2]Acha Air Sales Price List'!$B$1:$X$65536,12,FALSE)*$L$14),2)</f>
        <v>0</v>
      </c>
      <c r="H177" s="20">
        <f t="shared" si="2"/>
        <v>0</v>
      </c>
      <c r="I177" s="12"/>
    </row>
    <row r="178" spans="1:9" ht="12.4" hidden="1" customHeight="1">
      <c r="A178" s="11"/>
      <c r="B178" s="1"/>
      <c r="C178" s="34"/>
      <c r="D178" s="151"/>
      <c r="E178" s="152"/>
      <c r="F178" s="39">
        <f>VLOOKUP(C178,'[2]Acha Air Sales Price List'!$B$1:$D$65536,3,FALSE)</f>
        <v>0</v>
      </c>
      <c r="G178" s="19">
        <f>ROUND(IF(ISBLANK(C178),0,VLOOKUP(C178,'[2]Acha Air Sales Price List'!$B$1:$X$65536,12,FALSE)*$L$14),2)</f>
        <v>0</v>
      </c>
      <c r="H178" s="20">
        <f t="shared" si="2"/>
        <v>0</v>
      </c>
      <c r="I178" s="12"/>
    </row>
    <row r="179" spans="1:9" ht="12.4" hidden="1" customHeight="1">
      <c r="A179" s="11"/>
      <c r="B179" s="1"/>
      <c r="C179" s="35"/>
      <c r="D179" s="151"/>
      <c r="E179" s="152"/>
      <c r="F179" s="39">
        <f>VLOOKUP(C179,'[2]Acha Air Sales Price List'!$B$1:$D$65536,3,FALSE)</f>
        <v>0</v>
      </c>
      <c r="G179" s="19">
        <f>ROUND(IF(ISBLANK(C179),0,VLOOKUP(C179,'[2]Acha Air Sales Price List'!$B$1:$X$65536,12,FALSE)*$L$14),2)</f>
        <v>0</v>
      </c>
      <c r="H179" s="20">
        <f>ROUND(IF(ISNUMBER(B179), G179*B179, 0),5)</f>
        <v>0</v>
      </c>
      <c r="I179" s="12"/>
    </row>
    <row r="180" spans="1:9" ht="12" hidden="1" customHeight="1">
      <c r="A180" s="11"/>
      <c r="B180" s="1"/>
      <c r="C180" s="34"/>
      <c r="D180" s="151"/>
      <c r="E180" s="152"/>
      <c r="F180" s="39">
        <f>VLOOKUP(C180,'[2]Acha Air Sales Price List'!$B$1:$D$65536,3,FALSE)</f>
        <v>0</v>
      </c>
      <c r="G180" s="19">
        <f>ROUND(IF(ISBLANK(C180),0,VLOOKUP(C180,'[2]Acha Air Sales Price List'!$B$1:$X$65536,12,FALSE)*$L$14),2)</f>
        <v>0</v>
      </c>
      <c r="H180" s="20">
        <f t="shared" ref="H180:H234" si="3">ROUND(IF(ISNUMBER(B180), G180*B180, 0),5)</f>
        <v>0</v>
      </c>
      <c r="I180" s="12"/>
    </row>
    <row r="181" spans="1:9" ht="12.4" hidden="1" customHeight="1">
      <c r="A181" s="11"/>
      <c r="B181" s="1"/>
      <c r="C181" s="34"/>
      <c r="D181" s="151"/>
      <c r="E181" s="152"/>
      <c r="F181" s="39">
        <f>VLOOKUP(C181,'[2]Acha Air Sales Price List'!$B$1:$D$65536,3,FALSE)</f>
        <v>0</v>
      </c>
      <c r="G181" s="19">
        <f>ROUND(IF(ISBLANK(C181),0,VLOOKUP(C181,'[2]Acha Air Sales Price List'!$B$1:$X$65536,12,FALSE)*$L$14),2)</f>
        <v>0</v>
      </c>
      <c r="H181" s="20">
        <f t="shared" si="3"/>
        <v>0</v>
      </c>
      <c r="I181" s="12"/>
    </row>
    <row r="182" spans="1:9" ht="12.4" hidden="1" customHeight="1">
      <c r="A182" s="11"/>
      <c r="B182" s="1"/>
      <c r="C182" s="34"/>
      <c r="D182" s="151"/>
      <c r="E182" s="152"/>
      <c r="F182" s="39">
        <f>VLOOKUP(C182,'[2]Acha Air Sales Price List'!$B$1:$D$65536,3,FALSE)</f>
        <v>0</v>
      </c>
      <c r="G182" s="19">
        <f>ROUND(IF(ISBLANK(C182),0,VLOOKUP(C182,'[2]Acha Air Sales Price List'!$B$1:$X$65536,12,FALSE)*$L$14),2)</f>
        <v>0</v>
      </c>
      <c r="H182" s="20">
        <f t="shared" si="3"/>
        <v>0</v>
      </c>
      <c r="I182" s="12"/>
    </row>
    <row r="183" spans="1:9" ht="12.4" hidden="1" customHeight="1">
      <c r="A183" s="11"/>
      <c r="B183" s="1"/>
      <c r="C183" s="34"/>
      <c r="D183" s="151"/>
      <c r="E183" s="152"/>
      <c r="F183" s="39">
        <f>VLOOKUP(C183,'[2]Acha Air Sales Price List'!$B$1:$D$65536,3,FALSE)</f>
        <v>0</v>
      </c>
      <c r="G183" s="19">
        <f>ROUND(IF(ISBLANK(C183),0,VLOOKUP(C183,'[2]Acha Air Sales Price List'!$B$1:$X$65536,12,FALSE)*$L$14),2)</f>
        <v>0</v>
      </c>
      <c r="H183" s="20">
        <f t="shared" si="3"/>
        <v>0</v>
      </c>
      <c r="I183" s="12"/>
    </row>
    <row r="184" spans="1:9" ht="12.4" hidden="1" customHeight="1">
      <c r="A184" s="11"/>
      <c r="B184" s="1"/>
      <c r="C184" s="34"/>
      <c r="D184" s="151"/>
      <c r="E184" s="152"/>
      <c r="F184" s="39">
        <f>VLOOKUP(C184,'[2]Acha Air Sales Price List'!$B$1:$D$65536,3,FALSE)</f>
        <v>0</v>
      </c>
      <c r="G184" s="19">
        <f>ROUND(IF(ISBLANK(C184),0,VLOOKUP(C184,'[2]Acha Air Sales Price List'!$B$1:$X$65536,12,FALSE)*$L$14),2)</f>
        <v>0</v>
      </c>
      <c r="H184" s="20">
        <f t="shared" si="3"/>
        <v>0</v>
      </c>
      <c r="I184" s="12"/>
    </row>
    <row r="185" spans="1:9" ht="12.4" hidden="1" customHeight="1">
      <c r="A185" s="11"/>
      <c r="B185" s="1"/>
      <c r="C185" s="34"/>
      <c r="D185" s="151"/>
      <c r="E185" s="152"/>
      <c r="F185" s="39">
        <f>VLOOKUP(C185,'[2]Acha Air Sales Price List'!$B$1:$D$65536,3,FALSE)</f>
        <v>0</v>
      </c>
      <c r="G185" s="19">
        <f>ROUND(IF(ISBLANK(C185),0,VLOOKUP(C185,'[2]Acha Air Sales Price List'!$B$1:$X$65536,12,FALSE)*$L$14),2)</f>
        <v>0</v>
      </c>
      <c r="H185" s="20">
        <f t="shared" si="3"/>
        <v>0</v>
      </c>
      <c r="I185" s="12"/>
    </row>
    <row r="186" spans="1:9" ht="12.4" hidden="1" customHeight="1">
      <c r="A186" s="11"/>
      <c r="B186" s="1"/>
      <c r="C186" s="34"/>
      <c r="D186" s="151"/>
      <c r="E186" s="152"/>
      <c r="F186" s="39">
        <f>VLOOKUP(C186,'[2]Acha Air Sales Price List'!$B$1:$D$65536,3,FALSE)</f>
        <v>0</v>
      </c>
      <c r="G186" s="19">
        <f>ROUND(IF(ISBLANK(C186),0,VLOOKUP(C186,'[2]Acha Air Sales Price List'!$B$1:$X$65536,12,FALSE)*$L$14),2)</f>
        <v>0</v>
      </c>
      <c r="H186" s="20">
        <f t="shared" si="3"/>
        <v>0</v>
      </c>
      <c r="I186" s="12"/>
    </row>
    <row r="187" spans="1:9" ht="12.4" hidden="1" customHeight="1">
      <c r="A187" s="11"/>
      <c r="B187" s="1"/>
      <c r="C187" s="34"/>
      <c r="D187" s="151"/>
      <c r="E187" s="152"/>
      <c r="F187" s="39">
        <f>VLOOKUP(C187,'[2]Acha Air Sales Price List'!$B$1:$D$65536,3,FALSE)</f>
        <v>0</v>
      </c>
      <c r="G187" s="19">
        <f>ROUND(IF(ISBLANK(C187),0,VLOOKUP(C187,'[2]Acha Air Sales Price List'!$B$1:$X$65536,12,FALSE)*$L$14),2)</f>
        <v>0</v>
      </c>
      <c r="H187" s="20">
        <f t="shared" si="3"/>
        <v>0</v>
      </c>
      <c r="I187" s="12"/>
    </row>
    <row r="188" spans="1:9" ht="12.4" hidden="1" customHeight="1">
      <c r="A188" s="11"/>
      <c r="B188" s="1"/>
      <c r="C188" s="34"/>
      <c r="D188" s="151"/>
      <c r="E188" s="152"/>
      <c r="F188" s="39">
        <f>VLOOKUP(C188,'[2]Acha Air Sales Price List'!$B$1:$D$65536,3,FALSE)</f>
        <v>0</v>
      </c>
      <c r="G188" s="19">
        <f>ROUND(IF(ISBLANK(C188),0,VLOOKUP(C188,'[2]Acha Air Sales Price List'!$B$1:$X$65536,12,FALSE)*$L$14),2)</f>
        <v>0</v>
      </c>
      <c r="H188" s="20">
        <f t="shared" si="3"/>
        <v>0</v>
      </c>
      <c r="I188" s="12"/>
    </row>
    <row r="189" spans="1:9" ht="12.4" hidden="1" customHeight="1">
      <c r="A189" s="11"/>
      <c r="B189" s="1"/>
      <c r="C189" s="34"/>
      <c r="D189" s="151"/>
      <c r="E189" s="152"/>
      <c r="F189" s="39">
        <f>VLOOKUP(C189,'[2]Acha Air Sales Price List'!$B$1:$D$65536,3,FALSE)</f>
        <v>0</v>
      </c>
      <c r="G189" s="19">
        <f>ROUND(IF(ISBLANK(C189),0,VLOOKUP(C189,'[2]Acha Air Sales Price List'!$B$1:$X$65536,12,FALSE)*$L$14),2)</f>
        <v>0</v>
      </c>
      <c r="H189" s="20">
        <f t="shared" si="3"/>
        <v>0</v>
      </c>
      <c r="I189" s="12"/>
    </row>
    <row r="190" spans="1:9" ht="12.4" hidden="1" customHeight="1">
      <c r="A190" s="11"/>
      <c r="B190" s="1"/>
      <c r="C190" s="34"/>
      <c r="D190" s="151"/>
      <c r="E190" s="152"/>
      <c r="F190" s="39">
        <f>VLOOKUP(C190,'[2]Acha Air Sales Price List'!$B$1:$D$65536,3,FALSE)</f>
        <v>0</v>
      </c>
      <c r="G190" s="19">
        <f>ROUND(IF(ISBLANK(C190),0,VLOOKUP(C190,'[2]Acha Air Sales Price List'!$B$1:$X$65536,12,FALSE)*$L$14),2)</f>
        <v>0</v>
      </c>
      <c r="H190" s="20">
        <f t="shared" si="3"/>
        <v>0</v>
      </c>
      <c r="I190" s="12"/>
    </row>
    <row r="191" spans="1:9" ht="12.4" hidden="1" customHeight="1">
      <c r="A191" s="11"/>
      <c r="B191" s="1"/>
      <c r="C191" s="34"/>
      <c r="D191" s="151"/>
      <c r="E191" s="152"/>
      <c r="F191" s="39">
        <f>VLOOKUP(C191,'[2]Acha Air Sales Price List'!$B$1:$D$65536,3,FALSE)</f>
        <v>0</v>
      </c>
      <c r="G191" s="19">
        <f>ROUND(IF(ISBLANK(C191),0,VLOOKUP(C191,'[2]Acha Air Sales Price List'!$B$1:$X$65536,12,FALSE)*$L$14),2)</f>
        <v>0</v>
      </c>
      <c r="H191" s="20">
        <f t="shared" si="3"/>
        <v>0</v>
      </c>
      <c r="I191" s="12"/>
    </row>
    <row r="192" spans="1:9" ht="12.4" hidden="1" customHeight="1">
      <c r="A192" s="11"/>
      <c r="B192" s="1"/>
      <c r="C192" s="34"/>
      <c r="D192" s="151"/>
      <c r="E192" s="152"/>
      <c r="F192" s="39">
        <f>VLOOKUP(C192,'[2]Acha Air Sales Price List'!$B$1:$D$65536,3,FALSE)</f>
        <v>0</v>
      </c>
      <c r="G192" s="19">
        <f>ROUND(IF(ISBLANK(C192),0,VLOOKUP(C192,'[2]Acha Air Sales Price List'!$B$1:$X$65536,12,FALSE)*$L$14),2)</f>
        <v>0</v>
      </c>
      <c r="H192" s="20">
        <f t="shared" si="3"/>
        <v>0</v>
      </c>
      <c r="I192" s="12"/>
    </row>
    <row r="193" spans="1:9" ht="12.4" hidden="1" customHeight="1">
      <c r="A193" s="11"/>
      <c r="B193" s="1"/>
      <c r="C193" s="34"/>
      <c r="D193" s="151"/>
      <c r="E193" s="152"/>
      <c r="F193" s="39">
        <f>VLOOKUP(C193,'[2]Acha Air Sales Price List'!$B$1:$D$65536,3,FALSE)</f>
        <v>0</v>
      </c>
      <c r="G193" s="19">
        <f>ROUND(IF(ISBLANK(C193),0,VLOOKUP(C193,'[2]Acha Air Sales Price List'!$B$1:$X$65536,12,FALSE)*$L$14),2)</f>
        <v>0</v>
      </c>
      <c r="H193" s="20">
        <f t="shared" si="3"/>
        <v>0</v>
      </c>
      <c r="I193" s="12"/>
    </row>
    <row r="194" spans="1:9" ht="12.4" hidden="1" customHeight="1">
      <c r="A194" s="11"/>
      <c r="B194" s="1"/>
      <c r="C194" s="34"/>
      <c r="D194" s="151"/>
      <c r="E194" s="152"/>
      <c r="F194" s="39">
        <f>VLOOKUP(C194,'[2]Acha Air Sales Price List'!$B$1:$D$65536,3,FALSE)</f>
        <v>0</v>
      </c>
      <c r="G194" s="19">
        <f>ROUND(IF(ISBLANK(C194),0,VLOOKUP(C194,'[2]Acha Air Sales Price List'!$B$1:$X$65536,12,FALSE)*$L$14),2)</f>
        <v>0</v>
      </c>
      <c r="H194" s="20">
        <f t="shared" si="3"/>
        <v>0</v>
      </c>
      <c r="I194" s="12"/>
    </row>
    <row r="195" spans="1:9" ht="12.4" hidden="1" customHeight="1">
      <c r="A195" s="11"/>
      <c r="B195" s="1"/>
      <c r="C195" s="35"/>
      <c r="D195" s="151"/>
      <c r="E195" s="152"/>
      <c r="F195" s="39">
        <f>VLOOKUP(C195,'[2]Acha Air Sales Price List'!$B$1:$D$65536,3,FALSE)</f>
        <v>0</v>
      </c>
      <c r="G195" s="19">
        <f>ROUND(IF(ISBLANK(C195),0,VLOOKUP(C195,'[2]Acha Air Sales Price List'!$B$1:$X$65536,12,FALSE)*$L$14),2)</f>
        <v>0</v>
      </c>
      <c r="H195" s="20">
        <f t="shared" si="3"/>
        <v>0</v>
      </c>
      <c r="I195" s="12"/>
    </row>
    <row r="196" spans="1:9" ht="12.4" hidden="1" customHeight="1">
      <c r="A196" s="11"/>
      <c r="B196" s="1"/>
      <c r="C196" s="35"/>
      <c r="D196" s="151"/>
      <c r="E196" s="152"/>
      <c r="F196" s="39">
        <f>VLOOKUP(C196,'[2]Acha Air Sales Price List'!$B$1:$D$65536,3,FALSE)</f>
        <v>0</v>
      </c>
      <c r="G196" s="19">
        <f>ROUND(IF(ISBLANK(C196),0,VLOOKUP(C196,'[2]Acha Air Sales Price List'!$B$1:$X$65536,12,FALSE)*$L$14),2)</f>
        <v>0</v>
      </c>
      <c r="H196" s="20">
        <f t="shared" si="3"/>
        <v>0</v>
      </c>
      <c r="I196" s="12"/>
    </row>
    <row r="197" spans="1:9" ht="12.4" hidden="1" customHeight="1">
      <c r="A197" s="11"/>
      <c r="B197" s="1"/>
      <c r="C197" s="34"/>
      <c r="D197" s="151"/>
      <c r="E197" s="152"/>
      <c r="F197" s="39">
        <f>VLOOKUP(C197,'[2]Acha Air Sales Price List'!$B$1:$D$65536,3,FALSE)</f>
        <v>0</v>
      </c>
      <c r="G197" s="19">
        <f>ROUND(IF(ISBLANK(C197),0,VLOOKUP(C197,'[2]Acha Air Sales Price List'!$B$1:$X$65536,12,FALSE)*$L$14),2)</f>
        <v>0</v>
      </c>
      <c r="H197" s="20">
        <f t="shared" si="3"/>
        <v>0</v>
      </c>
      <c r="I197" s="12"/>
    </row>
    <row r="198" spans="1:9" ht="12.4" hidden="1" customHeight="1">
      <c r="A198" s="11"/>
      <c r="B198" s="1"/>
      <c r="C198" s="34"/>
      <c r="D198" s="151"/>
      <c r="E198" s="152"/>
      <c r="F198" s="39">
        <f>VLOOKUP(C198,'[2]Acha Air Sales Price List'!$B$1:$D$65536,3,FALSE)</f>
        <v>0</v>
      </c>
      <c r="G198" s="19">
        <f>ROUND(IF(ISBLANK(C198),0,VLOOKUP(C198,'[2]Acha Air Sales Price List'!$B$1:$X$65536,12,FALSE)*$L$14),2)</f>
        <v>0</v>
      </c>
      <c r="H198" s="20">
        <f t="shared" si="3"/>
        <v>0</v>
      </c>
      <c r="I198" s="12"/>
    </row>
    <row r="199" spans="1:9" ht="12.4" hidden="1" customHeight="1">
      <c r="A199" s="11"/>
      <c r="B199" s="1"/>
      <c r="C199" s="34"/>
      <c r="D199" s="151"/>
      <c r="E199" s="152"/>
      <c r="F199" s="39">
        <f>VLOOKUP(C199,'[2]Acha Air Sales Price List'!$B$1:$D$65536,3,FALSE)</f>
        <v>0</v>
      </c>
      <c r="G199" s="19">
        <f>ROUND(IF(ISBLANK(C199),0,VLOOKUP(C199,'[2]Acha Air Sales Price List'!$B$1:$X$65536,12,FALSE)*$L$14),2)</f>
        <v>0</v>
      </c>
      <c r="H199" s="20">
        <f t="shared" si="3"/>
        <v>0</v>
      </c>
      <c r="I199" s="12"/>
    </row>
    <row r="200" spans="1:9" ht="12.4" hidden="1" customHeight="1">
      <c r="A200" s="11"/>
      <c r="B200" s="1"/>
      <c r="C200" s="34"/>
      <c r="D200" s="151"/>
      <c r="E200" s="152"/>
      <c r="F200" s="39">
        <f>VLOOKUP(C200,'[2]Acha Air Sales Price List'!$B$1:$D$65536,3,FALSE)</f>
        <v>0</v>
      </c>
      <c r="G200" s="19">
        <f>ROUND(IF(ISBLANK(C200),0,VLOOKUP(C200,'[2]Acha Air Sales Price List'!$B$1:$X$65536,12,FALSE)*$L$14),2)</f>
        <v>0</v>
      </c>
      <c r="H200" s="20">
        <f t="shared" si="3"/>
        <v>0</v>
      </c>
      <c r="I200" s="12"/>
    </row>
    <row r="201" spans="1:9" ht="12.4" hidden="1" customHeight="1">
      <c r="A201" s="11"/>
      <c r="B201" s="1"/>
      <c r="C201" s="34"/>
      <c r="D201" s="151"/>
      <c r="E201" s="152"/>
      <c r="F201" s="39">
        <f>VLOOKUP(C201,'[2]Acha Air Sales Price List'!$B$1:$D$65536,3,FALSE)</f>
        <v>0</v>
      </c>
      <c r="G201" s="19">
        <f>ROUND(IF(ISBLANK(C201),0,VLOOKUP(C201,'[2]Acha Air Sales Price List'!$B$1:$X$65536,12,FALSE)*$L$14),2)</f>
        <v>0</v>
      </c>
      <c r="H201" s="20">
        <f t="shared" si="3"/>
        <v>0</v>
      </c>
      <c r="I201" s="12"/>
    </row>
    <row r="202" spans="1:9" ht="12.4" hidden="1" customHeight="1">
      <c r="A202" s="11"/>
      <c r="B202" s="1"/>
      <c r="C202" s="34"/>
      <c r="D202" s="151"/>
      <c r="E202" s="152"/>
      <c r="F202" s="39">
        <f>VLOOKUP(C202,'[2]Acha Air Sales Price List'!$B$1:$D$65536,3,FALSE)</f>
        <v>0</v>
      </c>
      <c r="G202" s="19">
        <f>ROUND(IF(ISBLANK(C202),0,VLOOKUP(C202,'[2]Acha Air Sales Price List'!$B$1:$X$65536,12,FALSE)*$L$14),2)</f>
        <v>0</v>
      </c>
      <c r="H202" s="20">
        <f t="shared" si="3"/>
        <v>0</v>
      </c>
      <c r="I202" s="12"/>
    </row>
    <row r="203" spans="1:9" ht="12.4" hidden="1" customHeight="1">
      <c r="A203" s="11"/>
      <c r="B203" s="1"/>
      <c r="C203" s="34"/>
      <c r="D203" s="151"/>
      <c r="E203" s="152"/>
      <c r="F203" s="39">
        <f>VLOOKUP(C203,'[2]Acha Air Sales Price List'!$B$1:$D$65536,3,FALSE)</f>
        <v>0</v>
      </c>
      <c r="G203" s="19">
        <f>ROUND(IF(ISBLANK(C203),0,VLOOKUP(C203,'[2]Acha Air Sales Price List'!$B$1:$X$65536,12,FALSE)*$L$14),2)</f>
        <v>0</v>
      </c>
      <c r="H203" s="20">
        <f t="shared" si="3"/>
        <v>0</v>
      </c>
      <c r="I203" s="12"/>
    </row>
    <row r="204" spans="1:9" ht="12.4" hidden="1" customHeight="1">
      <c r="A204" s="11"/>
      <c r="B204" s="1"/>
      <c r="C204" s="34"/>
      <c r="D204" s="151"/>
      <c r="E204" s="152"/>
      <c r="F204" s="39">
        <f>VLOOKUP(C204,'[2]Acha Air Sales Price List'!$B$1:$D$65536,3,FALSE)</f>
        <v>0</v>
      </c>
      <c r="G204" s="19">
        <f>ROUND(IF(ISBLANK(C204),0,VLOOKUP(C204,'[2]Acha Air Sales Price List'!$B$1:$X$65536,12,FALSE)*$L$14),2)</f>
        <v>0</v>
      </c>
      <c r="H204" s="20">
        <f t="shared" si="3"/>
        <v>0</v>
      </c>
      <c r="I204" s="12"/>
    </row>
    <row r="205" spans="1:9" ht="12.4" hidden="1" customHeight="1">
      <c r="A205" s="11"/>
      <c r="B205" s="1"/>
      <c r="C205" s="34"/>
      <c r="D205" s="151"/>
      <c r="E205" s="152"/>
      <c r="F205" s="39">
        <f>VLOOKUP(C205,'[2]Acha Air Sales Price List'!$B$1:$D$65536,3,FALSE)</f>
        <v>0</v>
      </c>
      <c r="G205" s="19">
        <f>ROUND(IF(ISBLANK(C205),0,VLOOKUP(C205,'[2]Acha Air Sales Price List'!$B$1:$X$65536,12,FALSE)*$L$14),2)</f>
        <v>0</v>
      </c>
      <c r="H205" s="20">
        <f t="shared" si="3"/>
        <v>0</v>
      </c>
      <c r="I205" s="12"/>
    </row>
    <row r="206" spans="1:9" ht="12.4" hidden="1" customHeight="1">
      <c r="A206" s="11"/>
      <c r="B206" s="1"/>
      <c r="C206" s="34"/>
      <c r="D206" s="151"/>
      <c r="E206" s="152"/>
      <c r="F206" s="39">
        <f>VLOOKUP(C206,'[2]Acha Air Sales Price List'!$B$1:$D$65536,3,FALSE)</f>
        <v>0</v>
      </c>
      <c r="G206" s="19">
        <f>ROUND(IF(ISBLANK(C206),0,VLOOKUP(C206,'[2]Acha Air Sales Price List'!$B$1:$X$65536,12,FALSE)*$L$14),2)</f>
        <v>0</v>
      </c>
      <c r="H206" s="20">
        <f t="shared" si="3"/>
        <v>0</v>
      </c>
      <c r="I206" s="12"/>
    </row>
    <row r="207" spans="1:9" ht="12.4" hidden="1" customHeight="1">
      <c r="A207" s="11"/>
      <c r="B207" s="1"/>
      <c r="C207" s="35"/>
      <c r="D207" s="151"/>
      <c r="E207" s="152"/>
      <c r="F207" s="39">
        <f>VLOOKUP(C207,'[2]Acha Air Sales Price List'!$B$1:$D$65536,3,FALSE)</f>
        <v>0</v>
      </c>
      <c r="G207" s="19">
        <f>ROUND(IF(ISBLANK(C207),0,VLOOKUP(C207,'[2]Acha Air Sales Price List'!$B$1:$X$65536,12,FALSE)*$L$14),2)</f>
        <v>0</v>
      </c>
      <c r="H207" s="20">
        <f t="shared" si="3"/>
        <v>0</v>
      </c>
      <c r="I207" s="12"/>
    </row>
    <row r="208" spans="1:9" ht="12" hidden="1" customHeight="1">
      <c r="A208" s="11"/>
      <c r="B208" s="1"/>
      <c r="C208" s="34"/>
      <c r="D208" s="151"/>
      <c r="E208" s="152"/>
      <c r="F208" s="39">
        <f>VLOOKUP(C208,'[2]Acha Air Sales Price List'!$B$1:$D$65536,3,FALSE)</f>
        <v>0</v>
      </c>
      <c r="G208" s="19">
        <f>ROUND(IF(ISBLANK(C208),0,VLOOKUP(C208,'[2]Acha Air Sales Price List'!$B$1:$X$65536,12,FALSE)*$L$14),2)</f>
        <v>0</v>
      </c>
      <c r="H208" s="20">
        <f t="shared" si="3"/>
        <v>0</v>
      </c>
      <c r="I208" s="12"/>
    </row>
    <row r="209" spans="1:9" ht="12.4" hidden="1" customHeight="1">
      <c r="A209" s="11"/>
      <c r="B209" s="1"/>
      <c r="C209" s="34"/>
      <c r="D209" s="151"/>
      <c r="E209" s="152"/>
      <c r="F209" s="39">
        <f>VLOOKUP(C209,'[2]Acha Air Sales Price List'!$B$1:$D$65536,3,FALSE)</f>
        <v>0</v>
      </c>
      <c r="G209" s="19">
        <f>ROUND(IF(ISBLANK(C209),0,VLOOKUP(C209,'[2]Acha Air Sales Price List'!$B$1:$X$65536,12,FALSE)*$L$14),2)</f>
        <v>0</v>
      </c>
      <c r="H209" s="20">
        <f t="shared" si="3"/>
        <v>0</v>
      </c>
      <c r="I209" s="12"/>
    </row>
    <row r="210" spans="1:9" ht="12.4" hidden="1" customHeight="1">
      <c r="A210" s="11"/>
      <c r="B210" s="1"/>
      <c r="C210" s="34"/>
      <c r="D210" s="151"/>
      <c r="E210" s="152"/>
      <c r="F210" s="39">
        <f>VLOOKUP(C210,'[2]Acha Air Sales Price List'!$B$1:$D$65536,3,FALSE)</f>
        <v>0</v>
      </c>
      <c r="G210" s="19">
        <f>ROUND(IF(ISBLANK(C210),0,VLOOKUP(C210,'[2]Acha Air Sales Price List'!$B$1:$X$65536,12,FALSE)*$L$14),2)</f>
        <v>0</v>
      </c>
      <c r="H210" s="20">
        <f t="shared" si="3"/>
        <v>0</v>
      </c>
      <c r="I210" s="12"/>
    </row>
    <row r="211" spans="1:9" ht="12.4" hidden="1" customHeight="1">
      <c r="A211" s="11"/>
      <c r="B211" s="1"/>
      <c r="C211" s="34"/>
      <c r="D211" s="151"/>
      <c r="E211" s="152"/>
      <c r="F211" s="39">
        <f>VLOOKUP(C211,'[2]Acha Air Sales Price List'!$B$1:$D$65536,3,FALSE)</f>
        <v>0</v>
      </c>
      <c r="G211" s="19">
        <f>ROUND(IF(ISBLANK(C211),0,VLOOKUP(C211,'[2]Acha Air Sales Price List'!$B$1:$X$65536,12,FALSE)*$L$14),2)</f>
        <v>0</v>
      </c>
      <c r="H211" s="20">
        <f t="shared" si="3"/>
        <v>0</v>
      </c>
      <c r="I211" s="12"/>
    </row>
    <row r="212" spans="1:9" ht="12.4" hidden="1" customHeight="1">
      <c r="A212" s="11"/>
      <c r="B212" s="1"/>
      <c r="C212" s="34"/>
      <c r="D212" s="151"/>
      <c r="E212" s="152"/>
      <c r="F212" s="39">
        <f>VLOOKUP(C212,'[2]Acha Air Sales Price List'!$B$1:$D$65536,3,FALSE)</f>
        <v>0</v>
      </c>
      <c r="G212" s="19">
        <f>ROUND(IF(ISBLANK(C212),0,VLOOKUP(C212,'[2]Acha Air Sales Price List'!$B$1:$X$65536,12,FALSE)*$L$14),2)</f>
        <v>0</v>
      </c>
      <c r="H212" s="20">
        <f t="shared" si="3"/>
        <v>0</v>
      </c>
      <c r="I212" s="12"/>
    </row>
    <row r="213" spans="1:9" ht="12.4" hidden="1" customHeight="1">
      <c r="A213" s="11"/>
      <c r="B213" s="1"/>
      <c r="C213" s="34"/>
      <c r="D213" s="151"/>
      <c r="E213" s="152"/>
      <c r="F213" s="39">
        <f>VLOOKUP(C213,'[2]Acha Air Sales Price List'!$B$1:$D$65536,3,FALSE)</f>
        <v>0</v>
      </c>
      <c r="G213" s="19">
        <f>ROUND(IF(ISBLANK(C213),0,VLOOKUP(C213,'[2]Acha Air Sales Price List'!$B$1:$X$65536,12,FALSE)*$L$14),2)</f>
        <v>0</v>
      </c>
      <c r="H213" s="20">
        <f t="shared" si="3"/>
        <v>0</v>
      </c>
      <c r="I213" s="12"/>
    </row>
    <row r="214" spans="1:9" ht="12.4" hidden="1" customHeight="1">
      <c r="A214" s="11"/>
      <c r="B214" s="1"/>
      <c r="C214" s="34"/>
      <c r="D214" s="151"/>
      <c r="E214" s="152"/>
      <c r="F214" s="39">
        <f>VLOOKUP(C214,'[2]Acha Air Sales Price List'!$B$1:$D$65536,3,FALSE)</f>
        <v>0</v>
      </c>
      <c r="G214" s="19">
        <f>ROUND(IF(ISBLANK(C214),0,VLOOKUP(C214,'[2]Acha Air Sales Price List'!$B$1:$X$65536,12,FALSE)*$L$14),2)</f>
        <v>0</v>
      </c>
      <c r="H214" s="20">
        <f t="shared" si="3"/>
        <v>0</v>
      </c>
      <c r="I214" s="12"/>
    </row>
    <row r="215" spans="1:9" ht="12.4" hidden="1" customHeight="1">
      <c r="A215" s="11"/>
      <c r="B215" s="1"/>
      <c r="C215" s="34"/>
      <c r="D215" s="151"/>
      <c r="E215" s="152"/>
      <c r="F215" s="39">
        <f>VLOOKUP(C215,'[2]Acha Air Sales Price List'!$B$1:$D$65536,3,FALSE)</f>
        <v>0</v>
      </c>
      <c r="G215" s="19">
        <f>ROUND(IF(ISBLANK(C215),0,VLOOKUP(C215,'[2]Acha Air Sales Price List'!$B$1:$X$65536,12,FALSE)*$L$14),2)</f>
        <v>0</v>
      </c>
      <c r="H215" s="20">
        <f t="shared" si="3"/>
        <v>0</v>
      </c>
      <c r="I215" s="12"/>
    </row>
    <row r="216" spans="1:9" ht="12.4" hidden="1" customHeight="1">
      <c r="A216" s="11"/>
      <c r="B216" s="1"/>
      <c r="C216" s="34"/>
      <c r="D216" s="151"/>
      <c r="E216" s="152"/>
      <c r="F216" s="39">
        <f>VLOOKUP(C216,'[2]Acha Air Sales Price List'!$B$1:$D$65536,3,FALSE)</f>
        <v>0</v>
      </c>
      <c r="G216" s="19">
        <f>ROUND(IF(ISBLANK(C216),0,VLOOKUP(C216,'[2]Acha Air Sales Price List'!$B$1:$X$65536,12,FALSE)*$L$14),2)</f>
        <v>0</v>
      </c>
      <c r="H216" s="20">
        <f t="shared" si="3"/>
        <v>0</v>
      </c>
      <c r="I216" s="12"/>
    </row>
    <row r="217" spans="1:9" ht="12.4" hidden="1" customHeight="1">
      <c r="A217" s="11"/>
      <c r="B217" s="1"/>
      <c r="C217" s="34"/>
      <c r="D217" s="151"/>
      <c r="E217" s="152"/>
      <c r="F217" s="39">
        <f>VLOOKUP(C217,'[2]Acha Air Sales Price List'!$B$1:$D$65536,3,FALSE)</f>
        <v>0</v>
      </c>
      <c r="G217" s="19">
        <f>ROUND(IF(ISBLANK(C217),0,VLOOKUP(C217,'[2]Acha Air Sales Price List'!$B$1:$X$65536,12,FALSE)*$L$14),2)</f>
        <v>0</v>
      </c>
      <c r="H217" s="20">
        <f t="shared" si="3"/>
        <v>0</v>
      </c>
      <c r="I217" s="12"/>
    </row>
    <row r="218" spans="1:9" ht="12.4" hidden="1" customHeight="1">
      <c r="A218" s="11"/>
      <c r="B218" s="1"/>
      <c r="C218" s="34"/>
      <c r="D218" s="151"/>
      <c r="E218" s="152"/>
      <c r="F218" s="39">
        <f>VLOOKUP(C218,'[2]Acha Air Sales Price List'!$B$1:$D$65536,3,FALSE)</f>
        <v>0</v>
      </c>
      <c r="G218" s="19">
        <f>ROUND(IF(ISBLANK(C218),0,VLOOKUP(C218,'[2]Acha Air Sales Price List'!$B$1:$X$65536,12,FALSE)*$L$14),2)</f>
        <v>0</v>
      </c>
      <c r="H218" s="20">
        <f t="shared" si="3"/>
        <v>0</v>
      </c>
      <c r="I218" s="12"/>
    </row>
    <row r="219" spans="1:9" ht="12.4" hidden="1" customHeight="1">
      <c r="A219" s="11"/>
      <c r="B219" s="1"/>
      <c r="C219" s="34"/>
      <c r="D219" s="151"/>
      <c r="E219" s="152"/>
      <c r="F219" s="39">
        <f>VLOOKUP(C219,'[2]Acha Air Sales Price List'!$B$1:$D$65536,3,FALSE)</f>
        <v>0</v>
      </c>
      <c r="G219" s="19">
        <f>ROUND(IF(ISBLANK(C219),0,VLOOKUP(C219,'[2]Acha Air Sales Price List'!$B$1:$X$65536,12,FALSE)*$L$14),2)</f>
        <v>0</v>
      </c>
      <c r="H219" s="20">
        <f t="shared" si="3"/>
        <v>0</v>
      </c>
      <c r="I219" s="12"/>
    </row>
    <row r="220" spans="1:9" ht="12.4" hidden="1" customHeight="1">
      <c r="A220" s="11"/>
      <c r="B220" s="1"/>
      <c r="C220" s="34"/>
      <c r="D220" s="151"/>
      <c r="E220" s="152"/>
      <c r="F220" s="39">
        <f>VLOOKUP(C220,'[2]Acha Air Sales Price List'!$B$1:$D$65536,3,FALSE)</f>
        <v>0</v>
      </c>
      <c r="G220" s="19">
        <f>ROUND(IF(ISBLANK(C220),0,VLOOKUP(C220,'[2]Acha Air Sales Price List'!$B$1:$X$65536,12,FALSE)*$L$14),2)</f>
        <v>0</v>
      </c>
      <c r="H220" s="20">
        <f t="shared" si="3"/>
        <v>0</v>
      </c>
      <c r="I220" s="12"/>
    </row>
    <row r="221" spans="1:9" ht="12.4" hidden="1" customHeight="1">
      <c r="A221" s="11"/>
      <c r="B221" s="1"/>
      <c r="C221" s="34"/>
      <c r="D221" s="151"/>
      <c r="E221" s="152"/>
      <c r="F221" s="39">
        <f>VLOOKUP(C221,'[2]Acha Air Sales Price List'!$B$1:$D$65536,3,FALSE)</f>
        <v>0</v>
      </c>
      <c r="G221" s="19">
        <f>ROUND(IF(ISBLANK(C221),0,VLOOKUP(C221,'[2]Acha Air Sales Price List'!$B$1:$X$65536,12,FALSE)*$L$14),2)</f>
        <v>0</v>
      </c>
      <c r="H221" s="20">
        <f t="shared" si="3"/>
        <v>0</v>
      </c>
      <c r="I221" s="12"/>
    </row>
    <row r="222" spans="1:9" ht="12.4" hidden="1" customHeight="1">
      <c r="A222" s="11"/>
      <c r="B222" s="1"/>
      <c r="C222" s="34"/>
      <c r="D222" s="151"/>
      <c r="E222" s="152"/>
      <c r="F222" s="39">
        <f>VLOOKUP(C222,'[2]Acha Air Sales Price List'!$B$1:$D$65536,3,FALSE)</f>
        <v>0</v>
      </c>
      <c r="G222" s="19">
        <f>ROUND(IF(ISBLANK(C222),0,VLOOKUP(C222,'[2]Acha Air Sales Price List'!$B$1:$X$65536,12,FALSE)*$L$14),2)</f>
        <v>0</v>
      </c>
      <c r="H222" s="20">
        <f t="shared" si="3"/>
        <v>0</v>
      </c>
      <c r="I222" s="12"/>
    </row>
    <row r="223" spans="1:9" ht="12.4" hidden="1" customHeight="1">
      <c r="A223" s="11"/>
      <c r="B223" s="1"/>
      <c r="C223" s="34"/>
      <c r="D223" s="151"/>
      <c r="E223" s="152"/>
      <c r="F223" s="39">
        <f>VLOOKUP(C223,'[2]Acha Air Sales Price List'!$B$1:$D$65536,3,FALSE)</f>
        <v>0</v>
      </c>
      <c r="G223" s="19">
        <f>ROUND(IF(ISBLANK(C223),0,VLOOKUP(C223,'[2]Acha Air Sales Price List'!$B$1:$X$65536,12,FALSE)*$L$14),2)</f>
        <v>0</v>
      </c>
      <c r="H223" s="20">
        <f t="shared" si="3"/>
        <v>0</v>
      </c>
      <c r="I223" s="12"/>
    </row>
    <row r="224" spans="1:9" ht="12.4" hidden="1" customHeight="1">
      <c r="A224" s="11"/>
      <c r="B224" s="1"/>
      <c r="C224" s="34"/>
      <c r="D224" s="151"/>
      <c r="E224" s="152"/>
      <c r="F224" s="39">
        <f>VLOOKUP(C224,'[2]Acha Air Sales Price List'!$B$1:$D$65536,3,FALSE)</f>
        <v>0</v>
      </c>
      <c r="G224" s="19">
        <f>ROUND(IF(ISBLANK(C224),0,VLOOKUP(C224,'[2]Acha Air Sales Price List'!$B$1:$X$65536,12,FALSE)*$L$14),2)</f>
        <v>0</v>
      </c>
      <c r="H224" s="20">
        <f t="shared" si="3"/>
        <v>0</v>
      </c>
      <c r="I224" s="12"/>
    </row>
    <row r="225" spans="1:9" ht="12.4" hidden="1" customHeight="1">
      <c r="A225" s="11"/>
      <c r="B225" s="1"/>
      <c r="C225" s="34"/>
      <c r="D225" s="151"/>
      <c r="E225" s="152"/>
      <c r="F225" s="39">
        <f>VLOOKUP(C225,'[2]Acha Air Sales Price List'!$B$1:$D$65536,3,FALSE)</f>
        <v>0</v>
      </c>
      <c r="G225" s="19">
        <f>ROUND(IF(ISBLANK(C225),0,VLOOKUP(C225,'[2]Acha Air Sales Price List'!$B$1:$X$65536,12,FALSE)*$L$14),2)</f>
        <v>0</v>
      </c>
      <c r="H225" s="20">
        <f t="shared" si="3"/>
        <v>0</v>
      </c>
      <c r="I225" s="12"/>
    </row>
    <row r="226" spans="1:9" ht="12.4" hidden="1" customHeight="1">
      <c r="A226" s="11"/>
      <c r="B226" s="1"/>
      <c r="C226" s="34"/>
      <c r="D226" s="151"/>
      <c r="E226" s="152"/>
      <c r="F226" s="39">
        <f>VLOOKUP(C226,'[2]Acha Air Sales Price List'!$B$1:$D$65536,3,FALSE)</f>
        <v>0</v>
      </c>
      <c r="G226" s="19">
        <f>ROUND(IF(ISBLANK(C226),0,VLOOKUP(C226,'[2]Acha Air Sales Price List'!$B$1:$X$65536,12,FALSE)*$L$14),2)</f>
        <v>0</v>
      </c>
      <c r="H226" s="20">
        <f t="shared" si="3"/>
        <v>0</v>
      </c>
      <c r="I226" s="12"/>
    </row>
    <row r="227" spans="1:9" ht="12.4" hidden="1" customHeight="1">
      <c r="A227" s="11"/>
      <c r="B227" s="1"/>
      <c r="C227" s="34"/>
      <c r="D227" s="151"/>
      <c r="E227" s="152"/>
      <c r="F227" s="39">
        <f>VLOOKUP(C227,'[2]Acha Air Sales Price List'!$B$1:$D$65536,3,FALSE)</f>
        <v>0</v>
      </c>
      <c r="G227" s="19">
        <f>ROUND(IF(ISBLANK(C227),0,VLOOKUP(C227,'[2]Acha Air Sales Price List'!$B$1:$X$65536,12,FALSE)*$L$14),2)</f>
        <v>0</v>
      </c>
      <c r="H227" s="20">
        <f t="shared" si="3"/>
        <v>0</v>
      </c>
      <c r="I227" s="12"/>
    </row>
    <row r="228" spans="1:9" ht="12.4" hidden="1" customHeight="1">
      <c r="A228" s="11"/>
      <c r="B228" s="1"/>
      <c r="C228" s="34"/>
      <c r="D228" s="151"/>
      <c r="E228" s="152"/>
      <c r="F228" s="39">
        <f>VLOOKUP(C228,'[2]Acha Air Sales Price List'!$B$1:$D$65536,3,FALSE)</f>
        <v>0</v>
      </c>
      <c r="G228" s="19">
        <f>ROUND(IF(ISBLANK(C228),0,VLOOKUP(C228,'[2]Acha Air Sales Price List'!$B$1:$X$65536,12,FALSE)*$L$14),2)</f>
        <v>0</v>
      </c>
      <c r="H228" s="20">
        <f t="shared" si="3"/>
        <v>0</v>
      </c>
      <c r="I228" s="12"/>
    </row>
    <row r="229" spans="1:9" ht="12.4" hidden="1" customHeight="1">
      <c r="A229" s="11"/>
      <c r="B229" s="1"/>
      <c r="C229" s="34"/>
      <c r="D229" s="151"/>
      <c r="E229" s="152"/>
      <c r="F229" s="39">
        <f>VLOOKUP(C229,'[2]Acha Air Sales Price List'!$B$1:$D$65536,3,FALSE)</f>
        <v>0</v>
      </c>
      <c r="G229" s="19">
        <f>ROUND(IF(ISBLANK(C229),0,VLOOKUP(C229,'[2]Acha Air Sales Price List'!$B$1:$X$65536,12,FALSE)*$L$14),2)</f>
        <v>0</v>
      </c>
      <c r="H229" s="20">
        <f t="shared" si="3"/>
        <v>0</v>
      </c>
      <c r="I229" s="12"/>
    </row>
    <row r="230" spans="1:9" ht="12.4" hidden="1" customHeight="1">
      <c r="A230" s="11"/>
      <c r="B230" s="1"/>
      <c r="C230" s="34"/>
      <c r="D230" s="151"/>
      <c r="E230" s="152"/>
      <c r="F230" s="39">
        <f>VLOOKUP(C230,'[2]Acha Air Sales Price List'!$B$1:$D$65536,3,FALSE)</f>
        <v>0</v>
      </c>
      <c r="G230" s="19">
        <f>ROUND(IF(ISBLANK(C230),0,VLOOKUP(C230,'[2]Acha Air Sales Price List'!$B$1:$X$65536,12,FALSE)*$L$14),2)</f>
        <v>0</v>
      </c>
      <c r="H230" s="20">
        <f t="shared" si="3"/>
        <v>0</v>
      </c>
      <c r="I230" s="12"/>
    </row>
    <row r="231" spans="1:9" ht="12.4" hidden="1" customHeight="1">
      <c r="A231" s="11"/>
      <c r="B231" s="1"/>
      <c r="C231" s="34"/>
      <c r="D231" s="151"/>
      <c r="E231" s="152"/>
      <c r="F231" s="39">
        <f>VLOOKUP(C231,'[2]Acha Air Sales Price List'!$B$1:$D$65536,3,FALSE)</f>
        <v>0</v>
      </c>
      <c r="G231" s="19">
        <f>ROUND(IF(ISBLANK(C231),0,VLOOKUP(C231,'[2]Acha Air Sales Price List'!$B$1:$X$65536,12,FALSE)*$L$14),2)</f>
        <v>0</v>
      </c>
      <c r="H231" s="20">
        <f t="shared" si="3"/>
        <v>0</v>
      </c>
      <c r="I231" s="12"/>
    </row>
    <row r="232" spans="1:9" ht="12.4" hidden="1" customHeight="1">
      <c r="A232" s="11"/>
      <c r="B232" s="1"/>
      <c r="C232" s="34"/>
      <c r="D232" s="151"/>
      <c r="E232" s="152"/>
      <c r="F232" s="39">
        <f>VLOOKUP(C232,'[2]Acha Air Sales Price List'!$B$1:$D$65536,3,FALSE)</f>
        <v>0</v>
      </c>
      <c r="G232" s="19">
        <f>ROUND(IF(ISBLANK(C232),0,VLOOKUP(C232,'[2]Acha Air Sales Price List'!$B$1:$X$65536,12,FALSE)*$L$14),2)</f>
        <v>0</v>
      </c>
      <c r="H232" s="20">
        <f t="shared" si="3"/>
        <v>0</v>
      </c>
      <c r="I232" s="12"/>
    </row>
    <row r="233" spans="1:9" ht="12.4" hidden="1" customHeight="1">
      <c r="A233" s="11"/>
      <c r="B233" s="1"/>
      <c r="C233" s="34"/>
      <c r="D233" s="151"/>
      <c r="E233" s="152"/>
      <c r="F233" s="39">
        <f>VLOOKUP(C233,'[2]Acha Air Sales Price List'!$B$1:$D$65536,3,FALSE)</f>
        <v>0</v>
      </c>
      <c r="G233" s="19">
        <f>ROUND(IF(ISBLANK(C233),0,VLOOKUP(C233,'[2]Acha Air Sales Price List'!$B$1:$X$65536,12,FALSE)*$L$14),2)</f>
        <v>0</v>
      </c>
      <c r="H233" s="20">
        <f t="shared" si="3"/>
        <v>0</v>
      </c>
      <c r="I233" s="12"/>
    </row>
    <row r="234" spans="1:9" ht="12.4" hidden="1" customHeight="1">
      <c r="A234" s="11"/>
      <c r="B234" s="1"/>
      <c r="C234" s="34"/>
      <c r="D234" s="151"/>
      <c r="E234" s="152"/>
      <c r="F234" s="39">
        <f>VLOOKUP(C234,'[2]Acha Air Sales Price List'!$B$1:$D$65536,3,FALSE)</f>
        <v>0</v>
      </c>
      <c r="G234" s="19">
        <f>ROUND(IF(ISBLANK(C234),0,VLOOKUP(C234,'[2]Acha Air Sales Price List'!$B$1:$X$65536,12,FALSE)*$L$14),2)</f>
        <v>0</v>
      </c>
      <c r="H234" s="20">
        <f t="shared" si="3"/>
        <v>0</v>
      </c>
      <c r="I234" s="12"/>
    </row>
    <row r="235" spans="1:9" ht="12.4" hidden="1" customHeight="1">
      <c r="A235" s="11"/>
      <c r="B235" s="1"/>
      <c r="C235" s="35"/>
      <c r="D235" s="151"/>
      <c r="E235" s="152"/>
      <c r="F235" s="39">
        <f>VLOOKUP(C235,'[2]Acha Air Sales Price List'!$B$1:$D$65536,3,FALSE)</f>
        <v>0</v>
      </c>
      <c r="G235" s="19">
        <f>ROUND(IF(ISBLANK(C235),0,VLOOKUP(C235,'[2]Acha Air Sales Price List'!$B$1:$X$65536,12,FALSE)*$L$14),2)</f>
        <v>0</v>
      </c>
      <c r="H235" s="20">
        <f>ROUND(IF(ISNUMBER(B235), G235*B235, 0),5)</f>
        <v>0</v>
      </c>
      <c r="I235" s="12"/>
    </row>
    <row r="236" spans="1:9" ht="12" hidden="1" customHeight="1">
      <c r="A236" s="11"/>
      <c r="B236" s="1"/>
      <c r="C236" s="34"/>
      <c r="D236" s="151"/>
      <c r="E236" s="152"/>
      <c r="F236" s="39">
        <f>VLOOKUP(C236,'[2]Acha Air Sales Price List'!$B$1:$D$65536,3,FALSE)</f>
        <v>0</v>
      </c>
      <c r="G236" s="19">
        <f>ROUND(IF(ISBLANK(C236),0,VLOOKUP(C236,'[2]Acha Air Sales Price List'!$B$1:$X$65536,12,FALSE)*$L$14),2)</f>
        <v>0</v>
      </c>
      <c r="H236" s="20">
        <f t="shared" ref="H236:H286" si="4">ROUND(IF(ISNUMBER(B236), G236*B236, 0),5)</f>
        <v>0</v>
      </c>
      <c r="I236" s="12"/>
    </row>
    <row r="237" spans="1:9" ht="12.4" hidden="1" customHeight="1">
      <c r="A237" s="11"/>
      <c r="B237" s="1"/>
      <c r="C237" s="34"/>
      <c r="D237" s="151"/>
      <c r="E237" s="152"/>
      <c r="F237" s="39">
        <f>VLOOKUP(C237,'[2]Acha Air Sales Price List'!$B$1:$D$65536,3,FALSE)</f>
        <v>0</v>
      </c>
      <c r="G237" s="19">
        <f>ROUND(IF(ISBLANK(C237),0,VLOOKUP(C237,'[2]Acha Air Sales Price List'!$B$1:$X$65536,12,FALSE)*$L$14),2)</f>
        <v>0</v>
      </c>
      <c r="H237" s="20">
        <f t="shared" si="4"/>
        <v>0</v>
      </c>
      <c r="I237" s="12"/>
    </row>
    <row r="238" spans="1:9" ht="12.4" hidden="1" customHeight="1">
      <c r="A238" s="11"/>
      <c r="B238" s="1"/>
      <c r="C238" s="34"/>
      <c r="D238" s="151"/>
      <c r="E238" s="152"/>
      <c r="F238" s="39">
        <f>VLOOKUP(C238,'[2]Acha Air Sales Price List'!$B$1:$D$65536,3,FALSE)</f>
        <v>0</v>
      </c>
      <c r="G238" s="19">
        <f>ROUND(IF(ISBLANK(C238),0,VLOOKUP(C238,'[2]Acha Air Sales Price List'!$B$1:$X$65536,12,FALSE)*$L$14),2)</f>
        <v>0</v>
      </c>
      <c r="H238" s="20">
        <f t="shared" si="4"/>
        <v>0</v>
      </c>
      <c r="I238" s="12"/>
    </row>
    <row r="239" spans="1:9" ht="12.4" hidden="1" customHeight="1">
      <c r="A239" s="11"/>
      <c r="B239" s="1"/>
      <c r="C239" s="34"/>
      <c r="D239" s="151"/>
      <c r="E239" s="152"/>
      <c r="F239" s="39">
        <f>VLOOKUP(C239,'[2]Acha Air Sales Price List'!$B$1:$D$65536,3,FALSE)</f>
        <v>0</v>
      </c>
      <c r="G239" s="19">
        <f>ROUND(IF(ISBLANK(C239),0,VLOOKUP(C239,'[2]Acha Air Sales Price List'!$B$1:$X$65536,12,FALSE)*$L$14),2)</f>
        <v>0</v>
      </c>
      <c r="H239" s="20">
        <f t="shared" si="4"/>
        <v>0</v>
      </c>
      <c r="I239" s="12"/>
    </row>
    <row r="240" spans="1:9" ht="12.4" hidden="1" customHeight="1">
      <c r="A240" s="11"/>
      <c r="B240" s="1"/>
      <c r="C240" s="34"/>
      <c r="D240" s="151"/>
      <c r="E240" s="152"/>
      <c r="F240" s="39">
        <f>VLOOKUP(C240,'[2]Acha Air Sales Price List'!$B$1:$D$65536,3,FALSE)</f>
        <v>0</v>
      </c>
      <c r="G240" s="19">
        <f>ROUND(IF(ISBLANK(C240),0,VLOOKUP(C240,'[2]Acha Air Sales Price List'!$B$1:$X$65536,12,FALSE)*$L$14),2)</f>
        <v>0</v>
      </c>
      <c r="H240" s="20">
        <f t="shared" si="4"/>
        <v>0</v>
      </c>
      <c r="I240" s="12"/>
    </row>
    <row r="241" spans="1:9" ht="12.4" hidden="1" customHeight="1">
      <c r="A241" s="11"/>
      <c r="B241" s="1"/>
      <c r="C241" s="34"/>
      <c r="D241" s="151"/>
      <c r="E241" s="152"/>
      <c r="F241" s="39">
        <f>VLOOKUP(C241,'[2]Acha Air Sales Price List'!$B$1:$D$65536,3,FALSE)</f>
        <v>0</v>
      </c>
      <c r="G241" s="19">
        <f>ROUND(IF(ISBLANK(C241),0,VLOOKUP(C241,'[2]Acha Air Sales Price List'!$B$1:$X$65536,12,FALSE)*$L$14),2)</f>
        <v>0</v>
      </c>
      <c r="H241" s="20">
        <f t="shared" si="4"/>
        <v>0</v>
      </c>
      <c r="I241" s="12"/>
    </row>
    <row r="242" spans="1:9" ht="12.4" hidden="1" customHeight="1">
      <c r="A242" s="11"/>
      <c r="B242" s="1"/>
      <c r="C242" s="34"/>
      <c r="D242" s="151"/>
      <c r="E242" s="152"/>
      <c r="F242" s="39">
        <f>VLOOKUP(C242,'[2]Acha Air Sales Price List'!$B$1:$D$65536,3,FALSE)</f>
        <v>0</v>
      </c>
      <c r="G242" s="19">
        <f>ROUND(IF(ISBLANK(C242),0,VLOOKUP(C242,'[2]Acha Air Sales Price List'!$B$1:$X$65536,12,FALSE)*$L$14),2)</f>
        <v>0</v>
      </c>
      <c r="H242" s="20">
        <f t="shared" si="4"/>
        <v>0</v>
      </c>
      <c r="I242" s="12"/>
    </row>
    <row r="243" spans="1:9" ht="12.4" hidden="1" customHeight="1">
      <c r="A243" s="11"/>
      <c r="B243" s="1"/>
      <c r="C243" s="34"/>
      <c r="D243" s="151"/>
      <c r="E243" s="152"/>
      <c r="F243" s="39">
        <f>VLOOKUP(C243,'[2]Acha Air Sales Price List'!$B$1:$D$65536,3,FALSE)</f>
        <v>0</v>
      </c>
      <c r="G243" s="19">
        <f>ROUND(IF(ISBLANK(C243),0,VLOOKUP(C243,'[2]Acha Air Sales Price List'!$B$1:$X$65536,12,FALSE)*$L$14),2)</f>
        <v>0</v>
      </c>
      <c r="H243" s="20">
        <f t="shared" si="4"/>
        <v>0</v>
      </c>
      <c r="I243" s="12"/>
    </row>
    <row r="244" spans="1:9" ht="12.4" hidden="1" customHeight="1">
      <c r="A244" s="11"/>
      <c r="B244" s="1"/>
      <c r="C244" s="34"/>
      <c r="D244" s="151"/>
      <c r="E244" s="152"/>
      <c r="F244" s="39">
        <f>VLOOKUP(C244,'[2]Acha Air Sales Price List'!$B$1:$D$65536,3,FALSE)</f>
        <v>0</v>
      </c>
      <c r="G244" s="19">
        <f>ROUND(IF(ISBLANK(C244),0,VLOOKUP(C244,'[2]Acha Air Sales Price List'!$B$1:$X$65536,12,FALSE)*$L$14),2)</f>
        <v>0</v>
      </c>
      <c r="H244" s="20">
        <f t="shared" si="4"/>
        <v>0</v>
      </c>
      <c r="I244" s="12"/>
    </row>
    <row r="245" spans="1:9" ht="12.4" hidden="1" customHeight="1">
      <c r="A245" s="11"/>
      <c r="B245" s="1"/>
      <c r="C245" s="34"/>
      <c r="D245" s="151"/>
      <c r="E245" s="152"/>
      <c r="F245" s="39">
        <f>VLOOKUP(C245,'[2]Acha Air Sales Price List'!$B$1:$D$65536,3,FALSE)</f>
        <v>0</v>
      </c>
      <c r="G245" s="19">
        <f>ROUND(IF(ISBLANK(C245),0,VLOOKUP(C245,'[2]Acha Air Sales Price List'!$B$1:$X$65536,12,FALSE)*$L$14),2)</f>
        <v>0</v>
      </c>
      <c r="H245" s="20">
        <f t="shared" si="4"/>
        <v>0</v>
      </c>
      <c r="I245" s="12"/>
    </row>
    <row r="246" spans="1:9" ht="12.4" hidden="1" customHeight="1">
      <c r="A246" s="11"/>
      <c r="B246" s="1"/>
      <c r="C246" s="34"/>
      <c r="D246" s="151"/>
      <c r="E246" s="152"/>
      <c r="F246" s="39">
        <f>VLOOKUP(C246,'[2]Acha Air Sales Price List'!$B$1:$D$65536,3,FALSE)</f>
        <v>0</v>
      </c>
      <c r="G246" s="19">
        <f>ROUND(IF(ISBLANK(C246),0,VLOOKUP(C246,'[2]Acha Air Sales Price List'!$B$1:$X$65536,12,FALSE)*$L$14),2)</f>
        <v>0</v>
      </c>
      <c r="H246" s="20">
        <f t="shared" si="4"/>
        <v>0</v>
      </c>
      <c r="I246" s="12"/>
    </row>
    <row r="247" spans="1:9" ht="12.4" hidden="1" customHeight="1">
      <c r="A247" s="11"/>
      <c r="B247" s="1"/>
      <c r="C247" s="34"/>
      <c r="D247" s="151"/>
      <c r="E247" s="152"/>
      <c r="F247" s="39">
        <f>VLOOKUP(C247,'[2]Acha Air Sales Price List'!$B$1:$D$65536,3,FALSE)</f>
        <v>0</v>
      </c>
      <c r="G247" s="19">
        <f>ROUND(IF(ISBLANK(C247),0,VLOOKUP(C247,'[2]Acha Air Sales Price List'!$B$1:$X$65536,12,FALSE)*$L$14),2)</f>
        <v>0</v>
      </c>
      <c r="H247" s="20">
        <f t="shared" si="4"/>
        <v>0</v>
      </c>
      <c r="I247" s="12"/>
    </row>
    <row r="248" spans="1:9" ht="12.4" hidden="1" customHeight="1">
      <c r="A248" s="11"/>
      <c r="B248" s="1"/>
      <c r="C248" s="34"/>
      <c r="D248" s="151"/>
      <c r="E248" s="152"/>
      <c r="F248" s="39">
        <f>VLOOKUP(C248,'[2]Acha Air Sales Price List'!$B$1:$D$65536,3,FALSE)</f>
        <v>0</v>
      </c>
      <c r="G248" s="19">
        <f>ROUND(IF(ISBLANK(C248),0,VLOOKUP(C248,'[2]Acha Air Sales Price List'!$B$1:$X$65536,12,FALSE)*$L$14),2)</f>
        <v>0</v>
      </c>
      <c r="H248" s="20">
        <f t="shared" si="4"/>
        <v>0</v>
      </c>
      <c r="I248" s="12"/>
    </row>
    <row r="249" spans="1:9" ht="12.4" hidden="1" customHeight="1">
      <c r="A249" s="11"/>
      <c r="B249" s="1"/>
      <c r="C249" s="34"/>
      <c r="D249" s="151"/>
      <c r="E249" s="152"/>
      <c r="F249" s="39">
        <f>VLOOKUP(C249,'[2]Acha Air Sales Price List'!$B$1:$D$65536,3,FALSE)</f>
        <v>0</v>
      </c>
      <c r="G249" s="19">
        <f>ROUND(IF(ISBLANK(C249),0,VLOOKUP(C249,'[2]Acha Air Sales Price List'!$B$1:$X$65536,12,FALSE)*$L$14),2)</f>
        <v>0</v>
      </c>
      <c r="H249" s="20">
        <f t="shared" si="4"/>
        <v>0</v>
      </c>
      <c r="I249" s="12"/>
    </row>
    <row r="250" spans="1:9" ht="12.4" hidden="1" customHeight="1">
      <c r="A250" s="11"/>
      <c r="B250" s="1"/>
      <c r="C250" s="34"/>
      <c r="D250" s="151"/>
      <c r="E250" s="152"/>
      <c r="F250" s="39">
        <f>VLOOKUP(C250,'[2]Acha Air Sales Price List'!$B$1:$D$65536,3,FALSE)</f>
        <v>0</v>
      </c>
      <c r="G250" s="19">
        <f>ROUND(IF(ISBLANK(C250),0,VLOOKUP(C250,'[2]Acha Air Sales Price List'!$B$1:$X$65536,12,FALSE)*$L$14),2)</f>
        <v>0</v>
      </c>
      <c r="H250" s="20">
        <f t="shared" si="4"/>
        <v>0</v>
      </c>
      <c r="I250" s="12"/>
    </row>
    <row r="251" spans="1:9" ht="12.4" hidden="1" customHeight="1">
      <c r="A251" s="11"/>
      <c r="B251" s="1"/>
      <c r="C251" s="34"/>
      <c r="D251" s="151"/>
      <c r="E251" s="152"/>
      <c r="F251" s="39">
        <f>VLOOKUP(C251,'[2]Acha Air Sales Price List'!$B$1:$D$65536,3,FALSE)</f>
        <v>0</v>
      </c>
      <c r="G251" s="19">
        <f>ROUND(IF(ISBLANK(C251),0,VLOOKUP(C251,'[2]Acha Air Sales Price List'!$B$1:$X$65536,12,FALSE)*$L$14),2)</f>
        <v>0</v>
      </c>
      <c r="H251" s="20">
        <f t="shared" si="4"/>
        <v>0</v>
      </c>
      <c r="I251" s="12"/>
    </row>
    <row r="252" spans="1:9" ht="12.4" hidden="1" customHeight="1">
      <c r="A252" s="11"/>
      <c r="B252" s="1"/>
      <c r="C252" s="34"/>
      <c r="D252" s="151"/>
      <c r="E252" s="152"/>
      <c r="F252" s="39">
        <f>VLOOKUP(C252,'[2]Acha Air Sales Price List'!$B$1:$D$65536,3,FALSE)</f>
        <v>0</v>
      </c>
      <c r="G252" s="19">
        <f>ROUND(IF(ISBLANK(C252),0,VLOOKUP(C252,'[2]Acha Air Sales Price List'!$B$1:$X$65536,12,FALSE)*$L$14),2)</f>
        <v>0</v>
      </c>
      <c r="H252" s="20">
        <f t="shared" si="4"/>
        <v>0</v>
      </c>
      <c r="I252" s="12"/>
    </row>
    <row r="253" spans="1:9" ht="12.4" hidden="1" customHeight="1">
      <c r="A253" s="11"/>
      <c r="B253" s="1"/>
      <c r="C253" s="34"/>
      <c r="D253" s="151"/>
      <c r="E253" s="152"/>
      <c r="F253" s="39">
        <f>VLOOKUP(C253,'[2]Acha Air Sales Price List'!$B$1:$D$65536,3,FALSE)</f>
        <v>0</v>
      </c>
      <c r="G253" s="19">
        <f>ROUND(IF(ISBLANK(C253),0,VLOOKUP(C253,'[2]Acha Air Sales Price List'!$B$1:$X$65536,12,FALSE)*$L$14),2)</f>
        <v>0</v>
      </c>
      <c r="H253" s="20">
        <f t="shared" si="4"/>
        <v>0</v>
      </c>
      <c r="I253" s="12"/>
    </row>
    <row r="254" spans="1:9" ht="12.4" hidden="1" customHeight="1">
      <c r="A254" s="11"/>
      <c r="B254" s="1"/>
      <c r="C254" s="34"/>
      <c r="D254" s="151"/>
      <c r="E254" s="152"/>
      <c r="F254" s="39">
        <f>VLOOKUP(C254,'[2]Acha Air Sales Price List'!$B$1:$D$65536,3,FALSE)</f>
        <v>0</v>
      </c>
      <c r="G254" s="19">
        <f>ROUND(IF(ISBLANK(C254),0,VLOOKUP(C254,'[2]Acha Air Sales Price List'!$B$1:$X$65536,12,FALSE)*$L$14),2)</f>
        <v>0</v>
      </c>
      <c r="H254" s="20">
        <f t="shared" si="4"/>
        <v>0</v>
      </c>
      <c r="I254" s="12"/>
    </row>
    <row r="255" spans="1:9" ht="12.4" hidden="1" customHeight="1">
      <c r="A255" s="11"/>
      <c r="B255" s="1"/>
      <c r="C255" s="34"/>
      <c r="D255" s="151"/>
      <c r="E255" s="152"/>
      <c r="F255" s="39">
        <f>VLOOKUP(C255,'[2]Acha Air Sales Price List'!$B$1:$D$65536,3,FALSE)</f>
        <v>0</v>
      </c>
      <c r="G255" s="19">
        <f>ROUND(IF(ISBLANK(C255),0,VLOOKUP(C255,'[2]Acha Air Sales Price List'!$B$1:$X$65536,12,FALSE)*$L$14),2)</f>
        <v>0</v>
      </c>
      <c r="H255" s="20">
        <f t="shared" si="4"/>
        <v>0</v>
      </c>
      <c r="I255" s="12"/>
    </row>
    <row r="256" spans="1:9" ht="12.4" hidden="1" customHeight="1">
      <c r="A256" s="11"/>
      <c r="B256" s="1"/>
      <c r="C256" s="34"/>
      <c r="D256" s="151"/>
      <c r="E256" s="152"/>
      <c r="F256" s="39">
        <f>VLOOKUP(C256,'[2]Acha Air Sales Price List'!$B$1:$D$65536,3,FALSE)</f>
        <v>0</v>
      </c>
      <c r="G256" s="19">
        <f>ROUND(IF(ISBLANK(C256),0,VLOOKUP(C256,'[2]Acha Air Sales Price List'!$B$1:$X$65536,12,FALSE)*$L$14),2)</f>
        <v>0</v>
      </c>
      <c r="H256" s="20">
        <f t="shared" si="4"/>
        <v>0</v>
      </c>
      <c r="I256" s="12"/>
    </row>
    <row r="257" spans="1:9" ht="12.4" hidden="1" customHeight="1">
      <c r="A257" s="11"/>
      <c r="B257" s="1"/>
      <c r="C257" s="34"/>
      <c r="D257" s="151"/>
      <c r="E257" s="152"/>
      <c r="F257" s="39">
        <f>VLOOKUP(C257,'[2]Acha Air Sales Price List'!$B$1:$D$65536,3,FALSE)</f>
        <v>0</v>
      </c>
      <c r="G257" s="19">
        <f>ROUND(IF(ISBLANK(C257),0,VLOOKUP(C257,'[2]Acha Air Sales Price List'!$B$1:$X$65536,12,FALSE)*$L$14),2)</f>
        <v>0</v>
      </c>
      <c r="H257" s="20">
        <f t="shared" si="4"/>
        <v>0</v>
      </c>
      <c r="I257" s="12"/>
    </row>
    <row r="258" spans="1:9" ht="12.4" hidden="1" customHeight="1">
      <c r="A258" s="11"/>
      <c r="B258" s="1"/>
      <c r="C258" s="34"/>
      <c r="D258" s="151"/>
      <c r="E258" s="152"/>
      <c r="F258" s="39">
        <f>VLOOKUP(C258,'[2]Acha Air Sales Price List'!$B$1:$D$65536,3,FALSE)</f>
        <v>0</v>
      </c>
      <c r="G258" s="19">
        <f>ROUND(IF(ISBLANK(C258),0,VLOOKUP(C258,'[2]Acha Air Sales Price List'!$B$1:$X$65536,12,FALSE)*$L$14),2)</f>
        <v>0</v>
      </c>
      <c r="H258" s="20">
        <f t="shared" si="4"/>
        <v>0</v>
      </c>
      <c r="I258" s="12"/>
    </row>
    <row r="259" spans="1:9" ht="12.4" hidden="1" customHeight="1">
      <c r="A259" s="11"/>
      <c r="B259" s="1"/>
      <c r="C259" s="35"/>
      <c r="D259" s="151"/>
      <c r="E259" s="152"/>
      <c r="F259" s="39">
        <f>VLOOKUP(C259,'[2]Acha Air Sales Price List'!$B$1:$D$65536,3,FALSE)</f>
        <v>0</v>
      </c>
      <c r="G259" s="19">
        <f>ROUND(IF(ISBLANK(C259),0,VLOOKUP(C259,'[2]Acha Air Sales Price List'!$B$1:$X$65536,12,FALSE)*$L$14),2)</f>
        <v>0</v>
      </c>
      <c r="H259" s="20">
        <f t="shared" si="4"/>
        <v>0</v>
      </c>
      <c r="I259" s="12"/>
    </row>
    <row r="260" spans="1:9" ht="12" hidden="1" customHeight="1">
      <c r="A260" s="11"/>
      <c r="B260" s="1"/>
      <c r="C260" s="34"/>
      <c r="D260" s="151"/>
      <c r="E260" s="152"/>
      <c r="F260" s="39">
        <f>VLOOKUP(C260,'[2]Acha Air Sales Price List'!$B$1:$D$65536,3,FALSE)</f>
        <v>0</v>
      </c>
      <c r="G260" s="19">
        <f>ROUND(IF(ISBLANK(C260),0,VLOOKUP(C260,'[2]Acha Air Sales Price List'!$B$1:$X$65536,12,FALSE)*$L$14),2)</f>
        <v>0</v>
      </c>
      <c r="H260" s="20">
        <f t="shared" si="4"/>
        <v>0</v>
      </c>
      <c r="I260" s="12"/>
    </row>
    <row r="261" spans="1:9" ht="12.4" hidden="1" customHeight="1">
      <c r="A261" s="11"/>
      <c r="B261" s="1"/>
      <c r="C261" s="34"/>
      <c r="D261" s="151"/>
      <c r="E261" s="152"/>
      <c r="F261" s="39">
        <f>VLOOKUP(C261,'[2]Acha Air Sales Price List'!$B$1:$D$65536,3,FALSE)</f>
        <v>0</v>
      </c>
      <c r="G261" s="19">
        <f>ROUND(IF(ISBLANK(C261),0,VLOOKUP(C261,'[2]Acha Air Sales Price List'!$B$1:$X$65536,12,FALSE)*$L$14),2)</f>
        <v>0</v>
      </c>
      <c r="H261" s="20">
        <f t="shared" si="4"/>
        <v>0</v>
      </c>
      <c r="I261" s="12"/>
    </row>
    <row r="262" spans="1:9" ht="12.4" hidden="1" customHeight="1">
      <c r="A262" s="11"/>
      <c r="B262" s="1"/>
      <c r="C262" s="34"/>
      <c r="D262" s="151"/>
      <c r="E262" s="152"/>
      <c r="F262" s="39">
        <f>VLOOKUP(C262,'[2]Acha Air Sales Price List'!$B$1:$D$65536,3,FALSE)</f>
        <v>0</v>
      </c>
      <c r="G262" s="19">
        <f>ROUND(IF(ISBLANK(C262),0,VLOOKUP(C262,'[2]Acha Air Sales Price List'!$B$1:$X$65536,12,FALSE)*$L$14),2)</f>
        <v>0</v>
      </c>
      <c r="H262" s="20">
        <f t="shared" si="4"/>
        <v>0</v>
      </c>
      <c r="I262" s="12"/>
    </row>
    <row r="263" spans="1:9" ht="12.4" hidden="1" customHeight="1">
      <c r="A263" s="11"/>
      <c r="B263" s="1"/>
      <c r="C263" s="34"/>
      <c r="D263" s="151"/>
      <c r="E263" s="152"/>
      <c r="F263" s="39">
        <f>VLOOKUP(C263,'[2]Acha Air Sales Price List'!$B$1:$D$65536,3,FALSE)</f>
        <v>0</v>
      </c>
      <c r="G263" s="19">
        <f>ROUND(IF(ISBLANK(C263),0,VLOOKUP(C263,'[2]Acha Air Sales Price List'!$B$1:$X$65536,12,FALSE)*$L$14),2)</f>
        <v>0</v>
      </c>
      <c r="H263" s="20">
        <f t="shared" si="4"/>
        <v>0</v>
      </c>
      <c r="I263" s="12"/>
    </row>
    <row r="264" spans="1:9" ht="12.4" hidden="1" customHeight="1">
      <c r="A264" s="11"/>
      <c r="B264" s="1"/>
      <c r="C264" s="34"/>
      <c r="D264" s="151"/>
      <c r="E264" s="152"/>
      <c r="F264" s="39">
        <f>VLOOKUP(C264,'[2]Acha Air Sales Price List'!$B$1:$D$65536,3,FALSE)</f>
        <v>0</v>
      </c>
      <c r="G264" s="19">
        <f>ROUND(IF(ISBLANK(C264),0,VLOOKUP(C264,'[2]Acha Air Sales Price List'!$B$1:$X$65536,12,FALSE)*$L$14),2)</f>
        <v>0</v>
      </c>
      <c r="H264" s="20">
        <f t="shared" si="4"/>
        <v>0</v>
      </c>
      <c r="I264" s="12"/>
    </row>
    <row r="265" spans="1:9" ht="12.4" hidden="1" customHeight="1">
      <c r="A265" s="11"/>
      <c r="B265" s="1"/>
      <c r="C265" s="34"/>
      <c r="D265" s="151"/>
      <c r="E265" s="152"/>
      <c r="F265" s="39">
        <f>VLOOKUP(C265,'[2]Acha Air Sales Price List'!$B$1:$D$65536,3,FALSE)</f>
        <v>0</v>
      </c>
      <c r="G265" s="19">
        <f>ROUND(IF(ISBLANK(C265),0,VLOOKUP(C265,'[2]Acha Air Sales Price List'!$B$1:$X$65536,12,FALSE)*$L$14),2)</f>
        <v>0</v>
      </c>
      <c r="H265" s="20">
        <f t="shared" si="4"/>
        <v>0</v>
      </c>
      <c r="I265" s="12"/>
    </row>
    <row r="266" spans="1:9" ht="12.4" hidden="1" customHeight="1">
      <c r="A266" s="11"/>
      <c r="B266" s="1"/>
      <c r="C266" s="34"/>
      <c r="D266" s="151"/>
      <c r="E266" s="152"/>
      <c r="F266" s="39">
        <f>VLOOKUP(C266,'[2]Acha Air Sales Price List'!$B$1:$D$65536,3,FALSE)</f>
        <v>0</v>
      </c>
      <c r="G266" s="19">
        <f>ROUND(IF(ISBLANK(C266),0,VLOOKUP(C266,'[2]Acha Air Sales Price List'!$B$1:$X$65536,12,FALSE)*$L$14),2)</f>
        <v>0</v>
      </c>
      <c r="H266" s="20">
        <f t="shared" si="4"/>
        <v>0</v>
      </c>
      <c r="I266" s="12"/>
    </row>
    <row r="267" spans="1:9" ht="12.4" hidden="1" customHeight="1">
      <c r="A267" s="11"/>
      <c r="B267" s="1"/>
      <c r="C267" s="34"/>
      <c r="D267" s="151"/>
      <c r="E267" s="152"/>
      <c r="F267" s="39">
        <f>VLOOKUP(C267,'[2]Acha Air Sales Price List'!$B$1:$D$65536,3,FALSE)</f>
        <v>0</v>
      </c>
      <c r="G267" s="19">
        <f>ROUND(IF(ISBLANK(C267),0,VLOOKUP(C267,'[2]Acha Air Sales Price List'!$B$1:$X$65536,12,FALSE)*$L$14),2)</f>
        <v>0</v>
      </c>
      <c r="H267" s="20">
        <f t="shared" si="4"/>
        <v>0</v>
      </c>
      <c r="I267" s="12"/>
    </row>
    <row r="268" spans="1:9" ht="12.4" hidden="1" customHeight="1">
      <c r="A268" s="11"/>
      <c r="B268" s="1"/>
      <c r="C268" s="34"/>
      <c r="D268" s="151"/>
      <c r="E268" s="152"/>
      <c r="F268" s="39">
        <f>VLOOKUP(C268,'[2]Acha Air Sales Price List'!$B$1:$D$65536,3,FALSE)</f>
        <v>0</v>
      </c>
      <c r="G268" s="19">
        <f>ROUND(IF(ISBLANK(C268),0,VLOOKUP(C268,'[2]Acha Air Sales Price List'!$B$1:$X$65536,12,FALSE)*$L$14),2)</f>
        <v>0</v>
      </c>
      <c r="H268" s="20">
        <f t="shared" si="4"/>
        <v>0</v>
      </c>
      <c r="I268" s="12"/>
    </row>
    <row r="269" spans="1:9" ht="12.4" hidden="1" customHeight="1">
      <c r="A269" s="11"/>
      <c r="B269" s="1"/>
      <c r="C269" s="34"/>
      <c r="D269" s="151"/>
      <c r="E269" s="152"/>
      <c r="F269" s="39">
        <f>VLOOKUP(C269,'[2]Acha Air Sales Price List'!$B$1:$D$65536,3,FALSE)</f>
        <v>0</v>
      </c>
      <c r="G269" s="19">
        <f>ROUND(IF(ISBLANK(C269),0,VLOOKUP(C269,'[2]Acha Air Sales Price List'!$B$1:$X$65536,12,FALSE)*$L$14),2)</f>
        <v>0</v>
      </c>
      <c r="H269" s="20">
        <f t="shared" si="4"/>
        <v>0</v>
      </c>
      <c r="I269" s="12"/>
    </row>
    <row r="270" spans="1:9" ht="12.4" hidden="1" customHeight="1">
      <c r="A270" s="11"/>
      <c r="B270" s="1"/>
      <c r="C270" s="34"/>
      <c r="D270" s="151"/>
      <c r="E270" s="152"/>
      <c r="F270" s="39">
        <f>VLOOKUP(C270,'[2]Acha Air Sales Price List'!$B$1:$D$65536,3,FALSE)</f>
        <v>0</v>
      </c>
      <c r="G270" s="19">
        <f>ROUND(IF(ISBLANK(C270),0,VLOOKUP(C270,'[2]Acha Air Sales Price List'!$B$1:$X$65536,12,FALSE)*$L$14),2)</f>
        <v>0</v>
      </c>
      <c r="H270" s="20">
        <f t="shared" si="4"/>
        <v>0</v>
      </c>
      <c r="I270" s="12"/>
    </row>
    <row r="271" spans="1:9" ht="12.4" hidden="1" customHeight="1">
      <c r="A271" s="11"/>
      <c r="B271" s="1"/>
      <c r="C271" s="34"/>
      <c r="D271" s="151"/>
      <c r="E271" s="152"/>
      <c r="F271" s="39">
        <f>VLOOKUP(C271,'[2]Acha Air Sales Price List'!$B$1:$D$65536,3,FALSE)</f>
        <v>0</v>
      </c>
      <c r="G271" s="19">
        <f>ROUND(IF(ISBLANK(C271),0,VLOOKUP(C271,'[2]Acha Air Sales Price List'!$B$1:$X$65536,12,FALSE)*$L$14),2)</f>
        <v>0</v>
      </c>
      <c r="H271" s="20">
        <f t="shared" si="4"/>
        <v>0</v>
      </c>
      <c r="I271" s="12"/>
    </row>
    <row r="272" spans="1:9" ht="12.4" hidden="1" customHeight="1">
      <c r="A272" s="11"/>
      <c r="B272" s="1"/>
      <c r="C272" s="34"/>
      <c r="D272" s="151"/>
      <c r="E272" s="152"/>
      <c r="F272" s="39">
        <f>VLOOKUP(C272,'[2]Acha Air Sales Price List'!$B$1:$D$65536,3,FALSE)</f>
        <v>0</v>
      </c>
      <c r="G272" s="19">
        <f>ROUND(IF(ISBLANK(C272),0,VLOOKUP(C272,'[2]Acha Air Sales Price List'!$B$1:$X$65536,12,FALSE)*$L$14),2)</f>
        <v>0</v>
      </c>
      <c r="H272" s="20">
        <f t="shared" si="4"/>
        <v>0</v>
      </c>
      <c r="I272" s="12"/>
    </row>
    <row r="273" spans="1:9" ht="12.4" hidden="1" customHeight="1">
      <c r="A273" s="11"/>
      <c r="B273" s="1"/>
      <c r="C273" s="34"/>
      <c r="D273" s="151"/>
      <c r="E273" s="152"/>
      <c r="F273" s="39">
        <f>VLOOKUP(C273,'[2]Acha Air Sales Price List'!$B$1:$D$65536,3,FALSE)</f>
        <v>0</v>
      </c>
      <c r="G273" s="19">
        <f>ROUND(IF(ISBLANK(C273),0,VLOOKUP(C273,'[2]Acha Air Sales Price List'!$B$1:$X$65536,12,FALSE)*$L$14),2)</f>
        <v>0</v>
      </c>
      <c r="H273" s="20">
        <f t="shared" si="4"/>
        <v>0</v>
      </c>
      <c r="I273" s="12"/>
    </row>
    <row r="274" spans="1:9" ht="12.4" hidden="1" customHeight="1">
      <c r="A274" s="11"/>
      <c r="B274" s="1"/>
      <c r="C274" s="34"/>
      <c r="D274" s="151"/>
      <c r="E274" s="152"/>
      <c r="F274" s="39">
        <f>VLOOKUP(C274,'[2]Acha Air Sales Price List'!$B$1:$D$65536,3,FALSE)</f>
        <v>0</v>
      </c>
      <c r="G274" s="19">
        <f>ROUND(IF(ISBLANK(C274),0,VLOOKUP(C274,'[2]Acha Air Sales Price List'!$B$1:$X$65536,12,FALSE)*$L$14),2)</f>
        <v>0</v>
      </c>
      <c r="H274" s="20">
        <f t="shared" si="4"/>
        <v>0</v>
      </c>
      <c r="I274" s="12"/>
    </row>
    <row r="275" spans="1:9" ht="12.4" hidden="1" customHeight="1">
      <c r="A275" s="11"/>
      <c r="B275" s="1"/>
      <c r="C275" s="34"/>
      <c r="D275" s="151"/>
      <c r="E275" s="152"/>
      <c r="F275" s="39">
        <f>VLOOKUP(C275,'[2]Acha Air Sales Price List'!$B$1:$D$65536,3,FALSE)</f>
        <v>0</v>
      </c>
      <c r="G275" s="19">
        <f>ROUND(IF(ISBLANK(C275),0,VLOOKUP(C275,'[2]Acha Air Sales Price List'!$B$1:$X$65536,12,FALSE)*$L$14),2)</f>
        <v>0</v>
      </c>
      <c r="H275" s="20">
        <f t="shared" si="4"/>
        <v>0</v>
      </c>
      <c r="I275" s="12"/>
    </row>
    <row r="276" spans="1:9" ht="12.4" hidden="1" customHeight="1">
      <c r="A276" s="11"/>
      <c r="B276" s="1"/>
      <c r="C276" s="34"/>
      <c r="D276" s="151"/>
      <c r="E276" s="152"/>
      <c r="F276" s="39">
        <f>VLOOKUP(C276,'[2]Acha Air Sales Price List'!$B$1:$D$65536,3,FALSE)</f>
        <v>0</v>
      </c>
      <c r="G276" s="19">
        <f>ROUND(IF(ISBLANK(C276),0,VLOOKUP(C276,'[2]Acha Air Sales Price List'!$B$1:$X$65536,12,FALSE)*$L$14),2)</f>
        <v>0</v>
      </c>
      <c r="H276" s="20">
        <f t="shared" si="4"/>
        <v>0</v>
      </c>
      <c r="I276" s="12"/>
    </row>
    <row r="277" spans="1:9" ht="12.4" hidden="1" customHeight="1">
      <c r="A277" s="11"/>
      <c r="B277" s="1"/>
      <c r="C277" s="34"/>
      <c r="D277" s="151"/>
      <c r="E277" s="152"/>
      <c r="F277" s="39">
        <f>VLOOKUP(C277,'[2]Acha Air Sales Price List'!$B$1:$D$65536,3,FALSE)</f>
        <v>0</v>
      </c>
      <c r="G277" s="19">
        <f>ROUND(IF(ISBLANK(C277),0,VLOOKUP(C277,'[2]Acha Air Sales Price List'!$B$1:$X$65536,12,FALSE)*$L$14),2)</f>
        <v>0</v>
      </c>
      <c r="H277" s="20">
        <f t="shared" si="4"/>
        <v>0</v>
      </c>
      <c r="I277" s="12"/>
    </row>
    <row r="278" spans="1:9" ht="12.4" hidden="1" customHeight="1">
      <c r="A278" s="11"/>
      <c r="B278" s="1"/>
      <c r="C278" s="34"/>
      <c r="D278" s="151"/>
      <c r="E278" s="152"/>
      <c r="F278" s="39">
        <f>VLOOKUP(C278,'[2]Acha Air Sales Price List'!$B$1:$D$65536,3,FALSE)</f>
        <v>0</v>
      </c>
      <c r="G278" s="19">
        <f>ROUND(IF(ISBLANK(C278),0,VLOOKUP(C278,'[2]Acha Air Sales Price List'!$B$1:$X$65536,12,FALSE)*$L$14),2)</f>
        <v>0</v>
      </c>
      <c r="H278" s="20">
        <f t="shared" si="4"/>
        <v>0</v>
      </c>
      <c r="I278" s="12"/>
    </row>
    <row r="279" spans="1:9" ht="12.4" hidden="1" customHeight="1">
      <c r="A279" s="11"/>
      <c r="B279" s="1"/>
      <c r="C279" s="34"/>
      <c r="D279" s="151"/>
      <c r="E279" s="152"/>
      <c r="F279" s="39">
        <f>VLOOKUP(C279,'[2]Acha Air Sales Price List'!$B$1:$D$65536,3,FALSE)</f>
        <v>0</v>
      </c>
      <c r="G279" s="19">
        <f>ROUND(IF(ISBLANK(C279),0,VLOOKUP(C279,'[2]Acha Air Sales Price List'!$B$1:$X$65536,12,FALSE)*$L$14),2)</f>
        <v>0</v>
      </c>
      <c r="H279" s="20">
        <f t="shared" si="4"/>
        <v>0</v>
      </c>
      <c r="I279" s="12"/>
    </row>
    <row r="280" spans="1:9" ht="12.4" hidden="1" customHeight="1">
      <c r="A280" s="11"/>
      <c r="B280" s="1"/>
      <c r="C280" s="34"/>
      <c r="D280" s="151"/>
      <c r="E280" s="152"/>
      <c r="F280" s="39">
        <f>VLOOKUP(C280,'[2]Acha Air Sales Price List'!$B$1:$D$65536,3,FALSE)</f>
        <v>0</v>
      </c>
      <c r="G280" s="19">
        <f>ROUND(IF(ISBLANK(C280),0,VLOOKUP(C280,'[2]Acha Air Sales Price List'!$B$1:$X$65536,12,FALSE)*$L$14),2)</f>
        <v>0</v>
      </c>
      <c r="H280" s="20">
        <f t="shared" si="4"/>
        <v>0</v>
      </c>
      <c r="I280" s="12"/>
    </row>
    <row r="281" spans="1:9" ht="12.4" hidden="1" customHeight="1">
      <c r="A281" s="11"/>
      <c r="B281" s="1"/>
      <c r="C281" s="34"/>
      <c r="D281" s="151"/>
      <c r="E281" s="152"/>
      <c r="F281" s="39">
        <f>VLOOKUP(C281,'[2]Acha Air Sales Price List'!$B$1:$D$65536,3,FALSE)</f>
        <v>0</v>
      </c>
      <c r="G281" s="19">
        <f>ROUND(IF(ISBLANK(C281),0,VLOOKUP(C281,'[2]Acha Air Sales Price List'!$B$1:$X$65536,12,FALSE)*$L$14),2)</f>
        <v>0</v>
      </c>
      <c r="H281" s="20">
        <f t="shared" si="4"/>
        <v>0</v>
      </c>
      <c r="I281" s="12"/>
    </row>
    <row r="282" spans="1:9" ht="12.4" hidden="1" customHeight="1">
      <c r="A282" s="11"/>
      <c r="B282" s="1"/>
      <c r="C282" s="34"/>
      <c r="D282" s="151"/>
      <c r="E282" s="152"/>
      <c r="F282" s="39">
        <f>VLOOKUP(C282,'[2]Acha Air Sales Price List'!$B$1:$D$65536,3,FALSE)</f>
        <v>0</v>
      </c>
      <c r="G282" s="19">
        <f>ROUND(IF(ISBLANK(C282),0,VLOOKUP(C282,'[2]Acha Air Sales Price List'!$B$1:$X$65536,12,FALSE)*$L$14),2)</f>
        <v>0</v>
      </c>
      <c r="H282" s="20">
        <f t="shared" si="4"/>
        <v>0</v>
      </c>
      <c r="I282" s="12"/>
    </row>
    <row r="283" spans="1:9" ht="12.4" hidden="1" customHeight="1">
      <c r="A283" s="11"/>
      <c r="B283" s="1"/>
      <c r="C283" s="34"/>
      <c r="D283" s="151"/>
      <c r="E283" s="152"/>
      <c r="F283" s="39">
        <f>VLOOKUP(C283,'[2]Acha Air Sales Price List'!$B$1:$D$65536,3,FALSE)</f>
        <v>0</v>
      </c>
      <c r="G283" s="19">
        <f>ROUND(IF(ISBLANK(C283),0,VLOOKUP(C283,'[2]Acha Air Sales Price List'!$B$1:$X$65536,12,FALSE)*$L$14),2)</f>
        <v>0</v>
      </c>
      <c r="H283" s="20">
        <f t="shared" si="4"/>
        <v>0</v>
      </c>
      <c r="I283" s="12"/>
    </row>
    <row r="284" spans="1:9" ht="12.4" hidden="1" customHeight="1">
      <c r="A284" s="11"/>
      <c r="B284" s="1"/>
      <c r="C284" s="34"/>
      <c r="D284" s="151"/>
      <c r="E284" s="152"/>
      <c r="F284" s="39">
        <f>VLOOKUP(C284,'[2]Acha Air Sales Price List'!$B$1:$D$65536,3,FALSE)</f>
        <v>0</v>
      </c>
      <c r="G284" s="19">
        <f>ROUND(IF(ISBLANK(C284),0,VLOOKUP(C284,'[2]Acha Air Sales Price List'!$B$1:$X$65536,12,FALSE)*$L$14),2)</f>
        <v>0</v>
      </c>
      <c r="H284" s="20">
        <f t="shared" si="4"/>
        <v>0</v>
      </c>
      <c r="I284" s="12"/>
    </row>
    <row r="285" spans="1:9" ht="12.4" hidden="1" customHeight="1">
      <c r="A285" s="11"/>
      <c r="B285" s="1"/>
      <c r="C285" s="34"/>
      <c r="D285" s="151"/>
      <c r="E285" s="152"/>
      <c r="F285" s="39">
        <f>VLOOKUP(C285,'[2]Acha Air Sales Price List'!$B$1:$D$65536,3,FALSE)</f>
        <v>0</v>
      </c>
      <c r="G285" s="19">
        <f>ROUND(IF(ISBLANK(C285),0,VLOOKUP(C285,'[2]Acha Air Sales Price List'!$B$1:$X$65536,12,FALSE)*$L$14),2)</f>
        <v>0</v>
      </c>
      <c r="H285" s="20">
        <f t="shared" si="4"/>
        <v>0</v>
      </c>
      <c r="I285" s="12"/>
    </row>
    <row r="286" spans="1:9" ht="12.4" hidden="1" customHeight="1">
      <c r="A286" s="11"/>
      <c r="B286" s="1"/>
      <c r="C286" s="34"/>
      <c r="D286" s="151"/>
      <c r="E286" s="152"/>
      <c r="F286" s="39">
        <f>VLOOKUP(C286,'[2]Acha Air Sales Price List'!$B$1:$D$65536,3,FALSE)</f>
        <v>0</v>
      </c>
      <c r="G286" s="19">
        <f>ROUND(IF(ISBLANK(C286),0,VLOOKUP(C286,'[2]Acha Air Sales Price List'!$B$1:$X$65536,12,FALSE)*$L$14),2)</f>
        <v>0</v>
      </c>
      <c r="H286" s="20">
        <f t="shared" si="4"/>
        <v>0</v>
      </c>
      <c r="I286" s="12"/>
    </row>
    <row r="287" spans="1:9" ht="12.4" hidden="1" customHeight="1">
      <c r="A287" s="11"/>
      <c r="B287" s="1"/>
      <c r="C287" s="35"/>
      <c r="D287" s="151"/>
      <c r="E287" s="152"/>
      <c r="F287" s="39">
        <f>VLOOKUP(C287,'[2]Acha Air Sales Price List'!$B$1:$D$65536,3,FALSE)</f>
        <v>0</v>
      </c>
      <c r="G287" s="19">
        <f>ROUND(IF(ISBLANK(C287),0,VLOOKUP(C287,'[2]Acha Air Sales Price List'!$B$1:$X$65536,12,FALSE)*$L$14),2)</f>
        <v>0</v>
      </c>
      <c r="H287" s="20">
        <f>ROUND(IF(ISNUMBER(B287), G287*B287, 0),5)</f>
        <v>0</v>
      </c>
      <c r="I287" s="12"/>
    </row>
    <row r="288" spans="1:9" ht="12" hidden="1" customHeight="1">
      <c r="A288" s="11"/>
      <c r="B288" s="1"/>
      <c r="C288" s="34"/>
      <c r="D288" s="151"/>
      <c r="E288" s="152"/>
      <c r="F288" s="39">
        <f>VLOOKUP(C288,'[2]Acha Air Sales Price List'!$B$1:$D$65536,3,FALSE)</f>
        <v>0</v>
      </c>
      <c r="G288" s="19">
        <f>ROUND(IF(ISBLANK(C288),0,VLOOKUP(C288,'[2]Acha Air Sales Price List'!$B$1:$X$65536,12,FALSE)*$L$14),2)</f>
        <v>0</v>
      </c>
      <c r="H288" s="20">
        <f t="shared" ref="H288:H304" si="5">ROUND(IF(ISNUMBER(B288), G288*B288, 0),5)</f>
        <v>0</v>
      </c>
      <c r="I288" s="12"/>
    </row>
    <row r="289" spans="1:9" ht="12.4" hidden="1" customHeight="1">
      <c r="A289" s="11"/>
      <c r="B289" s="1"/>
      <c r="C289" s="34"/>
      <c r="D289" s="151"/>
      <c r="E289" s="152"/>
      <c r="F289" s="39">
        <f>VLOOKUP(C289,'[2]Acha Air Sales Price List'!$B$1:$D$65536,3,FALSE)</f>
        <v>0</v>
      </c>
      <c r="G289" s="19">
        <f>ROUND(IF(ISBLANK(C289),0,VLOOKUP(C289,'[2]Acha Air Sales Price List'!$B$1:$X$65536,12,FALSE)*$L$14),2)</f>
        <v>0</v>
      </c>
      <c r="H289" s="20">
        <f t="shared" si="5"/>
        <v>0</v>
      </c>
      <c r="I289" s="12"/>
    </row>
    <row r="290" spans="1:9" ht="12.4" hidden="1" customHeight="1">
      <c r="A290" s="11"/>
      <c r="B290" s="1"/>
      <c r="C290" s="34"/>
      <c r="D290" s="151"/>
      <c r="E290" s="152"/>
      <c r="F290" s="39">
        <f>VLOOKUP(C290,'[2]Acha Air Sales Price List'!$B$1:$D$65536,3,FALSE)</f>
        <v>0</v>
      </c>
      <c r="G290" s="19">
        <f>ROUND(IF(ISBLANK(C290),0,VLOOKUP(C290,'[2]Acha Air Sales Price List'!$B$1:$X$65536,12,FALSE)*$L$14),2)</f>
        <v>0</v>
      </c>
      <c r="H290" s="20">
        <f t="shared" si="5"/>
        <v>0</v>
      </c>
      <c r="I290" s="12"/>
    </row>
    <row r="291" spans="1:9" ht="12.4" hidden="1" customHeight="1">
      <c r="A291" s="11"/>
      <c r="B291" s="1"/>
      <c r="C291" s="34"/>
      <c r="D291" s="151"/>
      <c r="E291" s="152"/>
      <c r="F291" s="39">
        <f>VLOOKUP(C291,'[2]Acha Air Sales Price List'!$B$1:$D$65536,3,FALSE)</f>
        <v>0</v>
      </c>
      <c r="G291" s="19">
        <f>ROUND(IF(ISBLANK(C291),0,VLOOKUP(C291,'[2]Acha Air Sales Price List'!$B$1:$X$65536,12,FALSE)*$L$14),2)</f>
        <v>0</v>
      </c>
      <c r="H291" s="20">
        <f t="shared" si="5"/>
        <v>0</v>
      </c>
      <c r="I291" s="12"/>
    </row>
    <row r="292" spans="1:9" ht="12.4" hidden="1" customHeight="1">
      <c r="A292" s="11"/>
      <c r="B292" s="1"/>
      <c r="C292" s="34"/>
      <c r="D292" s="151"/>
      <c r="E292" s="152"/>
      <c r="F292" s="39">
        <f>VLOOKUP(C292,'[2]Acha Air Sales Price List'!$B$1:$D$65536,3,FALSE)</f>
        <v>0</v>
      </c>
      <c r="G292" s="19">
        <f>ROUND(IF(ISBLANK(C292),0,VLOOKUP(C292,'[2]Acha Air Sales Price List'!$B$1:$X$65536,12,FALSE)*$L$14),2)</f>
        <v>0</v>
      </c>
      <c r="H292" s="20">
        <f t="shared" si="5"/>
        <v>0</v>
      </c>
      <c r="I292" s="12"/>
    </row>
    <row r="293" spans="1:9" ht="12.4" hidden="1" customHeight="1">
      <c r="A293" s="11"/>
      <c r="B293" s="1"/>
      <c r="C293" s="34"/>
      <c r="D293" s="151"/>
      <c r="E293" s="152"/>
      <c r="F293" s="39">
        <f>VLOOKUP(C293,'[2]Acha Air Sales Price List'!$B$1:$D$65536,3,FALSE)</f>
        <v>0</v>
      </c>
      <c r="G293" s="19">
        <f>ROUND(IF(ISBLANK(C293),0,VLOOKUP(C293,'[2]Acha Air Sales Price List'!$B$1:$X$65536,12,FALSE)*$L$14),2)</f>
        <v>0</v>
      </c>
      <c r="H293" s="20">
        <f t="shared" si="5"/>
        <v>0</v>
      </c>
      <c r="I293" s="12"/>
    </row>
    <row r="294" spans="1:9" ht="12.4" hidden="1" customHeight="1">
      <c r="A294" s="11"/>
      <c r="B294" s="1"/>
      <c r="C294" s="34"/>
      <c r="D294" s="151"/>
      <c r="E294" s="152"/>
      <c r="F294" s="39">
        <f>VLOOKUP(C294,'[2]Acha Air Sales Price List'!$B$1:$D$65536,3,FALSE)</f>
        <v>0</v>
      </c>
      <c r="G294" s="19">
        <f>ROUND(IF(ISBLANK(C294),0,VLOOKUP(C294,'[2]Acha Air Sales Price List'!$B$1:$X$65536,12,FALSE)*$L$14),2)</f>
        <v>0</v>
      </c>
      <c r="H294" s="20">
        <f t="shared" si="5"/>
        <v>0</v>
      </c>
      <c r="I294" s="12"/>
    </row>
    <row r="295" spans="1:9" ht="12.4" hidden="1" customHeight="1">
      <c r="A295" s="11"/>
      <c r="B295" s="1"/>
      <c r="C295" s="34"/>
      <c r="D295" s="151"/>
      <c r="E295" s="152"/>
      <c r="F295" s="39">
        <f>VLOOKUP(C295,'[2]Acha Air Sales Price List'!$B$1:$D$65536,3,FALSE)</f>
        <v>0</v>
      </c>
      <c r="G295" s="19">
        <f>ROUND(IF(ISBLANK(C295),0,VLOOKUP(C295,'[2]Acha Air Sales Price List'!$B$1:$X$65536,12,FALSE)*$L$14),2)</f>
        <v>0</v>
      </c>
      <c r="H295" s="20">
        <f t="shared" si="5"/>
        <v>0</v>
      </c>
      <c r="I295" s="12"/>
    </row>
    <row r="296" spans="1:9" ht="12.4" hidden="1" customHeight="1">
      <c r="A296" s="11"/>
      <c r="B296" s="1"/>
      <c r="C296" s="34"/>
      <c r="D296" s="151"/>
      <c r="E296" s="152"/>
      <c r="F296" s="39">
        <f>VLOOKUP(C296,'[2]Acha Air Sales Price List'!$B$1:$D$65536,3,FALSE)</f>
        <v>0</v>
      </c>
      <c r="G296" s="19">
        <f>ROUND(IF(ISBLANK(C296),0,VLOOKUP(C296,'[2]Acha Air Sales Price List'!$B$1:$X$65536,12,FALSE)*$L$14),2)</f>
        <v>0</v>
      </c>
      <c r="H296" s="20">
        <f t="shared" si="5"/>
        <v>0</v>
      </c>
      <c r="I296" s="12"/>
    </row>
    <row r="297" spans="1:9" ht="12.4" hidden="1" customHeight="1">
      <c r="A297" s="11"/>
      <c r="B297" s="1"/>
      <c r="C297" s="34"/>
      <c r="D297" s="151"/>
      <c r="E297" s="152"/>
      <c r="F297" s="39">
        <f>VLOOKUP(C297,'[2]Acha Air Sales Price List'!$B$1:$D$65536,3,FALSE)</f>
        <v>0</v>
      </c>
      <c r="G297" s="19">
        <f>ROUND(IF(ISBLANK(C297),0,VLOOKUP(C297,'[2]Acha Air Sales Price List'!$B$1:$X$65536,12,FALSE)*$L$14),2)</f>
        <v>0</v>
      </c>
      <c r="H297" s="20">
        <f t="shared" si="5"/>
        <v>0</v>
      </c>
      <c r="I297" s="12"/>
    </row>
    <row r="298" spans="1:9" ht="12.4" hidden="1" customHeight="1">
      <c r="A298" s="11"/>
      <c r="B298" s="1"/>
      <c r="C298" s="34"/>
      <c r="D298" s="151"/>
      <c r="E298" s="152"/>
      <c r="F298" s="39">
        <f>VLOOKUP(C298,'[2]Acha Air Sales Price List'!$B$1:$D$65536,3,FALSE)</f>
        <v>0</v>
      </c>
      <c r="G298" s="19">
        <f>ROUND(IF(ISBLANK(C298),0,VLOOKUP(C298,'[2]Acha Air Sales Price List'!$B$1:$X$65536,12,FALSE)*$L$14),2)</f>
        <v>0</v>
      </c>
      <c r="H298" s="20">
        <f t="shared" si="5"/>
        <v>0</v>
      </c>
      <c r="I298" s="12"/>
    </row>
    <row r="299" spans="1:9" ht="12.4" hidden="1" customHeight="1">
      <c r="A299" s="11"/>
      <c r="B299" s="1"/>
      <c r="C299" s="34"/>
      <c r="D299" s="151"/>
      <c r="E299" s="152"/>
      <c r="F299" s="39">
        <f>VLOOKUP(C299,'[2]Acha Air Sales Price List'!$B$1:$D$65536,3,FALSE)</f>
        <v>0</v>
      </c>
      <c r="G299" s="19">
        <f>ROUND(IF(ISBLANK(C299),0,VLOOKUP(C299,'[2]Acha Air Sales Price List'!$B$1:$X$65536,12,FALSE)*$L$14),2)</f>
        <v>0</v>
      </c>
      <c r="H299" s="20">
        <f t="shared" si="5"/>
        <v>0</v>
      </c>
      <c r="I299" s="12"/>
    </row>
    <row r="300" spans="1:9" ht="12.4" hidden="1" customHeight="1">
      <c r="A300" s="11"/>
      <c r="B300" s="1"/>
      <c r="C300" s="34"/>
      <c r="D300" s="151"/>
      <c r="E300" s="152"/>
      <c r="F300" s="39">
        <f>VLOOKUP(C300,'[2]Acha Air Sales Price List'!$B$1:$D$65536,3,FALSE)</f>
        <v>0</v>
      </c>
      <c r="G300" s="19">
        <f>ROUND(IF(ISBLANK(C300),0,VLOOKUP(C300,'[2]Acha Air Sales Price List'!$B$1:$X$65536,12,FALSE)*$L$14),2)</f>
        <v>0</v>
      </c>
      <c r="H300" s="20">
        <f t="shared" si="5"/>
        <v>0</v>
      </c>
      <c r="I300" s="12"/>
    </row>
    <row r="301" spans="1:9" ht="12.4" hidden="1" customHeight="1">
      <c r="A301" s="11"/>
      <c r="B301" s="1"/>
      <c r="C301" s="34"/>
      <c r="D301" s="151"/>
      <c r="E301" s="152"/>
      <c r="F301" s="39">
        <f>VLOOKUP(C301,'[2]Acha Air Sales Price List'!$B$1:$D$65536,3,FALSE)</f>
        <v>0</v>
      </c>
      <c r="G301" s="19">
        <f>ROUND(IF(ISBLANK(C301),0,VLOOKUP(C301,'[2]Acha Air Sales Price List'!$B$1:$X$65536,12,FALSE)*$L$14),2)</f>
        <v>0</v>
      </c>
      <c r="H301" s="20">
        <f t="shared" si="5"/>
        <v>0</v>
      </c>
      <c r="I301" s="12"/>
    </row>
    <row r="302" spans="1:9" ht="12.4" hidden="1" customHeight="1">
      <c r="A302" s="11"/>
      <c r="B302" s="1"/>
      <c r="C302" s="34"/>
      <c r="D302" s="151"/>
      <c r="E302" s="152"/>
      <c r="F302" s="39">
        <f>VLOOKUP(C302,'[2]Acha Air Sales Price List'!$B$1:$D$65536,3,FALSE)</f>
        <v>0</v>
      </c>
      <c r="G302" s="19">
        <f>ROUND(IF(ISBLANK(C302),0,VLOOKUP(C302,'[2]Acha Air Sales Price List'!$B$1:$X$65536,12,FALSE)*$L$14),2)</f>
        <v>0</v>
      </c>
      <c r="H302" s="20">
        <f t="shared" si="5"/>
        <v>0</v>
      </c>
      <c r="I302" s="12"/>
    </row>
    <row r="303" spans="1:9" ht="12.4" hidden="1" customHeight="1">
      <c r="A303" s="11"/>
      <c r="B303" s="1"/>
      <c r="C303" s="35"/>
      <c r="D303" s="151"/>
      <c r="E303" s="152"/>
      <c r="F303" s="39">
        <f>VLOOKUP(C303,'[2]Acha Air Sales Price List'!$B$1:$D$65536,3,FALSE)</f>
        <v>0</v>
      </c>
      <c r="G303" s="19">
        <f>ROUND(IF(ISBLANK(C303),0,VLOOKUP(C303,'[2]Acha Air Sales Price List'!$B$1:$X$65536,12,FALSE)*$L$14),2)</f>
        <v>0</v>
      </c>
      <c r="H303" s="20">
        <f t="shared" si="5"/>
        <v>0</v>
      </c>
      <c r="I303" s="12"/>
    </row>
    <row r="304" spans="1:9" ht="12.4" hidden="1" customHeight="1">
      <c r="A304" s="11"/>
      <c r="B304" s="1"/>
      <c r="C304" s="35"/>
      <c r="D304" s="151"/>
      <c r="E304" s="152"/>
      <c r="F304" s="39">
        <f>VLOOKUP(C304,'[2]Acha Air Sales Price List'!$B$1:$D$65536,3,FALSE)</f>
        <v>0</v>
      </c>
      <c r="G304" s="19">
        <f>ROUND(IF(ISBLANK(C304),0,VLOOKUP(C304,'[2]Acha Air Sales Price List'!$B$1:$X$65536,12,FALSE)*$L$14),2)</f>
        <v>0</v>
      </c>
      <c r="H304" s="20">
        <f t="shared" si="5"/>
        <v>0</v>
      </c>
      <c r="I304" s="12"/>
    </row>
    <row r="305" spans="1:9" ht="12.4" hidden="1" customHeight="1">
      <c r="A305" s="11"/>
      <c r="B305" s="1"/>
      <c r="C305" s="34"/>
      <c r="D305" s="151"/>
      <c r="E305" s="152"/>
      <c r="F305" s="39">
        <f>VLOOKUP(C305,'[2]Acha Air Sales Price List'!$B$1:$D$65536,3,FALSE)</f>
        <v>0</v>
      </c>
      <c r="G305" s="19">
        <f>ROUND(IF(ISBLANK(C305),0,VLOOKUP(C305,'[2]Acha Air Sales Price List'!$B$1:$X$65536,12,FALSE)*$L$14),2)</f>
        <v>0</v>
      </c>
      <c r="H305" s="20">
        <f>ROUND(IF(ISNUMBER(B305), G305*B305, 0),5)</f>
        <v>0</v>
      </c>
      <c r="I305" s="12"/>
    </row>
    <row r="306" spans="1:9" ht="12.4" hidden="1" customHeight="1">
      <c r="A306" s="11"/>
      <c r="B306" s="1"/>
      <c r="C306" s="34"/>
      <c r="D306" s="151"/>
      <c r="E306" s="152"/>
      <c r="F306" s="39">
        <f>VLOOKUP(C306,'[2]Acha Air Sales Price List'!$B$1:$D$65536,3,FALSE)</f>
        <v>0</v>
      </c>
      <c r="G306" s="19">
        <f>ROUND(IF(ISBLANK(C306),0,VLOOKUP(C306,'[2]Acha Air Sales Price List'!$B$1:$X$65536,12,FALSE)*$L$14),2)</f>
        <v>0</v>
      </c>
      <c r="H306" s="20">
        <f t="shared" ref="H306:H343" si="6">ROUND(IF(ISNUMBER(B306), G306*B306, 0),5)</f>
        <v>0</v>
      </c>
      <c r="I306" s="12"/>
    </row>
    <row r="307" spans="1:9" ht="12.4" hidden="1" customHeight="1">
      <c r="A307" s="11"/>
      <c r="B307" s="1"/>
      <c r="C307" s="34"/>
      <c r="D307" s="151"/>
      <c r="E307" s="152"/>
      <c r="F307" s="39">
        <f>VLOOKUP(C307,'[2]Acha Air Sales Price List'!$B$1:$D$65536,3,FALSE)</f>
        <v>0</v>
      </c>
      <c r="G307" s="19">
        <f>ROUND(IF(ISBLANK(C307),0,VLOOKUP(C307,'[2]Acha Air Sales Price List'!$B$1:$X$65536,12,FALSE)*$L$14),2)</f>
        <v>0</v>
      </c>
      <c r="H307" s="20">
        <f t="shared" si="6"/>
        <v>0</v>
      </c>
      <c r="I307" s="12"/>
    </row>
    <row r="308" spans="1:9" ht="12.4" hidden="1" customHeight="1">
      <c r="A308" s="11"/>
      <c r="B308" s="1"/>
      <c r="C308" s="34"/>
      <c r="D308" s="151"/>
      <c r="E308" s="152"/>
      <c r="F308" s="39">
        <f>VLOOKUP(C308,'[2]Acha Air Sales Price List'!$B$1:$D$65536,3,FALSE)</f>
        <v>0</v>
      </c>
      <c r="G308" s="19">
        <f>ROUND(IF(ISBLANK(C308),0,VLOOKUP(C308,'[2]Acha Air Sales Price List'!$B$1:$X$65536,12,FALSE)*$L$14),2)</f>
        <v>0</v>
      </c>
      <c r="H308" s="20">
        <f t="shared" si="6"/>
        <v>0</v>
      </c>
      <c r="I308" s="12"/>
    </row>
    <row r="309" spans="1:9" ht="12.4" hidden="1" customHeight="1">
      <c r="A309" s="11"/>
      <c r="B309" s="1"/>
      <c r="C309" s="34"/>
      <c r="D309" s="151"/>
      <c r="E309" s="152"/>
      <c r="F309" s="39">
        <f>VLOOKUP(C309,'[2]Acha Air Sales Price List'!$B$1:$D$65536,3,FALSE)</f>
        <v>0</v>
      </c>
      <c r="G309" s="19">
        <f>ROUND(IF(ISBLANK(C309),0,VLOOKUP(C309,'[2]Acha Air Sales Price List'!$B$1:$X$65536,12,FALSE)*$L$14),2)</f>
        <v>0</v>
      </c>
      <c r="H309" s="20">
        <f t="shared" si="6"/>
        <v>0</v>
      </c>
      <c r="I309" s="12"/>
    </row>
    <row r="310" spans="1:9" ht="12.4" hidden="1" customHeight="1">
      <c r="A310" s="11"/>
      <c r="B310" s="1"/>
      <c r="C310" s="34"/>
      <c r="D310" s="151"/>
      <c r="E310" s="152"/>
      <c r="F310" s="39">
        <f>VLOOKUP(C310,'[2]Acha Air Sales Price List'!$B$1:$D$65536,3,FALSE)</f>
        <v>0</v>
      </c>
      <c r="G310" s="19">
        <f>ROUND(IF(ISBLANK(C310),0,VLOOKUP(C310,'[2]Acha Air Sales Price List'!$B$1:$X$65536,12,FALSE)*$L$14),2)</f>
        <v>0</v>
      </c>
      <c r="H310" s="20">
        <f t="shared" si="6"/>
        <v>0</v>
      </c>
      <c r="I310" s="12"/>
    </row>
    <row r="311" spans="1:9" ht="12.4" hidden="1" customHeight="1">
      <c r="A311" s="11"/>
      <c r="B311" s="1"/>
      <c r="C311" s="34"/>
      <c r="D311" s="151"/>
      <c r="E311" s="152"/>
      <c r="F311" s="39">
        <f>VLOOKUP(C311,'[2]Acha Air Sales Price List'!$B$1:$D$65536,3,FALSE)</f>
        <v>0</v>
      </c>
      <c r="G311" s="19">
        <f>ROUND(IF(ISBLANK(C311),0,VLOOKUP(C311,'[2]Acha Air Sales Price List'!$B$1:$X$65536,12,FALSE)*$L$14),2)</f>
        <v>0</v>
      </c>
      <c r="H311" s="20">
        <f t="shared" si="6"/>
        <v>0</v>
      </c>
      <c r="I311" s="12"/>
    </row>
    <row r="312" spans="1:9" ht="12.4" hidden="1" customHeight="1">
      <c r="A312" s="11"/>
      <c r="B312" s="1"/>
      <c r="C312" s="34"/>
      <c r="D312" s="151"/>
      <c r="E312" s="152"/>
      <c r="F312" s="39">
        <f>VLOOKUP(C312,'[2]Acha Air Sales Price List'!$B$1:$D$65536,3,FALSE)</f>
        <v>0</v>
      </c>
      <c r="G312" s="19">
        <f>ROUND(IF(ISBLANK(C312),0,VLOOKUP(C312,'[2]Acha Air Sales Price List'!$B$1:$X$65536,12,FALSE)*$L$14),2)</f>
        <v>0</v>
      </c>
      <c r="H312" s="20">
        <f t="shared" si="6"/>
        <v>0</v>
      </c>
      <c r="I312" s="12"/>
    </row>
    <row r="313" spans="1:9" ht="12.4" hidden="1" customHeight="1">
      <c r="A313" s="11"/>
      <c r="B313" s="1"/>
      <c r="C313" s="34"/>
      <c r="D313" s="151"/>
      <c r="E313" s="152"/>
      <c r="F313" s="39">
        <f>VLOOKUP(C313,'[2]Acha Air Sales Price List'!$B$1:$D$65536,3,FALSE)</f>
        <v>0</v>
      </c>
      <c r="G313" s="19">
        <f>ROUND(IF(ISBLANK(C313),0,VLOOKUP(C313,'[2]Acha Air Sales Price List'!$B$1:$X$65536,12,FALSE)*$L$14),2)</f>
        <v>0</v>
      </c>
      <c r="H313" s="20">
        <f t="shared" si="6"/>
        <v>0</v>
      </c>
      <c r="I313" s="12"/>
    </row>
    <row r="314" spans="1:9" ht="12.4" hidden="1" customHeight="1">
      <c r="A314" s="11"/>
      <c r="B314" s="1"/>
      <c r="C314" s="34"/>
      <c r="D314" s="151"/>
      <c r="E314" s="152"/>
      <c r="F314" s="39">
        <f>VLOOKUP(C314,'[2]Acha Air Sales Price List'!$B$1:$D$65536,3,FALSE)</f>
        <v>0</v>
      </c>
      <c r="G314" s="19">
        <f>ROUND(IF(ISBLANK(C314),0,VLOOKUP(C314,'[2]Acha Air Sales Price List'!$B$1:$X$65536,12,FALSE)*$L$14),2)</f>
        <v>0</v>
      </c>
      <c r="H314" s="20">
        <f t="shared" si="6"/>
        <v>0</v>
      </c>
      <c r="I314" s="12"/>
    </row>
    <row r="315" spans="1:9" ht="12.4" hidden="1" customHeight="1">
      <c r="A315" s="11"/>
      <c r="B315" s="1"/>
      <c r="C315" s="34"/>
      <c r="D315" s="151"/>
      <c r="E315" s="152"/>
      <c r="F315" s="39">
        <f>VLOOKUP(C315,'[2]Acha Air Sales Price List'!$B$1:$D$65536,3,FALSE)</f>
        <v>0</v>
      </c>
      <c r="G315" s="19">
        <f>ROUND(IF(ISBLANK(C315),0,VLOOKUP(C315,'[2]Acha Air Sales Price List'!$B$1:$X$65536,12,FALSE)*$L$14),2)</f>
        <v>0</v>
      </c>
      <c r="H315" s="20">
        <f t="shared" si="6"/>
        <v>0</v>
      </c>
      <c r="I315" s="12"/>
    </row>
    <row r="316" spans="1:9" ht="12.4" hidden="1" customHeight="1">
      <c r="A316" s="11"/>
      <c r="B316" s="1"/>
      <c r="C316" s="35"/>
      <c r="D316" s="151"/>
      <c r="E316" s="152"/>
      <c r="F316" s="39">
        <f>VLOOKUP(C316,'[2]Acha Air Sales Price List'!$B$1:$D$65536,3,FALSE)</f>
        <v>0</v>
      </c>
      <c r="G316" s="19">
        <f>ROUND(IF(ISBLANK(C316),0,VLOOKUP(C316,'[2]Acha Air Sales Price List'!$B$1:$X$65536,12,FALSE)*$L$14),2)</f>
        <v>0</v>
      </c>
      <c r="H316" s="20">
        <f t="shared" si="6"/>
        <v>0</v>
      </c>
      <c r="I316" s="12"/>
    </row>
    <row r="317" spans="1:9" ht="12" hidden="1" customHeight="1">
      <c r="A317" s="11"/>
      <c r="B317" s="1"/>
      <c r="C317" s="34"/>
      <c r="D317" s="151"/>
      <c r="E317" s="152"/>
      <c r="F317" s="39">
        <f>VLOOKUP(C317,'[2]Acha Air Sales Price List'!$B$1:$D$65536,3,FALSE)</f>
        <v>0</v>
      </c>
      <c r="G317" s="19">
        <f>ROUND(IF(ISBLANK(C317),0,VLOOKUP(C317,'[2]Acha Air Sales Price List'!$B$1:$X$65536,12,FALSE)*$L$14),2)</f>
        <v>0</v>
      </c>
      <c r="H317" s="20">
        <f t="shared" si="6"/>
        <v>0</v>
      </c>
      <c r="I317" s="12"/>
    </row>
    <row r="318" spans="1:9" ht="12.4" hidden="1" customHeight="1">
      <c r="A318" s="11"/>
      <c r="B318" s="1"/>
      <c r="C318" s="34"/>
      <c r="D318" s="151"/>
      <c r="E318" s="152"/>
      <c r="F318" s="39">
        <f>VLOOKUP(C318,'[2]Acha Air Sales Price List'!$B$1:$D$65536,3,FALSE)</f>
        <v>0</v>
      </c>
      <c r="G318" s="19">
        <f>ROUND(IF(ISBLANK(C318),0,VLOOKUP(C318,'[2]Acha Air Sales Price List'!$B$1:$X$65536,12,FALSE)*$L$14),2)</f>
        <v>0</v>
      </c>
      <c r="H318" s="20">
        <f t="shared" si="6"/>
        <v>0</v>
      </c>
      <c r="I318" s="12"/>
    </row>
    <row r="319" spans="1:9" ht="12.4" hidden="1" customHeight="1">
      <c r="A319" s="11"/>
      <c r="B319" s="1"/>
      <c r="C319" s="34"/>
      <c r="D319" s="151"/>
      <c r="E319" s="152"/>
      <c r="F319" s="39">
        <f>VLOOKUP(C319,'[2]Acha Air Sales Price List'!$B$1:$D$65536,3,FALSE)</f>
        <v>0</v>
      </c>
      <c r="G319" s="19">
        <f>ROUND(IF(ISBLANK(C319),0,VLOOKUP(C319,'[2]Acha Air Sales Price List'!$B$1:$X$65536,12,FALSE)*$L$14),2)</f>
        <v>0</v>
      </c>
      <c r="H319" s="20">
        <f t="shared" si="6"/>
        <v>0</v>
      </c>
      <c r="I319" s="12"/>
    </row>
    <row r="320" spans="1:9" ht="12.4" hidden="1" customHeight="1">
      <c r="A320" s="11"/>
      <c r="B320" s="1"/>
      <c r="C320" s="34"/>
      <c r="D320" s="151"/>
      <c r="E320" s="152"/>
      <c r="F320" s="39">
        <f>VLOOKUP(C320,'[2]Acha Air Sales Price List'!$B$1:$D$65536,3,FALSE)</f>
        <v>0</v>
      </c>
      <c r="G320" s="19">
        <f>ROUND(IF(ISBLANK(C320),0,VLOOKUP(C320,'[2]Acha Air Sales Price List'!$B$1:$X$65536,12,FALSE)*$L$14),2)</f>
        <v>0</v>
      </c>
      <c r="H320" s="20">
        <f t="shared" si="6"/>
        <v>0</v>
      </c>
      <c r="I320" s="12"/>
    </row>
    <row r="321" spans="1:9" ht="12.4" hidden="1" customHeight="1">
      <c r="A321" s="11"/>
      <c r="B321" s="1"/>
      <c r="C321" s="34"/>
      <c r="D321" s="151"/>
      <c r="E321" s="152"/>
      <c r="F321" s="39">
        <f>VLOOKUP(C321,'[2]Acha Air Sales Price List'!$B$1:$D$65536,3,FALSE)</f>
        <v>0</v>
      </c>
      <c r="G321" s="19">
        <f>ROUND(IF(ISBLANK(C321),0,VLOOKUP(C321,'[2]Acha Air Sales Price List'!$B$1:$X$65536,12,FALSE)*$L$14),2)</f>
        <v>0</v>
      </c>
      <c r="H321" s="20">
        <f t="shared" si="6"/>
        <v>0</v>
      </c>
      <c r="I321" s="12"/>
    </row>
    <row r="322" spans="1:9" ht="12.4" hidden="1" customHeight="1">
      <c r="A322" s="11"/>
      <c r="B322" s="1"/>
      <c r="C322" s="34"/>
      <c r="D322" s="151"/>
      <c r="E322" s="152"/>
      <c r="F322" s="39">
        <f>VLOOKUP(C322,'[2]Acha Air Sales Price List'!$B$1:$D$65536,3,FALSE)</f>
        <v>0</v>
      </c>
      <c r="G322" s="19">
        <f>ROUND(IF(ISBLANK(C322),0,VLOOKUP(C322,'[2]Acha Air Sales Price List'!$B$1:$X$65536,12,FALSE)*$L$14),2)</f>
        <v>0</v>
      </c>
      <c r="H322" s="20">
        <f t="shared" si="6"/>
        <v>0</v>
      </c>
      <c r="I322" s="12"/>
    </row>
    <row r="323" spans="1:9" ht="12.4" hidden="1" customHeight="1">
      <c r="A323" s="11"/>
      <c r="B323" s="1"/>
      <c r="C323" s="34"/>
      <c r="D323" s="151"/>
      <c r="E323" s="152"/>
      <c r="F323" s="39">
        <f>VLOOKUP(C323,'[2]Acha Air Sales Price List'!$B$1:$D$65536,3,FALSE)</f>
        <v>0</v>
      </c>
      <c r="G323" s="19">
        <f>ROUND(IF(ISBLANK(C323),0,VLOOKUP(C323,'[2]Acha Air Sales Price List'!$B$1:$X$65536,12,FALSE)*$L$14),2)</f>
        <v>0</v>
      </c>
      <c r="H323" s="20">
        <f t="shared" si="6"/>
        <v>0</v>
      </c>
      <c r="I323" s="12"/>
    </row>
    <row r="324" spans="1:9" ht="12.4" hidden="1" customHeight="1">
      <c r="A324" s="11"/>
      <c r="B324" s="1"/>
      <c r="C324" s="34"/>
      <c r="D324" s="151"/>
      <c r="E324" s="152"/>
      <c r="F324" s="39">
        <f>VLOOKUP(C324,'[2]Acha Air Sales Price List'!$B$1:$D$65536,3,FALSE)</f>
        <v>0</v>
      </c>
      <c r="G324" s="19">
        <f>ROUND(IF(ISBLANK(C324),0,VLOOKUP(C324,'[2]Acha Air Sales Price List'!$B$1:$X$65536,12,FALSE)*$L$14),2)</f>
        <v>0</v>
      </c>
      <c r="H324" s="20">
        <f t="shared" si="6"/>
        <v>0</v>
      </c>
      <c r="I324" s="12"/>
    </row>
    <row r="325" spans="1:9" ht="12.4" hidden="1" customHeight="1">
      <c r="A325" s="11"/>
      <c r="B325" s="1"/>
      <c r="C325" s="34"/>
      <c r="D325" s="151"/>
      <c r="E325" s="152"/>
      <c r="F325" s="39">
        <f>VLOOKUP(C325,'[2]Acha Air Sales Price List'!$B$1:$D$65536,3,FALSE)</f>
        <v>0</v>
      </c>
      <c r="G325" s="19">
        <f>ROUND(IF(ISBLANK(C325),0,VLOOKUP(C325,'[2]Acha Air Sales Price List'!$B$1:$X$65536,12,FALSE)*$L$14),2)</f>
        <v>0</v>
      </c>
      <c r="H325" s="20">
        <f t="shared" si="6"/>
        <v>0</v>
      </c>
      <c r="I325" s="12"/>
    </row>
    <row r="326" spans="1:9" ht="12.4" hidden="1" customHeight="1">
      <c r="A326" s="11"/>
      <c r="B326" s="1"/>
      <c r="C326" s="34"/>
      <c r="D326" s="151"/>
      <c r="E326" s="152"/>
      <c r="F326" s="39">
        <f>VLOOKUP(C326,'[2]Acha Air Sales Price List'!$B$1:$D$65536,3,FALSE)</f>
        <v>0</v>
      </c>
      <c r="G326" s="19">
        <f>ROUND(IF(ISBLANK(C326),0,VLOOKUP(C326,'[2]Acha Air Sales Price List'!$B$1:$X$65536,12,FALSE)*$L$14),2)</f>
        <v>0</v>
      </c>
      <c r="H326" s="20">
        <f t="shared" si="6"/>
        <v>0</v>
      </c>
      <c r="I326" s="12"/>
    </row>
    <row r="327" spans="1:9" ht="12.4" hidden="1" customHeight="1">
      <c r="A327" s="11"/>
      <c r="B327" s="1"/>
      <c r="C327" s="34"/>
      <c r="D327" s="151"/>
      <c r="E327" s="152"/>
      <c r="F327" s="39">
        <f>VLOOKUP(C327,'[2]Acha Air Sales Price List'!$B$1:$D$65536,3,FALSE)</f>
        <v>0</v>
      </c>
      <c r="G327" s="19">
        <f>ROUND(IF(ISBLANK(C327),0,VLOOKUP(C327,'[2]Acha Air Sales Price List'!$B$1:$X$65536,12,FALSE)*$L$14),2)</f>
        <v>0</v>
      </c>
      <c r="H327" s="20">
        <f t="shared" si="6"/>
        <v>0</v>
      </c>
      <c r="I327" s="12"/>
    </row>
    <row r="328" spans="1:9" ht="12.4" hidden="1" customHeight="1">
      <c r="A328" s="11"/>
      <c r="B328" s="1"/>
      <c r="C328" s="34"/>
      <c r="D328" s="151"/>
      <c r="E328" s="152"/>
      <c r="F328" s="39">
        <f>VLOOKUP(C328,'[2]Acha Air Sales Price List'!$B$1:$D$65536,3,FALSE)</f>
        <v>0</v>
      </c>
      <c r="G328" s="19">
        <f>ROUND(IF(ISBLANK(C328),0,VLOOKUP(C328,'[2]Acha Air Sales Price List'!$B$1:$X$65536,12,FALSE)*$L$14),2)</f>
        <v>0</v>
      </c>
      <c r="H328" s="20">
        <f t="shared" si="6"/>
        <v>0</v>
      </c>
      <c r="I328" s="12"/>
    </row>
    <row r="329" spans="1:9" ht="12.4" hidden="1" customHeight="1">
      <c r="A329" s="11"/>
      <c r="B329" s="1"/>
      <c r="C329" s="34"/>
      <c r="D329" s="151"/>
      <c r="E329" s="152"/>
      <c r="F329" s="39">
        <f>VLOOKUP(C329,'[2]Acha Air Sales Price List'!$B$1:$D$65536,3,FALSE)</f>
        <v>0</v>
      </c>
      <c r="G329" s="19">
        <f>ROUND(IF(ISBLANK(C329),0,VLOOKUP(C329,'[2]Acha Air Sales Price List'!$B$1:$X$65536,12,FALSE)*$L$14),2)</f>
        <v>0</v>
      </c>
      <c r="H329" s="20">
        <f t="shared" si="6"/>
        <v>0</v>
      </c>
      <c r="I329" s="12"/>
    </row>
    <row r="330" spans="1:9" ht="12.4" hidden="1" customHeight="1">
      <c r="A330" s="11"/>
      <c r="B330" s="1"/>
      <c r="C330" s="34"/>
      <c r="D330" s="151"/>
      <c r="E330" s="152"/>
      <c r="F330" s="39">
        <f>VLOOKUP(C330,'[2]Acha Air Sales Price List'!$B$1:$D$65536,3,FALSE)</f>
        <v>0</v>
      </c>
      <c r="G330" s="19">
        <f>ROUND(IF(ISBLANK(C330),0,VLOOKUP(C330,'[2]Acha Air Sales Price List'!$B$1:$X$65536,12,FALSE)*$L$14),2)</f>
        <v>0</v>
      </c>
      <c r="H330" s="20">
        <f t="shared" si="6"/>
        <v>0</v>
      </c>
      <c r="I330" s="12"/>
    </row>
    <row r="331" spans="1:9" ht="12.4" hidden="1" customHeight="1">
      <c r="A331" s="11"/>
      <c r="B331" s="1"/>
      <c r="C331" s="34"/>
      <c r="D331" s="151"/>
      <c r="E331" s="152"/>
      <c r="F331" s="39">
        <f>VLOOKUP(C331,'[2]Acha Air Sales Price List'!$B$1:$D$65536,3,FALSE)</f>
        <v>0</v>
      </c>
      <c r="G331" s="19">
        <f>ROUND(IF(ISBLANK(C331),0,VLOOKUP(C331,'[2]Acha Air Sales Price List'!$B$1:$X$65536,12,FALSE)*$L$14),2)</f>
        <v>0</v>
      </c>
      <c r="H331" s="20">
        <f t="shared" si="6"/>
        <v>0</v>
      </c>
      <c r="I331" s="12"/>
    </row>
    <row r="332" spans="1:9" ht="12.4" hidden="1" customHeight="1">
      <c r="A332" s="11"/>
      <c r="B332" s="1"/>
      <c r="C332" s="34"/>
      <c r="D332" s="151"/>
      <c r="E332" s="152"/>
      <c r="F332" s="39">
        <f>VLOOKUP(C332,'[2]Acha Air Sales Price List'!$B$1:$D$65536,3,FALSE)</f>
        <v>0</v>
      </c>
      <c r="G332" s="19">
        <f>ROUND(IF(ISBLANK(C332),0,VLOOKUP(C332,'[2]Acha Air Sales Price List'!$B$1:$X$65536,12,FALSE)*$L$14),2)</f>
        <v>0</v>
      </c>
      <c r="H332" s="20">
        <f t="shared" si="6"/>
        <v>0</v>
      </c>
      <c r="I332" s="12"/>
    </row>
    <row r="333" spans="1:9" ht="12.4" hidden="1" customHeight="1">
      <c r="A333" s="11"/>
      <c r="B333" s="1"/>
      <c r="C333" s="34"/>
      <c r="D333" s="151"/>
      <c r="E333" s="152"/>
      <c r="F333" s="39">
        <f>VLOOKUP(C333,'[2]Acha Air Sales Price List'!$B$1:$D$65536,3,FALSE)</f>
        <v>0</v>
      </c>
      <c r="G333" s="19">
        <f>ROUND(IF(ISBLANK(C333),0,VLOOKUP(C333,'[2]Acha Air Sales Price List'!$B$1:$X$65536,12,FALSE)*$L$14),2)</f>
        <v>0</v>
      </c>
      <c r="H333" s="20">
        <f t="shared" si="6"/>
        <v>0</v>
      </c>
      <c r="I333" s="12"/>
    </row>
    <row r="334" spans="1:9" ht="12.4" hidden="1" customHeight="1">
      <c r="A334" s="11"/>
      <c r="B334" s="1"/>
      <c r="C334" s="34"/>
      <c r="D334" s="151"/>
      <c r="E334" s="152"/>
      <c r="F334" s="39">
        <f>VLOOKUP(C334,'[2]Acha Air Sales Price List'!$B$1:$D$65536,3,FALSE)</f>
        <v>0</v>
      </c>
      <c r="G334" s="19">
        <f>ROUND(IF(ISBLANK(C334),0,VLOOKUP(C334,'[2]Acha Air Sales Price List'!$B$1:$X$65536,12,FALSE)*$L$14),2)</f>
        <v>0</v>
      </c>
      <c r="H334" s="20">
        <f t="shared" si="6"/>
        <v>0</v>
      </c>
      <c r="I334" s="12"/>
    </row>
    <row r="335" spans="1:9" ht="12.4" hidden="1" customHeight="1">
      <c r="A335" s="11"/>
      <c r="B335" s="1"/>
      <c r="C335" s="34"/>
      <c r="D335" s="151"/>
      <c r="E335" s="152"/>
      <c r="F335" s="39">
        <f>VLOOKUP(C335,'[2]Acha Air Sales Price List'!$B$1:$D$65536,3,FALSE)</f>
        <v>0</v>
      </c>
      <c r="G335" s="19">
        <f>ROUND(IF(ISBLANK(C335),0,VLOOKUP(C335,'[2]Acha Air Sales Price List'!$B$1:$X$65536,12,FALSE)*$L$14),2)</f>
        <v>0</v>
      </c>
      <c r="H335" s="20">
        <f t="shared" si="6"/>
        <v>0</v>
      </c>
      <c r="I335" s="12"/>
    </row>
    <row r="336" spans="1:9" ht="12.4" hidden="1" customHeight="1">
      <c r="A336" s="11"/>
      <c r="B336" s="1"/>
      <c r="C336" s="34"/>
      <c r="D336" s="151"/>
      <c r="E336" s="152"/>
      <c r="F336" s="39">
        <f>VLOOKUP(C336,'[2]Acha Air Sales Price List'!$B$1:$D$65536,3,FALSE)</f>
        <v>0</v>
      </c>
      <c r="G336" s="19">
        <f>ROUND(IF(ISBLANK(C336),0,VLOOKUP(C336,'[2]Acha Air Sales Price List'!$B$1:$X$65536,12,FALSE)*$L$14),2)</f>
        <v>0</v>
      </c>
      <c r="H336" s="20">
        <f t="shared" si="6"/>
        <v>0</v>
      </c>
      <c r="I336" s="12"/>
    </row>
    <row r="337" spans="1:9" ht="12.4" hidden="1" customHeight="1">
      <c r="A337" s="11"/>
      <c r="B337" s="1"/>
      <c r="C337" s="34"/>
      <c r="D337" s="151"/>
      <c r="E337" s="152"/>
      <c r="F337" s="39">
        <f>VLOOKUP(C337,'[2]Acha Air Sales Price List'!$B$1:$D$65536,3,FALSE)</f>
        <v>0</v>
      </c>
      <c r="G337" s="19">
        <f>ROUND(IF(ISBLANK(C337),0,VLOOKUP(C337,'[2]Acha Air Sales Price List'!$B$1:$X$65536,12,FALSE)*$L$14),2)</f>
        <v>0</v>
      </c>
      <c r="H337" s="20">
        <f t="shared" si="6"/>
        <v>0</v>
      </c>
      <c r="I337" s="12"/>
    </row>
    <row r="338" spans="1:9" ht="12.4" hidden="1" customHeight="1">
      <c r="A338" s="11"/>
      <c r="B338" s="1"/>
      <c r="C338" s="34"/>
      <c r="D338" s="151"/>
      <c r="E338" s="152"/>
      <c r="F338" s="39">
        <f>VLOOKUP(C338,'[2]Acha Air Sales Price List'!$B$1:$D$65536,3,FALSE)</f>
        <v>0</v>
      </c>
      <c r="G338" s="19">
        <f>ROUND(IF(ISBLANK(C338),0,VLOOKUP(C338,'[2]Acha Air Sales Price List'!$B$1:$X$65536,12,FALSE)*$L$14),2)</f>
        <v>0</v>
      </c>
      <c r="H338" s="20">
        <f t="shared" si="6"/>
        <v>0</v>
      </c>
      <c r="I338" s="12"/>
    </row>
    <row r="339" spans="1:9" ht="12.4" hidden="1" customHeight="1">
      <c r="A339" s="11"/>
      <c r="B339" s="1"/>
      <c r="C339" s="34"/>
      <c r="D339" s="151"/>
      <c r="E339" s="152"/>
      <c r="F339" s="39">
        <f>VLOOKUP(C339,'[2]Acha Air Sales Price List'!$B$1:$D$65536,3,FALSE)</f>
        <v>0</v>
      </c>
      <c r="G339" s="19">
        <f>ROUND(IF(ISBLANK(C339),0,VLOOKUP(C339,'[2]Acha Air Sales Price List'!$B$1:$X$65536,12,FALSE)*$L$14),2)</f>
        <v>0</v>
      </c>
      <c r="H339" s="20">
        <f t="shared" si="6"/>
        <v>0</v>
      </c>
      <c r="I339" s="12"/>
    </row>
    <row r="340" spans="1:9" ht="12.4" hidden="1" customHeight="1">
      <c r="A340" s="11"/>
      <c r="B340" s="1"/>
      <c r="C340" s="34"/>
      <c r="D340" s="151"/>
      <c r="E340" s="152"/>
      <c r="F340" s="39">
        <f>VLOOKUP(C340,'[2]Acha Air Sales Price List'!$B$1:$D$65536,3,FALSE)</f>
        <v>0</v>
      </c>
      <c r="G340" s="19">
        <f>ROUND(IF(ISBLANK(C340),0,VLOOKUP(C340,'[2]Acha Air Sales Price List'!$B$1:$X$65536,12,FALSE)*$L$14),2)</f>
        <v>0</v>
      </c>
      <c r="H340" s="20">
        <f t="shared" si="6"/>
        <v>0</v>
      </c>
      <c r="I340" s="12"/>
    </row>
    <row r="341" spans="1:9" ht="12.4" hidden="1" customHeight="1">
      <c r="A341" s="11"/>
      <c r="B341" s="1"/>
      <c r="C341" s="34"/>
      <c r="D341" s="151"/>
      <c r="E341" s="152"/>
      <c r="F341" s="39">
        <f>VLOOKUP(C341,'[2]Acha Air Sales Price List'!$B$1:$D$65536,3,FALSE)</f>
        <v>0</v>
      </c>
      <c r="G341" s="19">
        <f>ROUND(IF(ISBLANK(C341),0,VLOOKUP(C341,'[2]Acha Air Sales Price List'!$B$1:$X$65536,12,FALSE)*$L$14),2)</f>
        <v>0</v>
      </c>
      <c r="H341" s="20">
        <f t="shared" si="6"/>
        <v>0</v>
      </c>
      <c r="I341" s="12"/>
    </row>
    <row r="342" spans="1:9" ht="12.4" hidden="1" customHeight="1">
      <c r="A342" s="11"/>
      <c r="B342" s="1"/>
      <c r="C342" s="34"/>
      <c r="D342" s="151"/>
      <c r="E342" s="152"/>
      <c r="F342" s="39">
        <f>VLOOKUP(C342,'[2]Acha Air Sales Price List'!$B$1:$D$65536,3,FALSE)</f>
        <v>0</v>
      </c>
      <c r="G342" s="19">
        <f>ROUND(IF(ISBLANK(C342),0,VLOOKUP(C342,'[2]Acha Air Sales Price List'!$B$1:$X$65536,12,FALSE)*$L$14),2)</f>
        <v>0</v>
      </c>
      <c r="H342" s="20">
        <f t="shared" si="6"/>
        <v>0</v>
      </c>
      <c r="I342" s="12"/>
    </row>
    <row r="343" spans="1:9" ht="12.4" hidden="1" customHeight="1">
      <c r="A343" s="11"/>
      <c r="B343" s="1"/>
      <c r="C343" s="34"/>
      <c r="D343" s="151"/>
      <c r="E343" s="152"/>
      <c r="F343" s="39">
        <f>VLOOKUP(C343,'[2]Acha Air Sales Price List'!$B$1:$D$65536,3,FALSE)</f>
        <v>0</v>
      </c>
      <c r="G343" s="19">
        <f>ROUND(IF(ISBLANK(C343),0,VLOOKUP(C343,'[2]Acha Air Sales Price List'!$B$1:$X$65536,12,FALSE)*$L$14),2)</f>
        <v>0</v>
      </c>
      <c r="H343" s="20">
        <f t="shared" si="6"/>
        <v>0</v>
      </c>
      <c r="I343" s="12"/>
    </row>
    <row r="344" spans="1:9" ht="12.4" hidden="1" customHeight="1">
      <c r="A344" s="11"/>
      <c r="B344" s="1"/>
      <c r="C344" s="35"/>
      <c r="D344" s="151"/>
      <c r="E344" s="152"/>
      <c r="F344" s="39">
        <f>VLOOKUP(C344,'[2]Acha Air Sales Price List'!$B$1:$D$65536,3,FALSE)</f>
        <v>0</v>
      </c>
      <c r="G344" s="19">
        <f>ROUND(IF(ISBLANK(C344),0,VLOOKUP(C344,'[2]Acha Air Sales Price List'!$B$1:$X$65536,12,FALSE)*$L$14),2)</f>
        <v>0</v>
      </c>
      <c r="H344" s="20">
        <f>ROUND(IF(ISNUMBER(B344), G344*B344, 0),5)</f>
        <v>0</v>
      </c>
      <c r="I344" s="12"/>
    </row>
    <row r="345" spans="1:9" ht="12" hidden="1" customHeight="1">
      <c r="A345" s="11"/>
      <c r="B345" s="1"/>
      <c r="C345" s="34"/>
      <c r="D345" s="151"/>
      <c r="E345" s="152"/>
      <c r="F345" s="39">
        <f>VLOOKUP(C345,'[2]Acha Air Sales Price List'!$B$1:$D$65536,3,FALSE)</f>
        <v>0</v>
      </c>
      <c r="G345" s="19">
        <f>ROUND(IF(ISBLANK(C345),0,VLOOKUP(C345,'[2]Acha Air Sales Price List'!$B$1:$X$65536,12,FALSE)*$L$14),2)</f>
        <v>0</v>
      </c>
      <c r="H345" s="20">
        <f t="shared" ref="H345:H395" si="7">ROUND(IF(ISNUMBER(B345), G345*B345, 0),5)</f>
        <v>0</v>
      </c>
      <c r="I345" s="12"/>
    </row>
    <row r="346" spans="1:9" ht="12.4" hidden="1" customHeight="1">
      <c r="A346" s="11"/>
      <c r="B346" s="1"/>
      <c r="C346" s="34"/>
      <c r="D346" s="151"/>
      <c r="E346" s="152"/>
      <c r="F346" s="39">
        <f>VLOOKUP(C346,'[2]Acha Air Sales Price List'!$B$1:$D$65536,3,FALSE)</f>
        <v>0</v>
      </c>
      <c r="G346" s="19">
        <f>ROUND(IF(ISBLANK(C346),0,VLOOKUP(C346,'[2]Acha Air Sales Price List'!$B$1:$X$65536,12,FALSE)*$L$14),2)</f>
        <v>0</v>
      </c>
      <c r="H346" s="20">
        <f t="shared" si="7"/>
        <v>0</v>
      </c>
      <c r="I346" s="12"/>
    </row>
    <row r="347" spans="1:9" ht="12.4" hidden="1" customHeight="1">
      <c r="A347" s="11"/>
      <c r="B347" s="1"/>
      <c r="C347" s="34"/>
      <c r="D347" s="151"/>
      <c r="E347" s="152"/>
      <c r="F347" s="39">
        <f>VLOOKUP(C347,'[2]Acha Air Sales Price List'!$B$1:$D$65536,3,FALSE)</f>
        <v>0</v>
      </c>
      <c r="G347" s="19">
        <f>ROUND(IF(ISBLANK(C347),0,VLOOKUP(C347,'[2]Acha Air Sales Price List'!$B$1:$X$65536,12,FALSE)*$L$14),2)</f>
        <v>0</v>
      </c>
      <c r="H347" s="20">
        <f t="shared" si="7"/>
        <v>0</v>
      </c>
      <c r="I347" s="12"/>
    </row>
    <row r="348" spans="1:9" ht="12.4" hidden="1" customHeight="1">
      <c r="A348" s="11"/>
      <c r="B348" s="1"/>
      <c r="C348" s="34"/>
      <c r="D348" s="151"/>
      <c r="E348" s="152"/>
      <c r="F348" s="39">
        <f>VLOOKUP(C348,'[2]Acha Air Sales Price List'!$B$1:$D$65536,3,FALSE)</f>
        <v>0</v>
      </c>
      <c r="G348" s="19">
        <f>ROUND(IF(ISBLANK(C348),0,VLOOKUP(C348,'[2]Acha Air Sales Price List'!$B$1:$X$65536,12,FALSE)*$L$14),2)</f>
        <v>0</v>
      </c>
      <c r="H348" s="20">
        <f t="shared" si="7"/>
        <v>0</v>
      </c>
      <c r="I348" s="12"/>
    </row>
    <row r="349" spans="1:9" ht="12.4" hidden="1" customHeight="1">
      <c r="A349" s="11"/>
      <c r="B349" s="1"/>
      <c r="C349" s="34"/>
      <c r="D349" s="151"/>
      <c r="E349" s="152"/>
      <c r="F349" s="39">
        <f>VLOOKUP(C349,'[2]Acha Air Sales Price List'!$B$1:$D$65536,3,FALSE)</f>
        <v>0</v>
      </c>
      <c r="G349" s="19">
        <f>ROUND(IF(ISBLANK(C349),0,VLOOKUP(C349,'[2]Acha Air Sales Price List'!$B$1:$X$65536,12,FALSE)*$L$14),2)</f>
        <v>0</v>
      </c>
      <c r="H349" s="20">
        <f t="shared" si="7"/>
        <v>0</v>
      </c>
      <c r="I349" s="12"/>
    </row>
    <row r="350" spans="1:9" ht="12.4" hidden="1" customHeight="1">
      <c r="A350" s="11"/>
      <c r="B350" s="1"/>
      <c r="C350" s="34"/>
      <c r="D350" s="151"/>
      <c r="E350" s="152"/>
      <c r="F350" s="39">
        <f>VLOOKUP(C350,'[2]Acha Air Sales Price List'!$B$1:$D$65536,3,FALSE)</f>
        <v>0</v>
      </c>
      <c r="G350" s="19">
        <f>ROUND(IF(ISBLANK(C350),0,VLOOKUP(C350,'[2]Acha Air Sales Price List'!$B$1:$X$65536,12,FALSE)*$L$14),2)</f>
        <v>0</v>
      </c>
      <c r="H350" s="20">
        <f t="shared" si="7"/>
        <v>0</v>
      </c>
      <c r="I350" s="12"/>
    </row>
    <row r="351" spans="1:9" ht="12.4" hidden="1" customHeight="1">
      <c r="A351" s="11"/>
      <c r="B351" s="1"/>
      <c r="C351" s="34"/>
      <c r="D351" s="151"/>
      <c r="E351" s="152"/>
      <c r="F351" s="39">
        <f>VLOOKUP(C351,'[2]Acha Air Sales Price List'!$B$1:$D$65536,3,FALSE)</f>
        <v>0</v>
      </c>
      <c r="G351" s="19">
        <f>ROUND(IF(ISBLANK(C351),0,VLOOKUP(C351,'[2]Acha Air Sales Price List'!$B$1:$X$65536,12,FALSE)*$L$14),2)</f>
        <v>0</v>
      </c>
      <c r="H351" s="20">
        <f t="shared" si="7"/>
        <v>0</v>
      </c>
      <c r="I351" s="12"/>
    </row>
    <row r="352" spans="1:9" ht="12.4" hidden="1" customHeight="1">
      <c r="A352" s="11"/>
      <c r="B352" s="1"/>
      <c r="C352" s="34"/>
      <c r="D352" s="151"/>
      <c r="E352" s="152"/>
      <c r="F352" s="39">
        <f>VLOOKUP(C352,'[2]Acha Air Sales Price List'!$B$1:$D$65536,3,FALSE)</f>
        <v>0</v>
      </c>
      <c r="G352" s="19">
        <f>ROUND(IF(ISBLANK(C352),0,VLOOKUP(C352,'[2]Acha Air Sales Price List'!$B$1:$X$65536,12,FALSE)*$L$14),2)</f>
        <v>0</v>
      </c>
      <c r="H352" s="20">
        <f t="shared" si="7"/>
        <v>0</v>
      </c>
      <c r="I352" s="12"/>
    </row>
    <row r="353" spans="1:9" ht="12.4" hidden="1" customHeight="1">
      <c r="A353" s="11"/>
      <c r="B353" s="1"/>
      <c r="C353" s="34"/>
      <c r="D353" s="151"/>
      <c r="E353" s="152"/>
      <c r="F353" s="39">
        <f>VLOOKUP(C353,'[2]Acha Air Sales Price List'!$B$1:$D$65536,3,FALSE)</f>
        <v>0</v>
      </c>
      <c r="G353" s="19">
        <f>ROUND(IF(ISBLANK(C353),0,VLOOKUP(C353,'[2]Acha Air Sales Price List'!$B$1:$X$65536,12,FALSE)*$L$14),2)</f>
        <v>0</v>
      </c>
      <c r="H353" s="20">
        <f t="shared" si="7"/>
        <v>0</v>
      </c>
      <c r="I353" s="12"/>
    </row>
    <row r="354" spans="1:9" ht="12.4" hidden="1" customHeight="1">
      <c r="A354" s="11"/>
      <c r="B354" s="1"/>
      <c r="C354" s="34"/>
      <c r="D354" s="151"/>
      <c r="E354" s="152"/>
      <c r="F354" s="39">
        <f>VLOOKUP(C354,'[2]Acha Air Sales Price List'!$B$1:$D$65536,3,FALSE)</f>
        <v>0</v>
      </c>
      <c r="G354" s="19">
        <f>ROUND(IF(ISBLANK(C354),0,VLOOKUP(C354,'[2]Acha Air Sales Price List'!$B$1:$X$65536,12,FALSE)*$L$14),2)</f>
        <v>0</v>
      </c>
      <c r="H354" s="20">
        <f t="shared" si="7"/>
        <v>0</v>
      </c>
      <c r="I354" s="12"/>
    </row>
    <row r="355" spans="1:9" ht="12.4" hidden="1" customHeight="1">
      <c r="A355" s="11"/>
      <c r="B355" s="1"/>
      <c r="C355" s="34"/>
      <c r="D355" s="151"/>
      <c r="E355" s="152"/>
      <c r="F355" s="39">
        <f>VLOOKUP(C355,'[2]Acha Air Sales Price List'!$B$1:$D$65536,3,FALSE)</f>
        <v>0</v>
      </c>
      <c r="G355" s="19">
        <f>ROUND(IF(ISBLANK(C355),0,VLOOKUP(C355,'[2]Acha Air Sales Price List'!$B$1:$X$65536,12,FALSE)*$L$14),2)</f>
        <v>0</v>
      </c>
      <c r="H355" s="20">
        <f t="shared" si="7"/>
        <v>0</v>
      </c>
      <c r="I355" s="12"/>
    </row>
    <row r="356" spans="1:9" ht="12.4" hidden="1" customHeight="1">
      <c r="A356" s="11"/>
      <c r="B356" s="1"/>
      <c r="C356" s="34"/>
      <c r="D356" s="151"/>
      <c r="E356" s="152"/>
      <c r="F356" s="39">
        <f>VLOOKUP(C356,'[2]Acha Air Sales Price List'!$B$1:$D$65536,3,FALSE)</f>
        <v>0</v>
      </c>
      <c r="G356" s="19">
        <f>ROUND(IF(ISBLANK(C356),0,VLOOKUP(C356,'[2]Acha Air Sales Price List'!$B$1:$X$65536,12,FALSE)*$L$14),2)</f>
        <v>0</v>
      </c>
      <c r="H356" s="20">
        <f t="shared" si="7"/>
        <v>0</v>
      </c>
      <c r="I356" s="12"/>
    </row>
    <row r="357" spans="1:9" ht="12.4" hidden="1" customHeight="1">
      <c r="A357" s="11"/>
      <c r="B357" s="1"/>
      <c r="C357" s="34"/>
      <c r="D357" s="151"/>
      <c r="E357" s="152"/>
      <c r="F357" s="39">
        <f>VLOOKUP(C357,'[2]Acha Air Sales Price List'!$B$1:$D$65536,3,FALSE)</f>
        <v>0</v>
      </c>
      <c r="G357" s="19">
        <f>ROUND(IF(ISBLANK(C357),0,VLOOKUP(C357,'[2]Acha Air Sales Price List'!$B$1:$X$65536,12,FALSE)*$L$14),2)</f>
        <v>0</v>
      </c>
      <c r="H357" s="20">
        <f t="shared" si="7"/>
        <v>0</v>
      </c>
      <c r="I357" s="12"/>
    </row>
    <row r="358" spans="1:9" ht="12.4" hidden="1" customHeight="1">
      <c r="A358" s="11"/>
      <c r="B358" s="1"/>
      <c r="C358" s="34"/>
      <c r="D358" s="151"/>
      <c r="E358" s="152"/>
      <c r="F358" s="39">
        <f>VLOOKUP(C358,'[2]Acha Air Sales Price List'!$B$1:$D$65536,3,FALSE)</f>
        <v>0</v>
      </c>
      <c r="G358" s="19">
        <f>ROUND(IF(ISBLANK(C358),0,VLOOKUP(C358,'[2]Acha Air Sales Price List'!$B$1:$X$65536,12,FALSE)*$L$14),2)</f>
        <v>0</v>
      </c>
      <c r="H358" s="20">
        <f t="shared" si="7"/>
        <v>0</v>
      </c>
      <c r="I358" s="12"/>
    </row>
    <row r="359" spans="1:9" ht="12.4" hidden="1" customHeight="1">
      <c r="A359" s="11"/>
      <c r="B359" s="1"/>
      <c r="C359" s="34"/>
      <c r="D359" s="151"/>
      <c r="E359" s="152"/>
      <c r="F359" s="39">
        <f>VLOOKUP(C359,'[2]Acha Air Sales Price List'!$B$1:$D$65536,3,FALSE)</f>
        <v>0</v>
      </c>
      <c r="G359" s="19">
        <f>ROUND(IF(ISBLANK(C359),0,VLOOKUP(C359,'[2]Acha Air Sales Price List'!$B$1:$X$65536,12,FALSE)*$L$14),2)</f>
        <v>0</v>
      </c>
      <c r="H359" s="20">
        <f t="shared" si="7"/>
        <v>0</v>
      </c>
      <c r="I359" s="12"/>
    </row>
    <row r="360" spans="1:9" ht="12.4" hidden="1" customHeight="1">
      <c r="A360" s="11"/>
      <c r="B360" s="1"/>
      <c r="C360" s="34"/>
      <c r="D360" s="151"/>
      <c r="E360" s="152"/>
      <c r="F360" s="39">
        <f>VLOOKUP(C360,'[2]Acha Air Sales Price List'!$B$1:$D$65536,3,FALSE)</f>
        <v>0</v>
      </c>
      <c r="G360" s="19">
        <f>ROUND(IF(ISBLANK(C360),0,VLOOKUP(C360,'[2]Acha Air Sales Price List'!$B$1:$X$65536,12,FALSE)*$L$14),2)</f>
        <v>0</v>
      </c>
      <c r="H360" s="20">
        <f t="shared" si="7"/>
        <v>0</v>
      </c>
      <c r="I360" s="12"/>
    </row>
    <row r="361" spans="1:9" ht="12.4" hidden="1" customHeight="1">
      <c r="A361" s="11"/>
      <c r="B361" s="1"/>
      <c r="C361" s="34"/>
      <c r="D361" s="151"/>
      <c r="E361" s="152"/>
      <c r="F361" s="39">
        <f>VLOOKUP(C361,'[2]Acha Air Sales Price List'!$B$1:$D$65536,3,FALSE)</f>
        <v>0</v>
      </c>
      <c r="G361" s="19">
        <f>ROUND(IF(ISBLANK(C361),0,VLOOKUP(C361,'[2]Acha Air Sales Price List'!$B$1:$X$65536,12,FALSE)*$L$14),2)</f>
        <v>0</v>
      </c>
      <c r="H361" s="20">
        <f t="shared" si="7"/>
        <v>0</v>
      </c>
      <c r="I361" s="12"/>
    </row>
    <row r="362" spans="1:9" ht="12.4" hidden="1" customHeight="1">
      <c r="A362" s="11"/>
      <c r="B362" s="1"/>
      <c r="C362" s="34"/>
      <c r="D362" s="151"/>
      <c r="E362" s="152"/>
      <c r="F362" s="39">
        <f>VLOOKUP(C362,'[2]Acha Air Sales Price List'!$B$1:$D$65536,3,FALSE)</f>
        <v>0</v>
      </c>
      <c r="G362" s="19">
        <f>ROUND(IF(ISBLANK(C362),0,VLOOKUP(C362,'[2]Acha Air Sales Price List'!$B$1:$X$65536,12,FALSE)*$L$14),2)</f>
        <v>0</v>
      </c>
      <c r="H362" s="20">
        <f t="shared" si="7"/>
        <v>0</v>
      </c>
      <c r="I362" s="12"/>
    </row>
    <row r="363" spans="1:9" ht="12.4" hidden="1" customHeight="1">
      <c r="A363" s="11"/>
      <c r="B363" s="1"/>
      <c r="C363" s="34"/>
      <c r="D363" s="151"/>
      <c r="E363" s="152"/>
      <c r="F363" s="39">
        <f>VLOOKUP(C363,'[2]Acha Air Sales Price List'!$B$1:$D$65536,3,FALSE)</f>
        <v>0</v>
      </c>
      <c r="G363" s="19">
        <f>ROUND(IF(ISBLANK(C363),0,VLOOKUP(C363,'[2]Acha Air Sales Price List'!$B$1:$X$65536,12,FALSE)*$L$14),2)</f>
        <v>0</v>
      </c>
      <c r="H363" s="20">
        <f t="shared" si="7"/>
        <v>0</v>
      </c>
      <c r="I363" s="12"/>
    </row>
    <row r="364" spans="1:9" ht="12.4" hidden="1" customHeight="1">
      <c r="A364" s="11"/>
      <c r="B364" s="1"/>
      <c r="C364" s="34"/>
      <c r="D364" s="151"/>
      <c r="E364" s="152"/>
      <c r="F364" s="39">
        <f>VLOOKUP(C364,'[2]Acha Air Sales Price List'!$B$1:$D$65536,3,FALSE)</f>
        <v>0</v>
      </c>
      <c r="G364" s="19">
        <f>ROUND(IF(ISBLANK(C364),0,VLOOKUP(C364,'[2]Acha Air Sales Price List'!$B$1:$X$65536,12,FALSE)*$L$14),2)</f>
        <v>0</v>
      </c>
      <c r="H364" s="20">
        <f t="shared" si="7"/>
        <v>0</v>
      </c>
      <c r="I364" s="12"/>
    </row>
    <row r="365" spans="1:9" ht="12.4" hidden="1" customHeight="1">
      <c r="A365" s="11"/>
      <c r="B365" s="1"/>
      <c r="C365" s="34"/>
      <c r="D365" s="151"/>
      <c r="E365" s="152"/>
      <c r="F365" s="39">
        <f>VLOOKUP(C365,'[2]Acha Air Sales Price List'!$B$1:$D$65536,3,FALSE)</f>
        <v>0</v>
      </c>
      <c r="G365" s="19">
        <f>ROUND(IF(ISBLANK(C365),0,VLOOKUP(C365,'[2]Acha Air Sales Price List'!$B$1:$X$65536,12,FALSE)*$L$14),2)</f>
        <v>0</v>
      </c>
      <c r="H365" s="20">
        <f t="shared" si="7"/>
        <v>0</v>
      </c>
      <c r="I365" s="12"/>
    </row>
    <row r="366" spans="1:9" ht="12.4" hidden="1" customHeight="1">
      <c r="A366" s="11"/>
      <c r="B366" s="1"/>
      <c r="C366" s="34"/>
      <c r="D366" s="151"/>
      <c r="E366" s="152"/>
      <c r="F366" s="39">
        <f>VLOOKUP(C366,'[2]Acha Air Sales Price List'!$B$1:$D$65536,3,FALSE)</f>
        <v>0</v>
      </c>
      <c r="G366" s="19">
        <f>ROUND(IF(ISBLANK(C366),0,VLOOKUP(C366,'[2]Acha Air Sales Price List'!$B$1:$X$65536,12,FALSE)*$L$14),2)</f>
        <v>0</v>
      </c>
      <c r="H366" s="20">
        <f t="shared" si="7"/>
        <v>0</v>
      </c>
      <c r="I366" s="12"/>
    </row>
    <row r="367" spans="1:9" ht="12.4" hidden="1" customHeight="1">
      <c r="A367" s="11"/>
      <c r="B367" s="1"/>
      <c r="C367" s="34"/>
      <c r="D367" s="151"/>
      <c r="E367" s="152"/>
      <c r="F367" s="39">
        <f>VLOOKUP(C367,'[2]Acha Air Sales Price List'!$B$1:$D$65536,3,FALSE)</f>
        <v>0</v>
      </c>
      <c r="G367" s="19">
        <f>ROUND(IF(ISBLANK(C367),0,VLOOKUP(C367,'[2]Acha Air Sales Price List'!$B$1:$X$65536,12,FALSE)*$L$14),2)</f>
        <v>0</v>
      </c>
      <c r="H367" s="20">
        <f t="shared" si="7"/>
        <v>0</v>
      </c>
      <c r="I367" s="12"/>
    </row>
    <row r="368" spans="1:9" ht="12.4" hidden="1" customHeight="1">
      <c r="A368" s="11"/>
      <c r="B368" s="1"/>
      <c r="C368" s="35"/>
      <c r="D368" s="151"/>
      <c r="E368" s="152"/>
      <c r="F368" s="39">
        <f>VLOOKUP(C368,'[2]Acha Air Sales Price List'!$B$1:$D$65536,3,FALSE)</f>
        <v>0</v>
      </c>
      <c r="G368" s="19">
        <f>ROUND(IF(ISBLANK(C368),0,VLOOKUP(C368,'[2]Acha Air Sales Price List'!$B$1:$X$65536,12,FALSE)*$L$14),2)</f>
        <v>0</v>
      </c>
      <c r="H368" s="20">
        <f t="shared" si="7"/>
        <v>0</v>
      </c>
      <c r="I368" s="12"/>
    </row>
    <row r="369" spans="1:9" ht="12" hidden="1" customHeight="1">
      <c r="A369" s="11"/>
      <c r="B369" s="1"/>
      <c r="C369" s="34"/>
      <c r="D369" s="151"/>
      <c r="E369" s="152"/>
      <c r="F369" s="39">
        <f>VLOOKUP(C369,'[2]Acha Air Sales Price List'!$B$1:$D$65536,3,FALSE)</f>
        <v>0</v>
      </c>
      <c r="G369" s="19">
        <f>ROUND(IF(ISBLANK(C369),0,VLOOKUP(C369,'[2]Acha Air Sales Price List'!$B$1:$X$65536,12,FALSE)*$L$14),2)</f>
        <v>0</v>
      </c>
      <c r="H369" s="20">
        <f t="shared" si="7"/>
        <v>0</v>
      </c>
      <c r="I369" s="12"/>
    </row>
    <row r="370" spans="1:9" ht="12.4" hidden="1" customHeight="1">
      <c r="A370" s="11"/>
      <c r="B370" s="1"/>
      <c r="C370" s="34"/>
      <c r="D370" s="151"/>
      <c r="E370" s="152"/>
      <c r="F370" s="39">
        <f>VLOOKUP(C370,'[2]Acha Air Sales Price List'!$B$1:$D$65536,3,FALSE)</f>
        <v>0</v>
      </c>
      <c r="G370" s="19">
        <f>ROUND(IF(ISBLANK(C370),0,VLOOKUP(C370,'[2]Acha Air Sales Price List'!$B$1:$X$65536,12,FALSE)*$L$14),2)</f>
        <v>0</v>
      </c>
      <c r="H370" s="20">
        <f t="shared" si="7"/>
        <v>0</v>
      </c>
      <c r="I370" s="12"/>
    </row>
    <row r="371" spans="1:9" ht="12.4" hidden="1" customHeight="1">
      <c r="A371" s="11"/>
      <c r="B371" s="1"/>
      <c r="C371" s="34"/>
      <c r="D371" s="151"/>
      <c r="E371" s="152"/>
      <c r="F371" s="39">
        <f>VLOOKUP(C371,'[2]Acha Air Sales Price List'!$B$1:$D$65536,3,FALSE)</f>
        <v>0</v>
      </c>
      <c r="G371" s="19">
        <f>ROUND(IF(ISBLANK(C371),0,VLOOKUP(C371,'[2]Acha Air Sales Price List'!$B$1:$X$65536,12,FALSE)*$L$14),2)</f>
        <v>0</v>
      </c>
      <c r="H371" s="20">
        <f t="shared" si="7"/>
        <v>0</v>
      </c>
      <c r="I371" s="12"/>
    </row>
    <row r="372" spans="1:9" ht="12.4" hidden="1" customHeight="1">
      <c r="A372" s="11"/>
      <c r="B372" s="1"/>
      <c r="C372" s="34"/>
      <c r="D372" s="151"/>
      <c r="E372" s="152"/>
      <c r="F372" s="39">
        <f>VLOOKUP(C372,'[2]Acha Air Sales Price List'!$B$1:$D$65536,3,FALSE)</f>
        <v>0</v>
      </c>
      <c r="G372" s="19">
        <f>ROUND(IF(ISBLANK(C372),0,VLOOKUP(C372,'[2]Acha Air Sales Price List'!$B$1:$X$65536,12,FALSE)*$L$14),2)</f>
        <v>0</v>
      </c>
      <c r="H372" s="20">
        <f t="shared" si="7"/>
        <v>0</v>
      </c>
      <c r="I372" s="12"/>
    </row>
    <row r="373" spans="1:9" ht="12.4" hidden="1" customHeight="1">
      <c r="A373" s="11"/>
      <c r="B373" s="1"/>
      <c r="C373" s="34"/>
      <c r="D373" s="151"/>
      <c r="E373" s="152"/>
      <c r="F373" s="39">
        <f>VLOOKUP(C373,'[2]Acha Air Sales Price List'!$B$1:$D$65536,3,FALSE)</f>
        <v>0</v>
      </c>
      <c r="G373" s="19">
        <f>ROUND(IF(ISBLANK(C373),0,VLOOKUP(C373,'[2]Acha Air Sales Price List'!$B$1:$X$65536,12,FALSE)*$L$14),2)</f>
        <v>0</v>
      </c>
      <c r="H373" s="20">
        <f t="shared" si="7"/>
        <v>0</v>
      </c>
      <c r="I373" s="12"/>
    </row>
    <row r="374" spans="1:9" ht="12.4" hidden="1" customHeight="1">
      <c r="A374" s="11"/>
      <c r="B374" s="1"/>
      <c r="C374" s="34"/>
      <c r="D374" s="151"/>
      <c r="E374" s="152"/>
      <c r="F374" s="39">
        <f>VLOOKUP(C374,'[2]Acha Air Sales Price List'!$B$1:$D$65536,3,FALSE)</f>
        <v>0</v>
      </c>
      <c r="G374" s="19">
        <f>ROUND(IF(ISBLANK(C374),0,VLOOKUP(C374,'[2]Acha Air Sales Price List'!$B$1:$X$65536,12,FALSE)*$L$14),2)</f>
        <v>0</v>
      </c>
      <c r="H374" s="20">
        <f t="shared" si="7"/>
        <v>0</v>
      </c>
      <c r="I374" s="12"/>
    </row>
    <row r="375" spans="1:9" ht="12.4" hidden="1" customHeight="1">
      <c r="A375" s="11"/>
      <c r="B375" s="1"/>
      <c r="C375" s="34"/>
      <c r="D375" s="151"/>
      <c r="E375" s="152"/>
      <c r="F375" s="39">
        <f>VLOOKUP(C375,'[2]Acha Air Sales Price List'!$B$1:$D$65536,3,FALSE)</f>
        <v>0</v>
      </c>
      <c r="G375" s="19">
        <f>ROUND(IF(ISBLANK(C375),0,VLOOKUP(C375,'[2]Acha Air Sales Price List'!$B$1:$X$65536,12,FALSE)*$L$14),2)</f>
        <v>0</v>
      </c>
      <c r="H375" s="20">
        <f t="shared" si="7"/>
        <v>0</v>
      </c>
      <c r="I375" s="12"/>
    </row>
    <row r="376" spans="1:9" ht="12.4" hidden="1" customHeight="1">
      <c r="A376" s="11"/>
      <c r="B376" s="1"/>
      <c r="C376" s="34"/>
      <c r="D376" s="151"/>
      <c r="E376" s="152"/>
      <c r="F376" s="39">
        <f>VLOOKUP(C376,'[2]Acha Air Sales Price List'!$B$1:$D$65536,3,FALSE)</f>
        <v>0</v>
      </c>
      <c r="G376" s="19">
        <f>ROUND(IF(ISBLANK(C376),0,VLOOKUP(C376,'[2]Acha Air Sales Price List'!$B$1:$X$65536,12,FALSE)*$L$14),2)</f>
        <v>0</v>
      </c>
      <c r="H376" s="20">
        <f t="shared" si="7"/>
        <v>0</v>
      </c>
      <c r="I376" s="12"/>
    </row>
    <row r="377" spans="1:9" ht="12.4" hidden="1" customHeight="1">
      <c r="A377" s="11"/>
      <c r="B377" s="1"/>
      <c r="C377" s="34"/>
      <c r="D377" s="151"/>
      <c r="E377" s="152"/>
      <c r="F377" s="39">
        <f>VLOOKUP(C377,'[2]Acha Air Sales Price List'!$B$1:$D$65536,3,FALSE)</f>
        <v>0</v>
      </c>
      <c r="G377" s="19">
        <f>ROUND(IF(ISBLANK(C377),0,VLOOKUP(C377,'[2]Acha Air Sales Price List'!$B$1:$X$65536,12,FALSE)*$L$14),2)</f>
        <v>0</v>
      </c>
      <c r="H377" s="20">
        <f t="shared" si="7"/>
        <v>0</v>
      </c>
      <c r="I377" s="12"/>
    </row>
    <row r="378" spans="1:9" ht="12.4" hidden="1" customHeight="1">
      <c r="A378" s="11"/>
      <c r="B378" s="1"/>
      <c r="C378" s="34"/>
      <c r="D378" s="151"/>
      <c r="E378" s="152"/>
      <c r="F378" s="39">
        <f>VLOOKUP(C378,'[2]Acha Air Sales Price List'!$B$1:$D$65536,3,FALSE)</f>
        <v>0</v>
      </c>
      <c r="G378" s="19">
        <f>ROUND(IF(ISBLANK(C378),0,VLOOKUP(C378,'[2]Acha Air Sales Price List'!$B$1:$X$65536,12,FALSE)*$L$14),2)</f>
        <v>0</v>
      </c>
      <c r="H378" s="20">
        <f t="shared" si="7"/>
        <v>0</v>
      </c>
      <c r="I378" s="12"/>
    </row>
    <row r="379" spans="1:9" ht="12.4" hidden="1" customHeight="1">
      <c r="A379" s="11"/>
      <c r="B379" s="1"/>
      <c r="C379" s="34"/>
      <c r="D379" s="151"/>
      <c r="E379" s="152"/>
      <c r="F379" s="39">
        <f>VLOOKUP(C379,'[2]Acha Air Sales Price List'!$B$1:$D$65536,3,FALSE)</f>
        <v>0</v>
      </c>
      <c r="G379" s="19">
        <f>ROUND(IF(ISBLANK(C379),0,VLOOKUP(C379,'[2]Acha Air Sales Price List'!$B$1:$X$65536,12,FALSE)*$L$14),2)</f>
        <v>0</v>
      </c>
      <c r="H379" s="20">
        <f t="shared" si="7"/>
        <v>0</v>
      </c>
      <c r="I379" s="12"/>
    </row>
    <row r="380" spans="1:9" ht="12.4" hidden="1" customHeight="1">
      <c r="A380" s="11"/>
      <c r="B380" s="1"/>
      <c r="C380" s="34"/>
      <c r="D380" s="151"/>
      <c r="E380" s="152"/>
      <c r="F380" s="39">
        <f>VLOOKUP(C380,'[2]Acha Air Sales Price List'!$B$1:$D$65536,3,FALSE)</f>
        <v>0</v>
      </c>
      <c r="G380" s="19">
        <f>ROUND(IF(ISBLANK(C380),0,VLOOKUP(C380,'[2]Acha Air Sales Price List'!$B$1:$X$65536,12,FALSE)*$L$14),2)</f>
        <v>0</v>
      </c>
      <c r="H380" s="20">
        <f t="shared" si="7"/>
        <v>0</v>
      </c>
      <c r="I380" s="12"/>
    </row>
    <row r="381" spans="1:9" ht="12.4" hidden="1" customHeight="1">
      <c r="A381" s="11"/>
      <c r="B381" s="1"/>
      <c r="C381" s="34"/>
      <c r="D381" s="151"/>
      <c r="E381" s="152"/>
      <c r="F381" s="39">
        <f>VLOOKUP(C381,'[2]Acha Air Sales Price List'!$B$1:$D$65536,3,FALSE)</f>
        <v>0</v>
      </c>
      <c r="G381" s="19">
        <f>ROUND(IF(ISBLANK(C381),0,VLOOKUP(C381,'[2]Acha Air Sales Price List'!$B$1:$X$65536,12,FALSE)*$L$14),2)</f>
        <v>0</v>
      </c>
      <c r="H381" s="20">
        <f t="shared" si="7"/>
        <v>0</v>
      </c>
      <c r="I381" s="12"/>
    </row>
    <row r="382" spans="1:9" ht="12.4" hidden="1" customHeight="1">
      <c r="A382" s="11"/>
      <c r="B382" s="1"/>
      <c r="C382" s="34"/>
      <c r="D382" s="151"/>
      <c r="E382" s="152"/>
      <c r="F382" s="39">
        <f>VLOOKUP(C382,'[2]Acha Air Sales Price List'!$B$1:$D$65536,3,FALSE)</f>
        <v>0</v>
      </c>
      <c r="G382" s="19">
        <f>ROUND(IF(ISBLANK(C382),0,VLOOKUP(C382,'[2]Acha Air Sales Price List'!$B$1:$X$65536,12,FALSE)*$L$14),2)</f>
        <v>0</v>
      </c>
      <c r="H382" s="20">
        <f t="shared" si="7"/>
        <v>0</v>
      </c>
      <c r="I382" s="12"/>
    </row>
    <row r="383" spans="1:9" ht="12.4" hidden="1" customHeight="1">
      <c r="A383" s="11"/>
      <c r="B383" s="1"/>
      <c r="C383" s="34"/>
      <c r="D383" s="151"/>
      <c r="E383" s="152"/>
      <c r="F383" s="39">
        <f>VLOOKUP(C383,'[2]Acha Air Sales Price List'!$B$1:$D$65536,3,FALSE)</f>
        <v>0</v>
      </c>
      <c r="G383" s="19">
        <f>ROUND(IF(ISBLANK(C383),0,VLOOKUP(C383,'[2]Acha Air Sales Price List'!$B$1:$X$65536,12,FALSE)*$L$14),2)</f>
        <v>0</v>
      </c>
      <c r="H383" s="20">
        <f t="shared" si="7"/>
        <v>0</v>
      </c>
      <c r="I383" s="12"/>
    </row>
    <row r="384" spans="1:9" ht="12.4" hidden="1" customHeight="1">
      <c r="A384" s="11"/>
      <c r="B384" s="1"/>
      <c r="C384" s="34"/>
      <c r="D384" s="151"/>
      <c r="E384" s="152"/>
      <c r="F384" s="39">
        <f>VLOOKUP(C384,'[2]Acha Air Sales Price List'!$B$1:$D$65536,3,FALSE)</f>
        <v>0</v>
      </c>
      <c r="G384" s="19">
        <f>ROUND(IF(ISBLANK(C384),0,VLOOKUP(C384,'[2]Acha Air Sales Price List'!$B$1:$X$65536,12,FALSE)*$L$14),2)</f>
        <v>0</v>
      </c>
      <c r="H384" s="20">
        <f t="shared" si="7"/>
        <v>0</v>
      </c>
      <c r="I384" s="12"/>
    </row>
    <row r="385" spans="1:9" ht="12.4" hidden="1" customHeight="1">
      <c r="A385" s="11"/>
      <c r="B385" s="1"/>
      <c r="C385" s="34"/>
      <c r="D385" s="151"/>
      <c r="E385" s="152"/>
      <c r="F385" s="39">
        <f>VLOOKUP(C385,'[2]Acha Air Sales Price List'!$B$1:$D$65536,3,FALSE)</f>
        <v>0</v>
      </c>
      <c r="G385" s="19">
        <f>ROUND(IF(ISBLANK(C385),0,VLOOKUP(C385,'[2]Acha Air Sales Price List'!$B$1:$X$65536,12,FALSE)*$L$14),2)</f>
        <v>0</v>
      </c>
      <c r="H385" s="20">
        <f t="shared" si="7"/>
        <v>0</v>
      </c>
      <c r="I385" s="12"/>
    </row>
    <row r="386" spans="1:9" ht="12.4" hidden="1" customHeight="1">
      <c r="A386" s="11"/>
      <c r="B386" s="1"/>
      <c r="C386" s="34"/>
      <c r="D386" s="151"/>
      <c r="E386" s="152"/>
      <c r="F386" s="39">
        <f>VLOOKUP(C386,'[2]Acha Air Sales Price List'!$B$1:$D$65536,3,FALSE)</f>
        <v>0</v>
      </c>
      <c r="G386" s="19">
        <f>ROUND(IF(ISBLANK(C386),0,VLOOKUP(C386,'[2]Acha Air Sales Price List'!$B$1:$X$65536,12,FALSE)*$L$14),2)</f>
        <v>0</v>
      </c>
      <c r="H386" s="20">
        <f t="shared" si="7"/>
        <v>0</v>
      </c>
      <c r="I386" s="12"/>
    </row>
    <row r="387" spans="1:9" ht="12.4" hidden="1" customHeight="1">
      <c r="A387" s="11"/>
      <c r="B387" s="1"/>
      <c r="C387" s="34"/>
      <c r="D387" s="151"/>
      <c r="E387" s="152"/>
      <c r="F387" s="39">
        <f>VLOOKUP(C387,'[2]Acha Air Sales Price List'!$B$1:$D$65536,3,FALSE)</f>
        <v>0</v>
      </c>
      <c r="G387" s="19">
        <f>ROUND(IF(ISBLANK(C387),0,VLOOKUP(C387,'[2]Acha Air Sales Price List'!$B$1:$X$65536,12,FALSE)*$L$14),2)</f>
        <v>0</v>
      </c>
      <c r="H387" s="20">
        <f t="shared" si="7"/>
        <v>0</v>
      </c>
      <c r="I387" s="12"/>
    </row>
    <row r="388" spans="1:9" ht="12.4" hidden="1" customHeight="1">
      <c r="A388" s="11"/>
      <c r="B388" s="1"/>
      <c r="C388" s="34"/>
      <c r="D388" s="151"/>
      <c r="E388" s="152"/>
      <c r="F388" s="39">
        <f>VLOOKUP(C388,'[2]Acha Air Sales Price List'!$B$1:$D$65536,3,FALSE)</f>
        <v>0</v>
      </c>
      <c r="G388" s="19">
        <f>ROUND(IF(ISBLANK(C388),0,VLOOKUP(C388,'[2]Acha Air Sales Price List'!$B$1:$X$65536,12,FALSE)*$L$14),2)</f>
        <v>0</v>
      </c>
      <c r="H388" s="20">
        <f t="shared" si="7"/>
        <v>0</v>
      </c>
      <c r="I388" s="12"/>
    </row>
    <row r="389" spans="1:9" ht="12.4" hidden="1" customHeight="1">
      <c r="A389" s="11"/>
      <c r="B389" s="1"/>
      <c r="C389" s="34"/>
      <c r="D389" s="151"/>
      <c r="E389" s="152"/>
      <c r="F389" s="39">
        <f>VLOOKUP(C389,'[2]Acha Air Sales Price List'!$B$1:$D$65536,3,FALSE)</f>
        <v>0</v>
      </c>
      <c r="G389" s="19">
        <f>ROUND(IF(ISBLANK(C389),0,VLOOKUP(C389,'[2]Acha Air Sales Price List'!$B$1:$X$65536,12,FALSE)*$L$14),2)</f>
        <v>0</v>
      </c>
      <c r="H389" s="20">
        <f t="shared" si="7"/>
        <v>0</v>
      </c>
      <c r="I389" s="12"/>
    </row>
    <row r="390" spans="1:9" ht="12.4" hidden="1" customHeight="1">
      <c r="A390" s="11"/>
      <c r="B390" s="1"/>
      <c r="C390" s="34"/>
      <c r="D390" s="151"/>
      <c r="E390" s="152"/>
      <c r="F390" s="39">
        <f>VLOOKUP(C390,'[2]Acha Air Sales Price List'!$B$1:$D$65536,3,FALSE)</f>
        <v>0</v>
      </c>
      <c r="G390" s="19">
        <f>ROUND(IF(ISBLANK(C390),0,VLOOKUP(C390,'[2]Acha Air Sales Price List'!$B$1:$X$65536,12,FALSE)*$L$14),2)</f>
        <v>0</v>
      </c>
      <c r="H390" s="20">
        <f t="shared" si="7"/>
        <v>0</v>
      </c>
      <c r="I390" s="12"/>
    </row>
    <row r="391" spans="1:9" ht="12.4" hidden="1" customHeight="1">
      <c r="A391" s="11"/>
      <c r="B391" s="1"/>
      <c r="C391" s="34"/>
      <c r="D391" s="151"/>
      <c r="E391" s="152"/>
      <c r="F391" s="39">
        <f>VLOOKUP(C391,'[2]Acha Air Sales Price List'!$B$1:$D$65536,3,FALSE)</f>
        <v>0</v>
      </c>
      <c r="G391" s="19">
        <f>ROUND(IF(ISBLANK(C391),0,VLOOKUP(C391,'[2]Acha Air Sales Price List'!$B$1:$X$65536,12,FALSE)*$L$14),2)</f>
        <v>0</v>
      </c>
      <c r="H391" s="20">
        <f t="shared" si="7"/>
        <v>0</v>
      </c>
      <c r="I391" s="12"/>
    </row>
    <row r="392" spans="1:9" ht="12.4" hidden="1" customHeight="1">
      <c r="A392" s="11"/>
      <c r="B392" s="1"/>
      <c r="C392" s="34"/>
      <c r="D392" s="151"/>
      <c r="E392" s="152"/>
      <c r="F392" s="39">
        <f>VLOOKUP(C392,'[2]Acha Air Sales Price List'!$B$1:$D$65536,3,FALSE)</f>
        <v>0</v>
      </c>
      <c r="G392" s="19">
        <f>ROUND(IF(ISBLANK(C392),0,VLOOKUP(C392,'[2]Acha Air Sales Price List'!$B$1:$X$65536,12,FALSE)*$L$14),2)</f>
        <v>0</v>
      </c>
      <c r="H392" s="20">
        <f t="shared" si="7"/>
        <v>0</v>
      </c>
      <c r="I392" s="12"/>
    </row>
    <row r="393" spans="1:9" ht="12.4" hidden="1" customHeight="1">
      <c r="A393" s="11"/>
      <c r="B393" s="1"/>
      <c r="C393" s="34"/>
      <c r="D393" s="151"/>
      <c r="E393" s="152"/>
      <c r="F393" s="39">
        <f>VLOOKUP(C393,'[2]Acha Air Sales Price List'!$B$1:$D$65536,3,FALSE)</f>
        <v>0</v>
      </c>
      <c r="G393" s="19">
        <f>ROUND(IF(ISBLANK(C393),0,VLOOKUP(C393,'[2]Acha Air Sales Price List'!$B$1:$X$65536,12,FALSE)*$L$14),2)</f>
        <v>0</v>
      </c>
      <c r="H393" s="20">
        <f t="shared" si="7"/>
        <v>0</v>
      </c>
      <c r="I393" s="12"/>
    </row>
    <row r="394" spans="1:9" ht="12.4" hidden="1" customHeight="1">
      <c r="A394" s="11"/>
      <c r="B394" s="1"/>
      <c r="C394" s="34"/>
      <c r="D394" s="151"/>
      <c r="E394" s="152"/>
      <c r="F394" s="39">
        <f>VLOOKUP(C394,'[2]Acha Air Sales Price List'!$B$1:$D$65536,3,FALSE)</f>
        <v>0</v>
      </c>
      <c r="G394" s="19">
        <f>ROUND(IF(ISBLANK(C394),0,VLOOKUP(C394,'[2]Acha Air Sales Price List'!$B$1:$X$65536,12,FALSE)*$L$14),2)</f>
        <v>0</v>
      </c>
      <c r="H394" s="20">
        <f t="shared" si="7"/>
        <v>0</v>
      </c>
      <c r="I394" s="12"/>
    </row>
    <row r="395" spans="1:9" ht="12.4" hidden="1" customHeight="1">
      <c r="A395" s="11"/>
      <c r="B395" s="1"/>
      <c r="C395" s="34"/>
      <c r="D395" s="151"/>
      <c r="E395" s="152"/>
      <c r="F395" s="39">
        <f>VLOOKUP(C395,'[2]Acha Air Sales Price List'!$B$1:$D$65536,3,FALSE)</f>
        <v>0</v>
      </c>
      <c r="G395" s="19">
        <f>ROUND(IF(ISBLANK(C395),0,VLOOKUP(C395,'[2]Acha Air Sales Price List'!$B$1:$X$65536,12,FALSE)*$L$14),2)</f>
        <v>0</v>
      </c>
      <c r="H395" s="20">
        <f t="shared" si="7"/>
        <v>0</v>
      </c>
      <c r="I395" s="12"/>
    </row>
    <row r="396" spans="1:9" ht="12.4" hidden="1" customHeight="1">
      <c r="A396" s="11"/>
      <c r="B396" s="1"/>
      <c r="C396" s="35"/>
      <c r="D396" s="151"/>
      <c r="E396" s="152"/>
      <c r="F396" s="39">
        <f>VLOOKUP(C396,'[2]Acha Air Sales Price List'!$B$1:$D$65536,3,FALSE)</f>
        <v>0</v>
      </c>
      <c r="G396" s="19">
        <f>ROUND(IF(ISBLANK(C396),0,VLOOKUP(C396,'[2]Acha Air Sales Price List'!$B$1:$X$65536,12,FALSE)*$L$14),2)</f>
        <v>0</v>
      </c>
      <c r="H396" s="20">
        <f>ROUND(IF(ISNUMBER(B396), G396*B396, 0),5)</f>
        <v>0</v>
      </c>
      <c r="I396" s="12"/>
    </row>
    <row r="397" spans="1:9" ht="12" hidden="1" customHeight="1">
      <c r="A397" s="11"/>
      <c r="B397" s="1"/>
      <c r="C397" s="34"/>
      <c r="D397" s="151"/>
      <c r="E397" s="152"/>
      <c r="F397" s="39">
        <f>VLOOKUP(C397,'[2]Acha Air Sales Price List'!$B$1:$D$65536,3,FALSE)</f>
        <v>0</v>
      </c>
      <c r="G397" s="19">
        <f>ROUND(IF(ISBLANK(C397),0,VLOOKUP(C397,'[2]Acha Air Sales Price List'!$B$1:$X$65536,12,FALSE)*$L$14),2)</f>
        <v>0</v>
      </c>
      <c r="H397" s="20">
        <f t="shared" ref="H397:H451" si="8">ROUND(IF(ISNUMBER(B397), G397*B397, 0),5)</f>
        <v>0</v>
      </c>
      <c r="I397" s="12"/>
    </row>
    <row r="398" spans="1:9" ht="12.4" hidden="1" customHeight="1">
      <c r="A398" s="11"/>
      <c r="B398" s="1"/>
      <c r="C398" s="34"/>
      <c r="D398" s="151"/>
      <c r="E398" s="152"/>
      <c r="F398" s="39">
        <f>VLOOKUP(C398,'[2]Acha Air Sales Price List'!$B$1:$D$65536,3,FALSE)</f>
        <v>0</v>
      </c>
      <c r="G398" s="19">
        <f>ROUND(IF(ISBLANK(C398),0,VLOOKUP(C398,'[2]Acha Air Sales Price List'!$B$1:$X$65536,12,FALSE)*$L$14),2)</f>
        <v>0</v>
      </c>
      <c r="H398" s="20">
        <f t="shared" si="8"/>
        <v>0</v>
      </c>
      <c r="I398" s="12"/>
    </row>
    <row r="399" spans="1:9" ht="12.4" hidden="1" customHeight="1">
      <c r="A399" s="11"/>
      <c r="B399" s="1"/>
      <c r="C399" s="34"/>
      <c r="D399" s="151"/>
      <c r="E399" s="152"/>
      <c r="F399" s="39">
        <f>VLOOKUP(C399,'[2]Acha Air Sales Price List'!$B$1:$D$65536,3,FALSE)</f>
        <v>0</v>
      </c>
      <c r="G399" s="19">
        <f>ROUND(IF(ISBLANK(C399),0,VLOOKUP(C399,'[2]Acha Air Sales Price List'!$B$1:$X$65536,12,FALSE)*$L$14),2)</f>
        <v>0</v>
      </c>
      <c r="H399" s="20">
        <f t="shared" si="8"/>
        <v>0</v>
      </c>
      <c r="I399" s="12"/>
    </row>
    <row r="400" spans="1:9" ht="12.4" hidden="1" customHeight="1">
      <c r="A400" s="11"/>
      <c r="B400" s="1"/>
      <c r="C400" s="34"/>
      <c r="D400" s="151"/>
      <c r="E400" s="152"/>
      <c r="F400" s="39">
        <f>VLOOKUP(C400,'[2]Acha Air Sales Price List'!$B$1:$D$65536,3,FALSE)</f>
        <v>0</v>
      </c>
      <c r="G400" s="19">
        <f>ROUND(IF(ISBLANK(C400),0,VLOOKUP(C400,'[2]Acha Air Sales Price List'!$B$1:$X$65536,12,FALSE)*$L$14),2)</f>
        <v>0</v>
      </c>
      <c r="H400" s="20">
        <f t="shared" si="8"/>
        <v>0</v>
      </c>
      <c r="I400" s="12"/>
    </row>
    <row r="401" spans="1:9" ht="12.4" hidden="1" customHeight="1">
      <c r="A401" s="11"/>
      <c r="B401" s="1"/>
      <c r="C401" s="34"/>
      <c r="D401" s="151"/>
      <c r="E401" s="152"/>
      <c r="F401" s="39">
        <f>VLOOKUP(C401,'[2]Acha Air Sales Price List'!$B$1:$D$65536,3,FALSE)</f>
        <v>0</v>
      </c>
      <c r="G401" s="19">
        <f>ROUND(IF(ISBLANK(C401),0,VLOOKUP(C401,'[2]Acha Air Sales Price List'!$B$1:$X$65536,12,FALSE)*$L$14),2)</f>
        <v>0</v>
      </c>
      <c r="H401" s="20">
        <f t="shared" si="8"/>
        <v>0</v>
      </c>
      <c r="I401" s="12"/>
    </row>
    <row r="402" spans="1:9" ht="12.4" hidden="1" customHeight="1">
      <c r="A402" s="11"/>
      <c r="B402" s="1"/>
      <c r="C402" s="34"/>
      <c r="D402" s="151"/>
      <c r="E402" s="152"/>
      <c r="F402" s="39">
        <f>VLOOKUP(C402,'[2]Acha Air Sales Price List'!$B$1:$D$65536,3,FALSE)</f>
        <v>0</v>
      </c>
      <c r="G402" s="19">
        <f>ROUND(IF(ISBLANK(C402),0,VLOOKUP(C402,'[2]Acha Air Sales Price List'!$B$1:$X$65536,12,FALSE)*$L$14),2)</f>
        <v>0</v>
      </c>
      <c r="H402" s="20">
        <f t="shared" si="8"/>
        <v>0</v>
      </c>
      <c r="I402" s="12"/>
    </row>
    <row r="403" spans="1:9" ht="12.4" hidden="1" customHeight="1">
      <c r="A403" s="11"/>
      <c r="B403" s="1"/>
      <c r="C403" s="34"/>
      <c r="D403" s="151"/>
      <c r="E403" s="152"/>
      <c r="F403" s="39">
        <f>VLOOKUP(C403,'[2]Acha Air Sales Price List'!$B$1:$D$65536,3,FALSE)</f>
        <v>0</v>
      </c>
      <c r="G403" s="19">
        <f>ROUND(IF(ISBLANK(C403),0,VLOOKUP(C403,'[2]Acha Air Sales Price List'!$B$1:$X$65536,12,FALSE)*$L$14),2)</f>
        <v>0</v>
      </c>
      <c r="H403" s="20">
        <f t="shared" si="8"/>
        <v>0</v>
      </c>
      <c r="I403" s="12"/>
    </row>
    <row r="404" spans="1:9" ht="12.4" hidden="1" customHeight="1">
      <c r="A404" s="11"/>
      <c r="B404" s="1"/>
      <c r="C404" s="34"/>
      <c r="D404" s="151"/>
      <c r="E404" s="152"/>
      <c r="F404" s="39">
        <f>VLOOKUP(C404,'[2]Acha Air Sales Price List'!$B$1:$D$65536,3,FALSE)</f>
        <v>0</v>
      </c>
      <c r="G404" s="19">
        <f>ROUND(IF(ISBLANK(C404),0,VLOOKUP(C404,'[2]Acha Air Sales Price List'!$B$1:$X$65536,12,FALSE)*$L$14),2)</f>
        <v>0</v>
      </c>
      <c r="H404" s="20">
        <f t="shared" si="8"/>
        <v>0</v>
      </c>
      <c r="I404" s="12"/>
    </row>
    <row r="405" spans="1:9" ht="12.4" hidden="1" customHeight="1">
      <c r="A405" s="11"/>
      <c r="B405" s="1"/>
      <c r="C405" s="34"/>
      <c r="D405" s="151"/>
      <c r="E405" s="152"/>
      <c r="F405" s="39">
        <f>VLOOKUP(C405,'[2]Acha Air Sales Price List'!$B$1:$D$65536,3,FALSE)</f>
        <v>0</v>
      </c>
      <c r="G405" s="19">
        <f>ROUND(IF(ISBLANK(C405),0,VLOOKUP(C405,'[2]Acha Air Sales Price List'!$B$1:$X$65536,12,FALSE)*$L$14),2)</f>
        <v>0</v>
      </c>
      <c r="H405" s="20">
        <f t="shared" si="8"/>
        <v>0</v>
      </c>
      <c r="I405" s="12"/>
    </row>
    <row r="406" spans="1:9" ht="12.4" hidden="1" customHeight="1">
      <c r="A406" s="11"/>
      <c r="B406" s="1"/>
      <c r="C406" s="34"/>
      <c r="D406" s="151"/>
      <c r="E406" s="152"/>
      <c r="F406" s="39">
        <f>VLOOKUP(C406,'[2]Acha Air Sales Price List'!$B$1:$D$65536,3,FALSE)</f>
        <v>0</v>
      </c>
      <c r="G406" s="19">
        <f>ROUND(IF(ISBLANK(C406),0,VLOOKUP(C406,'[2]Acha Air Sales Price List'!$B$1:$X$65536,12,FALSE)*$L$14),2)</f>
        <v>0</v>
      </c>
      <c r="H406" s="20">
        <f t="shared" si="8"/>
        <v>0</v>
      </c>
      <c r="I406" s="12"/>
    </row>
    <row r="407" spans="1:9" ht="12.4" hidden="1" customHeight="1">
      <c r="A407" s="11"/>
      <c r="B407" s="1"/>
      <c r="C407" s="34"/>
      <c r="D407" s="151"/>
      <c r="E407" s="152"/>
      <c r="F407" s="39">
        <f>VLOOKUP(C407,'[2]Acha Air Sales Price List'!$B$1:$D$65536,3,FALSE)</f>
        <v>0</v>
      </c>
      <c r="G407" s="19">
        <f>ROUND(IF(ISBLANK(C407),0,VLOOKUP(C407,'[2]Acha Air Sales Price List'!$B$1:$X$65536,12,FALSE)*$L$14),2)</f>
        <v>0</v>
      </c>
      <c r="H407" s="20">
        <f t="shared" si="8"/>
        <v>0</v>
      </c>
      <c r="I407" s="12"/>
    </row>
    <row r="408" spans="1:9" ht="12.4" hidden="1" customHeight="1">
      <c r="A408" s="11"/>
      <c r="B408" s="1"/>
      <c r="C408" s="34"/>
      <c r="D408" s="151"/>
      <c r="E408" s="152"/>
      <c r="F408" s="39">
        <f>VLOOKUP(C408,'[2]Acha Air Sales Price List'!$B$1:$D$65536,3,FALSE)</f>
        <v>0</v>
      </c>
      <c r="G408" s="19">
        <f>ROUND(IF(ISBLANK(C408),0,VLOOKUP(C408,'[2]Acha Air Sales Price List'!$B$1:$X$65536,12,FALSE)*$L$14),2)</f>
        <v>0</v>
      </c>
      <c r="H408" s="20">
        <f t="shared" si="8"/>
        <v>0</v>
      </c>
      <c r="I408" s="12"/>
    </row>
    <row r="409" spans="1:9" ht="12.4" hidden="1" customHeight="1">
      <c r="A409" s="11"/>
      <c r="B409" s="1"/>
      <c r="C409" s="34"/>
      <c r="D409" s="151"/>
      <c r="E409" s="152"/>
      <c r="F409" s="39">
        <f>VLOOKUP(C409,'[2]Acha Air Sales Price List'!$B$1:$D$65536,3,FALSE)</f>
        <v>0</v>
      </c>
      <c r="G409" s="19">
        <f>ROUND(IF(ISBLANK(C409),0,VLOOKUP(C409,'[2]Acha Air Sales Price List'!$B$1:$X$65536,12,FALSE)*$L$14),2)</f>
        <v>0</v>
      </c>
      <c r="H409" s="20">
        <f t="shared" si="8"/>
        <v>0</v>
      </c>
      <c r="I409" s="12"/>
    </row>
    <row r="410" spans="1:9" ht="12.4" hidden="1" customHeight="1">
      <c r="A410" s="11"/>
      <c r="B410" s="1"/>
      <c r="C410" s="34"/>
      <c r="D410" s="151"/>
      <c r="E410" s="152"/>
      <c r="F410" s="39">
        <f>VLOOKUP(C410,'[2]Acha Air Sales Price List'!$B$1:$D$65536,3,FALSE)</f>
        <v>0</v>
      </c>
      <c r="G410" s="19">
        <f>ROUND(IF(ISBLANK(C410),0,VLOOKUP(C410,'[2]Acha Air Sales Price List'!$B$1:$X$65536,12,FALSE)*$L$14),2)</f>
        <v>0</v>
      </c>
      <c r="H410" s="20">
        <f t="shared" si="8"/>
        <v>0</v>
      </c>
      <c r="I410" s="12"/>
    </row>
    <row r="411" spans="1:9" ht="12.4" hidden="1" customHeight="1">
      <c r="A411" s="11"/>
      <c r="B411" s="1"/>
      <c r="C411" s="34"/>
      <c r="D411" s="151"/>
      <c r="E411" s="152"/>
      <c r="F411" s="39">
        <f>VLOOKUP(C411,'[2]Acha Air Sales Price List'!$B$1:$D$65536,3,FALSE)</f>
        <v>0</v>
      </c>
      <c r="G411" s="19">
        <f>ROUND(IF(ISBLANK(C411),0,VLOOKUP(C411,'[2]Acha Air Sales Price List'!$B$1:$X$65536,12,FALSE)*$L$14),2)</f>
        <v>0</v>
      </c>
      <c r="H411" s="20">
        <f t="shared" si="8"/>
        <v>0</v>
      </c>
      <c r="I411" s="12"/>
    </row>
    <row r="412" spans="1:9" ht="12.4" hidden="1" customHeight="1">
      <c r="A412" s="11"/>
      <c r="B412" s="1"/>
      <c r="C412" s="35"/>
      <c r="D412" s="151"/>
      <c r="E412" s="152"/>
      <c r="F412" s="39">
        <f>VLOOKUP(C412,'[2]Acha Air Sales Price List'!$B$1:$D$65536,3,FALSE)</f>
        <v>0</v>
      </c>
      <c r="G412" s="19">
        <f>ROUND(IF(ISBLANK(C412),0,VLOOKUP(C412,'[2]Acha Air Sales Price List'!$B$1:$X$65536,12,FALSE)*$L$14),2)</f>
        <v>0</v>
      </c>
      <c r="H412" s="20">
        <f t="shared" si="8"/>
        <v>0</v>
      </c>
      <c r="I412" s="12"/>
    </row>
    <row r="413" spans="1:9" ht="12.4" hidden="1" customHeight="1">
      <c r="A413" s="11"/>
      <c r="B413" s="1"/>
      <c r="C413" s="35"/>
      <c r="D413" s="151"/>
      <c r="E413" s="152"/>
      <c r="F413" s="39">
        <f>VLOOKUP(C413,'[2]Acha Air Sales Price List'!$B$1:$D$65536,3,FALSE)</f>
        <v>0</v>
      </c>
      <c r="G413" s="19">
        <f>ROUND(IF(ISBLANK(C413),0,VLOOKUP(C413,'[2]Acha Air Sales Price List'!$B$1:$X$65536,12,FALSE)*$L$14),2)</f>
        <v>0</v>
      </c>
      <c r="H413" s="20">
        <f t="shared" si="8"/>
        <v>0</v>
      </c>
      <c r="I413" s="12"/>
    </row>
    <row r="414" spans="1:9" ht="12.4" hidden="1" customHeight="1">
      <c r="A414" s="11"/>
      <c r="B414" s="1"/>
      <c r="C414" s="34"/>
      <c r="D414" s="151"/>
      <c r="E414" s="152"/>
      <c r="F414" s="39">
        <f>VLOOKUP(C414,'[2]Acha Air Sales Price List'!$B$1:$D$65536,3,FALSE)</f>
        <v>0</v>
      </c>
      <c r="G414" s="19">
        <f>ROUND(IF(ISBLANK(C414),0,VLOOKUP(C414,'[2]Acha Air Sales Price List'!$B$1:$X$65536,12,FALSE)*$L$14),2)</f>
        <v>0</v>
      </c>
      <c r="H414" s="20">
        <f t="shared" si="8"/>
        <v>0</v>
      </c>
      <c r="I414" s="12"/>
    </row>
    <row r="415" spans="1:9" ht="12.4" hidden="1" customHeight="1">
      <c r="A415" s="11"/>
      <c r="B415" s="1"/>
      <c r="C415" s="34"/>
      <c r="D415" s="151"/>
      <c r="E415" s="152"/>
      <c r="F415" s="39">
        <f>VLOOKUP(C415,'[2]Acha Air Sales Price List'!$B$1:$D$65536,3,FALSE)</f>
        <v>0</v>
      </c>
      <c r="G415" s="19">
        <f>ROUND(IF(ISBLANK(C415),0,VLOOKUP(C415,'[2]Acha Air Sales Price List'!$B$1:$X$65536,12,FALSE)*$L$14),2)</f>
        <v>0</v>
      </c>
      <c r="H415" s="20">
        <f t="shared" si="8"/>
        <v>0</v>
      </c>
      <c r="I415" s="12"/>
    </row>
    <row r="416" spans="1:9" ht="12.4" hidden="1" customHeight="1">
      <c r="A416" s="11"/>
      <c r="B416" s="1"/>
      <c r="C416" s="34"/>
      <c r="D416" s="151"/>
      <c r="E416" s="152"/>
      <c r="F416" s="39">
        <f>VLOOKUP(C416,'[2]Acha Air Sales Price List'!$B$1:$D$65536,3,FALSE)</f>
        <v>0</v>
      </c>
      <c r="G416" s="19">
        <f>ROUND(IF(ISBLANK(C416),0,VLOOKUP(C416,'[2]Acha Air Sales Price List'!$B$1:$X$65536,12,FALSE)*$L$14),2)</f>
        <v>0</v>
      </c>
      <c r="H416" s="20">
        <f t="shared" si="8"/>
        <v>0</v>
      </c>
      <c r="I416" s="12"/>
    </row>
    <row r="417" spans="1:9" ht="12.4" hidden="1" customHeight="1">
      <c r="A417" s="11"/>
      <c r="B417" s="1"/>
      <c r="C417" s="34"/>
      <c r="D417" s="151"/>
      <c r="E417" s="152"/>
      <c r="F417" s="39">
        <f>VLOOKUP(C417,'[2]Acha Air Sales Price List'!$B$1:$D$65536,3,FALSE)</f>
        <v>0</v>
      </c>
      <c r="G417" s="19">
        <f>ROUND(IF(ISBLANK(C417),0,VLOOKUP(C417,'[2]Acha Air Sales Price List'!$B$1:$X$65536,12,FALSE)*$L$14),2)</f>
        <v>0</v>
      </c>
      <c r="H417" s="20">
        <f t="shared" si="8"/>
        <v>0</v>
      </c>
      <c r="I417" s="12"/>
    </row>
    <row r="418" spans="1:9" ht="12.4" hidden="1" customHeight="1">
      <c r="A418" s="11"/>
      <c r="B418" s="1"/>
      <c r="C418" s="34"/>
      <c r="D418" s="151"/>
      <c r="E418" s="152"/>
      <c r="F418" s="39">
        <f>VLOOKUP(C418,'[2]Acha Air Sales Price List'!$B$1:$D$65536,3,FALSE)</f>
        <v>0</v>
      </c>
      <c r="G418" s="19">
        <f>ROUND(IF(ISBLANK(C418),0,VLOOKUP(C418,'[2]Acha Air Sales Price List'!$B$1:$X$65536,12,FALSE)*$L$14),2)</f>
        <v>0</v>
      </c>
      <c r="H418" s="20">
        <f t="shared" si="8"/>
        <v>0</v>
      </c>
      <c r="I418" s="12"/>
    </row>
    <row r="419" spans="1:9" ht="12.4" hidden="1" customHeight="1">
      <c r="A419" s="11"/>
      <c r="B419" s="1"/>
      <c r="C419" s="34"/>
      <c r="D419" s="151"/>
      <c r="E419" s="152"/>
      <c r="F419" s="39">
        <f>VLOOKUP(C419,'[2]Acha Air Sales Price List'!$B$1:$D$65536,3,FALSE)</f>
        <v>0</v>
      </c>
      <c r="G419" s="19">
        <f>ROUND(IF(ISBLANK(C419),0,VLOOKUP(C419,'[2]Acha Air Sales Price List'!$B$1:$X$65536,12,FALSE)*$L$14),2)</f>
        <v>0</v>
      </c>
      <c r="H419" s="20">
        <f t="shared" si="8"/>
        <v>0</v>
      </c>
      <c r="I419" s="12"/>
    </row>
    <row r="420" spans="1:9" ht="12.4" hidden="1" customHeight="1">
      <c r="A420" s="11"/>
      <c r="B420" s="1"/>
      <c r="C420" s="34"/>
      <c r="D420" s="151"/>
      <c r="E420" s="152"/>
      <c r="F420" s="39">
        <f>VLOOKUP(C420,'[2]Acha Air Sales Price List'!$B$1:$D$65536,3,FALSE)</f>
        <v>0</v>
      </c>
      <c r="G420" s="19">
        <f>ROUND(IF(ISBLANK(C420),0,VLOOKUP(C420,'[2]Acha Air Sales Price List'!$B$1:$X$65536,12,FALSE)*$L$14),2)</f>
        <v>0</v>
      </c>
      <c r="H420" s="20">
        <f t="shared" si="8"/>
        <v>0</v>
      </c>
      <c r="I420" s="12"/>
    </row>
    <row r="421" spans="1:9" ht="12.4" hidden="1" customHeight="1">
      <c r="A421" s="11"/>
      <c r="B421" s="1"/>
      <c r="C421" s="34"/>
      <c r="D421" s="151"/>
      <c r="E421" s="152"/>
      <c r="F421" s="39">
        <f>VLOOKUP(C421,'[2]Acha Air Sales Price List'!$B$1:$D$65536,3,FALSE)</f>
        <v>0</v>
      </c>
      <c r="G421" s="19">
        <f>ROUND(IF(ISBLANK(C421),0,VLOOKUP(C421,'[2]Acha Air Sales Price List'!$B$1:$X$65536,12,FALSE)*$L$14),2)</f>
        <v>0</v>
      </c>
      <c r="H421" s="20">
        <f t="shared" si="8"/>
        <v>0</v>
      </c>
      <c r="I421" s="12"/>
    </row>
    <row r="422" spans="1:9" ht="12.4" hidden="1" customHeight="1">
      <c r="A422" s="11"/>
      <c r="B422" s="1"/>
      <c r="C422" s="34"/>
      <c r="D422" s="151"/>
      <c r="E422" s="152"/>
      <c r="F422" s="39">
        <f>VLOOKUP(C422,'[2]Acha Air Sales Price List'!$B$1:$D$65536,3,FALSE)</f>
        <v>0</v>
      </c>
      <c r="G422" s="19">
        <f>ROUND(IF(ISBLANK(C422),0,VLOOKUP(C422,'[2]Acha Air Sales Price List'!$B$1:$X$65536,12,FALSE)*$L$14),2)</f>
        <v>0</v>
      </c>
      <c r="H422" s="20">
        <f t="shared" si="8"/>
        <v>0</v>
      </c>
      <c r="I422" s="12"/>
    </row>
    <row r="423" spans="1:9" ht="12.4" hidden="1" customHeight="1">
      <c r="A423" s="11"/>
      <c r="B423" s="1"/>
      <c r="C423" s="34"/>
      <c r="D423" s="151"/>
      <c r="E423" s="152"/>
      <c r="F423" s="39">
        <f>VLOOKUP(C423,'[2]Acha Air Sales Price List'!$B$1:$D$65536,3,FALSE)</f>
        <v>0</v>
      </c>
      <c r="G423" s="19">
        <f>ROUND(IF(ISBLANK(C423),0,VLOOKUP(C423,'[2]Acha Air Sales Price List'!$B$1:$X$65536,12,FALSE)*$L$14),2)</f>
        <v>0</v>
      </c>
      <c r="H423" s="20">
        <f t="shared" si="8"/>
        <v>0</v>
      </c>
      <c r="I423" s="12"/>
    </row>
    <row r="424" spans="1:9" ht="12.4" hidden="1" customHeight="1">
      <c r="A424" s="11"/>
      <c r="B424" s="1"/>
      <c r="C424" s="35"/>
      <c r="D424" s="151"/>
      <c r="E424" s="152"/>
      <c r="F424" s="39">
        <f>VLOOKUP(C424,'[2]Acha Air Sales Price List'!$B$1:$D$65536,3,FALSE)</f>
        <v>0</v>
      </c>
      <c r="G424" s="19">
        <f>ROUND(IF(ISBLANK(C424),0,VLOOKUP(C424,'[2]Acha Air Sales Price List'!$B$1:$X$65536,12,FALSE)*$L$14),2)</f>
        <v>0</v>
      </c>
      <c r="H424" s="20">
        <f t="shared" si="8"/>
        <v>0</v>
      </c>
      <c r="I424" s="12"/>
    </row>
    <row r="425" spans="1:9" ht="12" hidden="1" customHeight="1">
      <c r="A425" s="11"/>
      <c r="B425" s="1"/>
      <c r="C425" s="34"/>
      <c r="D425" s="151"/>
      <c r="E425" s="152"/>
      <c r="F425" s="39">
        <f>VLOOKUP(C425,'[2]Acha Air Sales Price List'!$B$1:$D$65536,3,FALSE)</f>
        <v>0</v>
      </c>
      <c r="G425" s="19">
        <f>ROUND(IF(ISBLANK(C425),0,VLOOKUP(C425,'[2]Acha Air Sales Price List'!$B$1:$X$65536,12,FALSE)*$L$14),2)</f>
        <v>0</v>
      </c>
      <c r="H425" s="20">
        <f t="shared" si="8"/>
        <v>0</v>
      </c>
      <c r="I425" s="12"/>
    </row>
    <row r="426" spans="1:9" ht="12.4" hidden="1" customHeight="1">
      <c r="A426" s="11"/>
      <c r="B426" s="1"/>
      <c r="C426" s="34"/>
      <c r="D426" s="151"/>
      <c r="E426" s="152"/>
      <c r="F426" s="39">
        <f>VLOOKUP(C426,'[2]Acha Air Sales Price List'!$B$1:$D$65536,3,FALSE)</f>
        <v>0</v>
      </c>
      <c r="G426" s="19">
        <f>ROUND(IF(ISBLANK(C426),0,VLOOKUP(C426,'[2]Acha Air Sales Price List'!$B$1:$X$65536,12,FALSE)*$L$14),2)</f>
        <v>0</v>
      </c>
      <c r="H426" s="20">
        <f t="shared" si="8"/>
        <v>0</v>
      </c>
      <c r="I426" s="12"/>
    </row>
    <row r="427" spans="1:9" ht="12.4" hidden="1" customHeight="1">
      <c r="A427" s="11"/>
      <c r="B427" s="1"/>
      <c r="C427" s="34"/>
      <c r="D427" s="151"/>
      <c r="E427" s="152"/>
      <c r="F427" s="39">
        <f>VLOOKUP(C427,'[2]Acha Air Sales Price List'!$B$1:$D$65536,3,FALSE)</f>
        <v>0</v>
      </c>
      <c r="G427" s="19">
        <f>ROUND(IF(ISBLANK(C427),0,VLOOKUP(C427,'[2]Acha Air Sales Price List'!$B$1:$X$65536,12,FALSE)*$L$14),2)</f>
        <v>0</v>
      </c>
      <c r="H427" s="20">
        <f t="shared" si="8"/>
        <v>0</v>
      </c>
      <c r="I427" s="12"/>
    </row>
    <row r="428" spans="1:9" ht="12.4" hidden="1" customHeight="1">
      <c r="A428" s="11"/>
      <c r="B428" s="1"/>
      <c r="C428" s="34"/>
      <c r="D428" s="151"/>
      <c r="E428" s="152"/>
      <c r="F428" s="39">
        <f>VLOOKUP(C428,'[2]Acha Air Sales Price List'!$B$1:$D$65536,3,FALSE)</f>
        <v>0</v>
      </c>
      <c r="G428" s="19">
        <f>ROUND(IF(ISBLANK(C428),0,VLOOKUP(C428,'[2]Acha Air Sales Price List'!$B$1:$X$65536,12,FALSE)*$L$14),2)</f>
        <v>0</v>
      </c>
      <c r="H428" s="20">
        <f t="shared" si="8"/>
        <v>0</v>
      </c>
      <c r="I428" s="12"/>
    </row>
    <row r="429" spans="1:9" ht="12.4" hidden="1" customHeight="1">
      <c r="A429" s="11"/>
      <c r="B429" s="1"/>
      <c r="C429" s="34"/>
      <c r="D429" s="151"/>
      <c r="E429" s="152"/>
      <c r="F429" s="39">
        <f>VLOOKUP(C429,'[2]Acha Air Sales Price List'!$B$1:$D$65536,3,FALSE)</f>
        <v>0</v>
      </c>
      <c r="G429" s="19">
        <f>ROUND(IF(ISBLANK(C429),0,VLOOKUP(C429,'[2]Acha Air Sales Price List'!$B$1:$X$65536,12,FALSE)*$L$14),2)</f>
        <v>0</v>
      </c>
      <c r="H429" s="20">
        <f t="shared" si="8"/>
        <v>0</v>
      </c>
      <c r="I429" s="12"/>
    </row>
    <row r="430" spans="1:9" ht="12.4" hidden="1" customHeight="1">
      <c r="A430" s="11"/>
      <c r="B430" s="1"/>
      <c r="C430" s="34"/>
      <c r="D430" s="151"/>
      <c r="E430" s="152"/>
      <c r="F430" s="39">
        <f>VLOOKUP(C430,'[2]Acha Air Sales Price List'!$B$1:$D$65536,3,FALSE)</f>
        <v>0</v>
      </c>
      <c r="G430" s="19">
        <f>ROUND(IF(ISBLANK(C430),0,VLOOKUP(C430,'[2]Acha Air Sales Price List'!$B$1:$X$65536,12,FALSE)*$L$14),2)</f>
        <v>0</v>
      </c>
      <c r="H430" s="20">
        <f t="shared" si="8"/>
        <v>0</v>
      </c>
      <c r="I430" s="12"/>
    </row>
    <row r="431" spans="1:9" ht="12.4" hidden="1" customHeight="1">
      <c r="A431" s="11"/>
      <c r="B431" s="1"/>
      <c r="C431" s="34"/>
      <c r="D431" s="151"/>
      <c r="E431" s="152"/>
      <c r="F431" s="39">
        <f>VLOOKUP(C431,'[2]Acha Air Sales Price List'!$B$1:$D$65536,3,FALSE)</f>
        <v>0</v>
      </c>
      <c r="G431" s="19">
        <f>ROUND(IF(ISBLANK(C431),0,VLOOKUP(C431,'[2]Acha Air Sales Price List'!$B$1:$X$65536,12,FALSE)*$L$14),2)</f>
        <v>0</v>
      </c>
      <c r="H431" s="20">
        <f t="shared" si="8"/>
        <v>0</v>
      </c>
      <c r="I431" s="12"/>
    </row>
    <row r="432" spans="1:9" ht="12.4" hidden="1" customHeight="1">
      <c r="A432" s="11"/>
      <c r="B432" s="1"/>
      <c r="C432" s="34"/>
      <c r="D432" s="151"/>
      <c r="E432" s="152"/>
      <c r="F432" s="39">
        <f>VLOOKUP(C432,'[2]Acha Air Sales Price List'!$B$1:$D$65536,3,FALSE)</f>
        <v>0</v>
      </c>
      <c r="G432" s="19">
        <f>ROUND(IF(ISBLANK(C432),0,VLOOKUP(C432,'[2]Acha Air Sales Price List'!$B$1:$X$65536,12,FALSE)*$L$14),2)</f>
        <v>0</v>
      </c>
      <c r="H432" s="20">
        <f t="shared" si="8"/>
        <v>0</v>
      </c>
      <c r="I432" s="12"/>
    </row>
    <row r="433" spans="1:9" ht="12.4" hidden="1" customHeight="1">
      <c r="A433" s="11"/>
      <c r="B433" s="1"/>
      <c r="C433" s="34"/>
      <c r="D433" s="151"/>
      <c r="E433" s="152"/>
      <c r="F433" s="39">
        <f>VLOOKUP(C433,'[2]Acha Air Sales Price List'!$B$1:$D$65536,3,FALSE)</f>
        <v>0</v>
      </c>
      <c r="G433" s="19">
        <f>ROUND(IF(ISBLANK(C433),0,VLOOKUP(C433,'[2]Acha Air Sales Price List'!$B$1:$X$65536,12,FALSE)*$L$14),2)</f>
        <v>0</v>
      </c>
      <c r="H433" s="20">
        <f t="shared" si="8"/>
        <v>0</v>
      </c>
      <c r="I433" s="12"/>
    </row>
    <row r="434" spans="1:9" ht="12.4" hidden="1" customHeight="1">
      <c r="A434" s="11"/>
      <c r="B434" s="1"/>
      <c r="C434" s="34"/>
      <c r="D434" s="151"/>
      <c r="E434" s="152"/>
      <c r="F434" s="39">
        <f>VLOOKUP(C434,'[2]Acha Air Sales Price List'!$B$1:$D$65536,3,FALSE)</f>
        <v>0</v>
      </c>
      <c r="G434" s="19">
        <f>ROUND(IF(ISBLANK(C434),0,VLOOKUP(C434,'[2]Acha Air Sales Price List'!$B$1:$X$65536,12,FALSE)*$L$14),2)</f>
        <v>0</v>
      </c>
      <c r="H434" s="20">
        <f t="shared" si="8"/>
        <v>0</v>
      </c>
      <c r="I434" s="12"/>
    </row>
    <row r="435" spans="1:9" ht="12.4" hidden="1" customHeight="1">
      <c r="A435" s="11"/>
      <c r="B435" s="1"/>
      <c r="C435" s="34"/>
      <c r="D435" s="151"/>
      <c r="E435" s="152"/>
      <c r="F435" s="39">
        <f>VLOOKUP(C435,'[2]Acha Air Sales Price List'!$B$1:$D$65536,3,FALSE)</f>
        <v>0</v>
      </c>
      <c r="G435" s="19">
        <f>ROUND(IF(ISBLANK(C435),0,VLOOKUP(C435,'[2]Acha Air Sales Price List'!$B$1:$X$65536,12,FALSE)*$L$14),2)</f>
        <v>0</v>
      </c>
      <c r="H435" s="20">
        <f t="shared" si="8"/>
        <v>0</v>
      </c>
      <c r="I435" s="12"/>
    </row>
    <row r="436" spans="1:9" ht="12.4" hidden="1" customHeight="1">
      <c r="A436" s="11"/>
      <c r="B436" s="1"/>
      <c r="C436" s="34"/>
      <c r="D436" s="151"/>
      <c r="E436" s="152"/>
      <c r="F436" s="39">
        <f>VLOOKUP(C436,'[2]Acha Air Sales Price List'!$B$1:$D$65536,3,FALSE)</f>
        <v>0</v>
      </c>
      <c r="G436" s="19">
        <f>ROUND(IF(ISBLANK(C436),0,VLOOKUP(C436,'[2]Acha Air Sales Price List'!$B$1:$X$65536,12,FALSE)*$L$14),2)</f>
        <v>0</v>
      </c>
      <c r="H436" s="20">
        <f t="shared" si="8"/>
        <v>0</v>
      </c>
      <c r="I436" s="12"/>
    </row>
    <row r="437" spans="1:9" ht="12.4" hidden="1" customHeight="1">
      <c r="A437" s="11"/>
      <c r="B437" s="1"/>
      <c r="C437" s="34"/>
      <c r="D437" s="151"/>
      <c r="E437" s="152"/>
      <c r="F437" s="39">
        <f>VLOOKUP(C437,'[2]Acha Air Sales Price List'!$B$1:$D$65536,3,FALSE)</f>
        <v>0</v>
      </c>
      <c r="G437" s="19">
        <f>ROUND(IF(ISBLANK(C437),0,VLOOKUP(C437,'[2]Acha Air Sales Price List'!$B$1:$X$65536,12,FALSE)*$L$14),2)</f>
        <v>0</v>
      </c>
      <c r="H437" s="20">
        <f t="shared" si="8"/>
        <v>0</v>
      </c>
      <c r="I437" s="12"/>
    </row>
    <row r="438" spans="1:9" ht="12.4" hidden="1" customHeight="1">
      <c r="A438" s="11"/>
      <c r="B438" s="1"/>
      <c r="C438" s="34"/>
      <c r="D438" s="151"/>
      <c r="E438" s="152"/>
      <c r="F438" s="39">
        <f>VLOOKUP(C438,'[2]Acha Air Sales Price List'!$B$1:$D$65536,3,FALSE)</f>
        <v>0</v>
      </c>
      <c r="G438" s="19">
        <f>ROUND(IF(ISBLANK(C438),0,VLOOKUP(C438,'[2]Acha Air Sales Price List'!$B$1:$X$65536,12,FALSE)*$L$14),2)</f>
        <v>0</v>
      </c>
      <c r="H438" s="20">
        <f t="shared" si="8"/>
        <v>0</v>
      </c>
      <c r="I438" s="12"/>
    </row>
    <row r="439" spans="1:9" ht="12.4" hidden="1" customHeight="1">
      <c r="A439" s="11"/>
      <c r="B439" s="1"/>
      <c r="C439" s="34"/>
      <c r="D439" s="151"/>
      <c r="E439" s="152"/>
      <c r="F439" s="39">
        <f>VLOOKUP(C439,'[2]Acha Air Sales Price List'!$B$1:$D$65536,3,FALSE)</f>
        <v>0</v>
      </c>
      <c r="G439" s="19">
        <f>ROUND(IF(ISBLANK(C439),0,VLOOKUP(C439,'[2]Acha Air Sales Price List'!$B$1:$X$65536,12,FALSE)*$L$14),2)</f>
        <v>0</v>
      </c>
      <c r="H439" s="20">
        <f t="shared" si="8"/>
        <v>0</v>
      </c>
      <c r="I439" s="12"/>
    </row>
    <row r="440" spans="1:9" ht="12.4" hidden="1" customHeight="1">
      <c r="A440" s="11"/>
      <c r="B440" s="1"/>
      <c r="C440" s="34"/>
      <c r="D440" s="151"/>
      <c r="E440" s="152"/>
      <c r="F440" s="39">
        <f>VLOOKUP(C440,'[2]Acha Air Sales Price List'!$B$1:$D$65536,3,FALSE)</f>
        <v>0</v>
      </c>
      <c r="G440" s="19">
        <f>ROUND(IF(ISBLANK(C440),0,VLOOKUP(C440,'[2]Acha Air Sales Price List'!$B$1:$X$65536,12,FALSE)*$L$14),2)</f>
        <v>0</v>
      </c>
      <c r="H440" s="20">
        <f t="shared" si="8"/>
        <v>0</v>
      </c>
      <c r="I440" s="12"/>
    </row>
    <row r="441" spans="1:9" ht="12.4" hidden="1" customHeight="1">
      <c r="A441" s="11"/>
      <c r="B441" s="1"/>
      <c r="C441" s="34"/>
      <c r="D441" s="151"/>
      <c r="E441" s="152"/>
      <c r="F441" s="39">
        <f>VLOOKUP(C441,'[2]Acha Air Sales Price List'!$B$1:$D$65536,3,FALSE)</f>
        <v>0</v>
      </c>
      <c r="G441" s="19">
        <f>ROUND(IF(ISBLANK(C441),0,VLOOKUP(C441,'[2]Acha Air Sales Price List'!$B$1:$X$65536,12,FALSE)*$L$14),2)</f>
        <v>0</v>
      </c>
      <c r="H441" s="20">
        <f t="shared" si="8"/>
        <v>0</v>
      </c>
      <c r="I441" s="12"/>
    </row>
    <row r="442" spans="1:9" ht="12.4" hidden="1" customHeight="1">
      <c r="A442" s="11"/>
      <c r="B442" s="1"/>
      <c r="C442" s="34"/>
      <c r="D442" s="151"/>
      <c r="E442" s="152"/>
      <c r="F442" s="39">
        <f>VLOOKUP(C442,'[2]Acha Air Sales Price List'!$B$1:$D$65536,3,FALSE)</f>
        <v>0</v>
      </c>
      <c r="G442" s="19">
        <f>ROUND(IF(ISBLANK(C442),0,VLOOKUP(C442,'[2]Acha Air Sales Price List'!$B$1:$X$65536,12,FALSE)*$L$14),2)</f>
        <v>0</v>
      </c>
      <c r="H442" s="20">
        <f t="shared" si="8"/>
        <v>0</v>
      </c>
      <c r="I442" s="12"/>
    </row>
    <row r="443" spans="1:9" ht="12.4" hidden="1" customHeight="1">
      <c r="A443" s="11"/>
      <c r="B443" s="1"/>
      <c r="C443" s="34"/>
      <c r="D443" s="151"/>
      <c r="E443" s="152"/>
      <c r="F443" s="39">
        <f>VLOOKUP(C443,'[2]Acha Air Sales Price List'!$B$1:$D$65536,3,FALSE)</f>
        <v>0</v>
      </c>
      <c r="G443" s="19">
        <f>ROUND(IF(ISBLANK(C443),0,VLOOKUP(C443,'[2]Acha Air Sales Price List'!$B$1:$X$65536,12,FALSE)*$L$14),2)</f>
        <v>0</v>
      </c>
      <c r="H443" s="20">
        <f t="shared" si="8"/>
        <v>0</v>
      </c>
      <c r="I443" s="12"/>
    </row>
    <row r="444" spans="1:9" ht="12.4" hidden="1" customHeight="1">
      <c r="A444" s="11"/>
      <c r="B444" s="1"/>
      <c r="C444" s="34"/>
      <c r="D444" s="151"/>
      <c r="E444" s="152"/>
      <c r="F444" s="39">
        <f>VLOOKUP(C444,'[2]Acha Air Sales Price List'!$B$1:$D$65536,3,FALSE)</f>
        <v>0</v>
      </c>
      <c r="G444" s="19">
        <f>ROUND(IF(ISBLANK(C444),0,VLOOKUP(C444,'[2]Acha Air Sales Price List'!$B$1:$X$65536,12,FALSE)*$L$14),2)</f>
        <v>0</v>
      </c>
      <c r="H444" s="20">
        <f t="shared" si="8"/>
        <v>0</v>
      </c>
      <c r="I444" s="12"/>
    </row>
    <row r="445" spans="1:9" ht="12.4" hidden="1" customHeight="1">
      <c r="A445" s="11"/>
      <c r="B445" s="1"/>
      <c r="C445" s="34"/>
      <c r="D445" s="151"/>
      <c r="E445" s="152"/>
      <c r="F445" s="39">
        <f>VLOOKUP(C445,'[2]Acha Air Sales Price List'!$B$1:$D$65536,3,FALSE)</f>
        <v>0</v>
      </c>
      <c r="G445" s="19">
        <f>ROUND(IF(ISBLANK(C445),0,VLOOKUP(C445,'[2]Acha Air Sales Price List'!$B$1:$X$65536,12,FALSE)*$L$14),2)</f>
        <v>0</v>
      </c>
      <c r="H445" s="20">
        <f t="shared" si="8"/>
        <v>0</v>
      </c>
      <c r="I445" s="12"/>
    </row>
    <row r="446" spans="1:9" ht="12.4" hidden="1" customHeight="1">
      <c r="A446" s="11"/>
      <c r="B446" s="1"/>
      <c r="C446" s="34"/>
      <c r="D446" s="151"/>
      <c r="E446" s="152"/>
      <c r="F446" s="39">
        <f>VLOOKUP(C446,'[2]Acha Air Sales Price List'!$B$1:$D$65536,3,FALSE)</f>
        <v>0</v>
      </c>
      <c r="G446" s="19">
        <f>ROUND(IF(ISBLANK(C446),0,VLOOKUP(C446,'[2]Acha Air Sales Price List'!$B$1:$X$65536,12,FALSE)*$L$14),2)</f>
        <v>0</v>
      </c>
      <c r="H446" s="20">
        <f t="shared" si="8"/>
        <v>0</v>
      </c>
      <c r="I446" s="12"/>
    </row>
    <row r="447" spans="1:9" ht="12.4" hidden="1" customHeight="1">
      <c r="A447" s="11"/>
      <c r="B447" s="1"/>
      <c r="C447" s="34"/>
      <c r="D447" s="151"/>
      <c r="E447" s="152"/>
      <c r="F447" s="39">
        <f>VLOOKUP(C447,'[2]Acha Air Sales Price List'!$B$1:$D$65536,3,FALSE)</f>
        <v>0</v>
      </c>
      <c r="G447" s="19">
        <f>ROUND(IF(ISBLANK(C447),0,VLOOKUP(C447,'[2]Acha Air Sales Price List'!$B$1:$X$65536,12,FALSE)*$L$14),2)</f>
        <v>0</v>
      </c>
      <c r="H447" s="20">
        <f t="shared" si="8"/>
        <v>0</v>
      </c>
      <c r="I447" s="12"/>
    </row>
    <row r="448" spans="1:9" ht="12.4" hidden="1" customHeight="1">
      <c r="A448" s="11"/>
      <c r="B448" s="1"/>
      <c r="C448" s="34"/>
      <c r="D448" s="151"/>
      <c r="E448" s="152"/>
      <c r="F448" s="39">
        <f>VLOOKUP(C448,'[2]Acha Air Sales Price List'!$B$1:$D$65536,3,FALSE)</f>
        <v>0</v>
      </c>
      <c r="G448" s="19">
        <f>ROUND(IF(ISBLANK(C448),0,VLOOKUP(C448,'[2]Acha Air Sales Price List'!$B$1:$X$65536,12,FALSE)*$L$14),2)</f>
        <v>0</v>
      </c>
      <c r="H448" s="20">
        <f t="shared" si="8"/>
        <v>0</v>
      </c>
      <c r="I448" s="12"/>
    </row>
    <row r="449" spans="1:9" ht="12.4" hidden="1" customHeight="1">
      <c r="A449" s="11"/>
      <c r="B449" s="1"/>
      <c r="C449" s="34"/>
      <c r="D449" s="151"/>
      <c r="E449" s="152"/>
      <c r="F449" s="39">
        <f>VLOOKUP(C449,'[2]Acha Air Sales Price List'!$B$1:$D$65536,3,FALSE)</f>
        <v>0</v>
      </c>
      <c r="G449" s="19">
        <f>ROUND(IF(ISBLANK(C449),0,VLOOKUP(C449,'[2]Acha Air Sales Price List'!$B$1:$X$65536,12,FALSE)*$L$14),2)</f>
        <v>0</v>
      </c>
      <c r="H449" s="20">
        <f t="shared" si="8"/>
        <v>0</v>
      </c>
      <c r="I449" s="12"/>
    </row>
    <row r="450" spans="1:9" ht="12.4" hidden="1" customHeight="1">
      <c r="A450" s="11"/>
      <c r="B450" s="1"/>
      <c r="C450" s="34"/>
      <c r="D450" s="151"/>
      <c r="E450" s="152"/>
      <c r="F450" s="39">
        <f>VLOOKUP(C450,'[2]Acha Air Sales Price List'!$B$1:$D$65536,3,FALSE)</f>
        <v>0</v>
      </c>
      <c r="G450" s="19">
        <f>ROUND(IF(ISBLANK(C450),0,VLOOKUP(C450,'[2]Acha Air Sales Price List'!$B$1:$X$65536,12,FALSE)*$L$14),2)</f>
        <v>0</v>
      </c>
      <c r="H450" s="20">
        <f t="shared" si="8"/>
        <v>0</v>
      </c>
      <c r="I450" s="12"/>
    </row>
    <row r="451" spans="1:9" ht="12.4" hidden="1" customHeight="1">
      <c r="A451" s="11"/>
      <c r="B451" s="1"/>
      <c r="C451" s="34"/>
      <c r="D451" s="151"/>
      <c r="E451" s="152"/>
      <c r="F451" s="39">
        <f>VLOOKUP(C451,'[2]Acha Air Sales Price List'!$B$1:$D$65536,3,FALSE)</f>
        <v>0</v>
      </c>
      <c r="G451" s="19">
        <f>ROUND(IF(ISBLANK(C451),0,VLOOKUP(C451,'[2]Acha Air Sales Price List'!$B$1:$X$65536,12,FALSE)*$L$14),2)</f>
        <v>0</v>
      </c>
      <c r="H451" s="20">
        <f t="shared" si="8"/>
        <v>0</v>
      </c>
      <c r="I451" s="12"/>
    </row>
    <row r="452" spans="1:9" ht="12.4" hidden="1" customHeight="1">
      <c r="A452" s="11"/>
      <c r="B452" s="1"/>
      <c r="C452" s="35"/>
      <c r="D452" s="151"/>
      <c r="E452" s="152"/>
      <c r="F452" s="39">
        <f>VLOOKUP(C452,'[2]Acha Air Sales Price List'!$B$1:$D$65536,3,FALSE)</f>
        <v>0</v>
      </c>
      <c r="G452" s="19">
        <f>ROUND(IF(ISBLANK(C452),0,VLOOKUP(C452,'[2]Acha Air Sales Price List'!$B$1:$X$65536,12,FALSE)*$L$14),2)</f>
        <v>0</v>
      </c>
      <c r="H452" s="20">
        <f>ROUND(IF(ISNUMBER(B452), G452*B452, 0),5)</f>
        <v>0</v>
      </c>
      <c r="I452" s="12"/>
    </row>
    <row r="453" spans="1:9" ht="12" hidden="1" customHeight="1">
      <c r="A453" s="11"/>
      <c r="B453" s="1"/>
      <c r="C453" s="34"/>
      <c r="D453" s="151"/>
      <c r="E453" s="152"/>
      <c r="F453" s="39">
        <f>VLOOKUP(C453,'[2]Acha Air Sales Price List'!$B$1:$D$65536,3,FALSE)</f>
        <v>0</v>
      </c>
      <c r="G453" s="19">
        <f>ROUND(IF(ISBLANK(C453),0,VLOOKUP(C453,'[2]Acha Air Sales Price List'!$B$1:$X$65536,12,FALSE)*$L$14),2)</f>
        <v>0</v>
      </c>
      <c r="H453" s="20">
        <f t="shared" ref="H453:H503" si="9">ROUND(IF(ISNUMBER(B453), G453*B453, 0),5)</f>
        <v>0</v>
      </c>
      <c r="I453" s="12"/>
    </row>
    <row r="454" spans="1:9" ht="12.4" hidden="1" customHeight="1">
      <c r="A454" s="11"/>
      <c r="B454" s="1"/>
      <c r="C454" s="34"/>
      <c r="D454" s="151"/>
      <c r="E454" s="152"/>
      <c r="F454" s="39">
        <f>VLOOKUP(C454,'[2]Acha Air Sales Price List'!$B$1:$D$65536,3,FALSE)</f>
        <v>0</v>
      </c>
      <c r="G454" s="19">
        <f>ROUND(IF(ISBLANK(C454),0,VLOOKUP(C454,'[2]Acha Air Sales Price List'!$B$1:$X$65536,12,FALSE)*$L$14),2)</f>
        <v>0</v>
      </c>
      <c r="H454" s="20">
        <f t="shared" si="9"/>
        <v>0</v>
      </c>
      <c r="I454" s="12"/>
    </row>
    <row r="455" spans="1:9" ht="12.4" hidden="1" customHeight="1">
      <c r="A455" s="11"/>
      <c r="B455" s="1"/>
      <c r="C455" s="34"/>
      <c r="D455" s="151"/>
      <c r="E455" s="152"/>
      <c r="F455" s="39">
        <f>VLOOKUP(C455,'[2]Acha Air Sales Price List'!$B$1:$D$65536,3,FALSE)</f>
        <v>0</v>
      </c>
      <c r="G455" s="19">
        <f>ROUND(IF(ISBLANK(C455),0,VLOOKUP(C455,'[2]Acha Air Sales Price List'!$B$1:$X$65536,12,FALSE)*$L$14),2)</f>
        <v>0</v>
      </c>
      <c r="H455" s="20">
        <f t="shared" si="9"/>
        <v>0</v>
      </c>
      <c r="I455" s="12"/>
    </row>
    <row r="456" spans="1:9" ht="12.4" hidden="1" customHeight="1">
      <c r="A456" s="11"/>
      <c r="B456" s="1"/>
      <c r="C456" s="34"/>
      <c r="D456" s="151"/>
      <c r="E456" s="152"/>
      <c r="F456" s="39">
        <f>VLOOKUP(C456,'[2]Acha Air Sales Price List'!$B$1:$D$65536,3,FALSE)</f>
        <v>0</v>
      </c>
      <c r="G456" s="19">
        <f>ROUND(IF(ISBLANK(C456),0,VLOOKUP(C456,'[2]Acha Air Sales Price List'!$B$1:$X$65536,12,FALSE)*$L$14),2)</f>
        <v>0</v>
      </c>
      <c r="H456" s="20">
        <f t="shared" si="9"/>
        <v>0</v>
      </c>
      <c r="I456" s="12"/>
    </row>
    <row r="457" spans="1:9" ht="12.4" hidden="1" customHeight="1">
      <c r="A457" s="11"/>
      <c r="B457" s="1"/>
      <c r="C457" s="34"/>
      <c r="D457" s="151"/>
      <c r="E457" s="152"/>
      <c r="F457" s="39">
        <f>VLOOKUP(C457,'[2]Acha Air Sales Price List'!$B$1:$D$65536,3,FALSE)</f>
        <v>0</v>
      </c>
      <c r="G457" s="19">
        <f>ROUND(IF(ISBLANK(C457),0,VLOOKUP(C457,'[2]Acha Air Sales Price List'!$B$1:$X$65536,12,FALSE)*$L$14),2)</f>
        <v>0</v>
      </c>
      <c r="H457" s="20">
        <f t="shared" si="9"/>
        <v>0</v>
      </c>
      <c r="I457" s="12"/>
    </row>
    <row r="458" spans="1:9" ht="12.4" hidden="1" customHeight="1">
      <c r="A458" s="11"/>
      <c r="B458" s="1"/>
      <c r="C458" s="34"/>
      <c r="D458" s="151"/>
      <c r="E458" s="152"/>
      <c r="F458" s="39">
        <f>VLOOKUP(C458,'[2]Acha Air Sales Price List'!$B$1:$D$65536,3,FALSE)</f>
        <v>0</v>
      </c>
      <c r="G458" s="19">
        <f>ROUND(IF(ISBLANK(C458),0,VLOOKUP(C458,'[2]Acha Air Sales Price List'!$B$1:$X$65536,12,FALSE)*$L$14),2)</f>
        <v>0</v>
      </c>
      <c r="H458" s="20">
        <f t="shared" si="9"/>
        <v>0</v>
      </c>
      <c r="I458" s="12"/>
    </row>
    <row r="459" spans="1:9" ht="12.4" hidden="1" customHeight="1">
      <c r="A459" s="11"/>
      <c r="B459" s="1"/>
      <c r="C459" s="34"/>
      <c r="D459" s="151"/>
      <c r="E459" s="152"/>
      <c r="F459" s="39">
        <f>VLOOKUP(C459,'[2]Acha Air Sales Price List'!$B$1:$D$65536,3,FALSE)</f>
        <v>0</v>
      </c>
      <c r="G459" s="19">
        <f>ROUND(IF(ISBLANK(C459),0,VLOOKUP(C459,'[2]Acha Air Sales Price List'!$B$1:$X$65536,12,FALSE)*$L$14),2)</f>
        <v>0</v>
      </c>
      <c r="H459" s="20">
        <f t="shared" si="9"/>
        <v>0</v>
      </c>
      <c r="I459" s="12"/>
    </row>
    <row r="460" spans="1:9" ht="12.4" hidden="1" customHeight="1">
      <c r="A460" s="11"/>
      <c r="B460" s="1"/>
      <c r="C460" s="34"/>
      <c r="D460" s="151"/>
      <c r="E460" s="152"/>
      <c r="F460" s="39">
        <f>VLOOKUP(C460,'[2]Acha Air Sales Price List'!$B$1:$D$65536,3,FALSE)</f>
        <v>0</v>
      </c>
      <c r="G460" s="19">
        <f>ROUND(IF(ISBLANK(C460),0,VLOOKUP(C460,'[2]Acha Air Sales Price List'!$B$1:$X$65536,12,FALSE)*$L$14),2)</f>
        <v>0</v>
      </c>
      <c r="H460" s="20">
        <f t="shared" si="9"/>
        <v>0</v>
      </c>
      <c r="I460" s="12"/>
    </row>
    <row r="461" spans="1:9" ht="12.4" hidden="1" customHeight="1">
      <c r="A461" s="11"/>
      <c r="B461" s="1"/>
      <c r="C461" s="34"/>
      <c r="D461" s="151"/>
      <c r="E461" s="152"/>
      <c r="F461" s="39">
        <f>VLOOKUP(C461,'[2]Acha Air Sales Price List'!$B$1:$D$65536,3,FALSE)</f>
        <v>0</v>
      </c>
      <c r="G461" s="19">
        <f>ROUND(IF(ISBLANK(C461),0,VLOOKUP(C461,'[2]Acha Air Sales Price List'!$B$1:$X$65536,12,FALSE)*$L$14),2)</f>
        <v>0</v>
      </c>
      <c r="H461" s="20">
        <f t="shared" si="9"/>
        <v>0</v>
      </c>
      <c r="I461" s="12"/>
    </row>
    <row r="462" spans="1:9" ht="12.4" hidden="1" customHeight="1">
      <c r="A462" s="11"/>
      <c r="B462" s="1"/>
      <c r="C462" s="34"/>
      <c r="D462" s="151"/>
      <c r="E462" s="152"/>
      <c r="F462" s="39">
        <f>VLOOKUP(C462,'[2]Acha Air Sales Price List'!$B$1:$D$65536,3,FALSE)</f>
        <v>0</v>
      </c>
      <c r="G462" s="19">
        <f>ROUND(IF(ISBLANK(C462),0,VLOOKUP(C462,'[2]Acha Air Sales Price List'!$B$1:$X$65536,12,FALSE)*$L$14),2)</f>
        <v>0</v>
      </c>
      <c r="H462" s="20">
        <f t="shared" si="9"/>
        <v>0</v>
      </c>
      <c r="I462" s="12"/>
    </row>
    <row r="463" spans="1:9" ht="12.4" hidden="1" customHeight="1">
      <c r="A463" s="11"/>
      <c r="B463" s="1"/>
      <c r="C463" s="34"/>
      <c r="D463" s="151"/>
      <c r="E463" s="152"/>
      <c r="F463" s="39">
        <f>VLOOKUP(C463,'[2]Acha Air Sales Price List'!$B$1:$D$65536,3,FALSE)</f>
        <v>0</v>
      </c>
      <c r="G463" s="19">
        <f>ROUND(IF(ISBLANK(C463),0,VLOOKUP(C463,'[2]Acha Air Sales Price List'!$B$1:$X$65536,12,FALSE)*$L$14),2)</f>
        <v>0</v>
      </c>
      <c r="H463" s="20">
        <f t="shared" si="9"/>
        <v>0</v>
      </c>
      <c r="I463" s="12"/>
    </row>
    <row r="464" spans="1:9" ht="12.4" hidden="1" customHeight="1">
      <c r="A464" s="11"/>
      <c r="B464" s="1"/>
      <c r="C464" s="34"/>
      <c r="D464" s="151"/>
      <c r="E464" s="152"/>
      <c r="F464" s="39">
        <f>VLOOKUP(C464,'[2]Acha Air Sales Price List'!$B$1:$D$65536,3,FALSE)</f>
        <v>0</v>
      </c>
      <c r="G464" s="19">
        <f>ROUND(IF(ISBLANK(C464),0,VLOOKUP(C464,'[2]Acha Air Sales Price List'!$B$1:$X$65536,12,FALSE)*$L$14),2)</f>
        <v>0</v>
      </c>
      <c r="H464" s="20">
        <f t="shared" si="9"/>
        <v>0</v>
      </c>
      <c r="I464" s="12"/>
    </row>
    <row r="465" spans="1:9" ht="12.4" hidden="1" customHeight="1">
      <c r="A465" s="11"/>
      <c r="B465" s="1"/>
      <c r="C465" s="34"/>
      <c r="D465" s="151"/>
      <c r="E465" s="152"/>
      <c r="F465" s="39">
        <f>VLOOKUP(C465,'[2]Acha Air Sales Price List'!$B$1:$D$65536,3,FALSE)</f>
        <v>0</v>
      </c>
      <c r="G465" s="19">
        <f>ROUND(IF(ISBLANK(C465),0,VLOOKUP(C465,'[2]Acha Air Sales Price List'!$B$1:$X$65536,12,FALSE)*$L$14),2)</f>
        <v>0</v>
      </c>
      <c r="H465" s="20">
        <f t="shared" si="9"/>
        <v>0</v>
      </c>
      <c r="I465" s="12"/>
    </row>
    <row r="466" spans="1:9" ht="12.4" hidden="1" customHeight="1">
      <c r="A466" s="11"/>
      <c r="B466" s="1"/>
      <c r="C466" s="34"/>
      <c r="D466" s="151"/>
      <c r="E466" s="152"/>
      <c r="F466" s="39">
        <f>VLOOKUP(C466,'[2]Acha Air Sales Price List'!$B$1:$D$65536,3,FALSE)</f>
        <v>0</v>
      </c>
      <c r="G466" s="19">
        <f>ROUND(IF(ISBLANK(C466),0,VLOOKUP(C466,'[2]Acha Air Sales Price List'!$B$1:$X$65536,12,FALSE)*$L$14),2)</f>
        <v>0</v>
      </c>
      <c r="H466" s="20">
        <f t="shared" si="9"/>
        <v>0</v>
      </c>
      <c r="I466" s="12"/>
    </row>
    <row r="467" spans="1:9" ht="12.4" hidden="1" customHeight="1">
      <c r="A467" s="11"/>
      <c r="B467" s="1"/>
      <c r="C467" s="34"/>
      <c r="D467" s="151"/>
      <c r="E467" s="152"/>
      <c r="F467" s="39">
        <f>VLOOKUP(C467,'[2]Acha Air Sales Price List'!$B$1:$D$65536,3,FALSE)</f>
        <v>0</v>
      </c>
      <c r="G467" s="19">
        <f>ROUND(IF(ISBLANK(C467),0,VLOOKUP(C467,'[2]Acha Air Sales Price List'!$B$1:$X$65536,12,FALSE)*$L$14),2)</f>
        <v>0</v>
      </c>
      <c r="H467" s="20">
        <f t="shared" si="9"/>
        <v>0</v>
      </c>
      <c r="I467" s="12"/>
    </row>
    <row r="468" spans="1:9" ht="12.4" hidden="1" customHeight="1">
      <c r="A468" s="11"/>
      <c r="B468" s="1"/>
      <c r="C468" s="34"/>
      <c r="D468" s="151"/>
      <c r="E468" s="152"/>
      <c r="F468" s="39">
        <f>VLOOKUP(C468,'[2]Acha Air Sales Price List'!$B$1:$D$65536,3,FALSE)</f>
        <v>0</v>
      </c>
      <c r="G468" s="19">
        <f>ROUND(IF(ISBLANK(C468),0,VLOOKUP(C468,'[2]Acha Air Sales Price List'!$B$1:$X$65536,12,FALSE)*$L$14),2)</f>
        <v>0</v>
      </c>
      <c r="H468" s="20">
        <f t="shared" si="9"/>
        <v>0</v>
      </c>
      <c r="I468" s="12"/>
    </row>
    <row r="469" spans="1:9" ht="12.4" hidden="1" customHeight="1">
      <c r="A469" s="11"/>
      <c r="B469" s="1"/>
      <c r="C469" s="34"/>
      <c r="D469" s="151"/>
      <c r="E469" s="152"/>
      <c r="F469" s="39">
        <f>VLOOKUP(C469,'[2]Acha Air Sales Price List'!$B$1:$D$65536,3,FALSE)</f>
        <v>0</v>
      </c>
      <c r="G469" s="19">
        <f>ROUND(IF(ISBLANK(C469),0,VLOOKUP(C469,'[2]Acha Air Sales Price List'!$B$1:$X$65536,12,FALSE)*$L$14),2)</f>
        <v>0</v>
      </c>
      <c r="H469" s="20">
        <f t="shared" si="9"/>
        <v>0</v>
      </c>
      <c r="I469" s="12"/>
    </row>
    <row r="470" spans="1:9" ht="12.4" hidden="1" customHeight="1">
      <c r="A470" s="11"/>
      <c r="B470" s="1"/>
      <c r="C470" s="34"/>
      <c r="D470" s="151"/>
      <c r="E470" s="152"/>
      <c r="F470" s="39">
        <f>VLOOKUP(C470,'[2]Acha Air Sales Price List'!$B$1:$D$65536,3,FALSE)</f>
        <v>0</v>
      </c>
      <c r="G470" s="19">
        <f>ROUND(IF(ISBLANK(C470),0,VLOOKUP(C470,'[2]Acha Air Sales Price List'!$B$1:$X$65536,12,FALSE)*$L$14),2)</f>
        <v>0</v>
      </c>
      <c r="H470" s="20">
        <f t="shared" si="9"/>
        <v>0</v>
      </c>
      <c r="I470" s="12"/>
    </row>
    <row r="471" spans="1:9" ht="12.4" hidden="1" customHeight="1">
      <c r="A471" s="11"/>
      <c r="B471" s="1"/>
      <c r="C471" s="34"/>
      <c r="D471" s="151"/>
      <c r="E471" s="152"/>
      <c r="F471" s="39">
        <f>VLOOKUP(C471,'[2]Acha Air Sales Price List'!$B$1:$D$65536,3,FALSE)</f>
        <v>0</v>
      </c>
      <c r="G471" s="19">
        <f>ROUND(IF(ISBLANK(C471),0,VLOOKUP(C471,'[2]Acha Air Sales Price List'!$B$1:$X$65536,12,FALSE)*$L$14),2)</f>
        <v>0</v>
      </c>
      <c r="H471" s="20">
        <f t="shared" si="9"/>
        <v>0</v>
      </c>
      <c r="I471" s="12"/>
    </row>
    <row r="472" spans="1:9" ht="12.4" hidden="1" customHeight="1">
      <c r="A472" s="11"/>
      <c r="B472" s="1"/>
      <c r="C472" s="34"/>
      <c r="D472" s="151"/>
      <c r="E472" s="152"/>
      <c r="F472" s="39">
        <f>VLOOKUP(C472,'[2]Acha Air Sales Price List'!$B$1:$D$65536,3,FALSE)</f>
        <v>0</v>
      </c>
      <c r="G472" s="19">
        <f>ROUND(IF(ISBLANK(C472),0,VLOOKUP(C472,'[2]Acha Air Sales Price List'!$B$1:$X$65536,12,FALSE)*$L$14),2)</f>
        <v>0</v>
      </c>
      <c r="H472" s="20">
        <f t="shared" si="9"/>
        <v>0</v>
      </c>
      <c r="I472" s="12"/>
    </row>
    <row r="473" spans="1:9" ht="12.4" hidden="1" customHeight="1">
      <c r="A473" s="11"/>
      <c r="B473" s="1"/>
      <c r="C473" s="34"/>
      <c r="D473" s="151"/>
      <c r="E473" s="152"/>
      <c r="F473" s="39">
        <f>VLOOKUP(C473,'[2]Acha Air Sales Price List'!$B$1:$D$65536,3,FALSE)</f>
        <v>0</v>
      </c>
      <c r="G473" s="19">
        <f>ROUND(IF(ISBLANK(C473),0,VLOOKUP(C473,'[2]Acha Air Sales Price List'!$B$1:$X$65536,12,FALSE)*$L$14),2)</f>
        <v>0</v>
      </c>
      <c r="H473" s="20">
        <f t="shared" si="9"/>
        <v>0</v>
      </c>
      <c r="I473" s="12"/>
    </row>
    <row r="474" spans="1:9" ht="12.4" hidden="1" customHeight="1">
      <c r="A474" s="11"/>
      <c r="B474" s="1"/>
      <c r="C474" s="34"/>
      <c r="D474" s="151"/>
      <c r="E474" s="152"/>
      <c r="F474" s="39">
        <f>VLOOKUP(C474,'[2]Acha Air Sales Price List'!$B$1:$D$65536,3,FALSE)</f>
        <v>0</v>
      </c>
      <c r="G474" s="19">
        <f>ROUND(IF(ISBLANK(C474),0,VLOOKUP(C474,'[2]Acha Air Sales Price List'!$B$1:$X$65536,12,FALSE)*$L$14),2)</f>
        <v>0</v>
      </c>
      <c r="H474" s="20">
        <f t="shared" si="9"/>
        <v>0</v>
      </c>
      <c r="I474" s="12"/>
    </row>
    <row r="475" spans="1:9" ht="12.4" hidden="1" customHeight="1">
      <c r="A475" s="11"/>
      <c r="B475" s="1"/>
      <c r="C475" s="34"/>
      <c r="D475" s="151"/>
      <c r="E475" s="152"/>
      <c r="F475" s="39">
        <f>VLOOKUP(C475,'[2]Acha Air Sales Price List'!$B$1:$D$65536,3,FALSE)</f>
        <v>0</v>
      </c>
      <c r="G475" s="19">
        <f>ROUND(IF(ISBLANK(C475),0,VLOOKUP(C475,'[2]Acha Air Sales Price List'!$B$1:$X$65536,12,FALSE)*$L$14),2)</f>
        <v>0</v>
      </c>
      <c r="H475" s="20">
        <f t="shared" si="9"/>
        <v>0</v>
      </c>
      <c r="I475" s="12"/>
    </row>
    <row r="476" spans="1:9" ht="12.4" hidden="1" customHeight="1">
      <c r="A476" s="11"/>
      <c r="B476" s="1"/>
      <c r="C476" s="35"/>
      <c r="D476" s="151"/>
      <c r="E476" s="152"/>
      <c r="F476" s="39">
        <f>VLOOKUP(C476,'[2]Acha Air Sales Price List'!$B$1:$D$65536,3,FALSE)</f>
        <v>0</v>
      </c>
      <c r="G476" s="19">
        <f>ROUND(IF(ISBLANK(C476),0,VLOOKUP(C476,'[2]Acha Air Sales Price List'!$B$1:$X$65536,12,FALSE)*$L$14),2)</f>
        <v>0</v>
      </c>
      <c r="H476" s="20">
        <f t="shared" si="9"/>
        <v>0</v>
      </c>
      <c r="I476" s="12"/>
    </row>
    <row r="477" spans="1:9" ht="12" hidden="1" customHeight="1">
      <c r="A477" s="11"/>
      <c r="B477" s="1"/>
      <c r="C477" s="34"/>
      <c r="D477" s="151"/>
      <c r="E477" s="152"/>
      <c r="F477" s="39">
        <f>VLOOKUP(C477,'[2]Acha Air Sales Price List'!$B$1:$D$65536,3,FALSE)</f>
        <v>0</v>
      </c>
      <c r="G477" s="19">
        <f>ROUND(IF(ISBLANK(C477),0,VLOOKUP(C477,'[2]Acha Air Sales Price List'!$B$1:$X$65536,12,FALSE)*$L$14),2)</f>
        <v>0</v>
      </c>
      <c r="H477" s="20">
        <f t="shared" si="9"/>
        <v>0</v>
      </c>
      <c r="I477" s="12"/>
    </row>
    <row r="478" spans="1:9" ht="12.4" hidden="1" customHeight="1">
      <c r="A478" s="11"/>
      <c r="B478" s="1"/>
      <c r="C478" s="34"/>
      <c r="D478" s="151"/>
      <c r="E478" s="152"/>
      <c r="F478" s="39">
        <f>VLOOKUP(C478,'[2]Acha Air Sales Price List'!$B$1:$D$65536,3,FALSE)</f>
        <v>0</v>
      </c>
      <c r="G478" s="19">
        <f>ROUND(IF(ISBLANK(C478),0,VLOOKUP(C478,'[2]Acha Air Sales Price List'!$B$1:$X$65536,12,FALSE)*$L$14),2)</f>
        <v>0</v>
      </c>
      <c r="H478" s="20">
        <f t="shared" si="9"/>
        <v>0</v>
      </c>
      <c r="I478" s="12"/>
    </row>
    <row r="479" spans="1:9" ht="12.4" hidden="1" customHeight="1">
      <c r="A479" s="11"/>
      <c r="B479" s="1"/>
      <c r="C479" s="34"/>
      <c r="D479" s="151"/>
      <c r="E479" s="152"/>
      <c r="F479" s="39">
        <f>VLOOKUP(C479,'[2]Acha Air Sales Price List'!$B$1:$D$65536,3,FALSE)</f>
        <v>0</v>
      </c>
      <c r="G479" s="19">
        <f>ROUND(IF(ISBLANK(C479),0,VLOOKUP(C479,'[2]Acha Air Sales Price List'!$B$1:$X$65536,12,FALSE)*$L$14),2)</f>
        <v>0</v>
      </c>
      <c r="H479" s="20">
        <f t="shared" si="9"/>
        <v>0</v>
      </c>
      <c r="I479" s="12"/>
    </row>
    <row r="480" spans="1:9" ht="12.4" hidden="1" customHeight="1">
      <c r="A480" s="11"/>
      <c r="B480" s="1"/>
      <c r="C480" s="34"/>
      <c r="D480" s="151"/>
      <c r="E480" s="152"/>
      <c r="F480" s="39">
        <f>VLOOKUP(C480,'[2]Acha Air Sales Price List'!$B$1:$D$65536,3,FALSE)</f>
        <v>0</v>
      </c>
      <c r="G480" s="19">
        <f>ROUND(IF(ISBLANK(C480),0,VLOOKUP(C480,'[2]Acha Air Sales Price List'!$B$1:$X$65536,12,FALSE)*$L$14),2)</f>
        <v>0</v>
      </c>
      <c r="H480" s="20">
        <f t="shared" si="9"/>
        <v>0</v>
      </c>
      <c r="I480" s="12"/>
    </row>
    <row r="481" spans="1:9" ht="12.4" hidden="1" customHeight="1">
      <c r="A481" s="11"/>
      <c r="B481" s="1"/>
      <c r="C481" s="34"/>
      <c r="D481" s="151"/>
      <c r="E481" s="152"/>
      <c r="F481" s="39">
        <f>VLOOKUP(C481,'[2]Acha Air Sales Price List'!$B$1:$D$65536,3,FALSE)</f>
        <v>0</v>
      </c>
      <c r="G481" s="19">
        <f>ROUND(IF(ISBLANK(C481),0,VLOOKUP(C481,'[2]Acha Air Sales Price List'!$B$1:$X$65536,12,FALSE)*$L$14),2)</f>
        <v>0</v>
      </c>
      <c r="H481" s="20">
        <f t="shared" si="9"/>
        <v>0</v>
      </c>
      <c r="I481" s="12"/>
    </row>
    <row r="482" spans="1:9" ht="12.4" hidden="1" customHeight="1">
      <c r="A482" s="11"/>
      <c r="B482" s="1"/>
      <c r="C482" s="34"/>
      <c r="D482" s="151"/>
      <c r="E482" s="152"/>
      <c r="F482" s="39">
        <f>VLOOKUP(C482,'[2]Acha Air Sales Price List'!$B$1:$D$65536,3,FALSE)</f>
        <v>0</v>
      </c>
      <c r="G482" s="19">
        <f>ROUND(IF(ISBLANK(C482),0,VLOOKUP(C482,'[2]Acha Air Sales Price List'!$B$1:$X$65536,12,FALSE)*$L$14),2)</f>
        <v>0</v>
      </c>
      <c r="H482" s="20">
        <f t="shared" si="9"/>
        <v>0</v>
      </c>
      <c r="I482" s="12"/>
    </row>
    <row r="483" spans="1:9" ht="12.4" hidden="1" customHeight="1">
      <c r="A483" s="11"/>
      <c r="B483" s="1"/>
      <c r="C483" s="34"/>
      <c r="D483" s="151"/>
      <c r="E483" s="152"/>
      <c r="F483" s="39">
        <f>VLOOKUP(C483,'[2]Acha Air Sales Price List'!$B$1:$D$65536,3,FALSE)</f>
        <v>0</v>
      </c>
      <c r="G483" s="19">
        <f>ROUND(IF(ISBLANK(C483),0,VLOOKUP(C483,'[2]Acha Air Sales Price List'!$B$1:$X$65536,12,FALSE)*$L$14),2)</f>
        <v>0</v>
      </c>
      <c r="H483" s="20">
        <f t="shared" si="9"/>
        <v>0</v>
      </c>
      <c r="I483" s="12"/>
    </row>
    <row r="484" spans="1:9" ht="12.4" hidden="1" customHeight="1">
      <c r="A484" s="11"/>
      <c r="B484" s="1"/>
      <c r="C484" s="34"/>
      <c r="D484" s="151"/>
      <c r="E484" s="152"/>
      <c r="F484" s="39">
        <f>VLOOKUP(C484,'[2]Acha Air Sales Price List'!$B$1:$D$65536,3,FALSE)</f>
        <v>0</v>
      </c>
      <c r="G484" s="19">
        <f>ROUND(IF(ISBLANK(C484),0,VLOOKUP(C484,'[2]Acha Air Sales Price List'!$B$1:$X$65536,12,FALSE)*$L$14),2)</f>
        <v>0</v>
      </c>
      <c r="H484" s="20">
        <f t="shared" si="9"/>
        <v>0</v>
      </c>
      <c r="I484" s="12"/>
    </row>
    <row r="485" spans="1:9" ht="12.4" hidden="1" customHeight="1">
      <c r="A485" s="11"/>
      <c r="B485" s="1"/>
      <c r="C485" s="34"/>
      <c r="D485" s="151"/>
      <c r="E485" s="152"/>
      <c r="F485" s="39">
        <f>VLOOKUP(C485,'[2]Acha Air Sales Price List'!$B$1:$D$65536,3,FALSE)</f>
        <v>0</v>
      </c>
      <c r="G485" s="19">
        <f>ROUND(IF(ISBLANK(C485),0,VLOOKUP(C485,'[2]Acha Air Sales Price List'!$B$1:$X$65536,12,FALSE)*$L$14),2)</f>
        <v>0</v>
      </c>
      <c r="H485" s="20">
        <f t="shared" si="9"/>
        <v>0</v>
      </c>
      <c r="I485" s="12"/>
    </row>
    <row r="486" spans="1:9" ht="12.4" hidden="1" customHeight="1">
      <c r="A486" s="11"/>
      <c r="B486" s="1"/>
      <c r="C486" s="34"/>
      <c r="D486" s="151"/>
      <c r="E486" s="152"/>
      <c r="F486" s="39">
        <f>VLOOKUP(C486,'[2]Acha Air Sales Price List'!$B$1:$D$65536,3,FALSE)</f>
        <v>0</v>
      </c>
      <c r="G486" s="19">
        <f>ROUND(IF(ISBLANK(C486),0,VLOOKUP(C486,'[2]Acha Air Sales Price List'!$B$1:$X$65536,12,FALSE)*$L$14),2)</f>
        <v>0</v>
      </c>
      <c r="H486" s="20">
        <f t="shared" si="9"/>
        <v>0</v>
      </c>
      <c r="I486" s="12"/>
    </row>
    <row r="487" spans="1:9" ht="12.4" hidden="1" customHeight="1">
      <c r="A487" s="11"/>
      <c r="B487" s="1"/>
      <c r="C487" s="34"/>
      <c r="D487" s="151"/>
      <c r="E487" s="152"/>
      <c r="F487" s="39">
        <f>VLOOKUP(C487,'[2]Acha Air Sales Price List'!$B$1:$D$65536,3,FALSE)</f>
        <v>0</v>
      </c>
      <c r="G487" s="19">
        <f>ROUND(IF(ISBLANK(C487),0,VLOOKUP(C487,'[2]Acha Air Sales Price List'!$B$1:$X$65536,12,FALSE)*$L$14),2)</f>
        <v>0</v>
      </c>
      <c r="H487" s="20">
        <f t="shared" si="9"/>
        <v>0</v>
      </c>
      <c r="I487" s="12"/>
    </row>
    <row r="488" spans="1:9" ht="12.4" hidden="1" customHeight="1">
      <c r="A488" s="11"/>
      <c r="B488" s="1"/>
      <c r="C488" s="34"/>
      <c r="D488" s="151"/>
      <c r="E488" s="152"/>
      <c r="F488" s="39">
        <f>VLOOKUP(C488,'[2]Acha Air Sales Price List'!$B$1:$D$65536,3,FALSE)</f>
        <v>0</v>
      </c>
      <c r="G488" s="19">
        <f>ROUND(IF(ISBLANK(C488),0,VLOOKUP(C488,'[2]Acha Air Sales Price List'!$B$1:$X$65536,12,FALSE)*$L$14),2)</f>
        <v>0</v>
      </c>
      <c r="H488" s="20">
        <f t="shared" si="9"/>
        <v>0</v>
      </c>
      <c r="I488" s="12"/>
    </row>
    <row r="489" spans="1:9" ht="12.4" hidden="1" customHeight="1">
      <c r="A489" s="11"/>
      <c r="B489" s="1"/>
      <c r="C489" s="34"/>
      <c r="D489" s="151"/>
      <c r="E489" s="152"/>
      <c r="F489" s="39">
        <f>VLOOKUP(C489,'[2]Acha Air Sales Price List'!$B$1:$D$65536,3,FALSE)</f>
        <v>0</v>
      </c>
      <c r="G489" s="19">
        <f>ROUND(IF(ISBLANK(C489),0,VLOOKUP(C489,'[2]Acha Air Sales Price List'!$B$1:$X$65536,12,FALSE)*$L$14),2)</f>
        <v>0</v>
      </c>
      <c r="H489" s="20">
        <f t="shared" si="9"/>
        <v>0</v>
      </c>
      <c r="I489" s="12"/>
    </row>
    <row r="490" spans="1:9" ht="12.4" hidden="1" customHeight="1">
      <c r="A490" s="11"/>
      <c r="B490" s="1"/>
      <c r="C490" s="34"/>
      <c r="D490" s="151"/>
      <c r="E490" s="152"/>
      <c r="F490" s="39">
        <f>VLOOKUP(C490,'[2]Acha Air Sales Price List'!$B$1:$D$65536,3,FALSE)</f>
        <v>0</v>
      </c>
      <c r="G490" s="19">
        <f>ROUND(IF(ISBLANK(C490),0,VLOOKUP(C490,'[2]Acha Air Sales Price List'!$B$1:$X$65536,12,FALSE)*$L$14),2)</f>
        <v>0</v>
      </c>
      <c r="H490" s="20">
        <f t="shared" si="9"/>
        <v>0</v>
      </c>
      <c r="I490" s="12"/>
    </row>
    <row r="491" spans="1:9" ht="12.4" hidden="1" customHeight="1">
      <c r="A491" s="11"/>
      <c r="B491" s="1"/>
      <c r="C491" s="34"/>
      <c r="D491" s="151"/>
      <c r="E491" s="152"/>
      <c r="F491" s="39">
        <f>VLOOKUP(C491,'[2]Acha Air Sales Price List'!$B$1:$D$65536,3,FALSE)</f>
        <v>0</v>
      </c>
      <c r="G491" s="19">
        <f>ROUND(IF(ISBLANK(C491),0,VLOOKUP(C491,'[2]Acha Air Sales Price List'!$B$1:$X$65536,12,FALSE)*$L$14),2)</f>
        <v>0</v>
      </c>
      <c r="H491" s="20">
        <f t="shared" si="9"/>
        <v>0</v>
      </c>
      <c r="I491" s="12"/>
    </row>
    <row r="492" spans="1:9" ht="12.4" hidden="1" customHeight="1">
      <c r="A492" s="11"/>
      <c r="B492" s="1"/>
      <c r="C492" s="34"/>
      <c r="D492" s="151"/>
      <c r="E492" s="152"/>
      <c r="F492" s="39">
        <f>VLOOKUP(C492,'[2]Acha Air Sales Price List'!$B$1:$D$65536,3,FALSE)</f>
        <v>0</v>
      </c>
      <c r="G492" s="19">
        <f>ROUND(IF(ISBLANK(C492),0,VLOOKUP(C492,'[2]Acha Air Sales Price List'!$B$1:$X$65536,12,FALSE)*$L$14),2)</f>
        <v>0</v>
      </c>
      <c r="H492" s="20">
        <f t="shared" si="9"/>
        <v>0</v>
      </c>
      <c r="I492" s="12"/>
    </row>
    <row r="493" spans="1:9" ht="12.4" hidden="1" customHeight="1">
      <c r="A493" s="11"/>
      <c r="B493" s="1"/>
      <c r="C493" s="34"/>
      <c r="D493" s="151"/>
      <c r="E493" s="152"/>
      <c r="F493" s="39">
        <f>VLOOKUP(C493,'[2]Acha Air Sales Price List'!$B$1:$D$65536,3,FALSE)</f>
        <v>0</v>
      </c>
      <c r="G493" s="19">
        <f>ROUND(IF(ISBLANK(C493),0,VLOOKUP(C493,'[2]Acha Air Sales Price List'!$B$1:$X$65536,12,FALSE)*$L$14),2)</f>
        <v>0</v>
      </c>
      <c r="H493" s="20">
        <f t="shared" si="9"/>
        <v>0</v>
      </c>
      <c r="I493" s="12"/>
    </row>
    <row r="494" spans="1:9" ht="12.4" hidden="1" customHeight="1">
      <c r="A494" s="11"/>
      <c r="B494" s="1"/>
      <c r="C494" s="34"/>
      <c r="D494" s="151"/>
      <c r="E494" s="152"/>
      <c r="F494" s="39">
        <f>VLOOKUP(C494,'[2]Acha Air Sales Price List'!$B$1:$D$65536,3,FALSE)</f>
        <v>0</v>
      </c>
      <c r="G494" s="19">
        <f>ROUND(IF(ISBLANK(C494),0,VLOOKUP(C494,'[2]Acha Air Sales Price List'!$B$1:$X$65536,12,FALSE)*$L$14),2)</f>
        <v>0</v>
      </c>
      <c r="H494" s="20">
        <f t="shared" si="9"/>
        <v>0</v>
      </c>
      <c r="I494" s="12"/>
    </row>
    <row r="495" spans="1:9" ht="12.4" hidden="1" customHeight="1">
      <c r="A495" s="11"/>
      <c r="B495" s="1"/>
      <c r="C495" s="34"/>
      <c r="D495" s="151"/>
      <c r="E495" s="152"/>
      <c r="F495" s="39">
        <f>VLOOKUP(C495,'[2]Acha Air Sales Price List'!$B$1:$D$65536,3,FALSE)</f>
        <v>0</v>
      </c>
      <c r="G495" s="19">
        <f>ROUND(IF(ISBLANK(C495),0,VLOOKUP(C495,'[2]Acha Air Sales Price List'!$B$1:$X$65536,12,FALSE)*$L$14),2)</f>
        <v>0</v>
      </c>
      <c r="H495" s="20">
        <f t="shared" si="9"/>
        <v>0</v>
      </c>
      <c r="I495" s="12"/>
    </row>
    <row r="496" spans="1:9" ht="12.4" hidden="1" customHeight="1">
      <c r="A496" s="11"/>
      <c r="B496" s="1"/>
      <c r="C496" s="34"/>
      <c r="D496" s="151"/>
      <c r="E496" s="152"/>
      <c r="F496" s="39">
        <f>VLOOKUP(C496,'[2]Acha Air Sales Price List'!$B$1:$D$65536,3,FALSE)</f>
        <v>0</v>
      </c>
      <c r="G496" s="19">
        <f>ROUND(IF(ISBLANK(C496),0,VLOOKUP(C496,'[2]Acha Air Sales Price List'!$B$1:$X$65536,12,FALSE)*$L$14),2)</f>
        <v>0</v>
      </c>
      <c r="H496" s="20">
        <f t="shared" si="9"/>
        <v>0</v>
      </c>
      <c r="I496" s="12"/>
    </row>
    <row r="497" spans="1:9" ht="12.4" hidden="1" customHeight="1">
      <c r="A497" s="11"/>
      <c r="B497" s="1"/>
      <c r="C497" s="34"/>
      <c r="D497" s="151"/>
      <c r="E497" s="152"/>
      <c r="F497" s="39">
        <f>VLOOKUP(C497,'[2]Acha Air Sales Price List'!$B$1:$D$65536,3,FALSE)</f>
        <v>0</v>
      </c>
      <c r="G497" s="19">
        <f>ROUND(IF(ISBLANK(C497),0,VLOOKUP(C497,'[2]Acha Air Sales Price List'!$B$1:$X$65536,12,FALSE)*$L$14),2)</f>
        <v>0</v>
      </c>
      <c r="H497" s="20">
        <f t="shared" si="9"/>
        <v>0</v>
      </c>
      <c r="I497" s="12"/>
    </row>
    <row r="498" spans="1:9" ht="12.4" hidden="1" customHeight="1">
      <c r="A498" s="11"/>
      <c r="B498" s="1"/>
      <c r="C498" s="34"/>
      <c r="D498" s="151"/>
      <c r="E498" s="152"/>
      <c r="F498" s="39">
        <f>VLOOKUP(C498,'[2]Acha Air Sales Price List'!$B$1:$D$65536,3,FALSE)</f>
        <v>0</v>
      </c>
      <c r="G498" s="19">
        <f>ROUND(IF(ISBLANK(C498),0,VLOOKUP(C498,'[2]Acha Air Sales Price List'!$B$1:$X$65536,12,FALSE)*$L$14),2)</f>
        <v>0</v>
      </c>
      <c r="H498" s="20">
        <f t="shared" si="9"/>
        <v>0</v>
      </c>
      <c r="I498" s="12"/>
    </row>
    <row r="499" spans="1:9" ht="12.4" hidden="1" customHeight="1">
      <c r="A499" s="11"/>
      <c r="B499" s="1"/>
      <c r="C499" s="34"/>
      <c r="D499" s="151"/>
      <c r="E499" s="152"/>
      <c r="F499" s="39">
        <f>VLOOKUP(C499,'[2]Acha Air Sales Price List'!$B$1:$D$65536,3,FALSE)</f>
        <v>0</v>
      </c>
      <c r="G499" s="19">
        <f>ROUND(IF(ISBLANK(C499),0,VLOOKUP(C499,'[2]Acha Air Sales Price List'!$B$1:$X$65536,12,FALSE)*$L$14),2)</f>
        <v>0</v>
      </c>
      <c r="H499" s="20">
        <f t="shared" si="9"/>
        <v>0</v>
      </c>
      <c r="I499" s="12"/>
    </row>
    <row r="500" spans="1:9" ht="12.4" hidden="1" customHeight="1">
      <c r="A500" s="11"/>
      <c r="B500" s="1"/>
      <c r="C500" s="34"/>
      <c r="D500" s="151"/>
      <c r="E500" s="152"/>
      <c r="F500" s="39">
        <f>VLOOKUP(C500,'[2]Acha Air Sales Price List'!$B$1:$D$65536,3,FALSE)</f>
        <v>0</v>
      </c>
      <c r="G500" s="19">
        <f>ROUND(IF(ISBLANK(C500),0,VLOOKUP(C500,'[2]Acha Air Sales Price List'!$B$1:$X$65536,12,FALSE)*$L$14),2)</f>
        <v>0</v>
      </c>
      <c r="H500" s="20">
        <f t="shared" si="9"/>
        <v>0</v>
      </c>
      <c r="I500" s="12"/>
    </row>
    <row r="501" spans="1:9" ht="12.4" hidden="1" customHeight="1">
      <c r="A501" s="11"/>
      <c r="B501" s="1"/>
      <c r="C501" s="34"/>
      <c r="D501" s="151"/>
      <c r="E501" s="152"/>
      <c r="F501" s="39">
        <f>VLOOKUP(C501,'[2]Acha Air Sales Price List'!$B$1:$D$65536,3,FALSE)</f>
        <v>0</v>
      </c>
      <c r="G501" s="19">
        <f>ROUND(IF(ISBLANK(C501),0,VLOOKUP(C501,'[2]Acha Air Sales Price List'!$B$1:$X$65536,12,FALSE)*$L$14),2)</f>
        <v>0</v>
      </c>
      <c r="H501" s="20">
        <f t="shared" si="9"/>
        <v>0</v>
      </c>
      <c r="I501" s="12"/>
    </row>
    <row r="502" spans="1:9" ht="12.4" hidden="1" customHeight="1">
      <c r="A502" s="11"/>
      <c r="B502" s="1"/>
      <c r="C502" s="34"/>
      <c r="D502" s="151"/>
      <c r="E502" s="152"/>
      <c r="F502" s="39">
        <f>VLOOKUP(C502,'[2]Acha Air Sales Price List'!$B$1:$D$65536,3,FALSE)</f>
        <v>0</v>
      </c>
      <c r="G502" s="19">
        <f>ROUND(IF(ISBLANK(C502),0,VLOOKUP(C502,'[2]Acha Air Sales Price List'!$B$1:$X$65536,12,FALSE)*$L$14),2)</f>
        <v>0</v>
      </c>
      <c r="H502" s="20">
        <f t="shared" si="9"/>
        <v>0</v>
      </c>
      <c r="I502" s="12"/>
    </row>
    <row r="503" spans="1:9" ht="12.4" hidden="1" customHeight="1">
      <c r="A503" s="11"/>
      <c r="B503" s="1"/>
      <c r="C503" s="34"/>
      <c r="D503" s="151"/>
      <c r="E503" s="152"/>
      <c r="F503" s="39">
        <f>VLOOKUP(C503,'[2]Acha Air Sales Price List'!$B$1:$D$65536,3,FALSE)</f>
        <v>0</v>
      </c>
      <c r="G503" s="19">
        <f>ROUND(IF(ISBLANK(C503),0,VLOOKUP(C503,'[2]Acha Air Sales Price List'!$B$1:$X$65536,12,FALSE)*$L$14),2)</f>
        <v>0</v>
      </c>
      <c r="H503" s="20">
        <f t="shared" si="9"/>
        <v>0</v>
      </c>
      <c r="I503" s="12"/>
    </row>
    <row r="504" spans="1:9" ht="12.4" hidden="1" customHeight="1">
      <c r="A504" s="11"/>
      <c r="B504" s="1"/>
      <c r="C504" s="35"/>
      <c r="D504" s="151"/>
      <c r="E504" s="152"/>
      <c r="F504" s="39">
        <f>VLOOKUP(C504,'[2]Acha Air Sales Price List'!$B$1:$D$65536,3,FALSE)</f>
        <v>0</v>
      </c>
      <c r="G504" s="19">
        <f>ROUND(IF(ISBLANK(C504),0,VLOOKUP(C504,'[2]Acha Air Sales Price List'!$B$1:$X$65536,12,FALSE)*$L$14),2)</f>
        <v>0</v>
      </c>
      <c r="H504" s="20">
        <f>ROUND(IF(ISNUMBER(B504), G504*B504, 0),5)</f>
        <v>0</v>
      </c>
      <c r="I504" s="12"/>
    </row>
    <row r="505" spans="1:9" ht="12" hidden="1" customHeight="1">
      <c r="A505" s="11"/>
      <c r="B505" s="1"/>
      <c r="C505" s="34"/>
      <c r="D505" s="151"/>
      <c r="E505" s="152"/>
      <c r="F505" s="39">
        <f>VLOOKUP(C505,'[2]Acha Air Sales Price List'!$B$1:$D$65536,3,FALSE)</f>
        <v>0</v>
      </c>
      <c r="G505" s="19">
        <f>ROUND(IF(ISBLANK(C505),0,VLOOKUP(C505,'[2]Acha Air Sales Price List'!$B$1:$X$65536,12,FALSE)*$L$14),2)</f>
        <v>0</v>
      </c>
      <c r="H505" s="20">
        <f t="shared" ref="H505:H521" si="10">ROUND(IF(ISNUMBER(B505), G505*B505, 0),5)</f>
        <v>0</v>
      </c>
      <c r="I505" s="12"/>
    </row>
    <row r="506" spans="1:9" ht="12.4" hidden="1" customHeight="1">
      <c r="A506" s="11"/>
      <c r="B506" s="1"/>
      <c r="C506" s="34"/>
      <c r="D506" s="151"/>
      <c r="E506" s="152"/>
      <c r="F506" s="39">
        <f>VLOOKUP(C506,'[2]Acha Air Sales Price List'!$B$1:$D$65536,3,FALSE)</f>
        <v>0</v>
      </c>
      <c r="G506" s="19">
        <f>ROUND(IF(ISBLANK(C506),0,VLOOKUP(C506,'[2]Acha Air Sales Price List'!$B$1:$X$65536,12,FALSE)*$L$14),2)</f>
        <v>0</v>
      </c>
      <c r="H506" s="20">
        <f t="shared" si="10"/>
        <v>0</v>
      </c>
      <c r="I506" s="12"/>
    </row>
    <row r="507" spans="1:9" ht="12.4" hidden="1" customHeight="1">
      <c r="A507" s="11"/>
      <c r="B507" s="1"/>
      <c r="C507" s="34"/>
      <c r="D507" s="151"/>
      <c r="E507" s="152"/>
      <c r="F507" s="39">
        <f>VLOOKUP(C507,'[2]Acha Air Sales Price List'!$B$1:$D$65536,3,FALSE)</f>
        <v>0</v>
      </c>
      <c r="G507" s="19">
        <f>ROUND(IF(ISBLANK(C507),0,VLOOKUP(C507,'[2]Acha Air Sales Price List'!$B$1:$X$65536,12,FALSE)*$L$14),2)</f>
        <v>0</v>
      </c>
      <c r="H507" s="20">
        <f t="shared" si="10"/>
        <v>0</v>
      </c>
      <c r="I507" s="12"/>
    </row>
    <row r="508" spans="1:9" ht="12.4" hidden="1" customHeight="1">
      <c r="A508" s="11"/>
      <c r="B508" s="1"/>
      <c r="C508" s="34"/>
      <c r="D508" s="151"/>
      <c r="E508" s="152"/>
      <c r="F508" s="39">
        <f>VLOOKUP(C508,'[2]Acha Air Sales Price List'!$B$1:$D$65536,3,FALSE)</f>
        <v>0</v>
      </c>
      <c r="G508" s="19">
        <f>ROUND(IF(ISBLANK(C508),0,VLOOKUP(C508,'[2]Acha Air Sales Price List'!$B$1:$X$65536,12,FALSE)*$L$14),2)</f>
        <v>0</v>
      </c>
      <c r="H508" s="20">
        <f t="shared" si="10"/>
        <v>0</v>
      </c>
      <c r="I508" s="12"/>
    </row>
    <row r="509" spans="1:9" ht="12.4" hidden="1" customHeight="1">
      <c r="A509" s="11"/>
      <c r="B509" s="1"/>
      <c r="C509" s="34"/>
      <c r="D509" s="151"/>
      <c r="E509" s="152"/>
      <c r="F509" s="39">
        <f>VLOOKUP(C509,'[2]Acha Air Sales Price List'!$B$1:$D$65536,3,FALSE)</f>
        <v>0</v>
      </c>
      <c r="G509" s="19">
        <f>ROUND(IF(ISBLANK(C509),0,VLOOKUP(C509,'[2]Acha Air Sales Price List'!$B$1:$X$65536,12,FALSE)*$L$14),2)</f>
        <v>0</v>
      </c>
      <c r="H509" s="20">
        <f t="shared" si="10"/>
        <v>0</v>
      </c>
      <c r="I509" s="12"/>
    </row>
    <row r="510" spans="1:9" ht="12.4" hidden="1" customHeight="1">
      <c r="A510" s="11"/>
      <c r="B510" s="1"/>
      <c r="C510" s="34"/>
      <c r="D510" s="151"/>
      <c r="E510" s="152"/>
      <c r="F510" s="39">
        <f>VLOOKUP(C510,'[2]Acha Air Sales Price List'!$B$1:$D$65536,3,FALSE)</f>
        <v>0</v>
      </c>
      <c r="G510" s="19">
        <f>ROUND(IF(ISBLANK(C510),0,VLOOKUP(C510,'[2]Acha Air Sales Price List'!$B$1:$X$65536,12,FALSE)*$L$14),2)</f>
        <v>0</v>
      </c>
      <c r="H510" s="20">
        <f t="shared" si="10"/>
        <v>0</v>
      </c>
      <c r="I510" s="12"/>
    </row>
    <row r="511" spans="1:9" ht="12.4" hidden="1" customHeight="1">
      <c r="A511" s="11"/>
      <c r="B511" s="1"/>
      <c r="C511" s="34"/>
      <c r="D511" s="151"/>
      <c r="E511" s="152"/>
      <c r="F511" s="39">
        <f>VLOOKUP(C511,'[2]Acha Air Sales Price List'!$B$1:$D$65536,3,FALSE)</f>
        <v>0</v>
      </c>
      <c r="G511" s="19">
        <f>ROUND(IF(ISBLANK(C511),0,VLOOKUP(C511,'[2]Acha Air Sales Price List'!$B$1:$X$65536,12,FALSE)*$L$14),2)</f>
        <v>0</v>
      </c>
      <c r="H511" s="20">
        <f t="shared" si="10"/>
        <v>0</v>
      </c>
      <c r="I511" s="12"/>
    </row>
    <row r="512" spans="1:9" ht="12.4" hidden="1" customHeight="1">
      <c r="A512" s="11"/>
      <c r="B512" s="1"/>
      <c r="C512" s="34"/>
      <c r="D512" s="151"/>
      <c r="E512" s="152"/>
      <c r="F512" s="39">
        <f>VLOOKUP(C512,'[2]Acha Air Sales Price List'!$B$1:$D$65536,3,FALSE)</f>
        <v>0</v>
      </c>
      <c r="G512" s="19">
        <f>ROUND(IF(ISBLANK(C512),0,VLOOKUP(C512,'[2]Acha Air Sales Price List'!$B$1:$X$65536,12,FALSE)*$L$14),2)</f>
        <v>0</v>
      </c>
      <c r="H512" s="20">
        <f t="shared" si="10"/>
        <v>0</v>
      </c>
      <c r="I512" s="12"/>
    </row>
    <row r="513" spans="1:9" ht="12.4" hidden="1" customHeight="1">
      <c r="A513" s="11"/>
      <c r="B513" s="1"/>
      <c r="C513" s="34"/>
      <c r="D513" s="151"/>
      <c r="E513" s="152"/>
      <c r="F513" s="39">
        <f>VLOOKUP(C513,'[2]Acha Air Sales Price List'!$B$1:$D$65536,3,FALSE)</f>
        <v>0</v>
      </c>
      <c r="G513" s="19">
        <f>ROUND(IF(ISBLANK(C513),0,VLOOKUP(C513,'[2]Acha Air Sales Price List'!$B$1:$X$65536,12,FALSE)*$L$14),2)</f>
        <v>0</v>
      </c>
      <c r="H513" s="20">
        <f t="shared" si="10"/>
        <v>0</v>
      </c>
      <c r="I513" s="12"/>
    </row>
    <row r="514" spans="1:9" ht="12.4" hidden="1" customHeight="1">
      <c r="A514" s="11"/>
      <c r="B514" s="1"/>
      <c r="C514" s="34"/>
      <c r="D514" s="151"/>
      <c r="E514" s="152"/>
      <c r="F514" s="39">
        <f>VLOOKUP(C514,'[2]Acha Air Sales Price List'!$B$1:$D$65536,3,FALSE)</f>
        <v>0</v>
      </c>
      <c r="G514" s="19">
        <f>ROUND(IF(ISBLANK(C514),0,VLOOKUP(C514,'[2]Acha Air Sales Price List'!$B$1:$X$65536,12,FALSE)*$L$14),2)</f>
        <v>0</v>
      </c>
      <c r="H514" s="20">
        <f t="shared" si="10"/>
        <v>0</v>
      </c>
      <c r="I514" s="12"/>
    </row>
    <row r="515" spans="1:9" ht="12.4" hidden="1" customHeight="1">
      <c r="A515" s="11"/>
      <c r="B515" s="1"/>
      <c r="C515" s="34"/>
      <c r="D515" s="151"/>
      <c r="E515" s="152"/>
      <c r="F515" s="39">
        <f>VLOOKUP(C515,'[2]Acha Air Sales Price List'!$B$1:$D$65536,3,FALSE)</f>
        <v>0</v>
      </c>
      <c r="G515" s="19">
        <f>ROUND(IF(ISBLANK(C515),0,VLOOKUP(C515,'[2]Acha Air Sales Price List'!$B$1:$X$65536,12,FALSE)*$L$14),2)</f>
        <v>0</v>
      </c>
      <c r="H515" s="20">
        <f t="shared" si="10"/>
        <v>0</v>
      </c>
      <c r="I515" s="12"/>
    </row>
    <row r="516" spans="1:9" ht="12.4" hidden="1" customHeight="1">
      <c r="A516" s="11"/>
      <c r="B516" s="1"/>
      <c r="C516" s="34"/>
      <c r="D516" s="151"/>
      <c r="E516" s="152"/>
      <c r="F516" s="39">
        <f>VLOOKUP(C516,'[2]Acha Air Sales Price List'!$B$1:$D$65536,3,FALSE)</f>
        <v>0</v>
      </c>
      <c r="G516" s="19">
        <f>ROUND(IF(ISBLANK(C516),0,VLOOKUP(C516,'[2]Acha Air Sales Price List'!$B$1:$X$65536,12,FALSE)*$L$14),2)</f>
        <v>0</v>
      </c>
      <c r="H516" s="20">
        <f t="shared" si="10"/>
        <v>0</v>
      </c>
      <c r="I516" s="12"/>
    </row>
    <row r="517" spans="1:9" ht="12.4" hidden="1" customHeight="1">
      <c r="A517" s="11"/>
      <c r="B517" s="1"/>
      <c r="C517" s="34"/>
      <c r="D517" s="151"/>
      <c r="E517" s="152"/>
      <c r="F517" s="39">
        <f>VLOOKUP(C517,'[2]Acha Air Sales Price List'!$B$1:$D$65536,3,FALSE)</f>
        <v>0</v>
      </c>
      <c r="G517" s="19">
        <f>ROUND(IF(ISBLANK(C517),0,VLOOKUP(C517,'[2]Acha Air Sales Price List'!$B$1:$X$65536,12,FALSE)*$L$14),2)</f>
        <v>0</v>
      </c>
      <c r="H517" s="20">
        <f t="shared" si="10"/>
        <v>0</v>
      </c>
      <c r="I517" s="12"/>
    </row>
    <row r="518" spans="1:9" ht="12.4" hidden="1" customHeight="1">
      <c r="A518" s="11"/>
      <c r="B518" s="1"/>
      <c r="C518" s="34"/>
      <c r="D518" s="151"/>
      <c r="E518" s="152"/>
      <c r="F518" s="39">
        <f>VLOOKUP(C518,'[2]Acha Air Sales Price List'!$B$1:$D$65536,3,FALSE)</f>
        <v>0</v>
      </c>
      <c r="G518" s="19">
        <f>ROUND(IF(ISBLANK(C518),0,VLOOKUP(C518,'[2]Acha Air Sales Price List'!$B$1:$X$65536,12,FALSE)*$L$14),2)</f>
        <v>0</v>
      </c>
      <c r="H518" s="20">
        <f t="shared" si="10"/>
        <v>0</v>
      </c>
      <c r="I518" s="12"/>
    </row>
    <row r="519" spans="1:9" ht="12.4" hidden="1" customHeight="1">
      <c r="A519" s="11"/>
      <c r="B519" s="1"/>
      <c r="C519" s="34"/>
      <c r="D519" s="151"/>
      <c r="E519" s="152"/>
      <c r="F519" s="39">
        <f>VLOOKUP(C519,'[2]Acha Air Sales Price List'!$B$1:$D$65536,3,FALSE)</f>
        <v>0</v>
      </c>
      <c r="G519" s="19">
        <f>ROUND(IF(ISBLANK(C519),0,VLOOKUP(C519,'[2]Acha Air Sales Price List'!$B$1:$X$65536,12,FALSE)*$L$14),2)</f>
        <v>0</v>
      </c>
      <c r="H519" s="20">
        <f t="shared" si="10"/>
        <v>0</v>
      </c>
      <c r="I519" s="12"/>
    </row>
    <row r="520" spans="1:9" ht="12.4" hidden="1" customHeight="1">
      <c r="A520" s="11"/>
      <c r="B520" s="1"/>
      <c r="C520" s="35"/>
      <c r="D520" s="151"/>
      <c r="E520" s="152"/>
      <c r="F520" s="39">
        <f>VLOOKUP(C520,'[2]Acha Air Sales Price List'!$B$1:$D$65536,3,FALSE)</f>
        <v>0</v>
      </c>
      <c r="G520" s="19">
        <f>ROUND(IF(ISBLANK(C520),0,VLOOKUP(C520,'[2]Acha Air Sales Price List'!$B$1:$X$65536,12,FALSE)*$L$14),2)</f>
        <v>0</v>
      </c>
      <c r="H520" s="20">
        <f t="shared" si="10"/>
        <v>0</v>
      </c>
      <c r="I520" s="12"/>
    </row>
    <row r="521" spans="1:9" ht="12.4" hidden="1" customHeight="1">
      <c r="A521" s="11"/>
      <c r="B521" s="1"/>
      <c r="C521" s="35"/>
      <c r="D521" s="151"/>
      <c r="E521" s="152"/>
      <c r="F521" s="39">
        <f>VLOOKUP(C521,'[2]Acha Air Sales Price List'!$B$1:$D$65536,3,FALSE)</f>
        <v>0</v>
      </c>
      <c r="G521" s="19">
        <f>ROUND(IF(ISBLANK(C521),0,VLOOKUP(C521,'[2]Acha Air Sales Price List'!$B$1:$X$65536,12,FALSE)*$L$14),2)</f>
        <v>0</v>
      </c>
      <c r="H521" s="20">
        <f t="shared" si="10"/>
        <v>0</v>
      </c>
      <c r="I521" s="12"/>
    </row>
    <row r="522" spans="1:9" ht="12.4" hidden="1" customHeight="1">
      <c r="A522" s="11"/>
      <c r="B522" s="1"/>
      <c r="C522" s="34"/>
      <c r="D522" s="151"/>
      <c r="E522" s="152"/>
      <c r="F522" s="39">
        <f>VLOOKUP(C522,'[2]Acha Air Sales Price List'!$B$1:$D$65536,3,FALSE)</f>
        <v>0</v>
      </c>
      <c r="G522" s="19">
        <f>ROUND(IF(ISBLANK(C522),0,VLOOKUP(C522,'[2]Acha Air Sales Price List'!$B$1:$X$65536,12,FALSE)*$L$14),2)</f>
        <v>0</v>
      </c>
      <c r="H522" s="20">
        <f>ROUND(IF(ISNUMBER(B522), G522*B522, 0),5)</f>
        <v>0</v>
      </c>
      <c r="I522" s="12"/>
    </row>
    <row r="523" spans="1:9" ht="12.4" hidden="1" customHeight="1">
      <c r="A523" s="11"/>
      <c r="B523" s="1"/>
      <c r="C523" s="34"/>
      <c r="D523" s="151"/>
      <c r="E523" s="152"/>
      <c r="F523" s="39">
        <f>VLOOKUP(C523,'[2]Acha Air Sales Price List'!$B$1:$D$65536,3,FALSE)</f>
        <v>0</v>
      </c>
      <c r="G523" s="19">
        <f>ROUND(IF(ISBLANK(C523),0,VLOOKUP(C523,'[2]Acha Air Sales Price List'!$B$1:$X$65536,12,FALSE)*$L$14),2)</f>
        <v>0</v>
      </c>
      <c r="H523" s="20">
        <f t="shared" ref="H523:H560" si="11">ROUND(IF(ISNUMBER(B523), G523*B523, 0),5)</f>
        <v>0</v>
      </c>
      <c r="I523" s="12"/>
    </row>
    <row r="524" spans="1:9" ht="12.4" hidden="1" customHeight="1">
      <c r="A524" s="11"/>
      <c r="B524" s="1"/>
      <c r="C524" s="34"/>
      <c r="D524" s="151"/>
      <c r="E524" s="152"/>
      <c r="F524" s="39">
        <f>VLOOKUP(C524,'[2]Acha Air Sales Price List'!$B$1:$D$65536,3,FALSE)</f>
        <v>0</v>
      </c>
      <c r="G524" s="19">
        <f>ROUND(IF(ISBLANK(C524),0,VLOOKUP(C524,'[2]Acha Air Sales Price List'!$B$1:$X$65536,12,FALSE)*$L$14),2)</f>
        <v>0</v>
      </c>
      <c r="H524" s="20">
        <f t="shared" si="11"/>
        <v>0</v>
      </c>
      <c r="I524" s="12"/>
    </row>
    <row r="525" spans="1:9" ht="12.4" hidden="1" customHeight="1">
      <c r="A525" s="11"/>
      <c r="B525" s="1"/>
      <c r="C525" s="34"/>
      <c r="D525" s="151"/>
      <c r="E525" s="152"/>
      <c r="F525" s="39">
        <f>VLOOKUP(C525,'[2]Acha Air Sales Price List'!$B$1:$D$65536,3,FALSE)</f>
        <v>0</v>
      </c>
      <c r="G525" s="19">
        <f>ROUND(IF(ISBLANK(C525),0,VLOOKUP(C525,'[2]Acha Air Sales Price List'!$B$1:$X$65536,12,FALSE)*$L$14),2)</f>
        <v>0</v>
      </c>
      <c r="H525" s="20">
        <f t="shared" si="11"/>
        <v>0</v>
      </c>
      <c r="I525" s="12"/>
    </row>
    <row r="526" spans="1:9" ht="12.4" hidden="1" customHeight="1">
      <c r="A526" s="11"/>
      <c r="B526" s="1"/>
      <c r="C526" s="34"/>
      <c r="D526" s="151"/>
      <c r="E526" s="152"/>
      <c r="F526" s="39">
        <f>VLOOKUP(C526,'[2]Acha Air Sales Price List'!$B$1:$D$65536,3,FALSE)</f>
        <v>0</v>
      </c>
      <c r="G526" s="19">
        <f>ROUND(IF(ISBLANK(C526),0,VLOOKUP(C526,'[2]Acha Air Sales Price List'!$B$1:$X$65536,12,FALSE)*$L$14),2)</f>
        <v>0</v>
      </c>
      <c r="H526" s="20">
        <f t="shared" si="11"/>
        <v>0</v>
      </c>
      <c r="I526" s="12"/>
    </row>
    <row r="527" spans="1:9" ht="12.4" hidden="1" customHeight="1">
      <c r="A527" s="11"/>
      <c r="B527" s="1"/>
      <c r="C527" s="34"/>
      <c r="D527" s="151"/>
      <c r="E527" s="152"/>
      <c r="F527" s="39">
        <f>VLOOKUP(C527,'[2]Acha Air Sales Price List'!$B$1:$D$65536,3,FALSE)</f>
        <v>0</v>
      </c>
      <c r="G527" s="19">
        <f>ROUND(IF(ISBLANK(C527),0,VLOOKUP(C527,'[2]Acha Air Sales Price List'!$B$1:$X$65536,12,FALSE)*$L$14),2)</f>
        <v>0</v>
      </c>
      <c r="H527" s="20">
        <f t="shared" si="11"/>
        <v>0</v>
      </c>
      <c r="I527" s="12"/>
    </row>
    <row r="528" spans="1:9" ht="12.4" hidden="1" customHeight="1">
      <c r="A528" s="11"/>
      <c r="B528" s="1"/>
      <c r="C528" s="34"/>
      <c r="D528" s="151"/>
      <c r="E528" s="152"/>
      <c r="F528" s="39">
        <f>VLOOKUP(C528,'[2]Acha Air Sales Price List'!$B$1:$D$65536,3,FALSE)</f>
        <v>0</v>
      </c>
      <c r="G528" s="19">
        <f>ROUND(IF(ISBLANK(C528),0,VLOOKUP(C528,'[2]Acha Air Sales Price List'!$B$1:$X$65536,12,FALSE)*$L$14),2)</f>
        <v>0</v>
      </c>
      <c r="H528" s="20">
        <f t="shared" si="11"/>
        <v>0</v>
      </c>
      <c r="I528" s="12"/>
    </row>
    <row r="529" spans="1:9" ht="12.4" hidden="1" customHeight="1">
      <c r="A529" s="11"/>
      <c r="B529" s="1"/>
      <c r="C529" s="34"/>
      <c r="D529" s="151"/>
      <c r="E529" s="152"/>
      <c r="F529" s="39">
        <f>VLOOKUP(C529,'[2]Acha Air Sales Price List'!$B$1:$D$65536,3,FALSE)</f>
        <v>0</v>
      </c>
      <c r="G529" s="19">
        <f>ROUND(IF(ISBLANK(C529),0,VLOOKUP(C529,'[2]Acha Air Sales Price List'!$B$1:$X$65536,12,FALSE)*$L$14),2)</f>
        <v>0</v>
      </c>
      <c r="H529" s="20">
        <f t="shared" si="11"/>
        <v>0</v>
      </c>
      <c r="I529" s="12"/>
    </row>
    <row r="530" spans="1:9" ht="12.4" hidden="1" customHeight="1">
      <c r="A530" s="11"/>
      <c r="B530" s="1"/>
      <c r="C530" s="34"/>
      <c r="D530" s="151"/>
      <c r="E530" s="152"/>
      <c r="F530" s="39">
        <f>VLOOKUP(C530,'[2]Acha Air Sales Price List'!$B$1:$D$65536,3,FALSE)</f>
        <v>0</v>
      </c>
      <c r="G530" s="19">
        <f>ROUND(IF(ISBLANK(C530),0,VLOOKUP(C530,'[2]Acha Air Sales Price List'!$B$1:$X$65536,12,FALSE)*$L$14),2)</f>
        <v>0</v>
      </c>
      <c r="H530" s="20">
        <f t="shared" si="11"/>
        <v>0</v>
      </c>
      <c r="I530" s="12"/>
    </row>
    <row r="531" spans="1:9" ht="12.4" hidden="1" customHeight="1">
      <c r="A531" s="11"/>
      <c r="B531" s="1"/>
      <c r="C531" s="34"/>
      <c r="D531" s="151"/>
      <c r="E531" s="152"/>
      <c r="F531" s="39">
        <f>VLOOKUP(C531,'[2]Acha Air Sales Price List'!$B$1:$D$65536,3,FALSE)</f>
        <v>0</v>
      </c>
      <c r="G531" s="19">
        <f>ROUND(IF(ISBLANK(C531),0,VLOOKUP(C531,'[2]Acha Air Sales Price List'!$B$1:$X$65536,12,FALSE)*$L$14),2)</f>
        <v>0</v>
      </c>
      <c r="H531" s="20">
        <f t="shared" si="11"/>
        <v>0</v>
      </c>
      <c r="I531" s="12"/>
    </row>
    <row r="532" spans="1:9" ht="12.4" hidden="1" customHeight="1">
      <c r="A532" s="11"/>
      <c r="B532" s="1"/>
      <c r="C532" s="34"/>
      <c r="D532" s="151"/>
      <c r="E532" s="152"/>
      <c r="F532" s="39">
        <f>VLOOKUP(C532,'[2]Acha Air Sales Price List'!$B$1:$D$65536,3,FALSE)</f>
        <v>0</v>
      </c>
      <c r="G532" s="19">
        <f>ROUND(IF(ISBLANK(C532),0,VLOOKUP(C532,'[2]Acha Air Sales Price List'!$B$1:$X$65536,12,FALSE)*$L$14),2)</f>
        <v>0</v>
      </c>
      <c r="H532" s="20">
        <f t="shared" si="11"/>
        <v>0</v>
      </c>
      <c r="I532" s="12"/>
    </row>
    <row r="533" spans="1:9" ht="12.4" hidden="1" customHeight="1">
      <c r="A533" s="11"/>
      <c r="B533" s="1"/>
      <c r="C533" s="35"/>
      <c r="D533" s="151"/>
      <c r="E533" s="152"/>
      <c r="F533" s="39">
        <f>VLOOKUP(C533,'[2]Acha Air Sales Price List'!$B$1:$D$65536,3,FALSE)</f>
        <v>0</v>
      </c>
      <c r="G533" s="19">
        <f>ROUND(IF(ISBLANK(C533),0,VLOOKUP(C533,'[2]Acha Air Sales Price List'!$B$1:$X$65536,12,FALSE)*$L$14),2)</f>
        <v>0</v>
      </c>
      <c r="H533" s="20">
        <f t="shared" si="11"/>
        <v>0</v>
      </c>
      <c r="I533" s="12"/>
    </row>
    <row r="534" spans="1:9" ht="12" hidden="1" customHeight="1">
      <c r="A534" s="11"/>
      <c r="B534" s="1"/>
      <c r="C534" s="34"/>
      <c r="D534" s="151"/>
      <c r="E534" s="152"/>
      <c r="F534" s="39">
        <f>VLOOKUP(C534,'[2]Acha Air Sales Price List'!$B$1:$D$65536,3,FALSE)</f>
        <v>0</v>
      </c>
      <c r="G534" s="19">
        <f>ROUND(IF(ISBLANK(C534),0,VLOOKUP(C534,'[2]Acha Air Sales Price List'!$B$1:$X$65536,12,FALSE)*$L$14),2)</f>
        <v>0</v>
      </c>
      <c r="H534" s="20">
        <f t="shared" si="11"/>
        <v>0</v>
      </c>
      <c r="I534" s="12"/>
    </row>
    <row r="535" spans="1:9" ht="12.4" hidden="1" customHeight="1">
      <c r="A535" s="11"/>
      <c r="B535" s="1"/>
      <c r="C535" s="34"/>
      <c r="D535" s="151"/>
      <c r="E535" s="152"/>
      <c r="F535" s="39">
        <f>VLOOKUP(C535,'[2]Acha Air Sales Price List'!$B$1:$D$65536,3,FALSE)</f>
        <v>0</v>
      </c>
      <c r="G535" s="19">
        <f>ROUND(IF(ISBLANK(C535),0,VLOOKUP(C535,'[2]Acha Air Sales Price List'!$B$1:$X$65536,12,FALSE)*$L$14),2)</f>
        <v>0</v>
      </c>
      <c r="H535" s="20">
        <f t="shared" si="11"/>
        <v>0</v>
      </c>
      <c r="I535" s="12"/>
    </row>
    <row r="536" spans="1:9" ht="12.4" hidden="1" customHeight="1">
      <c r="A536" s="11"/>
      <c r="B536" s="1"/>
      <c r="C536" s="34"/>
      <c r="D536" s="151"/>
      <c r="E536" s="152"/>
      <c r="F536" s="39">
        <f>VLOOKUP(C536,'[2]Acha Air Sales Price List'!$B$1:$D$65536,3,FALSE)</f>
        <v>0</v>
      </c>
      <c r="G536" s="19">
        <f>ROUND(IF(ISBLANK(C536),0,VLOOKUP(C536,'[2]Acha Air Sales Price List'!$B$1:$X$65536,12,FALSE)*$L$14),2)</f>
        <v>0</v>
      </c>
      <c r="H536" s="20">
        <f t="shared" si="11"/>
        <v>0</v>
      </c>
      <c r="I536" s="12"/>
    </row>
    <row r="537" spans="1:9" ht="12.4" hidden="1" customHeight="1">
      <c r="A537" s="11"/>
      <c r="B537" s="1"/>
      <c r="C537" s="34"/>
      <c r="D537" s="151"/>
      <c r="E537" s="152"/>
      <c r="F537" s="39">
        <f>VLOOKUP(C537,'[2]Acha Air Sales Price List'!$B$1:$D$65536,3,FALSE)</f>
        <v>0</v>
      </c>
      <c r="G537" s="19">
        <f>ROUND(IF(ISBLANK(C537),0,VLOOKUP(C537,'[2]Acha Air Sales Price List'!$B$1:$X$65536,12,FALSE)*$L$14),2)</f>
        <v>0</v>
      </c>
      <c r="H537" s="20">
        <f t="shared" si="11"/>
        <v>0</v>
      </c>
      <c r="I537" s="12"/>
    </row>
    <row r="538" spans="1:9" ht="12.4" hidden="1" customHeight="1">
      <c r="A538" s="11"/>
      <c r="B538" s="1"/>
      <c r="C538" s="34"/>
      <c r="D538" s="151"/>
      <c r="E538" s="152"/>
      <c r="F538" s="39">
        <f>VLOOKUP(C538,'[2]Acha Air Sales Price List'!$B$1:$D$65536,3,FALSE)</f>
        <v>0</v>
      </c>
      <c r="G538" s="19">
        <f>ROUND(IF(ISBLANK(C538),0,VLOOKUP(C538,'[2]Acha Air Sales Price List'!$B$1:$X$65536,12,FALSE)*$L$14),2)</f>
        <v>0</v>
      </c>
      <c r="H538" s="20">
        <f t="shared" si="11"/>
        <v>0</v>
      </c>
      <c r="I538" s="12"/>
    </row>
    <row r="539" spans="1:9" ht="12.4" hidden="1" customHeight="1">
      <c r="A539" s="11"/>
      <c r="B539" s="1"/>
      <c r="C539" s="34"/>
      <c r="D539" s="151"/>
      <c r="E539" s="152"/>
      <c r="F539" s="39">
        <f>VLOOKUP(C539,'[2]Acha Air Sales Price List'!$B$1:$D$65536,3,FALSE)</f>
        <v>0</v>
      </c>
      <c r="G539" s="19">
        <f>ROUND(IF(ISBLANK(C539),0,VLOOKUP(C539,'[2]Acha Air Sales Price List'!$B$1:$X$65536,12,FALSE)*$L$14),2)</f>
        <v>0</v>
      </c>
      <c r="H539" s="20">
        <f t="shared" si="11"/>
        <v>0</v>
      </c>
      <c r="I539" s="12"/>
    </row>
    <row r="540" spans="1:9" ht="12.4" hidden="1" customHeight="1">
      <c r="A540" s="11"/>
      <c r="B540" s="1"/>
      <c r="C540" s="34"/>
      <c r="D540" s="151"/>
      <c r="E540" s="152"/>
      <c r="F540" s="39">
        <f>VLOOKUP(C540,'[2]Acha Air Sales Price List'!$B$1:$D$65536,3,FALSE)</f>
        <v>0</v>
      </c>
      <c r="G540" s="19">
        <f>ROUND(IF(ISBLANK(C540),0,VLOOKUP(C540,'[2]Acha Air Sales Price List'!$B$1:$X$65536,12,FALSE)*$L$14),2)</f>
        <v>0</v>
      </c>
      <c r="H540" s="20">
        <f t="shared" si="11"/>
        <v>0</v>
      </c>
      <c r="I540" s="12"/>
    </row>
    <row r="541" spans="1:9" ht="12.4" hidden="1" customHeight="1">
      <c r="A541" s="11"/>
      <c r="B541" s="1"/>
      <c r="C541" s="34"/>
      <c r="D541" s="151"/>
      <c r="E541" s="152"/>
      <c r="F541" s="39">
        <f>VLOOKUP(C541,'[2]Acha Air Sales Price List'!$B$1:$D$65536,3,FALSE)</f>
        <v>0</v>
      </c>
      <c r="G541" s="19">
        <f>ROUND(IF(ISBLANK(C541),0,VLOOKUP(C541,'[2]Acha Air Sales Price List'!$B$1:$X$65536,12,FALSE)*$L$14),2)</f>
        <v>0</v>
      </c>
      <c r="H541" s="20">
        <f t="shared" si="11"/>
        <v>0</v>
      </c>
      <c r="I541" s="12"/>
    </row>
    <row r="542" spans="1:9" ht="12.4" hidden="1" customHeight="1">
      <c r="A542" s="11"/>
      <c r="B542" s="1"/>
      <c r="C542" s="34"/>
      <c r="D542" s="151"/>
      <c r="E542" s="152"/>
      <c r="F542" s="39">
        <f>VLOOKUP(C542,'[2]Acha Air Sales Price List'!$B$1:$D$65536,3,FALSE)</f>
        <v>0</v>
      </c>
      <c r="G542" s="19">
        <f>ROUND(IF(ISBLANK(C542),0,VLOOKUP(C542,'[2]Acha Air Sales Price List'!$B$1:$X$65536,12,FALSE)*$L$14),2)</f>
        <v>0</v>
      </c>
      <c r="H542" s="20">
        <f t="shared" si="11"/>
        <v>0</v>
      </c>
      <c r="I542" s="12"/>
    </row>
    <row r="543" spans="1:9" ht="12.4" hidden="1" customHeight="1">
      <c r="A543" s="11"/>
      <c r="B543" s="1"/>
      <c r="C543" s="34"/>
      <c r="D543" s="151"/>
      <c r="E543" s="152"/>
      <c r="F543" s="39">
        <f>VLOOKUP(C543,'[2]Acha Air Sales Price List'!$B$1:$D$65536,3,FALSE)</f>
        <v>0</v>
      </c>
      <c r="G543" s="19">
        <f>ROUND(IF(ISBLANK(C543),0,VLOOKUP(C543,'[2]Acha Air Sales Price List'!$B$1:$X$65536,12,FALSE)*$L$14),2)</f>
        <v>0</v>
      </c>
      <c r="H543" s="20">
        <f t="shared" si="11"/>
        <v>0</v>
      </c>
      <c r="I543" s="12"/>
    </row>
    <row r="544" spans="1:9" ht="12.4" hidden="1" customHeight="1">
      <c r="A544" s="11"/>
      <c r="B544" s="1"/>
      <c r="C544" s="34"/>
      <c r="D544" s="151"/>
      <c r="E544" s="152"/>
      <c r="F544" s="39">
        <f>VLOOKUP(C544,'[2]Acha Air Sales Price List'!$B$1:$D$65536,3,FALSE)</f>
        <v>0</v>
      </c>
      <c r="G544" s="19">
        <f>ROUND(IF(ISBLANK(C544),0,VLOOKUP(C544,'[2]Acha Air Sales Price List'!$B$1:$X$65536,12,FALSE)*$L$14),2)</f>
        <v>0</v>
      </c>
      <c r="H544" s="20">
        <f t="shared" si="11"/>
        <v>0</v>
      </c>
      <c r="I544" s="12"/>
    </row>
    <row r="545" spans="1:9" ht="12.4" hidden="1" customHeight="1">
      <c r="A545" s="11"/>
      <c r="B545" s="1"/>
      <c r="C545" s="34"/>
      <c r="D545" s="151"/>
      <c r="E545" s="152"/>
      <c r="F545" s="39">
        <f>VLOOKUP(C545,'[2]Acha Air Sales Price List'!$B$1:$D$65536,3,FALSE)</f>
        <v>0</v>
      </c>
      <c r="G545" s="19">
        <f>ROUND(IF(ISBLANK(C545),0,VLOOKUP(C545,'[2]Acha Air Sales Price List'!$B$1:$X$65536,12,FALSE)*$L$14),2)</f>
        <v>0</v>
      </c>
      <c r="H545" s="20">
        <f t="shared" si="11"/>
        <v>0</v>
      </c>
      <c r="I545" s="12"/>
    </row>
    <row r="546" spans="1:9" ht="12.4" hidden="1" customHeight="1">
      <c r="A546" s="11"/>
      <c r="B546" s="1"/>
      <c r="C546" s="34"/>
      <c r="D546" s="151"/>
      <c r="E546" s="152"/>
      <c r="F546" s="39">
        <f>VLOOKUP(C546,'[2]Acha Air Sales Price List'!$B$1:$D$65536,3,FALSE)</f>
        <v>0</v>
      </c>
      <c r="G546" s="19">
        <f>ROUND(IF(ISBLANK(C546),0,VLOOKUP(C546,'[2]Acha Air Sales Price List'!$B$1:$X$65536,12,FALSE)*$L$14),2)</f>
        <v>0</v>
      </c>
      <c r="H546" s="20">
        <f t="shared" si="11"/>
        <v>0</v>
      </c>
      <c r="I546" s="12"/>
    </row>
    <row r="547" spans="1:9" ht="12.4" hidden="1" customHeight="1">
      <c r="A547" s="11"/>
      <c r="B547" s="1"/>
      <c r="C547" s="34"/>
      <c r="D547" s="151"/>
      <c r="E547" s="152"/>
      <c r="F547" s="39">
        <f>VLOOKUP(C547,'[2]Acha Air Sales Price List'!$B$1:$D$65536,3,FALSE)</f>
        <v>0</v>
      </c>
      <c r="G547" s="19">
        <f>ROUND(IF(ISBLANK(C547),0,VLOOKUP(C547,'[2]Acha Air Sales Price List'!$B$1:$X$65536,12,FALSE)*$L$14),2)</f>
        <v>0</v>
      </c>
      <c r="H547" s="20">
        <f t="shared" si="11"/>
        <v>0</v>
      </c>
      <c r="I547" s="12"/>
    </row>
    <row r="548" spans="1:9" ht="12.4" hidden="1" customHeight="1">
      <c r="A548" s="11"/>
      <c r="B548" s="1"/>
      <c r="C548" s="34"/>
      <c r="D548" s="151"/>
      <c r="E548" s="152"/>
      <c r="F548" s="39">
        <f>VLOOKUP(C548,'[2]Acha Air Sales Price List'!$B$1:$D$65536,3,FALSE)</f>
        <v>0</v>
      </c>
      <c r="G548" s="19">
        <f>ROUND(IF(ISBLANK(C548),0,VLOOKUP(C548,'[2]Acha Air Sales Price List'!$B$1:$X$65536,12,FALSE)*$L$14),2)</f>
        <v>0</v>
      </c>
      <c r="H548" s="20">
        <f t="shared" si="11"/>
        <v>0</v>
      </c>
      <c r="I548" s="12"/>
    </row>
    <row r="549" spans="1:9" ht="12.4" hidden="1" customHeight="1">
      <c r="A549" s="11"/>
      <c r="B549" s="1"/>
      <c r="C549" s="34"/>
      <c r="D549" s="151"/>
      <c r="E549" s="152"/>
      <c r="F549" s="39">
        <f>VLOOKUP(C549,'[2]Acha Air Sales Price List'!$B$1:$D$65536,3,FALSE)</f>
        <v>0</v>
      </c>
      <c r="G549" s="19">
        <f>ROUND(IF(ISBLANK(C549),0,VLOOKUP(C549,'[2]Acha Air Sales Price List'!$B$1:$X$65536,12,FALSE)*$L$14),2)</f>
        <v>0</v>
      </c>
      <c r="H549" s="20">
        <f t="shared" si="11"/>
        <v>0</v>
      </c>
      <c r="I549" s="12"/>
    </row>
    <row r="550" spans="1:9" ht="12.4" hidden="1" customHeight="1">
      <c r="A550" s="11"/>
      <c r="B550" s="1"/>
      <c r="C550" s="34"/>
      <c r="D550" s="151"/>
      <c r="E550" s="152"/>
      <c r="F550" s="39">
        <f>VLOOKUP(C550,'[2]Acha Air Sales Price List'!$B$1:$D$65536,3,FALSE)</f>
        <v>0</v>
      </c>
      <c r="G550" s="19">
        <f>ROUND(IF(ISBLANK(C550),0,VLOOKUP(C550,'[2]Acha Air Sales Price List'!$B$1:$X$65536,12,FALSE)*$L$14),2)</f>
        <v>0</v>
      </c>
      <c r="H550" s="20">
        <f t="shared" si="11"/>
        <v>0</v>
      </c>
      <c r="I550" s="12"/>
    </row>
    <row r="551" spans="1:9" ht="12.4" hidden="1" customHeight="1">
      <c r="A551" s="11"/>
      <c r="B551" s="1"/>
      <c r="C551" s="34"/>
      <c r="D551" s="151"/>
      <c r="E551" s="152"/>
      <c r="F551" s="39">
        <f>VLOOKUP(C551,'[2]Acha Air Sales Price List'!$B$1:$D$65536,3,FALSE)</f>
        <v>0</v>
      </c>
      <c r="G551" s="19">
        <f>ROUND(IF(ISBLANK(C551),0,VLOOKUP(C551,'[2]Acha Air Sales Price List'!$B$1:$X$65536,12,FALSE)*$L$14),2)</f>
        <v>0</v>
      </c>
      <c r="H551" s="20">
        <f t="shared" si="11"/>
        <v>0</v>
      </c>
      <c r="I551" s="12"/>
    </row>
    <row r="552" spans="1:9" ht="12.4" hidden="1" customHeight="1">
      <c r="A552" s="11"/>
      <c r="B552" s="1"/>
      <c r="C552" s="34"/>
      <c r="D552" s="151"/>
      <c r="E552" s="152"/>
      <c r="F552" s="39">
        <f>VLOOKUP(C552,'[2]Acha Air Sales Price List'!$B$1:$D$65536,3,FALSE)</f>
        <v>0</v>
      </c>
      <c r="G552" s="19">
        <f>ROUND(IF(ISBLANK(C552),0,VLOOKUP(C552,'[2]Acha Air Sales Price List'!$B$1:$X$65536,12,FALSE)*$L$14),2)</f>
        <v>0</v>
      </c>
      <c r="H552" s="20">
        <f t="shared" si="11"/>
        <v>0</v>
      </c>
      <c r="I552" s="12"/>
    </row>
    <row r="553" spans="1:9" ht="12.4" hidden="1" customHeight="1">
      <c r="A553" s="11"/>
      <c r="B553" s="1"/>
      <c r="C553" s="34"/>
      <c r="D553" s="151"/>
      <c r="E553" s="152"/>
      <c r="F553" s="39">
        <f>VLOOKUP(C553,'[2]Acha Air Sales Price List'!$B$1:$D$65536,3,FALSE)</f>
        <v>0</v>
      </c>
      <c r="G553" s="19">
        <f>ROUND(IF(ISBLANK(C553),0,VLOOKUP(C553,'[2]Acha Air Sales Price List'!$B$1:$X$65536,12,FALSE)*$L$14),2)</f>
        <v>0</v>
      </c>
      <c r="H553" s="20">
        <f t="shared" si="11"/>
        <v>0</v>
      </c>
      <c r="I553" s="12"/>
    </row>
    <row r="554" spans="1:9" ht="12.4" hidden="1" customHeight="1">
      <c r="A554" s="11"/>
      <c r="B554" s="1"/>
      <c r="C554" s="34"/>
      <c r="D554" s="151"/>
      <c r="E554" s="152"/>
      <c r="F554" s="39">
        <f>VLOOKUP(C554,'[2]Acha Air Sales Price List'!$B$1:$D$65536,3,FALSE)</f>
        <v>0</v>
      </c>
      <c r="G554" s="19">
        <f>ROUND(IF(ISBLANK(C554),0,VLOOKUP(C554,'[2]Acha Air Sales Price List'!$B$1:$X$65536,12,FALSE)*$L$14),2)</f>
        <v>0</v>
      </c>
      <c r="H554" s="20">
        <f t="shared" si="11"/>
        <v>0</v>
      </c>
      <c r="I554" s="12"/>
    </row>
    <row r="555" spans="1:9" ht="12.4" hidden="1" customHeight="1">
      <c r="A555" s="11"/>
      <c r="B555" s="1"/>
      <c r="C555" s="34"/>
      <c r="D555" s="151"/>
      <c r="E555" s="152"/>
      <c r="F555" s="39">
        <f>VLOOKUP(C555,'[2]Acha Air Sales Price List'!$B$1:$D$65536,3,FALSE)</f>
        <v>0</v>
      </c>
      <c r="G555" s="19">
        <f>ROUND(IF(ISBLANK(C555),0,VLOOKUP(C555,'[2]Acha Air Sales Price List'!$B$1:$X$65536,12,FALSE)*$L$14),2)</f>
        <v>0</v>
      </c>
      <c r="H555" s="20">
        <f t="shared" si="11"/>
        <v>0</v>
      </c>
      <c r="I555" s="12"/>
    </row>
    <row r="556" spans="1:9" ht="12.4" hidden="1" customHeight="1">
      <c r="A556" s="11"/>
      <c r="B556" s="1"/>
      <c r="C556" s="34"/>
      <c r="D556" s="151"/>
      <c r="E556" s="152"/>
      <c r="F556" s="39">
        <f>VLOOKUP(C556,'[2]Acha Air Sales Price List'!$B$1:$D$65536,3,FALSE)</f>
        <v>0</v>
      </c>
      <c r="G556" s="19">
        <f>ROUND(IF(ISBLANK(C556),0,VLOOKUP(C556,'[2]Acha Air Sales Price List'!$B$1:$X$65536,12,FALSE)*$L$14),2)</f>
        <v>0</v>
      </c>
      <c r="H556" s="20">
        <f t="shared" si="11"/>
        <v>0</v>
      </c>
      <c r="I556" s="12"/>
    </row>
    <row r="557" spans="1:9" ht="12.4" hidden="1" customHeight="1">
      <c r="A557" s="11"/>
      <c r="B557" s="1"/>
      <c r="C557" s="34"/>
      <c r="D557" s="151"/>
      <c r="E557" s="152"/>
      <c r="F557" s="39">
        <f>VLOOKUP(C557,'[2]Acha Air Sales Price List'!$B$1:$D$65536,3,FALSE)</f>
        <v>0</v>
      </c>
      <c r="G557" s="19">
        <f>ROUND(IF(ISBLANK(C557),0,VLOOKUP(C557,'[2]Acha Air Sales Price List'!$B$1:$X$65536,12,FALSE)*$L$14),2)</f>
        <v>0</v>
      </c>
      <c r="H557" s="20">
        <f t="shared" si="11"/>
        <v>0</v>
      </c>
      <c r="I557" s="12"/>
    </row>
    <row r="558" spans="1:9" ht="12.4" hidden="1" customHeight="1">
      <c r="A558" s="11"/>
      <c r="B558" s="1"/>
      <c r="C558" s="34"/>
      <c r="D558" s="151"/>
      <c r="E558" s="152"/>
      <c r="F558" s="39">
        <f>VLOOKUP(C558,'[2]Acha Air Sales Price List'!$B$1:$D$65536,3,FALSE)</f>
        <v>0</v>
      </c>
      <c r="G558" s="19">
        <f>ROUND(IF(ISBLANK(C558),0,VLOOKUP(C558,'[2]Acha Air Sales Price List'!$B$1:$X$65536,12,FALSE)*$L$14),2)</f>
        <v>0</v>
      </c>
      <c r="H558" s="20">
        <f t="shared" si="11"/>
        <v>0</v>
      </c>
      <c r="I558" s="12"/>
    </row>
    <row r="559" spans="1:9" ht="12.4" hidden="1" customHeight="1">
      <c r="A559" s="11"/>
      <c r="B559" s="1"/>
      <c r="C559" s="34"/>
      <c r="D559" s="151"/>
      <c r="E559" s="152"/>
      <c r="F559" s="39">
        <f>VLOOKUP(C559,'[2]Acha Air Sales Price List'!$B$1:$D$65536,3,FALSE)</f>
        <v>0</v>
      </c>
      <c r="G559" s="19">
        <f>ROUND(IF(ISBLANK(C559),0,VLOOKUP(C559,'[2]Acha Air Sales Price List'!$B$1:$X$65536,12,FALSE)*$L$14),2)</f>
        <v>0</v>
      </c>
      <c r="H559" s="20">
        <f t="shared" si="11"/>
        <v>0</v>
      </c>
      <c r="I559" s="12"/>
    </row>
    <row r="560" spans="1:9" ht="12.4" hidden="1" customHeight="1">
      <c r="A560" s="11"/>
      <c r="B560" s="1"/>
      <c r="C560" s="34"/>
      <c r="D560" s="151"/>
      <c r="E560" s="152"/>
      <c r="F560" s="39">
        <f>VLOOKUP(C560,'[2]Acha Air Sales Price List'!$B$1:$D$65536,3,FALSE)</f>
        <v>0</v>
      </c>
      <c r="G560" s="19">
        <f>ROUND(IF(ISBLANK(C560),0,VLOOKUP(C560,'[2]Acha Air Sales Price List'!$B$1:$X$65536,12,FALSE)*$L$14),2)</f>
        <v>0</v>
      </c>
      <c r="H560" s="20">
        <f t="shared" si="11"/>
        <v>0</v>
      </c>
      <c r="I560" s="12"/>
    </row>
    <row r="561" spans="1:9" ht="12.4" hidden="1" customHeight="1">
      <c r="A561" s="11"/>
      <c r="B561" s="1"/>
      <c r="C561" s="35"/>
      <c r="D561" s="151"/>
      <c r="E561" s="152"/>
      <c r="F561" s="39">
        <f>VLOOKUP(C561,'[2]Acha Air Sales Price List'!$B$1:$D$65536,3,FALSE)</f>
        <v>0</v>
      </c>
      <c r="G561" s="19">
        <f>ROUND(IF(ISBLANK(C561),0,VLOOKUP(C561,'[2]Acha Air Sales Price List'!$B$1:$X$65536,12,FALSE)*$L$14),2)</f>
        <v>0</v>
      </c>
      <c r="H561" s="20">
        <f>ROUND(IF(ISNUMBER(B561), G561*B561, 0),5)</f>
        <v>0</v>
      </c>
      <c r="I561" s="12"/>
    </row>
    <row r="562" spans="1:9" ht="12" hidden="1" customHeight="1">
      <c r="A562" s="11"/>
      <c r="B562" s="1"/>
      <c r="C562" s="34"/>
      <c r="D562" s="151"/>
      <c r="E562" s="152"/>
      <c r="F562" s="39">
        <f>VLOOKUP(C562,'[2]Acha Air Sales Price List'!$B$1:$D$65536,3,FALSE)</f>
        <v>0</v>
      </c>
      <c r="G562" s="19">
        <f>ROUND(IF(ISBLANK(C562),0,VLOOKUP(C562,'[2]Acha Air Sales Price List'!$B$1:$X$65536,12,FALSE)*$L$14),2)</f>
        <v>0</v>
      </c>
      <c r="H562" s="20">
        <f t="shared" ref="H562:H612" si="12">ROUND(IF(ISNUMBER(B562), G562*B562, 0),5)</f>
        <v>0</v>
      </c>
      <c r="I562" s="12"/>
    </row>
    <row r="563" spans="1:9" ht="12.4" hidden="1" customHeight="1">
      <c r="A563" s="11"/>
      <c r="B563" s="1"/>
      <c r="C563" s="34"/>
      <c r="D563" s="151"/>
      <c r="E563" s="152"/>
      <c r="F563" s="39">
        <f>VLOOKUP(C563,'[2]Acha Air Sales Price List'!$B$1:$D$65536,3,FALSE)</f>
        <v>0</v>
      </c>
      <c r="G563" s="19">
        <f>ROUND(IF(ISBLANK(C563),0,VLOOKUP(C563,'[2]Acha Air Sales Price List'!$B$1:$X$65536,12,FALSE)*$L$14),2)</f>
        <v>0</v>
      </c>
      <c r="H563" s="20">
        <f t="shared" si="12"/>
        <v>0</v>
      </c>
      <c r="I563" s="12"/>
    </row>
    <row r="564" spans="1:9" ht="12.4" hidden="1" customHeight="1">
      <c r="A564" s="11"/>
      <c r="B564" s="1"/>
      <c r="C564" s="34"/>
      <c r="D564" s="151"/>
      <c r="E564" s="152"/>
      <c r="F564" s="39">
        <f>VLOOKUP(C564,'[2]Acha Air Sales Price List'!$B$1:$D$65536,3,FALSE)</f>
        <v>0</v>
      </c>
      <c r="G564" s="19">
        <f>ROUND(IF(ISBLANK(C564),0,VLOOKUP(C564,'[2]Acha Air Sales Price List'!$B$1:$X$65536,12,FALSE)*$L$14),2)</f>
        <v>0</v>
      </c>
      <c r="H564" s="20">
        <f t="shared" si="12"/>
        <v>0</v>
      </c>
      <c r="I564" s="12"/>
    </row>
    <row r="565" spans="1:9" ht="12.4" hidden="1" customHeight="1">
      <c r="A565" s="11"/>
      <c r="B565" s="1"/>
      <c r="C565" s="34"/>
      <c r="D565" s="151"/>
      <c r="E565" s="152"/>
      <c r="F565" s="39">
        <f>VLOOKUP(C565,'[2]Acha Air Sales Price List'!$B$1:$D$65536,3,FALSE)</f>
        <v>0</v>
      </c>
      <c r="G565" s="19">
        <f>ROUND(IF(ISBLANK(C565),0,VLOOKUP(C565,'[2]Acha Air Sales Price List'!$B$1:$X$65536,12,FALSE)*$L$14),2)</f>
        <v>0</v>
      </c>
      <c r="H565" s="20">
        <f t="shared" si="12"/>
        <v>0</v>
      </c>
      <c r="I565" s="12"/>
    </row>
    <row r="566" spans="1:9" ht="12.4" hidden="1" customHeight="1">
      <c r="A566" s="11"/>
      <c r="B566" s="1"/>
      <c r="C566" s="34"/>
      <c r="D566" s="151"/>
      <c r="E566" s="152"/>
      <c r="F566" s="39">
        <f>VLOOKUP(C566,'[2]Acha Air Sales Price List'!$B$1:$D$65536,3,FALSE)</f>
        <v>0</v>
      </c>
      <c r="G566" s="19">
        <f>ROUND(IF(ISBLANK(C566),0,VLOOKUP(C566,'[2]Acha Air Sales Price List'!$B$1:$X$65536,12,FALSE)*$L$14),2)</f>
        <v>0</v>
      </c>
      <c r="H566" s="20">
        <f t="shared" si="12"/>
        <v>0</v>
      </c>
      <c r="I566" s="12"/>
    </row>
    <row r="567" spans="1:9" ht="12.4" hidden="1" customHeight="1">
      <c r="A567" s="11"/>
      <c r="B567" s="1"/>
      <c r="C567" s="34"/>
      <c r="D567" s="151"/>
      <c r="E567" s="152"/>
      <c r="F567" s="39">
        <f>VLOOKUP(C567,'[2]Acha Air Sales Price List'!$B$1:$D$65536,3,FALSE)</f>
        <v>0</v>
      </c>
      <c r="G567" s="19">
        <f>ROUND(IF(ISBLANK(C567),0,VLOOKUP(C567,'[2]Acha Air Sales Price List'!$B$1:$X$65536,12,FALSE)*$L$14),2)</f>
        <v>0</v>
      </c>
      <c r="H567" s="20">
        <f t="shared" si="12"/>
        <v>0</v>
      </c>
      <c r="I567" s="12"/>
    </row>
    <row r="568" spans="1:9" ht="12.4" hidden="1" customHeight="1">
      <c r="A568" s="11"/>
      <c r="B568" s="1"/>
      <c r="C568" s="34"/>
      <c r="D568" s="151"/>
      <c r="E568" s="152"/>
      <c r="F568" s="39">
        <f>VLOOKUP(C568,'[2]Acha Air Sales Price List'!$B$1:$D$65536,3,FALSE)</f>
        <v>0</v>
      </c>
      <c r="G568" s="19">
        <f>ROUND(IF(ISBLANK(C568),0,VLOOKUP(C568,'[2]Acha Air Sales Price List'!$B$1:$X$65536,12,FALSE)*$L$14),2)</f>
        <v>0</v>
      </c>
      <c r="H568" s="20">
        <f t="shared" si="12"/>
        <v>0</v>
      </c>
      <c r="I568" s="12"/>
    </row>
    <row r="569" spans="1:9" ht="12.4" hidden="1" customHeight="1">
      <c r="A569" s="11"/>
      <c r="B569" s="1"/>
      <c r="C569" s="34"/>
      <c r="D569" s="151"/>
      <c r="E569" s="152"/>
      <c r="F569" s="39">
        <f>VLOOKUP(C569,'[2]Acha Air Sales Price List'!$B$1:$D$65536,3,FALSE)</f>
        <v>0</v>
      </c>
      <c r="G569" s="19">
        <f>ROUND(IF(ISBLANK(C569),0,VLOOKUP(C569,'[2]Acha Air Sales Price List'!$B$1:$X$65536,12,FALSE)*$L$14),2)</f>
        <v>0</v>
      </c>
      <c r="H569" s="20">
        <f t="shared" si="12"/>
        <v>0</v>
      </c>
      <c r="I569" s="12"/>
    </row>
    <row r="570" spans="1:9" ht="12.4" hidden="1" customHeight="1">
      <c r="A570" s="11"/>
      <c r="B570" s="1"/>
      <c r="C570" s="34"/>
      <c r="D570" s="151"/>
      <c r="E570" s="152"/>
      <c r="F570" s="39">
        <f>VLOOKUP(C570,'[2]Acha Air Sales Price List'!$B$1:$D$65536,3,FALSE)</f>
        <v>0</v>
      </c>
      <c r="G570" s="19">
        <f>ROUND(IF(ISBLANK(C570),0,VLOOKUP(C570,'[2]Acha Air Sales Price List'!$B$1:$X$65536,12,FALSE)*$L$14),2)</f>
        <v>0</v>
      </c>
      <c r="H570" s="20">
        <f t="shared" si="12"/>
        <v>0</v>
      </c>
      <c r="I570" s="12"/>
    </row>
    <row r="571" spans="1:9" ht="12.4" hidden="1" customHeight="1">
      <c r="A571" s="11"/>
      <c r="B571" s="1"/>
      <c r="C571" s="34"/>
      <c r="D571" s="151"/>
      <c r="E571" s="152"/>
      <c r="F571" s="39">
        <f>VLOOKUP(C571,'[2]Acha Air Sales Price List'!$B$1:$D$65536,3,FALSE)</f>
        <v>0</v>
      </c>
      <c r="G571" s="19">
        <f>ROUND(IF(ISBLANK(C571),0,VLOOKUP(C571,'[2]Acha Air Sales Price List'!$B$1:$X$65536,12,FALSE)*$L$14),2)</f>
        <v>0</v>
      </c>
      <c r="H571" s="20">
        <f t="shared" si="12"/>
        <v>0</v>
      </c>
      <c r="I571" s="12"/>
    </row>
    <row r="572" spans="1:9" ht="12.4" hidden="1" customHeight="1">
      <c r="A572" s="11"/>
      <c r="B572" s="1"/>
      <c r="C572" s="34"/>
      <c r="D572" s="151"/>
      <c r="E572" s="152"/>
      <c r="F572" s="39">
        <f>VLOOKUP(C572,'[2]Acha Air Sales Price List'!$B$1:$D$65536,3,FALSE)</f>
        <v>0</v>
      </c>
      <c r="G572" s="19">
        <f>ROUND(IF(ISBLANK(C572),0,VLOOKUP(C572,'[2]Acha Air Sales Price List'!$B$1:$X$65536,12,FALSE)*$L$14),2)</f>
        <v>0</v>
      </c>
      <c r="H572" s="20">
        <f t="shared" si="12"/>
        <v>0</v>
      </c>
      <c r="I572" s="12"/>
    </row>
    <row r="573" spans="1:9" ht="12.4" hidden="1" customHeight="1">
      <c r="A573" s="11"/>
      <c r="B573" s="1"/>
      <c r="C573" s="34"/>
      <c r="D573" s="151"/>
      <c r="E573" s="152"/>
      <c r="F573" s="39">
        <f>VLOOKUP(C573,'[2]Acha Air Sales Price List'!$B$1:$D$65536,3,FALSE)</f>
        <v>0</v>
      </c>
      <c r="G573" s="19">
        <f>ROUND(IF(ISBLANK(C573),0,VLOOKUP(C573,'[2]Acha Air Sales Price List'!$B$1:$X$65536,12,FALSE)*$L$14),2)</f>
        <v>0</v>
      </c>
      <c r="H573" s="20">
        <f t="shared" si="12"/>
        <v>0</v>
      </c>
      <c r="I573" s="12"/>
    </row>
    <row r="574" spans="1:9" ht="12.4" hidden="1" customHeight="1">
      <c r="A574" s="11"/>
      <c r="B574" s="1"/>
      <c r="C574" s="34"/>
      <c r="D574" s="151"/>
      <c r="E574" s="152"/>
      <c r="F574" s="39">
        <f>VLOOKUP(C574,'[2]Acha Air Sales Price List'!$B$1:$D$65536,3,FALSE)</f>
        <v>0</v>
      </c>
      <c r="G574" s="19">
        <f>ROUND(IF(ISBLANK(C574),0,VLOOKUP(C574,'[2]Acha Air Sales Price List'!$B$1:$X$65536,12,FALSE)*$L$14),2)</f>
        <v>0</v>
      </c>
      <c r="H574" s="20">
        <f t="shared" si="12"/>
        <v>0</v>
      </c>
      <c r="I574" s="12"/>
    </row>
    <row r="575" spans="1:9" ht="12.4" hidden="1" customHeight="1">
      <c r="A575" s="11"/>
      <c r="B575" s="1"/>
      <c r="C575" s="34"/>
      <c r="D575" s="151"/>
      <c r="E575" s="152"/>
      <c r="F575" s="39">
        <f>VLOOKUP(C575,'[2]Acha Air Sales Price List'!$B$1:$D$65536,3,FALSE)</f>
        <v>0</v>
      </c>
      <c r="G575" s="19">
        <f>ROUND(IF(ISBLANK(C575),0,VLOOKUP(C575,'[2]Acha Air Sales Price List'!$B$1:$X$65536,12,FALSE)*$L$14),2)</f>
        <v>0</v>
      </c>
      <c r="H575" s="20">
        <f t="shared" si="12"/>
        <v>0</v>
      </c>
      <c r="I575" s="12"/>
    </row>
    <row r="576" spans="1:9" ht="12.4" hidden="1" customHeight="1">
      <c r="A576" s="11"/>
      <c r="B576" s="1"/>
      <c r="C576" s="34"/>
      <c r="D576" s="151"/>
      <c r="E576" s="152"/>
      <c r="F576" s="39">
        <f>VLOOKUP(C576,'[2]Acha Air Sales Price List'!$B$1:$D$65536,3,FALSE)</f>
        <v>0</v>
      </c>
      <c r="G576" s="19">
        <f>ROUND(IF(ISBLANK(C576),0,VLOOKUP(C576,'[2]Acha Air Sales Price List'!$B$1:$X$65536,12,FALSE)*$L$14),2)</f>
        <v>0</v>
      </c>
      <c r="H576" s="20">
        <f t="shared" si="12"/>
        <v>0</v>
      </c>
      <c r="I576" s="12"/>
    </row>
    <row r="577" spans="1:9" ht="12.4" hidden="1" customHeight="1">
      <c r="A577" s="11"/>
      <c r="B577" s="1"/>
      <c r="C577" s="34"/>
      <c r="D577" s="151"/>
      <c r="E577" s="152"/>
      <c r="F577" s="39">
        <f>VLOOKUP(C577,'[2]Acha Air Sales Price List'!$B$1:$D$65536,3,FALSE)</f>
        <v>0</v>
      </c>
      <c r="G577" s="19">
        <f>ROUND(IF(ISBLANK(C577),0,VLOOKUP(C577,'[2]Acha Air Sales Price List'!$B$1:$X$65536,12,FALSE)*$L$14),2)</f>
        <v>0</v>
      </c>
      <c r="H577" s="20">
        <f t="shared" si="12"/>
        <v>0</v>
      </c>
      <c r="I577" s="12"/>
    </row>
    <row r="578" spans="1:9" ht="12.4" hidden="1" customHeight="1">
      <c r="A578" s="11"/>
      <c r="B578" s="1"/>
      <c r="C578" s="34"/>
      <c r="D578" s="151"/>
      <c r="E578" s="152"/>
      <c r="F578" s="39">
        <f>VLOOKUP(C578,'[2]Acha Air Sales Price List'!$B$1:$D$65536,3,FALSE)</f>
        <v>0</v>
      </c>
      <c r="G578" s="19">
        <f>ROUND(IF(ISBLANK(C578),0,VLOOKUP(C578,'[2]Acha Air Sales Price List'!$B$1:$X$65536,12,FALSE)*$L$14),2)</f>
        <v>0</v>
      </c>
      <c r="H578" s="20">
        <f t="shared" si="12"/>
        <v>0</v>
      </c>
      <c r="I578" s="12"/>
    </row>
    <row r="579" spans="1:9" ht="12.4" hidden="1" customHeight="1">
      <c r="A579" s="11"/>
      <c r="B579" s="1"/>
      <c r="C579" s="34"/>
      <c r="D579" s="151"/>
      <c r="E579" s="152"/>
      <c r="F579" s="39">
        <f>VLOOKUP(C579,'[2]Acha Air Sales Price List'!$B$1:$D$65536,3,FALSE)</f>
        <v>0</v>
      </c>
      <c r="G579" s="19">
        <f>ROUND(IF(ISBLANK(C579),0,VLOOKUP(C579,'[2]Acha Air Sales Price List'!$B$1:$X$65536,12,FALSE)*$L$14),2)</f>
        <v>0</v>
      </c>
      <c r="H579" s="20">
        <f t="shared" si="12"/>
        <v>0</v>
      </c>
      <c r="I579" s="12"/>
    </row>
    <row r="580" spans="1:9" ht="12.4" hidden="1" customHeight="1">
      <c r="A580" s="11"/>
      <c r="B580" s="1"/>
      <c r="C580" s="34"/>
      <c r="D580" s="151"/>
      <c r="E580" s="152"/>
      <c r="F580" s="39">
        <f>VLOOKUP(C580,'[2]Acha Air Sales Price List'!$B$1:$D$65536,3,FALSE)</f>
        <v>0</v>
      </c>
      <c r="G580" s="19">
        <f>ROUND(IF(ISBLANK(C580),0,VLOOKUP(C580,'[2]Acha Air Sales Price List'!$B$1:$X$65536,12,FALSE)*$L$14),2)</f>
        <v>0</v>
      </c>
      <c r="H580" s="20">
        <f t="shared" si="12"/>
        <v>0</v>
      </c>
      <c r="I580" s="12"/>
    </row>
    <row r="581" spans="1:9" ht="12.4" hidden="1" customHeight="1">
      <c r="A581" s="11"/>
      <c r="B581" s="1"/>
      <c r="C581" s="34"/>
      <c r="D581" s="151"/>
      <c r="E581" s="152"/>
      <c r="F581" s="39">
        <f>VLOOKUP(C581,'[2]Acha Air Sales Price List'!$B$1:$D$65536,3,FALSE)</f>
        <v>0</v>
      </c>
      <c r="G581" s="19">
        <f>ROUND(IF(ISBLANK(C581),0,VLOOKUP(C581,'[2]Acha Air Sales Price List'!$B$1:$X$65536,12,FALSE)*$L$14),2)</f>
        <v>0</v>
      </c>
      <c r="H581" s="20">
        <f t="shared" si="12"/>
        <v>0</v>
      </c>
      <c r="I581" s="12"/>
    </row>
    <row r="582" spans="1:9" ht="12.4" hidden="1" customHeight="1">
      <c r="A582" s="11"/>
      <c r="B582" s="1"/>
      <c r="C582" s="34"/>
      <c r="D582" s="151"/>
      <c r="E582" s="152"/>
      <c r="F582" s="39">
        <f>VLOOKUP(C582,'[2]Acha Air Sales Price List'!$B$1:$D$65536,3,FALSE)</f>
        <v>0</v>
      </c>
      <c r="G582" s="19">
        <f>ROUND(IF(ISBLANK(C582),0,VLOOKUP(C582,'[2]Acha Air Sales Price List'!$B$1:$X$65536,12,FALSE)*$L$14),2)</f>
        <v>0</v>
      </c>
      <c r="H582" s="20">
        <f t="shared" si="12"/>
        <v>0</v>
      </c>
      <c r="I582" s="12"/>
    </row>
    <row r="583" spans="1:9" ht="12.4" hidden="1" customHeight="1">
      <c r="A583" s="11"/>
      <c r="B583" s="1"/>
      <c r="C583" s="34"/>
      <c r="D583" s="151"/>
      <c r="E583" s="152"/>
      <c r="F583" s="39">
        <f>VLOOKUP(C583,'[2]Acha Air Sales Price List'!$B$1:$D$65536,3,FALSE)</f>
        <v>0</v>
      </c>
      <c r="G583" s="19">
        <f>ROUND(IF(ISBLANK(C583),0,VLOOKUP(C583,'[2]Acha Air Sales Price List'!$B$1:$X$65536,12,FALSE)*$L$14),2)</f>
        <v>0</v>
      </c>
      <c r="H583" s="20">
        <f t="shared" si="12"/>
        <v>0</v>
      </c>
      <c r="I583" s="12"/>
    </row>
    <row r="584" spans="1:9" ht="12.4" hidden="1" customHeight="1">
      <c r="A584" s="11"/>
      <c r="B584" s="1"/>
      <c r="C584" s="34"/>
      <c r="D584" s="151"/>
      <c r="E584" s="152"/>
      <c r="F584" s="39">
        <f>VLOOKUP(C584,'[2]Acha Air Sales Price List'!$B$1:$D$65536,3,FALSE)</f>
        <v>0</v>
      </c>
      <c r="G584" s="19">
        <f>ROUND(IF(ISBLANK(C584),0,VLOOKUP(C584,'[2]Acha Air Sales Price List'!$B$1:$X$65536,12,FALSE)*$L$14),2)</f>
        <v>0</v>
      </c>
      <c r="H584" s="20">
        <f t="shared" si="12"/>
        <v>0</v>
      </c>
      <c r="I584" s="12"/>
    </row>
    <row r="585" spans="1:9" ht="12.4" hidden="1" customHeight="1">
      <c r="A585" s="11"/>
      <c r="B585" s="1"/>
      <c r="C585" s="35"/>
      <c r="D585" s="151"/>
      <c r="E585" s="152"/>
      <c r="F585" s="39">
        <f>VLOOKUP(C585,'[2]Acha Air Sales Price List'!$B$1:$D$65536,3,FALSE)</f>
        <v>0</v>
      </c>
      <c r="G585" s="19">
        <f>ROUND(IF(ISBLANK(C585),0,VLOOKUP(C585,'[2]Acha Air Sales Price List'!$B$1:$X$65536,12,FALSE)*$L$14),2)</f>
        <v>0</v>
      </c>
      <c r="H585" s="20">
        <f t="shared" si="12"/>
        <v>0</v>
      </c>
      <c r="I585" s="12"/>
    </row>
    <row r="586" spans="1:9" ht="12" hidden="1" customHeight="1">
      <c r="A586" s="11"/>
      <c r="B586" s="1"/>
      <c r="C586" s="34"/>
      <c r="D586" s="151"/>
      <c r="E586" s="152"/>
      <c r="F586" s="39">
        <f>VLOOKUP(C586,'[2]Acha Air Sales Price List'!$B$1:$D$65536,3,FALSE)</f>
        <v>0</v>
      </c>
      <c r="G586" s="19">
        <f>ROUND(IF(ISBLANK(C586),0,VLOOKUP(C586,'[2]Acha Air Sales Price List'!$B$1:$X$65536,12,FALSE)*$L$14),2)</f>
        <v>0</v>
      </c>
      <c r="H586" s="20">
        <f t="shared" si="12"/>
        <v>0</v>
      </c>
      <c r="I586" s="12"/>
    </row>
    <row r="587" spans="1:9" ht="12.4" hidden="1" customHeight="1">
      <c r="A587" s="11"/>
      <c r="B587" s="1"/>
      <c r="C587" s="34"/>
      <c r="D587" s="151"/>
      <c r="E587" s="152"/>
      <c r="F587" s="39">
        <f>VLOOKUP(C587,'[2]Acha Air Sales Price List'!$B$1:$D$65536,3,FALSE)</f>
        <v>0</v>
      </c>
      <c r="G587" s="19">
        <f>ROUND(IF(ISBLANK(C587),0,VLOOKUP(C587,'[2]Acha Air Sales Price List'!$B$1:$X$65536,12,FALSE)*$L$14),2)</f>
        <v>0</v>
      </c>
      <c r="H587" s="20">
        <f t="shared" si="12"/>
        <v>0</v>
      </c>
      <c r="I587" s="12"/>
    </row>
    <row r="588" spans="1:9" ht="12.4" hidden="1" customHeight="1">
      <c r="A588" s="11"/>
      <c r="B588" s="1"/>
      <c r="C588" s="34"/>
      <c r="D588" s="151"/>
      <c r="E588" s="152"/>
      <c r="F588" s="39">
        <f>VLOOKUP(C588,'[2]Acha Air Sales Price List'!$B$1:$D$65536,3,FALSE)</f>
        <v>0</v>
      </c>
      <c r="G588" s="19">
        <f>ROUND(IF(ISBLANK(C588),0,VLOOKUP(C588,'[2]Acha Air Sales Price List'!$B$1:$X$65536,12,FALSE)*$L$14),2)</f>
        <v>0</v>
      </c>
      <c r="H588" s="20">
        <f t="shared" si="12"/>
        <v>0</v>
      </c>
      <c r="I588" s="12"/>
    </row>
    <row r="589" spans="1:9" ht="12.4" hidden="1" customHeight="1">
      <c r="A589" s="11"/>
      <c r="B589" s="1"/>
      <c r="C589" s="34"/>
      <c r="D589" s="151"/>
      <c r="E589" s="152"/>
      <c r="F589" s="39">
        <f>VLOOKUP(C589,'[2]Acha Air Sales Price List'!$B$1:$D$65536,3,FALSE)</f>
        <v>0</v>
      </c>
      <c r="G589" s="19">
        <f>ROUND(IF(ISBLANK(C589),0,VLOOKUP(C589,'[2]Acha Air Sales Price List'!$B$1:$X$65536,12,FALSE)*$L$14),2)</f>
        <v>0</v>
      </c>
      <c r="H589" s="20">
        <f t="shared" si="12"/>
        <v>0</v>
      </c>
      <c r="I589" s="12"/>
    </row>
    <row r="590" spans="1:9" ht="12.4" hidden="1" customHeight="1">
      <c r="A590" s="11"/>
      <c r="B590" s="1"/>
      <c r="C590" s="34"/>
      <c r="D590" s="151"/>
      <c r="E590" s="152"/>
      <c r="F590" s="39">
        <f>VLOOKUP(C590,'[2]Acha Air Sales Price List'!$B$1:$D$65536,3,FALSE)</f>
        <v>0</v>
      </c>
      <c r="G590" s="19">
        <f>ROUND(IF(ISBLANK(C590),0,VLOOKUP(C590,'[2]Acha Air Sales Price List'!$B$1:$X$65536,12,FALSE)*$L$14),2)</f>
        <v>0</v>
      </c>
      <c r="H590" s="20">
        <f t="shared" si="12"/>
        <v>0</v>
      </c>
      <c r="I590" s="12"/>
    </row>
    <row r="591" spans="1:9" ht="12.4" hidden="1" customHeight="1">
      <c r="A591" s="11"/>
      <c r="B591" s="1"/>
      <c r="C591" s="34"/>
      <c r="D591" s="151"/>
      <c r="E591" s="152"/>
      <c r="F591" s="39">
        <f>VLOOKUP(C591,'[2]Acha Air Sales Price List'!$B$1:$D$65536,3,FALSE)</f>
        <v>0</v>
      </c>
      <c r="G591" s="19">
        <f>ROUND(IF(ISBLANK(C591),0,VLOOKUP(C591,'[2]Acha Air Sales Price List'!$B$1:$X$65536,12,FALSE)*$L$14),2)</f>
        <v>0</v>
      </c>
      <c r="H591" s="20">
        <f t="shared" si="12"/>
        <v>0</v>
      </c>
      <c r="I591" s="12"/>
    </row>
    <row r="592" spans="1:9" ht="12.4" hidden="1" customHeight="1">
      <c r="A592" s="11"/>
      <c r="B592" s="1"/>
      <c r="C592" s="34"/>
      <c r="D592" s="151"/>
      <c r="E592" s="152"/>
      <c r="F592" s="39">
        <f>VLOOKUP(C592,'[2]Acha Air Sales Price List'!$B$1:$D$65536,3,FALSE)</f>
        <v>0</v>
      </c>
      <c r="G592" s="19">
        <f>ROUND(IF(ISBLANK(C592),0,VLOOKUP(C592,'[2]Acha Air Sales Price List'!$B$1:$X$65536,12,FALSE)*$L$14),2)</f>
        <v>0</v>
      </c>
      <c r="H592" s="20">
        <f t="shared" si="12"/>
        <v>0</v>
      </c>
      <c r="I592" s="12"/>
    </row>
    <row r="593" spans="1:9" ht="12.4" hidden="1" customHeight="1">
      <c r="A593" s="11"/>
      <c r="B593" s="1"/>
      <c r="C593" s="34"/>
      <c r="D593" s="151"/>
      <c r="E593" s="152"/>
      <c r="F593" s="39">
        <f>VLOOKUP(C593,'[2]Acha Air Sales Price List'!$B$1:$D$65536,3,FALSE)</f>
        <v>0</v>
      </c>
      <c r="G593" s="19">
        <f>ROUND(IF(ISBLANK(C593),0,VLOOKUP(C593,'[2]Acha Air Sales Price List'!$B$1:$X$65536,12,FALSE)*$L$14),2)</f>
        <v>0</v>
      </c>
      <c r="H593" s="20">
        <f t="shared" si="12"/>
        <v>0</v>
      </c>
      <c r="I593" s="12"/>
    </row>
    <row r="594" spans="1:9" ht="12.4" hidden="1" customHeight="1">
      <c r="A594" s="11"/>
      <c r="B594" s="1"/>
      <c r="C594" s="34"/>
      <c r="D594" s="151"/>
      <c r="E594" s="152"/>
      <c r="F594" s="39">
        <f>VLOOKUP(C594,'[2]Acha Air Sales Price List'!$B$1:$D$65536,3,FALSE)</f>
        <v>0</v>
      </c>
      <c r="G594" s="19">
        <f>ROUND(IF(ISBLANK(C594),0,VLOOKUP(C594,'[2]Acha Air Sales Price List'!$B$1:$X$65536,12,FALSE)*$L$14),2)</f>
        <v>0</v>
      </c>
      <c r="H594" s="20">
        <f t="shared" si="12"/>
        <v>0</v>
      </c>
      <c r="I594" s="12"/>
    </row>
    <row r="595" spans="1:9" ht="12.4" hidden="1" customHeight="1">
      <c r="A595" s="11"/>
      <c r="B595" s="1"/>
      <c r="C595" s="34"/>
      <c r="D595" s="151"/>
      <c r="E595" s="152"/>
      <c r="F595" s="39">
        <f>VLOOKUP(C595,'[2]Acha Air Sales Price List'!$B$1:$D$65536,3,FALSE)</f>
        <v>0</v>
      </c>
      <c r="G595" s="19">
        <f>ROUND(IF(ISBLANK(C595),0,VLOOKUP(C595,'[2]Acha Air Sales Price List'!$B$1:$X$65536,12,FALSE)*$L$14),2)</f>
        <v>0</v>
      </c>
      <c r="H595" s="20">
        <f t="shared" si="12"/>
        <v>0</v>
      </c>
      <c r="I595" s="12"/>
    </row>
    <row r="596" spans="1:9" ht="12.4" hidden="1" customHeight="1">
      <c r="A596" s="11"/>
      <c r="B596" s="1"/>
      <c r="C596" s="34"/>
      <c r="D596" s="151"/>
      <c r="E596" s="152"/>
      <c r="F596" s="39">
        <f>VLOOKUP(C596,'[2]Acha Air Sales Price List'!$B$1:$D$65536,3,FALSE)</f>
        <v>0</v>
      </c>
      <c r="G596" s="19">
        <f>ROUND(IF(ISBLANK(C596),0,VLOOKUP(C596,'[2]Acha Air Sales Price List'!$B$1:$X$65536,12,FALSE)*$L$14),2)</f>
        <v>0</v>
      </c>
      <c r="H596" s="20">
        <f t="shared" si="12"/>
        <v>0</v>
      </c>
      <c r="I596" s="12"/>
    </row>
    <row r="597" spans="1:9" ht="12.4" hidden="1" customHeight="1">
      <c r="A597" s="11"/>
      <c r="B597" s="1"/>
      <c r="C597" s="34"/>
      <c r="D597" s="151"/>
      <c r="E597" s="152"/>
      <c r="F597" s="39">
        <f>VLOOKUP(C597,'[2]Acha Air Sales Price List'!$B$1:$D$65536,3,FALSE)</f>
        <v>0</v>
      </c>
      <c r="G597" s="19">
        <f>ROUND(IF(ISBLANK(C597),0,VLOOKUP(C597,'[2]Acha Air Sales Price List'!$B$1:$X$65536,12,FALSE)*$L$14),2)</f>
        <v>0</v>
      </c>
      <c r="H597" s="20">
        <f t="shared" si="12"/>
        <v>0</v>
      </c>
      <c r="I597" s="12"/>
    </row>
    <row r="598" spans="1:9" ht="12.4" hidden="1" customHeight="1">
      <c r="A598" s="11"/>
      <c r="B598" s="1"/>
      <c r="C598" s="34"/>
      <c r="D598" s="151"/>
      <c r="E598" s="152"/>
      <c r="F598" s="39">
        <f>VLOOKUP(C598,'[2]Acha Air Sales Price List'!$B$1:$D$65536,3,FALSE)</f>
        <v>0</v>
      </c>
      <c r="G598" s="19">
        <f>ROUND(IF(ISBLANK(C598),0,VLOOKUP(C598,'[2]Acha Air Sales Price List'!$B$1:$X$65536,12,FALSE)*$L$14),2)</f>
        <v>0</v>
      </c>
      <c r="H598" s="20">
        <f t="shared" si="12"/>
        <v>0</v>
      </c>
      <c r="I598" s="12"/>
    </row>
    <row r="599" spans="1:9" ht="12.4" hidden="1" customHeight="1">
      <c r="A599" s="11"/>
      <c r="B599" s="1"/>
      <c r="C599" s="34"/>
      <c r="D599" s="151"/>
      <c r="E599" s="152"/>
      <c r="F599" s="39">
        <f>VLOOKUP(C599,'[2]Acha Air Sales Price List'!$B$1:$D$65536,3,FALSE)</f>
        <v>0</v>
      </c>
      <c r="G599" s="19">
        <f>ROUND(IF(ISBLANK(C599),0,VLOOKUP(C599,'[2]Acha Air Sales Price List'!$B$1:$X$65536,12,FALSE)*$L$14),2)</f>
        <v>0</v>
      </c>
      <c r="H599" s="20">
        <f t="shared" si="12"/>
        <v>0</v>
      </c>
      <c r="I599" s="12"/>
    </row>
    <row r="600" spans="1:9" ht="12.4" hidden="1" customHeight="1">
      <c r="A600" s="11"/>
      <c r="B600" s="1"/>
      <c r="C600" s="34"/>
      <c r="D600" s="151"/>
      <c r="E600" s="152"/>
      <c r="F600" s="39">
        <f>VLOOKUP(C600,'[2]Acha Air Sales Price List'!$B$1:$D$65536,3,FALSE)</f>
        <v>0</v>
      </c>
      <c r="G600" s="19">
        <f>ROUND(IF(ISBLANK(C600),0,VLOOKUP(C600,'[2]Acha Air Sales Price List'!$B$1:$X$65536,12,FALSE)*$L$14),2)</f>
        <v>0</v>
      </c>
      <c r="H600" s="20">
        <f t="shared" si="12"/>
        <v>0</v>
      </c>
      <c r="I600" s="12"/>
    </row>
    <row r="601" spans="1:9" ht="12.4" hidden="1" customHeight="1">
      <c r="A601" s="11"/>
      <c r="B601" s="1"/>
      <c r="C601" s="34"/>
      <c r="D601" s="151"/>
      <c r="E601" s="152"/>
      <c r="F601" s="39">
        <f>VLOOKUP(C601,'[2]Acha Air Sales Price List'!$B$1:$D$65536,3,FALSE)</f>
        <v>0</v>
      </c>
      <c r="G601" s="19">
        <f>ROUND(IF(ISBLANK(C601),0,VLOOKUP(C601,'[2]Acha Air Sales Price List'!$B$1:$X$65536,12,FALSE)*$L$14),2)</f>
        <v>0</v>
      </c>
      <c r="H601" s="20">
        <f t="shared" si="12"/>
        <v>0</v>
      </c>
      <c r="I601" s="12"/>
    </row>
    <row r="602" spans="1:9" ht="12.4" hidden="1" customHeight="1">
      <c r="A602" s="11"/>
      <c r="B602" s="1"/>
      <c r="C602" s="34"/>
      <c r="D602" s="151"/>
      <c r="E602" s="152"/>
      <c r="F602" s="39">
        <f>VLOOKUP(C602,'[2]Acha Air Sales Price List'!$B$1:$D$65536,3,FALSE)</f>
        <v>0</v>
      </c>
      <c r="G602" s="19">
        <f>ROUND(IF(ISBLANK(C602),0,VLOOKUP(C602,'[2]Acha Air Sales Price List'!$B$1:$X$65536,12,FALSE)*$L$14),2)</f>
        <v>0</v>
      </c>
      <c r="H602" s="20">
        <f t="shared" si="12"/>
        <v>0</v>
      </c>
      <c r="I602" s="12"/>
    </row>
    <row r="603" spans="1:9" ht="12.4" hidden="1" customHeight="1">
      <c r="A603" s="11"/>
      <c r="B603" s="1"/>
      <c r="C603" s="34"/>
      <c r="D603" s="151"/>
      <c r="E603" s="152"/>
      <c r="F603" s="39">
        <f>VLOOKUP(C603,'[2]Acha Air Sales Price List'!$B$1:$D$65536,3,FALSE)</f>
        <v>0</v>
      </c>
      <c r="G603" s="19">
        <f>ROUND(IF(ISBLANK(C603),0,VLOOKUP(C603,'[2]Acha Air Sales Price List'!$B$1:$X$65536,12,FALSE)*$L$14),2)</f>
        <v>0</v>
      </c>
      <c r="H603" s="20">
        <f t="shared" si="12"/>
        <v>0</v>
      </c>
      <c r="I603" s="12"/>
    </row>
    <row r="604" spans="1:9" ht="12.4" hidden="1" customHeight="1">
      <c r="A604" s="11"/>
      <c r="B604" s="1"/>
      <c r="C604" s="34"/>
      <c r="D604" s="151"/>
      <c r="E604" s="152"/>
      <c r="F604" s="39">
        <f>VLOOKUP(C604,'[2]Acha Air Sales Price List'!$B$1:$D$65536,3,FALSE)</f>
        <v>0</v>
      </c>
      <c r="G604" s="19">
        <f>ROUND(IF(ISBLANK(C604),0,VLOOKUP(C604,'[2]Acha Air Sales Price List'!$B$1:$X$65536,12,FALSE)*$L$14),2)</f>
        <v>0</v>
      </c>
      <c r="H604" s="20">
        <f t="shared" si="12"/>
        <v>0</v>
      </c>
      <c r="I604" s="12"/>
    </row>
    <row r="605" spans="1:9" ht="12.4" hidden="1" customHeight="1">
      <c r="A605" s="11"/>
      <c r="B605" s="1"/>
      <c r="C605" s="34"/>
      <c r="D605" s="151"/>
      <c r="E605" s="152"/>
      <c r="F605" s="39">
        <f>VLOOKUP(C605,'[2]Acha Air Sales Price List'!$B$1:$D$65536,3,FALSE)</f>
        <v>0</v>
      </c>
      <c r="G605" s="19">
        <f>ROUND(IF(ISBLANK(C605),0,VLOOKUP(C605,'[2]Acha Air Sales Price List'!$B$1:$X$65536,12,FALSE)*$L$14),2)</f>
        <v>0</v>
      </c>
      <c r="H605" s="20">
        <f t="shared" si="12"/>
        <v>0</v>
      </c>
      <c r="I605" s="12"/>
    </row>
    <row r="606" spans="1:9" ht="12.4" hidden="1" customHeight="1">
      <c r="A606" s="11"/>
      <c r="B606" s="1"/>
      <c r="C606" s="34"/>
      <c r="D606" s="151"/>
      <c r="E606" s="152"/>
      <c r="F606" s="39">
        <f>VLOOKUP(C606,'[2]Acha Air Sales Price List'!$B$1:$D$65536,3,FALSE)</f>
        <v>0</v>
      </c>
      <c r="G606" s="19">
        <f>ROUND(IF(ISBLANK(C606),0,VLOOKUP(C606,'[2]Acha Air Sales Price List'!$B$1:$X$65536,12,FALSE)*$L$14),2)</f>
        <v>0</v>
      </c>
      <c r="H606" s="20">
        <f t="shared" si="12"/>
        <v>0</v>
      </c>
      <c r="I606" s="12"/>
    </row>
    <row r="607" spans="1:9" ht="12.4" hidden="1" customHeight="1">
      <c r="A607" s="11"/>
      <c r="B607" s="1"/>
      <c r="C607" s="34"/>
      <c r="D607" s="151"/>
      <c r="E607" s="152"/>
      <c r="F607" s="39">
        <f>VLOOKUP(C607,'[2]Acha Air Sales Price List'!$B$1:$D$65536,3,FALSE)</f>
        <v>0</v>
      </c>
      <c r="G607" s="19">
        <f>ROUND(IF(ISBLANK(C607),0,VLOOKUP(C607,'[2]Acha Air Sales Price List'!$B$1:$X$65536,12,FALSE)*$L$14),2)</f>
        <v>0</v>
      </c>
      <c r="H607" s="20">
        <f t="shared" si="12"/>
        <v>0</v>
      </c>
      <c r="I607" s="12"/>
    </row>
    <row r="608" spans="1:9" ht="12.4" hidden="1" customHeight="1">
      <c r="A608" s="11"/>
      <c r="B608" s="1"/>
      <c r="C608" s="34"/>
      <c r="D608" s="151"/>
      <c r="E608" s="152"/>
      <c r="F608" s="39">
        <f>VLOOKUP(C608,'[2]Acha Air Sales Price List'!$B$1:$D$65536,3,FALSE)</f>
        <v>0</v>
      </c>
      <c r="G608" s="19">
        <f>ROUND(IF(ISBLANK(C608),0,VLOOKUP(C608,'[2]Acha Air Sales Price List'!$B$1:$X$65536,12,FALSE)*$L$14),2)</f>
        <v>0</v>
      </c>
      <c r="H608" s="20">
        <f t="shared" si="12"/>
        <v>0</v>
      </c>
      <c r="I608" s="12"/>
    </row>
    <row r="609" spans="1:9" ht="12.4" hidden="1" customHeight="1">
      <c r="A609" s="11"/>
      <c r="B609" s="1"/>
      <c r="C609" s="34"/>
      <c r="D609" s="151"/>
      <c r="E609" s="152"/>
      <c r="F609" s="39">
        <f>VLOOKUP(C609,'[2]Acha Air Sales Price List'!$B$1:$D$65536,3,FALSE)</f>
        <v>0</v>
      </c>
      <c r="G609" s="19">
        <f>ROUND(IF(ISBLANK(C609),0,VLOOKUP(C609,'[2]Acha Air Sales Price List'!$B$1:$X$65536,12,FALSE)*$L$14),2)</f>
        <v>0</v>
      </c>
      <c r="H609" s="20">
        <f t="shared" si="12"/>
        <v>0</v>
      </c>
      <c r="I609" s="12"/>
    </row>
    <row r="610" spans="1:9" ht="12.4" hidden="1" customHeight="1">
      <c r="A610" s="11"/>
      <c r="B610" s="1"/>
      <c r="C610" s="34"/>
      <c r="D610" s="151"/>
      <c r="E610" s="152"/>
      <c r="F610" s="39">
        <f>VLOOKUP(C610,'[2]Acha Air Sales Price List'!$B$1:$D$65536,3,FALSE)</f>
        <v>0</v>
      </c>
      <c r="G610" s="19">
        <f>ROUND(IF(ISBLANK(C610),0,VLOOKUP(C610,'[2]Acha Air Sales Price List'!$B$1:$X$65536,12,FALSE)*$L$14),2)</f>
        <v>0</v>
      </c>
      <c r="H610" s="20">
        <f t="shared" si="12"/>
        <v>0</v>
      </c>
      <c r="I610" s="12"/>
    </row>
    <row r="611" spans="1:9" ht="12.4" hidden="1" customHeight="1">
      <c r="A611" s="11"/>
      <c r="B611" s="1"/>
      <c r="C611" s="34"/>
      <c r="D611" s="151"/>
      <c r="E611" s="152"/>
      <c r="F611" s="39">
        <f>VLOOKUP(C611,'[2]Acha Air Sales Price List'!$B$1:$D$65536,3,FALSE)</f>
        <v>0</v>
      </c>
      <c r="G611" s="19">
        <f>ROUND(IF(ISBLANK(C611),0,VLOOKUP(C611,'[2]Acha Air Sales Price List'!$B$1:$X$65536,12,FALSE)*$L$14),2)</f>
        <v>0</v>
      </c>
      <c r="H611" s="20">
        <f t="shared" si="12"/>
        <v>0</v>
      </c>
      <c r="I611" s="12"/>
    </row>
    <row r="612" spans="1:9" ht="12.4" hidden="1" customHeight="1">
      <c r="A612" s="11"/>
      <c r="B612" s="1"/>
      <c r="C612" s="34"/>
      <c r="D612" s="151"/>
      <c r="E612" s="152"/>
      <c r="F612" s="39">
        <f>VLOOKUP(C612,'[2]Acha Air Sales Price List'!$B$1:$D$65536,3,FALSE)</f>
        <v>0</v>
      </c>
      <c r="G612" s="19">
        <f>ROUND(IF(ISBLANK(C612),0,VLOOKUP(C612,'[2]Acha Air Sales Price List'!$B$1:$X$65536,12,FALSE)*$L$14),2)</f>
        <v>0</v>
      </c>
      <c r="H612" s="20">
        <f t="shared" si="12"/>
        <v>0</v>
      </c>
      <c r="I612" s="12"/>
    </row>
    <row r="613" spans="1:9" ht="12.4" hidden="1" customHeight="1">
      <c r="A613" s="11"/>
      <c r="B613" s="1"/>
      <c r="C613" s="35"/>
      <c r="D613" s="151"/>
      <c r="E613" s="152"/>
      <c r="F613" s="39">
        <f>VLOOKUP(C613,'[2]Acha Air Sales Price List'!$B$1:$D$65536,3,FALSE)</f>
        <v>0</v>
      </c>
      <c r="G613" s="19">
        <f>ROUND(IF(ISBLANK(C613),0,VLOOKUP(C613,'[2]Acha Air Sales Price List'!$B$1:$X$65536,12,FALSE)*$L$14),2)</f>
        <v>0</v>
      </c>
      <c r="H613" s="20">
        <f>ROUND(IF(ISNUMBER(B613), G613*B613, 0),5)</f>
        <v>0</v>
      </c>
      <c r="I613" s="12"/>
    </row>
    <row r="614" spans="1:9" ht="12" hidden="1" customHeight="1">
      <c r="A614" s="11"/>
      <c r="B614" s="1"/>
      <c r="C614" s="34"/>
      <c r="D614" s="151"/>
      <c r="E614" s="152"/>
      <c r="F614" s="39">
        <f>VLOOKUP(C614,'[2]Acha Air Sales Price List'!$B$1:$D$65536,3,FALSE)</f>
        <v>0</v>
      </c>
      <c r="G614" s="19">
        <f>ROUND(IF(ISBLANK(C614),0,VLOOKUP(C614,'[2]Acha Air Sales Price List'!$B$1:$X$65536,12,FALSE)*$L$14),2)</f>
        <v>0</v>
      </c>
      <c r="H614" s="20">
        <f t="shared" ref="H614:H668" si="13">ROUND(IF(ISNUMBER(B614), G614*B614, 0),5)</f>
        <v>0</v>
      </c>
      <c r="I614" s="12"/>
    </row>
    <row r="615" spans="1:9" ht="12.4" hidden="1" customHeight="1">
      <c r="A615" s="11"/>
      <c r="B615" s="1"/>
      <c r="C615" s="34"/>
      <c r="D615" s="151"/>
      <c r="E615" s="152"/>
      <c r="F615" s="39">
        <f>VLOOKUP(C615,'[2]Acha Air Sales Price List'!$B$1:$D$65536,3,FALSE)</f>
        <v>0</v>
      </c>
      <c r="G615" s="19">
        <f>ROUND(IF(ISBLANK(C615),0,VLOOKUP(C615,'[2]Acha Air Sales Price List'!$B$1:$X$65536,12,FALSE)*$L$14),2)</f>
        <v>0</v>
      </c>
      <c r="H615" s="20">
        <f t="shared" si="13"/>
        <v>0</v>
      </c>
      <c r="I615" s="12"/>
    </row>
    <row r="616" spans="1:9" ht="12.4" hidden="1" customHeight="1">
      <c r="A616" s="11"/>
      <c r="B616" s="1"/>
      <c r="C616" s="34"/>
      <c r="D616" s="151"/>
      <c r="E616" s="152"/>
      <c r="F616" s="39">
        <f>VLOOKUP(C616,'[2]Acha Air Sales Price List'!$B$1:$D$65536,3,FALSE)</f>
        <v>0</v>
      </c>
      <c r="G616" s="19">
        <f>ROUND(IF(ISBLANK(C616),0,VLOOKUP(C616,'[2]Acha Air Sales Price List'!$B$1:$X$65536,12,FALSE)*$L$14),2)</f>
        <v>0</v>
      </c>
      <c r="H616" s="20">
        <f t="shared" si="13"/>
        <v>0</v>
      </c>
      <c r="I616" s="12"/>
    </row>
    <row r="617" spans="1:9" ht="12.4" hidden="1" customHeight="1">
      <c r="A617" s="11"/>
      <c r="B617" s="1"/>
      <c r="C617" s="34"/>
      <c r="D617" s="151"/>
      <c r="E617" s="152"/>
      <c r="F617" s="39">
        <f>VLOOKUP(C617,'[2]Acha Air Sales Price List'!$B$1:$D$65536,3,FALSE)</f>
        <v>0</v>
      </c>
      <c r="G617" s="19">
        <f>ROUND(IF(ISBLANK(C617),0,VLOOKUP(C617,'[2]Acha Air Sales Price List'!$B$1:$X$65536,12,FALSE)*$L$14),2)</f>
        <v>0</v>
      </c>
      <c r="H617" s="20">
        <f t="shared" si="13"/>
        <v>0</v>
      </c>
      <c r="I617" s="12"/>
    </row>
    <row r="618" spans="1:9" ht="12.4" hidden="1" customHeight="1">
      <c r="A618" s="11"/>
      <c r="B618" s="1"/>
      <c r="C618" s="34"/>
      <c r="D618" s="151"/>
      <c r="E618" s="152"/>
      <c r="F618" s="39">
        <f>VLOOKUP(C618,'[2]Acha Air Sales Price List'!$B$1:$D$65536,3,FALSE)</f>
        <v>0</v>
      </c>
      <c r="G618" s="19">
        <f>ROUND(IF(ISBLANK(C618),0,VLOOKUP(C618,'[2]Acha Air Sales Price List'!$B$1:$X$65536,12,FALSE)*$L$14),2)</f>
        <v>0</v>
      </c>
      <c r="H618" s="20">
        <f t="shared" si="13"/>
        <v>0</v>
      </c>
      <c r="I618" s="12"/>
    </row>
    <row r="619" spans="1:9" ht="12.4" hidden="1" customHeight="1">
      <c r="A619" s="11"/>
      <c r="B619" s="1"/>
      <c r="C619" s="34"/>
      <c r="D619" s="151"/>
      <c r="E619" s="152"/>
      <c r="F619" s="39">
        <f>VLOOKUP(C619,'[2]Acha Air Sales Price List'!$B$1:$D$65536,3,FALSE)</f>
        <v>0</v>
      </c>
      <c r="G619" s="19">
        <f>ROUND(IF(ISBLANK(C619),0,VLOOKUP(C619,'[2]Acha Air Sales Price List'!$B$1:$X$65536,12,FALSE)*$L$14),2)</f>
        <v>0</v>
      </c>
      <c r="H619" s="20">
        <f t="shared" si="13"/>
        <v>0</v>
      </c>
      <c r="I619" s="12"/>
    </row>
    <row r="620" spans="1:9" ht="12.4" hidden="1" customHeight="1">
      <c r="A620" s="11"/>
      <c r="B620" s="1"/>
      <c r="C620" s="34"/>
      <c r="D620" s="151"/>
      <c r="E620" s="152"/>
      <c r="F620" s="39">
        <f>VLOOKUP(C620,'[2]Acha Air Sales Price List'!$B$1:$D$65536,3,FALSE)</f>
        <v>0</v>
      </c>
      <c r="G620" s="19">
        <f>ROUND(IF(ISBLANK(C620),0,VLOOKUP(C620,'[2]Acha Air Sales Price List'!$B$1:$X$65536,12,FALSE)*$L$14),2)</f>
        <v>0</v>
      </c>
      <c r="H620" s="20">
        <f t="shared" si="13"/>
        <v>0</v>
      </c>
      <c r="I620" s="12"/>
    </row>
    <row r="621" spans="1:9" ht="12.4" hidden="1" customHeight="1">
      <c r="A621" s="11"/>
      <c r="B621" s="1"/>
      <c r="C621" s="34"/>
      <c r="D621" s="151"/>
      <c r="E621" s="152"/>
      <c r="F621" s="39">
        <f>VLOOKUP(C621,'[2]Acha Air Sales Price List'!$B$1:$D$65536,3,FALSE)</f>
        <v>0</v>
      </c>
      <c r="G621" s="19">
        <f>ROUND(IF(ISBLANK(C621),0,VLOOKUP(C621,'[2]Acha Air Sales Price List'!$B$1:$X$65536,12,FALSE)*$L$14),2)</f>
        <v>0</v>
      </c>
      <c r="H621" s="20">
        <f t="shared" si="13"/>
        <v>0</v>
      </c>
      <c r="I621" s="12"/>
    </row>
    <row r="622" spans="1:9" ht="12.4" hidden="1" customHeight="1">
      <c r="A622" s="11"/>
      <c r="B622" s="1"/>
      <c r="C622" s="34"/>
      <c r="D622" s="151"/>
      <c r="E622" s="152"/>
      <c r="F622" s="39">
        <f>VLOOKUP(C622,'[2]Acha Air Sales Price List'!$B$1:$D$65536,3,FALSE)</f>
        <v>0</v>
      </c>
      <c r="G622" s="19">
        <f>ROUND(IF(ISBLANK(C622),0,VLOOKUP(C622,'[2]Acha Air Sales Price List'!$B$1:$X$65536,12,FALSE)*$L$14),2)</f>
        <v>0</v>
      </c>
      <c r="H622" s="20">
        <f t="shared" si="13"/>
        <v>0</v>
      </c>
      <c r="I622" s="12"/>
    </row>
    <row r="623" spans="1:9" ht="12.4" hidden="1" customHeight="1">
      <c r="A623" s="11"/>
      <c r="B623" s="1"/>
      <c r="C623" s="34"/>
      <c r="D623" s="151"/>
      <c r="E623" s="152"/>
      <c r="F623" s="39">
        <f>VLOOKUP(C623,'[2]Acha Air Sales Price List'!$B$1:$D$65536,3,FALSE)</f>
        <v>0</v>
      </c>
      <c r="G623" s="19">
        <f>ROUND(IF(ISBLANK(C623),0,VLOOKUP(C623,'[2]Acha Air Sales Price List'!$B$1:$X$65536,12,FALSE)*$L$14),2)</f>
        <v>0</v>
      </c>
      <c r="H623" s="20">
        <f t="shared" si="13"/>
        <v>0</v>
      </c>
      <c r="I623" s="12"/>
    </row>
    <row r="624" spans="1:9" ht="12.4" hidden="1" customHeight="1">
      <c r="A624" s="11"/>
      <c r="B624" s="1"/>
      <c r="C624" s="34"/>
      <c r="D624" s="151"/>
      <c r="E624" s="152"/>
      <c r="F624" s="39">
        <f>VLOOKUP(C624,'[2]Acha Air Sales Price List'!$B$1:$D$65536,3,FALSE)</f>
        <v>0</v>
      </c>
      <c r="G624" s="19">
        <f>ROUND(IF(ISBLANK(C624),0,VLOOKUP(C624,'[2]Acha Air Sales Price List'!$B$1:$X$65536,12,FALSE)*$L$14),2)</f>
        <v>0</v>
      </c>
      <c r="H624" s="20">
        <f t="shared" si="13"/>
        <v>0</v>
      </c>
      <c r="I624" s="12"/>
    </row>
    <row r="625" spans="1:9" ht="12.4" hidden="1" customHeight="1">
      <c r="A625" s="11"/>
      <c r="B625" s="1"/>
      <c r="C625" s="34"/>
      <c r="D625" s="151"/>
      <c r="E625" s="152"/>
      <c r="F625" s="39">
        <f>VLOOKUP(C625,'[2]Acha Air Sales Price List'!$B$1:$D$65536,3,FALSE)</f>
        <v>0</v>
      </c>
      <c r="G625" s="19">
        <f>ROUND(IF(ISBLANK(C625),0,VLOOKUP(C625,'[2]Acha Air Sales Price List'!$B$1:$X$65536,12,FALSE)*$L$14),2)</f>
        <v>0</v>
      </c>
      <c r="H625" s="20">
        <f t="shared" si="13"/>
        <v>0</v>
      </c>
      <c r="I625" s="12"/>
    </row>
    <row r="626" spans="1:9" ht="12.4" hidden="1" customHeight="1">
      <c r="A626" s="11"/>
      <c r="B626" s="1"/>
      <c r="C626" s="34"/>
      <c r="D626" s="151"/>
      <c r="E626" s="152"/>
      <c r="F626" s="39">
        <f>VLOOKUP(C626,'[2]Acha Air Sales Price List'!$B$1:$D$65536,3,FALSE)</f>
        <v>0</v>
      </c>
      <c r="G626" s="19">
        <f>ROUND(IF(ISBLANK(C626),0,VLOOKUP(C626,'[2]Acha Air Sales Price List'!$B$1:$X$65536,12,FALSE)*$L$14),2)</f>
        <v>0</v>
      </c>
      <c r="H626" s="20">
        <f t="shared" si="13"/>
        <v>0</v>
      </c>
      <c r="I626" s="12"/>
    </row>
    <row r="627" spans="1:9" ht="12.4" hidden="1" customHeight="1">
      <c r="A627" s="11"/>
      <c r="B627" s="1"/>
      <c r="C627" s="34"/>
      <c r="D627" s="151"/>
      <c r="E627" s="152"/>
      <c r="F627" s="39">
        <f>VLOOKUP(C627,'[2]Acha Air Sales Price List'!$B$1:$D$65536,3,FALSE)</f>
        <v>0</v>
      </c>
      <c r="G627" s="19">
        <f>ROUND(IF(ISBLANK(C627),0,VLOOKUP(C627,'[2]Acha Air Sales Price List'!$B$1:$X$65536,12,FALSE)*$L$14),2)</f>
        <v>0</v>
      </c>
      <c r="H627" s="20">
        <f t="shared" si="13"/>
        <v>0</v>
      </c>
      <c r="I627" s="12"/>
    </row>
    <row r="628" spans="1:9" ht="12.4" hidden="1" customHeight="1">
      <c r="A628" s="11"/>
      <c r="B628" s="1"/>
      <c r="C628" s="34"/>
      <c r="D628" s="151"/>
      <c r="E628" s="152"/>
      <c r="F628" s="39">
        <f>VLOOKUP(C628,'[2]Acha Air Sales Price List'!$B$1:$D$65536,3,FALSE)</f>
        <v>0</v>
      </c>
      <c r="G628" s="19">
        <f>ROUND(IF(ISBLANK(C628),0,VLOOKUP(C628,'[2]Acha Air Sales Price List'!$B$1:$X$65536,12,FALSE)*$L$14),2)</f>
        <v>0</v>
      </c>
      <c r="H628" s="20">
        <f t="shared" si="13"/>
        <v>0</v>
      </c>
      <c r="I628" s="12"/>
    </row>
    <row r="629" spans="1:9" ht="12.4" hidden="1" customHeight="1">
      <c r="A629" s="11"/>
      <c r="B629" s="1"/>
      <c r="C629" s="35"/>
      <c r="D629" s="151"/>
      <c r="E629" s="152"/>
      <c r="F629" s="39">
        <f>VLOOKUP(C629,'[2]Acha Air Sales Price List'!$B$1:$D$65536,3,FALSE)</f>
        <v>0</v>
      </c>
      <c r="G629" s="19">
        <f>ROUND(IF(ISBLANK(C629),0,VLOOKUP(C629,'[2]Acha Air Sales Price List'!$B$1:$X$65536,12,FALSE)*$L$14),2)</f>
        <v>0</v>
      </c>
      <c r="H629" s="20">
        <f t="shared" si="13"/>
        <v>0</v>
      </c>
      <c r="I629" s="12"/>
    </row>
    <row r="630" spans="1:9" ht="12.4" hidden="1" customHeight="1">
      <c r="A630" s="11"/>
      <c r="B630" s="1"/>
      <c r="C630" s="35"/>
      <c r="D630" s="151"/>
      <c r="E630" s="152"/>
      <c r="F630" s="39">
        <f>VLOOKUP(C630,'[2]Acha Air Sales Price List'!$B$1:$D$65536,3,FALSE)</f>
        <v>0</v>
      </c>
      <c r="G630" s="19">
        <f>ROUND(IF(ISBLANK(C630),0,VLOOKUP(C630,'[2]Acha Air Sales Price List'!$B$1:$X$65536,12,FALSE)*$L$14),2)</f>
        <v>0</v>
      </c>
      <c r="H630" s="20">
        <f t="shared" si="13"/>
        <v>0</v>
      </c>
      <c r="I630" s="12"/>
    </row>
    <row r="631" spans="1:9" ht="12.4" hidden="1" customHeight="1">
      <c r="A631" s="11"/>
      <c r="B631" s="1"/>
      <c r="C631" s="34"/>
      <c r="D631" s="151"/>
      <c r="E631" s="152"/>
      <c r="F631" s="39">
        <f>VLOOKUP(C631,'[2]Acha Air Sales Price List'!$B$1:$D$65536,3,FALSE)</f>
        <v>0</v>
      </c>
      <c r="G631" s="19">
        <f>ROUND(IF(ISBLANK(C631),0,VLOOKUP(C631,'[2]Acha Air Sales Price List'!$B$1:$X$65536,12,FALSE)*$L$14),2)</f>
        <v>0</v>
      </c>
      <c r="H631" s="20">
        <f t="shared" si="13"/>
        <v>0</v>
      </c>
      <c r="I631" s="12"/>
    </row>
    <row r="632" spans="1:9" ht="12.4" hidden="1" customHeight="1">
      <c r="A632" s="11"/>
      <c r="B632" s="1"/>
      <c r="C632" s="34"/>
      <c r="D632" s="151"/>
      <c r="E632" s="152"/>
      <c r="F632" s="39">
        <f>VLOOKUP(C632,'[2]Acha Air Sales Price List'!$B$1:$D$65536,3,FALSE)</f>
        <v>0</v>
      </c>
      <c r="G632" s="19">
        <f>ROUND(IF(ISBLANK(C632),0,VLOOKUP(C632,'[2]Acha Air Sales Price List'!$B$1:$X$65536,12,FALSE)*$L$14),2)</f>
        <v>0</v>
      </c>
      <c r="H632" s="20">
        <f t="shared" si="13"/>
        <v>0</v>
      </c>
      <c r="I632" s="12"/>
    </row>
    <row r="633" spans="1:9" ht="12.4" hidden="1" customHeight="1">
      <c r="A633" s="11"/>
      <c r="B633" s="1"/>
      <c r="C633" s="34"/>
      <c r="D633" s="151"/>
      <c r="E633" s="152"/>
      <c r="F633" s="39">
        <f>VLOOKUP(C633,'[2]Acha Air Sales Price List'!$B$1:$D$65536,3,FALSE)</f>
        <v>0</v>
      </c>
      <c r="G633" s="19">
        <f>ROUND(IF(ISBLANK(C633),0,VLOOKUP(C633,'[2]Acha Air Sales Price List'!$B$1:$X$65536,12,FALSE)*$L$14),2)</f>
        <v>0</v>
      </c>
      <c r="H633" s="20">
        <f t="shared" si="13"/>
        <v>0</v>
      </c>
      <c r="I633" s="12"/>
    </row>
    <row r="634" spans="1:9" ht="12.4" hidden="1" customHeight="1">
      <c r="A634" s="11"/>
      <c r="B634" s="1"/>
      <c r="C634" s="34"/>
      <c r="D634" s="151"/>
      <c r="E634" s="152"/>
      <c r="F634" s="39">
        <f>VLOOKUP(C634,'[2]Acha Air Sales Price List'!$B$1:$D$65536,3,FALSE)</f>
        <v>0</v>
      </c>
      <c r="G634" s="19">
        <f>ROUND(IF(ISBLANK(C634),0,VLOOKUP(C634,'[2]Acha Air Sales Price List'!$B$1:$X$65536,12,FALSE)*$L$14),2)</f>
        <v>0</v>
      </c>
      <c r="H634" s="20">
        <f t="shared" si="13"/>
        <v>0</v>
      </c>
      <c r="I634" s="12"/>
    </row>
    <row r="635" spans="1:9" ht="12.4" hidden="1" customHeight="1">
      <c r="A635" s="11"/>
      <c r="B635" s="1"/>
      <c r="C635" s="34"/>
      <c r="D635" s="151"/>
      <c r="E635" s="152"/>
      <c r="F635" s="39">
        <f>VLOOKUP(C635,'[2]Acha Air Sales Price List'!$B$1:$D$65536,3,FALSE)</f>
        <v>0</v>
      </c>
      <c r="G635" s="19">
        <f>ROUND(IF(ISBLANK(C635),0,VLOOKUP(C635,'[2]Acha Air Sales Price List'!$B$1:$X$65536,12,FALSE)*$L$14),2)</f>
        <v>0</v>
      </c>
      <c r="H635" s="20">
        <f t="shared" si="13"/>
        <v>0</v>
      </c>
      <c r="I635" s="12"/>
    </row>
    <row r="636" spans="1:9" ht="12.4" hidden="1" customHeight="1">
      <c r="A636" s="11"/>
      <c r="B636" s="1"/>
      <c r="C636" s="34"/>
      <c r="D636" s="151"/>
      <c r="E636" s="152"/>
      <c r="F636" s="39">
        <f>VLOOKUP(C636,'[2]Acha Air Sales Price List'!$B$1:$D$65536,3,FALSE)</f>
        <v>0</v>
      </c>
      <c r="G636" s="19">
        <f>ROUND(IF(ISBLANK(C636),0,VLOOKUP(C636,'[2]Acha Air Sales Price List'!$B$1:$X$65536,12,FALSE)*$L$14),2)</f>
        <v>0</v>
      </c>
      <c r="H636" s="20">
        <f t="shared" si="13"/>
        <v>0</v>
      </c>
      <c r="I636" s="12"/>
    </row>
    <row r="637" spans="1:9" ht="12.4" hidden="1" customHeight="1">
      <c r="A637" s="11"/>
      <c r="B637" s="1"/>
      <c r="C637" s="34"/>
      <c r="D637" s="151"/>
      <c r="E637" s="152"/>
      <c r="F637" s="39">
        <f>VLOOKUP(C637,'[2]Acha Air Sales Price List'!$B$1:$D$65536,3,FALSE)</f>
        <v>0</v>
      </c>
      <c r="G637" s="19">
        <f>ROUND(IF(ISBLANK(C637),0,VLOOKUP(C637,'[2]Acha Air Sales Price List'!$B$1:$X$65536,12,FALSE)*$L$14),2)</f>
        <v>0</v>
      </c>
      <c r="H637" s="20">
        <f t="shared" si="13"/>
        <v>0</v>
      </c>
      <c r="I637" s="12"/>
    </row>
    <row r="638" spans="1:9" ht="12.4" hidden="1" customHeight="1">
      <c r="A638" s="11"/>
      <c r="B638" s="1"/>
      <c r="C638" s="34"/>
      <c r="D638" s="151"/>
      <c r="E638" s="152"/>
      <c r="F638" s="39">
        <f>VLOOKUP(C638,'[2]Acha Air Sales Price List'!$B$1:$D$65536,3,FALSE)</f>
        <v>0</v>
      </c>
      <c r="G638" s="19">
        <f>ROUND(IF(ISBLANK(C638),0,VLOOKUP(C638,'[2]Acha Air Sales Price List'!$B$1:$X$65536,12,FALSE)*$L$14),2)</f>
        <v>0</v>
      </c>
      <c r="H638" s="20">
        <f t="shared" si="13"/>
        <v>0</v>
      </c>
      <c r="I638" s="12"/>
    </row>
    <row r="639" spans="1:9" ht="12.4" hidden="1" customHeight="1">
      <c r="A639" s="11"/>
      <c r="B639" s="1"/>
      <c r="C639" s="34"/>
      <c r="D639" s="151"/>
      <c r="E639" s="152"/>
      <c r="F639" s="39">
        <f>VLOOKUP(C639,'[2]Acha Air Sales Price List'!$B$1:$D$65536,3,FALSE)</f>
        <v>0</v>
      </c>
      <c r="G639" s="19">
        <f>ROUND(IF(ISBLANK(C639),0,VLOOKUP(C639,'[2]Acha Air Sales Price List'!$B$1:$X$65536,12,FALSE)*$L$14),2)</f>
        <v>0</v>
      </c>
      <c r="H639" s="20">
        <f t="shared" si="13"/>
        <v>0</v>
      </c>
      <c r="I639" s="12"/>
    </row>
    <row r="640" spans="1:9" ht="12.4" hidden="1" customHeight="1">
      <c r="A640" s="11"/>
      <c r="B640" s="1"/>
      <c r="C640" s="34"/>
      <c r="D640" s="151"/>
      <c r="E640" s="152"/>
      <c r="F640" s="39">
        <f>VLOOKUP(C640,'[2]Acha Air Sales Price List'!$B$1:$D$65536,3,FALSE)</f>
        <v>0</v>
      </c>
      <c r="G640" s="19">
        <f>ROUND(IF(ISBLANK(C640),0,VLOOKUP(C640,'[2]Acha Air Sales Price List'!$B$1:$X$65536,12,FALSE)*$L$14),2)</f>
        <v>0</v>
      </c>
      <c r="H640" s="20">
        <f t="shared" si="13"/>
        <v>0</v>
      </c>
      <c r="I640" s="12"/>
    </row>
    <row r="641" spans="1:9" ht="12.4" hidden="1" customHeight="1">
      <c r="A641" s="11"/>
      <c r="B641" s="1"/>
      <c r="C641" s="35"/>
      <c r="D641" s="151"/>
      <c r="E641" s="152"/>
      <c r="F641" s="39">
        <f>VLOOKUP(C641,'[2]Acha Air Sales Price List'!$B$1:$D$65536,3,FALSE)</f>
        <v>0</v>
      </c>
      <c r="G641" s="19">
        <f>ROUND(IF(ISBLANK(C641),0,VLOOKUP(C641,'[2]Acha Air Sales Price List'!$B$1:$X$65536,12,FALSE)*$L$14),2)</f>
        <v>0</v>
      </c>
      <c r="H641" s="20">
        <f t="shared" si="13"/>
        <v>0</v>
      </c>
      <c r="I641" s="12"/>
    </row>
    <row r="642" spans="1:9" ht="12" hidden="1" customHeight="1">
      <c r="A642" s="11"/>
      <c r="B642" s="1"/>
      <c r="C642" s="34"/>
      <c r="D642" s="151"/>
      <c r="E642" s="152"/>
      <c r="F642" s="39">
        <f>VLOOKUP(C642,'[2]Acha Air Sales Price List'!$B$1:$D$65536,3,FALSE)</f>
        <v>0</v>
      </c>
      <c r="G642" s="19">
        <f>ROUND(IF(ISBLANK(C642),0,VLOOKUP(C642,'[2]Acha Air Sales Price List'!$B$1:$X$65536,12,FALSE)*$L$14),2)</f>
        <v>0</v>
      </c>
      <c r="H642" s="20">
        <f t="shared" si="13"/>
        <v>0</v>
      </c>
      <c r="I642" s="12"/>
    </row>
    <row r="643" spans="1:9" ht="12.4" hidden="1" customHeight="1">
      <c r="A643" s="11"/>
      <c r="B643" s="1"/>
      <c r="C643" s="34"/>
      <c r="D643" s="151"/>
      <c r="E643" s="152"/>
      <c r="F643" s="39">
        <f>VLOOKUP(C643,'[2]Acha Air Sales Price List'!$B$1:$D$65536,3,FALSE)</f>
        <v>0</v>
      </c>
      <c r="G643" s="19">
        <f>ROUND(IF(ISBLANK(C643),0,VLOOKUP(C643,'[2]Acha Air Sales Price List'!$B$1:$X$65536,12,FALSE)*$L$14),2)</f>
        <v>0</v>
      </c>
      <c r="H643" s="20">
        <f t="shared" si="13"/>
        <v>0</v>
      </c>
      <c r="I643" s="12"/>
    </row>
    <row r="644" spans="1:9" ht="12.4" hidden="1" customHeight="1">
      <c r="A644" s="11"/>
      <c r="B644" s="1"/>
      <c r="C644" s="34"/>
      <c r="D644" s="151"/>
      <c r="E644" s="152"/>
      <c r="F644" s="39">
        <f>VLOOKUP(C644,'[2]Acha Air Sales Price List'!$B$1:$D$65536,3,FALSE)</f>
        <v>0</v>
      </c>
      <c r="G644" s="19">
        <f>ROUND(IF(ISBLANK(C644),0,VLOOKUP(C644,'[2]Acha Air Sales Price List'!$B$1:$X$65536,12,FALSE)*$L$14),2)</f>
        <v>0</v>
      </c>
      <c r="H644" s="20">
        <f t="shared" si="13"/>
        <v>0</v>
      </c>
      <c r="I644" s="12"/>
    </row>
    <row r="645" spans="1:9" ht="12.4" hidden="1" customHeight="1">
      <c r="A645" s="11"/>
      <c r="B645" s="1"/>
      <c r="C645" s="34"/>
      <c r="D645" s="151"/>
      <c r="E645" s="152"/>
      <c r="F645" s="39">
        <f>VLOOKUP(C645,'[2]Acha Air Sales Price List'!$B$1:$D$65536,3,FALSE)</f>
        <v>0</v>
      </c>
      <c r="G645" s="19">
        <f>ROUND(IF(ISBLANK(C645),0,VLOOKUP(C645,'[2]Acha Air Sales Price List'!$B$1:$X$65536,12,FALSE)*$L$14),2)</f>
        <v>0</v>
      </c>
      <c r="H645" s="20">
        <f t="shared" si="13"/>
        <v>0</v>
      </c>
      <c r="I645" s="12"/>
    </row>
    <row r="646" spans="1:9" ht="12.4" hidden="1" customHeight="1">
      <c r="A646" s="11"/>
      <c r="B646" s="1"/>
      <c r="C646" s="34"/>
      <c r="D646" s="151"/>
      <c r="E646" s="152"/>
      <c r="F646" s="39">
        <f>VLOOKUP(C646,'[2]Acha Air Sales Price List'!$B$1:$D$65536,3,FALSE)</f>
        <v>0</v>
      </c>
      <c r="G646" s="19">
        <f>ROUND(IF(ISBLANK(C646),0,VLOOKUP(C646,'[2]Acha Air Sales Price List'!$B$1:$X$65536,12,FALSE)*$L$14),2)</f>
        <v>0</v>
      </c>
      <c r="H646" s="20">
        <f t="shared" si="13"/>
        <v>0</v>
      </c>
      <c r="I646" s="12"/>
    </row>
    <row r="647" spans="1:9" ht="12.4" hidden="1" customHeight="1">
      <c r="A647" s="11"/>
      <c r="B647" s="1"/>
      <c r="C647" s="34"/>
      <c r="D647" s="151"/>
      <c r="E647" s="152"/>
      <c r="F647" s="39">
        <f>VLOOKUP(C647,'[2]Acha Air Sales Price List'!$B$1:$D$65536,3,FALSE)</f>
        <v>0</v>
      </c>
      <c r="G647" s="19">
        <f>ROUND(IF(ISBLANK(C647),0,VLOOKUP(C647,'[2]Acha Air Sales Price List'!$B$1:$X$65536,12,FALSE)*$L$14),2)</f>
        <v>0</v>
      </c>
      <c r="H647" s="20">
        <f t="shared" si="13"/>
        <v>0</v>
      </c>
      <c r="I647" s="12"/>
    </row>
    <row r="648" spans="1:9" ht="12.4" hidden="1" customHeight="1">
      <c r="A648" s="11"/>
      <c r="B648" s="1"/>
      <c r="C648" s="34"/>
      <c r="D648" s="151"/>
      <c r="E648" s="152"/>
      <c r="F648" s="39">
        <f>VLOOKUP(C648,'[2]Acha Air Sales Price List'!$B$1:$D$65536,3,FALSE)</f>
        <v>0</v>
      </c>
      <c r="G648" s="19">
        <f>ROUND(IF(ISBLANK(C648),0,VLOOKUP(C648,'[2]Acha Air Sales Price List'!$B$1:$X$65536,12,FALSE)*$L$14),2)</f>
        <v>0</v>
      </c>
      <c r="H648" s="20">
        <f t="shared" si="13"/>
        <v>0</v>
      </c>
      <c r="I648" s="12"/>
    </row>
    <row r="649" spans="1:9" ht="12.4" hidden="1" customHeight="1">
      <c r="A649" s="11"/>
      <c r="B649" s="1"/>
      <c r="C649" s="34"/>
      <c r="D649" s="151"/>
      <c r="E649" s="152"/>
      <c r="F649" s="39">
        <f>VLOOKUP(C649,'[2]Acha Air Sales Price List'!$B$1:$D$65536,3,FALSE)</f>
        <v>0</v>
      </c>
      <c r="G649" s="19">
        <f>ROUND(IF(ISBLANK(C649),0,VLOOKUP(C649,'[2]Acha Air Sales Price List'!$B$1:$X$65536,12,FALSE)*$L$14),2)</f>
        <v>0</v>
      </c>
      <c r="H649" s="20">
        <f t="shared" si="13"/>
        <v>0</v>
      </c>
      <c r="I649" s="12"/>
    </row>
    <row r="650" spans="1:9" ht="12.4" hidden="1" customHeight="1">
      <c r="A650" s="11"/>
      <c r="B650" s="1"/>
      <c r="C650" s="34"/>
      <c r="D650" s="151"/>
      <c r="E650" s="152"/>
      <c r="F650" s="39">
        <f>VLOOKUP(C650,'[2]Acha Air Sales Price List'!$B$1:$D$65536,3,FALSE)</f>
        <v>0</v>
      </c>
      <c r="G650" s="19">
        <f>ROUND(IF(ISBLANK(C650),0,VLOOKUP(C650,'[2]Acha Air Sales Price List'!$B$1:$X$65536,12,FALSE)*$L$14),2)</f>
        <v>0</v>
      </c>
      <c r="H650" s="20">
        <f t="shared" si="13"/>
        <v>0</v>
      </c>
      <c r="I650" s="12"/>
    </row>
    <row r="651" spans="1:9" ht="12.4" hidden="1" customHeight="1">
      <c r="A651" s="11"/>
      <c r="B651" s="1"/>
      <c r="C651" s="34"/>
      <c r="D651" s="151"/>
      <c r="E651" s="152"/>
      <c r="F651" s="39">
        <f>VLOOKUP(C651,'[2]Acha Air Sales Price List'!$B$1:$D$65536,3,FALSE)</f>
        <v>0</v>
      </c>
      <c r="G651" s="19">
        <f>ROUND(IF(ISBLANK(C651),0,VLOOKUP(C651,'[2]Acha Air Sales Price List'!$B$1:$X$65536,12,FALSE)*$L$14),2)</f>
        <v>0</v>
      </c>
      <c r="H651" s="20">
        <f t="shared" si="13"/>
        <v>0</v>
      </c>
      <c r="I651" s="12"/>
    </row>
    <row r="652" spans="1:9" ht="12.4" hidden="1" customHeight="1">
      <c r="A652" s="11"/>
      <c r="B652" s="1"/>
      <c r="C652" s="34"/>
      <c r="D652" s="151"/>
      <c r="E652" s="152"/>
      <c r="F652" s="39">
        <f>VLOOKUP(C652,'[2]Acha Air Sales Price List'!$B$1:$D$65536,3,FALSE)</f>
        <v>0</v>
      </c>
      <c r="G652" s="19">
        <f>ROUND(IF(ISBLANK(C652),0,VLOOKUP(C652,'[2]Acha Air Sales Price List'!$B$1:$X$65536,12,FALSE)*$L$14),2)</f>
        <v>0</v>
      </c>
      <c r="H652" s="20">
        <f t="shared" si="13"/>
        <v>0</v>
      </c>
      <c r="I652" s="12"/>
    </row>
    <row r="653" spans="1:9" ht="12.4" hidden="1" customHeight="1">
      <c r="A653" s="11"/>
      <c r="B653" s="1"/>
      <c r="C653" s="34"/>
      <c r="D653" s="151"/>
      <c r="E653" s="152"/>
      <c r="F653" s="39">
        <f>VLOOKUP(C653,'[2]Acha Air Sales Price List'!$B$1:$D$65536,3,FALSE)</f>
        <v>0</v>
      </c>
      <c r="G653" s="19">
        <f>ROUND(IF(ISBLANK(C653),0,VLOOKUP(C653,'[2]Acha Air Sales Price List'!$B$1:$X$65536,12,FALSE)*$L$14),2)</f>
        <v>0</v>
      </c>
      <c r="H653" s="20">
        <f t="shared" si="13"/>
        <v>0</v>
      </c>
      <c r="I653" s="12"/>
    </row>
    <row r="654" spans="1:9" ht="12.4" hidden="1" customHeight="1">
      <c r="A654" s="11"/>
      <c r="B654" s="1"/>
      <c r="C654" s="34"/>
      <c r="D654" s="151"/>
      <c r="E654" s="152"/>
      <c r="F654" s="39">
        <f>VLOOKUP(C654,'[2]Acha Air Sales Price List'!$B$1:$D$65536,3,FALSE)</f>
        <v>0</v>
      </c>
      <c r="G654" s="19">
        <f>ROUND(IF(ISBLANK(C654),0,VLOOKUP(C654,'[2]Acha Air Sales Price List'!$B$1:$X$65536,12,FALSE)*$L$14),2)</f>
        <v>0</v>
      </c>
      <c r="H654" s="20">
        <f t="shared" si="13"/>
        <v>0</v>
      </c>
      <c r="I654" s="12"/>
    </row>
    <row r="655" spans="1:9" ht="12.4" hidden="1" customHeight="1">
      <c r="A655" s="11"/>
      <c r="B655" s="1"/>
      <c r="C655" s="34"/>
      <c r="D655" s="151"/>
      <c r="E655" s="152"/>
      <c r="F655" s="39">
        <f>VLOOKUP(C655,'[2]Acha Air Sales Price List'!$B$1:$D$65536,3,FALSE)</f>
        <v>0</v>
      </c>
      <c r="G655" s="19">
        <f>ROUND(IF(ISBLANK(C655),0,VLOOKUP(C655,'[2]Acha Air Sales Price List'!$B$1:$X$65536,12,FALSE)*$L$14),2)</f>
        <v>0</v>
      </c>
      <c r="H655" s="20">
        <f t="shared" si="13"/>
        <v>0</v>
      </c>
      <c r="I655" s="12"/>
    </row>
    <row r="656" spans="1:9" ht="12.4" hidden="1" customHeight="1">
      <c r="A656" s="11"/>
      <c r="B656" s="1"/>
      <c r="C656" s="34"/>
      <c r="D656" s="151"/>
      <c r="E656" s="152"/>
      <c r="F656" s="39">
        <f>VLOOKUP(C656,'[2]Acha Air Sales Price List'!$B$1:$D$65536,3,FALSE)</f>
        <v>0</v>
      </c>
      <c r="G656" s="19">
        <f>ROUND(IF(ISBLANK(C656),0,VLOOKUP(C656,'[2]Acha Air Sales Price List'!$B$1:$X$65536,12,FALSE)*$L$14),2)</f>
        <v>0</v>
      </c>
      <c r="H656" s="20">
        <f t="shared" si="13"/>
        <v>0</v>
      </c>
      <c r="I656" s="12"/>
    </row>
    <row r="657" spans="1:9" ht="12.4" hidden="1" customHeight="1">
      <c r="A657" s="11"/>
      <c r="B657" s="1"/>
      <c r="C657" s="34"/>
      <c r="D657" s="151"/>
      <c r="E657" s="152"/>
      <c r="F657" s="39">
        <f>VLOOKUP(C657,'[2]Acha Air Sales Price List'!$B$1:$D$65536,3,FALSE)</f>
        <v>0</v>
      </c>
      <c r="G657" s="19">
        <f>ROUND(IF(ISBLANK(C657),0,VLOOKUP(C657,'[2]Acha Air Sales Price List'!$B$1:$X$65536,12,FALSE)*$L$14),2)</f>
        <v>0</v>
      </c>
      <c r="H657" s="20">
        <f t="shared" si="13"/>
        <v>0</v>
      </c>
      <c r="I657" s="12"/>
    </row>
    <row r="658" spans="1:9" ht="12.4" hidden="1" customHeight="1">
      <c r="A658" s="11"/>
      <c r="B658" s="1"/>
      <c r="C658" s="34"/>
      <c r="D658" s="151"/>
      <c r="E658" s="152"/>
      <c r="F658" s="39">
        <f>VLOOKUP(C658,'[2]Acha Air Sales Price List'!$B$1:$D$65536,3,FALSE)</f>
        <v>0</v>
      </c>
      <c r="G658" s="19">
        <f>ROUND(IF(ISBLANK(C658),0,VLOOKUP(C658,'[2]Acha Air Sales Price List'!$B$1:$X$65536,12,FALSE)*$L$14),2)</f>
        <v>0</v>
      </c>
      <c r="H658" s="20">
        <f t="shared" si="13"/>
        <v>0</v>
      </c>
      <c r="I658" s="12"/>
    </row>
    <row r="659" spans="1:9" ht="12.4" hidden="1" customHeight="1">
      <c r="A659" s="11"/>
      <c r="B659" s="1"/>
      <c r="C659" s="34"/>
      <c r="D659" s="151"/>
      <c r="E659" s="152"/>
      <c r="F659" s="39">
        <f>VLOOKUP(C659,'[2]Acha Air Sales Price List'!$B$1:$D$65536,3,FALSE)</f>
        <v>0</v>
      </c>
      <c r="G659" s="19">
        <f>ROUND(IF(ISBLANK(C659),0,VLOOKUP(C659,'[2]Acha Air Sales Price List'!$B$1:$X$65536,12,FALSE)*$L$14),2)</f>
        <v>0</v>
      </c>
      <c r="H659" s="20">
        <f t="shared" si="13"/>
        <v>0</v>
      </c>
      <c r="I659" s="12"/>
    </row>
    <row r="660" spans="1:9" ht="12.4" hidden="1" customHeight="1">
      <c r="A660" s="11"/>
      <c r="B660" s="1"/>
      <c r="C660" s="34"/>
      <c r="D660" s="151"/>
      <c r="E660" s="152"/>
      <c r="F660" s="39">
        <f>VLOOKUP(C660,'[2]Acha Air Sales Price List'!$B$1:$D$65536,3,FALSE)</f>
        <v>0</v>
      </c>
      <c r="G660" s="19">
        <f>ROUND(IF(ISBLANK(C660),0,VLOOKUP(C660,'[2]Acha Air Sales Price List'!$B$1:$X$65536,12,FALSE)*$L$14),2)</f>
        <v>0</v>
      </c>
      <c r="H660" s="20">
        <f t="shared" si="13"/>
        <v>0</v>
      </c>
      <c r="I660" s="12"/>
    </row>
    <row r="661" spans="1:9" ht="12.4" hidden="1" customHeight="1">
      <c r="A661" s="11"/>
      <c r="B661" s="1"/>
      <c r="C661" s="34"/>
      <c r="D661" s="151"/>
      <c r="E661" s="152"/>
      <c r="F661" s="39">
        <f>VLOOKUP(C661,'[2]Acha Air Sales Price List'!$B$1:$D$65536,3,FALSE)</f>
        <v>0</v>
      </c>
      <c r="G661" s="19">
        <f>ROUND(IF(ISBLANK(C661),0,VLOOKUP(C661,'[2]Acha Air Sales Price List'!$B$1:$X$65536,12,FALSE)*$L$14),2)</f>
        <v>0</v>
      </c>
      <c r="H661" s="20">
        <f t="shared" si="13"/>
        <v>0</v>
      </c>
      <c r="I661" s="12"/>
    </row>
    <row r="662" spans="1:9" ht="12.4" hidden="1" customHeight="1">
      <c r="A662" s="11"/>
      <c r="B662" s="1"/>
      <c r="C662" s="34"/>
      <c r="D662" s="151"/>
      <c r="E662" s="152"/>
      <c r="F662" s="39">
        <f>VLOOKUP(C662,'[2]Acha Air Sales Price List'!$B$1:$D$65536,3,FALSE)</f>
        <v>0</v>
      </c>
      <c r="G662" s="19">
        <f>ROUND(IF(ISBLANK(C662),0,VLOOKUP(C662,'[2]Acha Air Sales Price List'!$B$1:$X$65536,12,FALSE)*$L$14),2)</f>
        <v>0</v>
      </c>
      <c r="H662" s="20">
        <f t="shared" si="13"/>
        <v>0</v>
      </c>
      <c r="I662" s="12"/>
    </row>
    <row r="663" spans="1:9" ht="12.4" hidden="1" customHeight="1">
      <c r="A663" s="11"/>
      <c r="B663" s="1"/>
      <c r="C663" s="34"/>
      <c r="D663" s="151"/>
      <c r="E663" s="152"/>
      <c r="F663" s="39">
        <f>VLOOKUP(C663,'[2]Acha Air Sales Price List'!$B$1:$D$65536,3,FALSE)</f>
        <v>0</v>
      </c>
      <c r="G663" s="19">
        <f>ROUND(IF(ISBLANK(C663),0,VLOOKUP(C663,'[2]Acha Air Sales Price List'!$B$1:$X$65536,12,FALSE)*$L$14),2)</f>
        <v>0</v>
      </c>
      <c r="H663" s="20">
        <f t="shared" si="13"/>
        <v>0</v>
      </c>
      <c r="I663" s="12"/>
    </row>
    <row r="664" spans="1:9" ht="12.4" hidden="1" customHeight="1">
      <c r="A664" s="11"/>
      <c r="B664" s="1"/>
      <c r="C664" s="34"/>
      <c r="D664" s="151"/>
      <c r="E664" s="152"/>
      <c r="F664" s="39">
        <f>VLOOKUP(C664,'[2]Acha Air Sales Price List'!$B$1:$D$65536,3,FALSE)</f>
        <v>0</v>
      </c>
      <c r="G664" s="19">
        <f>ROUND(IF(ISBLANK(C664),0,VLOOKUP(C664,'[2]Acha Air Sales Price List'!$B$1:$X$65536,12,FALSE)*$L$14),2)</f>
        <v>0</v>
      </c>
      <c r="H664" s="20">
        <f t="shared" si="13"/>
        <v>0</v>
      </c>
      <c r="I664" s="12"/>
    </row>
    <row r="665" spans="1:9" ht="12.4" hidden="1" customHeight="1">
      <c r="A665" s="11"/>
      <c r="B665" s="1"/>
      <c r="C665" s="34"/>
      <c r="D665" s="151"/>
      <c r="E665" s="152"/>
      <c r="F665" s="39">
        <f>VLOOKUP(C665,'[2]Acha Air Sales Price List'!$B$1:$D$65536,3,FALSE)</f>
        <v>0</v>
      </c>
      <c r="G665" s="19">
        <f>ROUND(IF(ISBLANK(C665),0,VLOOKUP(C665,'[2]Acha Air Sales Price List'!$B$1:$X$65536,12,FALSE)*$L$14),2)</f>
        <v>0</v>
      </c>
      <c r="H665" s="20">
        <f t="shared" si="13"/>
        <v>0</v>
      </c>
      <c r="I665" s="12"/>
    </row>
    <row r="666" spans="1:9" ht="12.4" hidden="1" customHeight="1">
      <c r="A666" s="11"/>
      <c r="B666" s="1"/>
      <c r="C666" s="34"/>
      <c r="D666" s="151"/>
      <c r="E666" s="152"/>
      <c r="F666" s="39">
        <f>VLOOKUP(C666,'[2]Acha Air Sales Price List'!$B$1:$D$65536,3,FALSE)</f>
        <v>0</v>
      </c>
      <c r="G666" s="19">
        <f>ROUND(IF(ISBLANK(C666),0,VLOOKUP(C666,'[2]Acha Air Sales Price List'!$B$1:$X$65536,12,FALSE)*$L$14),2)</f>
        <v>0</v>
      </c>
      <c r="H666" s="20">
        <f t="shared" si="13"/>
        <v>0</v>
      </c>
      <c r="I666" s="12"/>
    </row>
    <row r="667" spans="1:9" ht="12.4" hidden="1" customHeight="1">
      <c r="A667" s="11"/>
      <c r="B667" s="1"/>
      <c r="C667" s="34"/>
      <c r="D667" s="151"/>
      <c r="E667" s="152"/>
      <c r="F667" s="39">
        <f>VLOOKUP(C667,'[2]Acha Air Sales Price List'!$B$1:$D$65536,3,FALSE)</f>
        <v>0</v>
      </c>
      <c r="G667" s="19">
        <f>ROUND(IF(ISBLANK(C667),0,VLOOKUP(C667,'[2]Acha Air Sales Price List'!$B$1:$X$65536,12,FALSE)*$L$14),2)</f>
        <v>0</v>
      </c>
      <c r="H667" s="20">
        <f t="shared" si="13"/>
        <v>0</v>
      </c>
      <c r="I667" s="12"/>
    </row>
    <row r="668" spans="1:9" ht="12.4" hidden="1" customHeight="1">
      <c r="A668" s="11"/>
      <c r="B668" s="1"/>
      <c r="C668" s="34"/>
      <c r="D668" s="151"/>
      <c r="E668" s="152"/>
      <c r="F668" s="39">
        <f>VLOOKUP(C668,'[2]Acha Air Sales Price List'!$B$1:$D$65536,3,FALSE)</f>
        <v>0</v>
      </c>
      <c r="G668" s="19">
        <f>ROUND(IF(ISBLANK(C668),0,VLOOKUP(C668,'[2]Acha Air Sales Price List'!$B$1:$X$65536,12,FALSE)*$L$14),2)</f>
        <v>0</v>
      </c>
      <c r="H668" s="20">
        <f t="shared" si="13"/>
        <v>0</v>
      </c>
      <c r="I668" s="12"/>
    </row>
    <row r="669" spans="1:9" ht="12.4" hidden="1" customHeight="1">
      <c r="A669" s="11"/>
      <c r="B669" s="1"/>
      <c r="C669" s="35"/>
      <c r="D669" s="151"/>
      <c r="E669" s="152"/>
      <c r="F669" s="39">
        <f>VLOOKUP(C669,'[2]Acha Air Sales Price List'!$B$1:$D$65536,3,FALSE)</f>
        <v>0</v>
      </c>
      <c r="G669" s="19">
        <f>ROUND(IF(ISBLANK(C669),0,VLOOKUP(C669,'[2]Acha Air Sales Price List'!$B$1:$X$65536,12,FALSE)*$L$14),2)</f>
        <v>0</v>
      </c>
      <c r="H669" s="20">
        <f>ROUND(IF(ISNUMBER(B669), G669*B669, 0),5)</f>
        <v>0</v>
      </c>
      <c r="I669" s="12"/>
    </row>
    <row r="670" spans="1:9" ht="12" hidden="1" customHeight="1">
      <c r="A670" s="11"/>
      <c r="B670" s="1"/>
      <c r="C670" s="34"/>
      <c r="D670" s="151"/>
      <c r="E670" s="152"/>
      <c r="F670" s="39">
        <f>VLOOKUP(C670,'[2]Acha Air Sales Price List'!$B$1:$D$65536,3,FALSE)</f>
        <v>0</v>
      </c>
      <c r="G670" s="19">
        <f>ROUND(IF(ISBLANK(C670),0,VLOOKUP(C670,'[2]Acha Air Sales Price List'!$B$1:$X$65536,12,FALSE)*$L$14),2)</f>
        <v>0</v>
      </c>
      <c r="H670" s="20">
        <f t="shared" ref="H670:H720" si="14">ROUND(IF(ISNUMBER(B670), G670*B670, 0),5)</f>
        <v>0</v>
      </c>
      <c r="I670" s="12"/>
    </row>
    <row r="671" spans="1:9" ht="12.4" hidden="1" customHeight="1">
      <c r="A671" s="11"/>
      <c r="B671" s="1"/>
      <c r="C671" s="34"/>
      <c r="D671" s="151"/>
      <c r="E671" s="152"/>
      <c r="F671" s="39">
        <f>VLOOKUP(C671,'[2]Acha Air Sales Price List'!$B$1:$D$65536,3,FALSE)</f>
        <v>0</v>
      </c>
      <c r="G671" s="19">
        <f>ROUND(IF(ISBLANK(C671),0,VLOOKUP(C671,'[2]Acha Air Sales Price List'!$B$1:$X$65536,12,FALSE)*$L$14),2)</f>
        <v>0</v>
      </c>
      <c r="H671" s="20">
        <f t="shared" si="14"/>
        <v>0</v>
      </c>
      <c r="I671" s="12"/>
    </row>
    <row r="672" spans="1:9" ht="12.4" hidden="1" customHeight="1">
      <c r="A672" s="11"/>
      <c r="B672" s="1"/>
      <c r="C672" s="34"/>
      <c r="D672" s="151"/>
      <c r="E672" s="152"/>
      <c r="F672" s="39">
        <f>VLOOKUP(C672,'[2]Acha Air Sales Price List'!$B$1:$D$65536,3,FALSE)</f>
        <v>0</v>
      </c>
      <c r="G672" s="19">
        <f>ROUND(IF(ISBLANK(C672),0,VLOOKUP(C672,'[2]Acha Air Sales Price List'!$B$1:$X$65536,12,FALSE)*$L$14),2)</f>
        <v>0</v>
      </c>
      <c r="H672" s="20">
        <f t="shared" si="14"/>
        <v>0</v>
      </c>
      <c r="I672" s="12"/>
    </row>
    <row r="673" spans="1:9" ht="12.4" hidden="1" customHeight="1">
      <c r="A673" s="11"/>
      <c r="B673" s="1"/>
      <c r="C673" s="34"/>
      <c r="D673" s="151"/>
      <c r="E673" s="152"/>
      <c r="F673" s="39">
        <f>VLOOKUP(C673,'[2]Acha Air Sales Price List'!$B$1:$D$65536,3,FALSE)</f>
        <v>0</v>
      </c>
      <c r="G673" s="19">
        <f>ROUND(IF(ISBLANK(C673),0,VLOOKUP(C673,'[2]Acha Air Sales Price List'!$B$1:$X$65536,12,FALSE)*$L$14),2)</f>
        <v>0</v>
      </c>
      <c r="H673" s="20">
        <f t="shared" si="14"/>
        <v>0</v>
      </c>
      <c r="I673" s="12"/>
    </row>
    <row r="674" spans="1:9" ht="12.4" hidden="1" customHeight="1">
      <c r="A674" s="11"/>
      <c r="B674" s="1"/>
      <c r="C674" s="34"/>
      <c r="D674" s="151"/>
      <c r="E674" s="152"/>
      <c r="F674" s="39">
        <f>VLOOKUP(C674,'[2]Acha Air Sales Price List'!$B$1:$D$65536,3,FALSE)</f>
        <v>0</v>
      </c>
      <c r="G674" s="19">
        <f>ROUND(IF(ISBLANK(C674),0,VLOOKUP(C674,'[2]Acha Air Sales Price List'!$B$1:$X$65536,12,FALSE)*$L$14),2)</f>
        <v>0</v>
      </c>
      <c r="H674" s="20">
        <f t="shared" si="14"/>
        <v>0</v>
      </c>
      <c r="I674" s="12"/>
    </row>
    <row r="675" spans="1:9" ht="12.4" hidden="1" customHeight="1">
      <c r="A675" s="11"/>
      <c r="B675" s="1"/>
      <c r="C675" s="34"/>
      <c r="D675" s="151"/>
      <c r="E675" s="152"/>
      <c r="F675" s="39">
        <f>VLOOKUP(C675,'[2]Acha Air Sales Price List'!$B$1:$D$65536,3,FALSE)</f>
        <v>0</v>
      </c>
      <c r="G675" s="19">
        <f>ROUND(IF(ISBLANK(C675),0,VLOOKUP(C675,'[2]Acha Air Sales Price List'!$B$1:$X$65536,12,FALSE)*$L$14),2)</f>
        <v>0</v>
      </c>
      <c r="H675" s="20">
        <f t="shared" si="14"/>
        <v>0</v>
      </c>
      <c r="I675" s="12"/>
    </row>
    <row r="676" spans="1:9" ht="12.4" hidden="1" customHeight="1">
      <c r="A676" s="11"/>
      <c r="B676" s="1"/>
      <c r="C676" s="34"/>
      <c r="D676" s="151"/>
      <c r="E676" s="152"/>
      <c r="F676" s="39">
        <f>VLOOKUP(C676,'[2]Acha Air Sales Price List'!$B$1:$D$65536,3,FALSE)</f>
        <v>0</v>
      </c>
      <c r="G676" s="19">
        <f>ROUND(IF(ISBLANK(C676),0,VLOOKUP(C676,'[2]Acha Air Sales Price List'!$B$1:$X$65536,12,FALSE)*$L$14),2)</f>
        <v>0</v>
      </c>
      <c r="H676" s="20">
        <f t="shared" si="14"/>
        <v>0</v>
      </c>
      <c r="I676" s="12"/>
    </row>
    <row r="677" spans="1:9" ht="12.4" hidden="1" customHeight="1">
      <c r="A677" s="11"/>
      <c r="B677" s="1"/>
      <c r="C677" s="34"/>
      <c r="D677" s="151"/>
      <c r="E677" s="152"/>
      <c r="F677" s="39">
        <f>VLOOKUP(C677,'[2]Acha Air Sales Price List'!$B$1:$D$65536,3,FALSE)</f>
        <v>0</v>
      </c>
      <c r="G677" s="19">
        <f>ROUND(IF(ISBLANK(C677),0,VLOOKUP(C677,'[2]Acha Air Sales Price List'!$B$1:$X$65536,12,FALSE)*$L$14),2)</f>
        <v>0</v>
      </c>
      <c r="H677" s="20">
        <f t="shared" si="14"/>
        <v>0</v>
      </c>
      <c r="I677" s="12"/>
    </row>
    <row r="678" spans="1:9" ht="12.4" hidden="1" customHeight="1">
      <c r="A678" s="11"/>
      <c r="B678" s="1"/>
      <c r="C678" s="34"/>
      <c r="D678" s="151"/>
      <c r="E678" s="152"/>
      <c r="F678" s="39">
        <f>VLOOKUP(C678,'[2]Acha Air Sales Price List'!$B$1:$D$65536,3,FALSE)</f>
        <v>0</v>
      </c>
      <c r="G678" s="19">
        <f>ROUND(IF(ISBLANK(C678),0,VLOOKUP(C678,'[2]Acha Air Sales Price List'!$B$1:$X$65536,12,FALSE)*$L$14),2)</f>
        <v>0</v>
      </c>
      <c r="H678" s="20">
        <f t="shared" si="14"/>
        <v>0</v>
      </c>
      <c r="I678" s="12"/>
    </row>
    <row r="679" spans="1:9" ht="12.4" hidden="1" customHeight="1">
      <c r="A679" s="11"/>
      <c r="B679" s="1"/>
      <c r="C679" s="34"/>
      <c r="D679" s="151"/>
      <c r="E679" s="152"/>
      <c r="F679" s="39">
        <f>VLOOKUP(C679,'[2]Acha Air Sales Price List'!$B$1:$D$65536,3,FALSE)</f>
        <v>0</v>
      </c>
      <c r="G679" s="19">
        <f>ROUND(IF(ISBLANK(C679),0,VLOOKUP(C679,'[2]Acha Air Sales Price List'!$B$1:$X$65536,12,FALSE)*$L$14),2)</f>
        <v>0</v>
      </c>
      <c r="H679" s="20">
        <f t="shared" si="14"/>
        <v>0</v>
      </c>
      <c r="I679" s="12"/>
    </row>
    <row r="680" spans="1:9" ht="12.4" hidden="1" customHeight="1">
      <c r="A680" s="11"/>
      <c r="B680" s="1"/>
      <c r="C680" s="34"/>
      <c r="D680" s="151"/>
      <c r="E680" s="152"/>
      <c r="F680" s="39">
        <f>VLOOKUP(C680,'[2]Acha Air Sales Price List'!$B$1:$D$65536,3,FALSE)</f>
        <v>0</v>
      </c>
      <c r="G680" s="19">
        <f>ROUND(IF(ISBLANK(C680),0,VLOOKUP(C680,'[2]Acha Air Sales Price List'!$B$1:$X$65536,12,FALSE)*$L$14),2)</f>
        <v>0</v>
      </c>
      <c r="H680" s="20">
        <f t="shared" si="14"/>
        <v>0</v>
      </c>
      <c r="I680" s="12"/>
    </row>
    <row r="681" spans="1:9" ht="12.4" hidden="1" customHeight="1">
      <c r="A681" s="11"/>
      <c r="B681" s="1"/>
      <c r="C681" s="34"/>
      <c r="D681" s="151"/>
      <c r="E681" s="152"/>
      <c r="F681" s="39">
        <f>VLOOKUP(C681,'[2]Acha Air Sales Price List'!$B$1:$D$65536,3,FALSE)</f>
        <v>0</v>
      </c>
      <c r="G681" s="19">
        <f>ROUND(IF(ISBLANK(C681),0,VLOOKUP(C681,'[2]Acha Air Sales Price List'!$B$1:$X$65536,12,FALSE)*$L$14),2)</f>
        <v>0</v>
      </c>
      <c r="H681" s="20">
        <f t="shared" si="14"/>
        <v>0</v>
      </c>
      <c r="I681" s="12"/>
    </row>
    <row r="682" spans="1:9" ht="12.4" hidden="1" customHeight="1">
      <c r="A682" s="11"/>
      <c r="B682" s="1"/>
      <c r="C682" s="34"/>
      <c r="D682" s="151"/>
      <c r="E682" s="152"/>
      <c r="F682" s="39">
        <f>VLOOKUP(C682,'[2]Acha Air Sales Price List'!$B$1:$D$65536,3,FALSE)</f>
        <v>0</v>
      </c>
      <c r="G682" s="19">
        <f>ROUND(IF(ISBLANK(C682),0,VLOOKUP(C682,'[2]Acha Air Sales Price List'!$B$1:$X$65536,12,FALSE)*$L$14),2)</f>
        <v>0</v>
      </c>
      <c r="H682" s="20">
        <f t="shared" si="14"/>
        <v>0</v>
      </c>
      <c r="I682" s="12"/>
    </row>
    <row r="683" spans="1:9" ht="12.4" hidden="1" customHeight="1">
      <c r="A683" s="11"/>
      <c r="B683" s="1"/>
      <c r="C683" s="34"/>
      <c r="D683" s="151"/>
      <c r="E683" s="152"/>
      <c r="F683" s="39">
        <f>VLOOKUP(C683,'[2]Acha Air Sales Price List'!$B$1:$D$65536,3,FALSE)</f>
        <v>0</v>
      </c>
      <c r="G683" s="19">
        <f>ROUND(IF(ISBLANK(C683),0,VLOOKUP(C683,'[2]Acha Air Sales Price List'!$B$1:$X$65536,12,FALSE)*$L$14),2)</f>
        <v>0</v>
      </c>
      <c r="H683" s="20">
        <f t="shared" si="14"/>
        <v>0</v>
      </c>
      <c r="I683" s="12"/>
    </row>
    <row r="684" spans="1:9" ht="12.4" hidden="1" customHeight="1">
      <c r="A684" s="11"/>
      <c r="B684" s="1"/>
      <c r="C684" s="34"/>
      <c r="D684" s="151"/>
      <c r="E684" s="152"/>
      <c r="F684" s="39">
        <f>VLOOKUP(C684,'[2]Acha Air Sales Price List'!$B$1:$D$65536,3,FALSE)</f>
        <v>0</v>
      </c>
      <c r="G684" s="19">
        <f>ROUND(IF(ISBLANK(C684),0,VLOOKUP(C684,'[2]Acha Air Sales Price List'!$B$1:$X$65536,12,FALSE)*$L$14),2)</f>
        <v>0</v>
      </c>
      <c r="H684" s="20">
        <f t="shared" si="14"/>
        <v>0</v>
      </c>
      <c r="I684" s="12"/>
    </row>
    <row r="685" spans="1:9" ht="12.4" hidden="1" customHeight="1">
      <c r="A685" s="11"/>
      <c r="B685" s="1"/>
      <c r="C685" s="34"/>
      <c r="D685" s="151"/>
      <c r="E685" s="152"/>
      <c r="F685" s="39">
        <f>VLOOKUP(C685,'[2]Acha Air Sales Price List'!$B$1:$D$65536,3,FALSE)</f>
        <v>0</v>
      </c>
      <c r="G685" s="19">
        <f>ROUND(IF(ISBLANK(C685),0,VLOOKUP(C685,'[2]Acha Air Sales Price List'!$B$1:$X$65536,12,FALSE)*$L$14),2)</f>
        <v>0</v>
      </c>
      <c r="H685" s="20">
        <f t="shared" si="14"/>
        <v>0</v>
      </c>
      <c r="I685" s="12"/>
    </row>
    <row r="686" spans="1:9" ht="12.4" hidden="1" customHeight="1">
      <c r="A686" s="11"/>
      <c r="B686" s="1"/>
      <c r="C686" s="34"/>
      <c r="D686" s="151"/>
      <c r="E686" s="152"/>
      <c r="F686" s="39">
        <f>VLOOKUP(C686,'[2]Acha Air Sales Price List'!$B$1:$D$65536,3,FALSE)</f>
        <v>0</v>
      </c>
      <c r="G686" s="19">
        <f>ROUND(IF(ISBLANK(C686),0,VLOOKUP(C686,'[2]Acha Air Sales Price List'!$B$1:$X$65536,12,FALSE)*$L$14),2)</f>
        <v>0</v>
      </c>
      <c r="H686" s="20">
        <f t="shared" si="14"/>
        <v>0</v>
      </c>
      <c r="I686" s="12"/>
    </row>
    <row r="687" spans="1:9" ht="12.4" hidden="1" customHeight="1">
      <c r="A687" s="11"/>
      <c r="B687" s="1"/>
      <c r="C687" s="34"/>
      <c r="D687" s="151"/>
      <c r="E687" s="152"/>
      <c r="F687" s="39">
        <f>VLOOKUP(C687,'[2]Acha Air Sales Price List'!$B$1:$D$65536,3,FALSE)</f>
        <v>0</v>
      </c>
      <c r="G687" s="19">
        <f>ROUND(IF(ISBLANK(C687),0,VLOOKUP(C687,'[2]Acha Air Sales Price List'!$B$1:$X$65536,12,FALSE)*$L$14),2)</f>
        <v>0</v>
      </c>
      <c r="H687" s="20">
        <f t="shared" si="14"/>
        <v>0</v>
      </c>
      <c r="I687" s="12"/>
    </row>
    <row r="688" spans="1:9" ht="12.4" hidden="1" customHeight="1">
      <c r="A688" s="11"/>
      <c r="B688" s="1"/>
      <c r="C688" s="34"/>
      <c r="D688" s="151"/>
      <c r="E688" s="152"/>
      <c r="F688" s="39">
        <f>VLOOKUP(C688,'[2]Acha Air Sales Price List'!$B$1:$D$65536,3,FALSE)</f>
        <v>0</v>
      </c>
      <c r="G688" s="19">
        <f>ROUND(IF(ISBLANK(C688),0,VLOOKUP(C688,'[2]Acha Air Sales Price List'!$B$1:$X$65536,12,FALSE)*$L$14),2)</f>
        <v>0</v>
      </c>
      <c r="H688" s="20">
        <f t="shared" si="14"/>
        <v>0</v>
      </c>
      <c r="I688" s="12"/>
    </row>
    <row r="689" spans="1:9" ht="12.4" hidden="1" customHeight="1">
      <c r="A689" s="11"/>
      <c r="B689" s="1"/>
      <c r="C689" s="34"/>
      <c r="D689" s="151"/>
      <c r="E689" s="152"/>
      <c r="F689" s="39">
        <f>VLOOKUP(C689,'[2]Acha Air Sales Price List'!$B$1:$D$65536,3,FALSE)</f>
        <v>0</v>
      </c>
      <c r="G689" s="19">
        <f>ROUND(IF(ISBLANK(C689),0,VLOOKUP(C689,'[2]Acha Air Sales Price List'!$B$1:$X$65536,12,FALSE)*$L$14),2)</f>
        <v>0</v>
      </c>
      <c r="H689" s="20">
        <f t="shared" si="14"/>
        <v>0</v>
      </c>
      <c r="I689" s="12"/>
    </row>
    <row r="690" spans="1:9" ht="12.4" hidden="1" customHeight="1">
      <c r="A690" s="11"/>
      <c r="B690" s="1"/>
      <c r="C690" s="34"/>
      <c r="D690" s="151"/>
      <c r="E690" s="152"/>
      <c r="F690" s="39">
        <f>VLOOKUP(C690,'[2]Acha Air Sales Price List'!$B$1:$D$65536,3,FALSE)</f>
        <v>0</v>
      </c>
      <c r="G690" s="19">
        <f>ROUND(IF(ISBLANK(C690),0,VLOOKUP(C690,'[2]Acha Air Sales Price List'!$B$1:$X$65536,12,FALSE)*$L$14),2)</f>
        <v>0</v>
      </c>
      <c r="H690" s="20">
        <f t="shared" si="14"/>
        <v>0</v>
      </c>
      <c r="I690" s="12"/>
    </row>
    <row r="691" spans="1:9" ht="12.4" hidden="1" customHeight="1">
      <c r="A691" s="11"/>
      <c r="B691" s="1"/>
      <c r="C691" s="34"/>
      <c r="D691" s="151"/>
      <c r="E691" s="152"/>
      <c r="F691" s="39">
        <f>VLOOKUP(C691,'[2]Acha Air Sales Price List'!$B$1:$D$65536,3,FALSE)</f>
        <v>0</v>
      </c>
      <c r="G691" s="19">
        <f>ROUND(IF(ISBLANK(C691),0,VLOOKUP(C691,'[2]Acha Air Sales Price List'!$B$1:$X$65536,12,FALSE)*$L$14),2)</f>
        <v>0</v>
      </c>
      <c r="H691" s="20">
        <f t="shared" si="14"/>
        <v>0</v>
      </c>
      <c r="I691" s="12"/>
    </row>
    <row r="692" spans="1:9" ht="12.4" hidden="1" customHeight="1">
      <c r="A692" s="11"/>
      <c r="B692" s="1"/>
      <c r="C692" s="34"/>
      <c r="D692" s="151"/>
      <c r="E692" s="152"/>
      <c r="F692" s="39">
        <f>VLOOKUP(C692,'[2]Acha Air Sales Price List'!$B$1:$D$65536,3,FALSE)</f>
        <v>0</v>
      </c>
      <c r="G692" s="19">
        <f>ROUND(IF(ISBLANK(C692),0,VLOOKUP(C692,'[2]Acha Air Sales Price List'!$B$1:$X$65536,12,FALSE)*$L$14),2)</f>
        <v>0</v>
      </c>
      <c r="H692" s="20">
        <f t="shared" si="14"/>
        <v>0</v>
      </c>
      <c r="I692" s="12"/>
    </row>
    <row r="693" spans="1:9" ht="12.4" hidden="1" customHeight="1">
      <c r="A693" s="11"/>
      <c r="B693" s="1"/>
      <c r="C693" s="35"/>
      <c r="D693" s="151"/>
      <c r="E693" s="152"/>
      <c r="F693" s="39">
        <f>VLOOKUP(C693,'[2]Acha Air Sales Price List'!$B$1:$D$65536,3,FALSE)</f>
        <v>0</v>
      </c>
      <c r="G693" s="19">
        <f>ROUND(IF(ISBLANK(C693),0,VLOOKUP(C693,'[2]Acha Air Sales Price List'!$B$1:$X$65536,12,FALSE)*$L$14),2)</f>
        <v>0</v>
      </c>
      <c r="H693" s="20">
        <f t="shared" si="14"/>
        <v>0</v>
      </c>
      <c r="I693" s="12"/>
    </row>
    <row r="694" spans="1:9" ht="12" hidden="1" customHeight="1">
      <c r="A694" s="11"/>
      <c r="B694" s="1"/>
      <c r="C694" s="34"/>
      <c r="D694" s="151"/>
      <c r="E694" s="152"/>
      <c r="F694" s="39">
        <f>VLOOKUP(C694,'[2]Acha Air Sales Price List'!$B$1:$D$65536,3,FALSE)</f>
        <v>0</v>
      </c>
      <c r="G694" s="19">
        <f>ROUND(IF(ISBLANK(C694),0,VLOOKUP(C694,'[2]Acha Air Sales Price List'!$B$1:$X$65536,12,FALSE)*$L$14),2)</f>
        <v>0</v>
      </c>
      <c r="H694" s="20">
        <f t="shared" si="14"/>
        <v>0</v>
      </c>
      <c r="I694" s="12"/>
    </row>
    <row r="695" spans="1:9" ht="12.4" hidden="1" customHeight="1">
      <c r="A695" s="11"/>
      <c r="B695" s="1"/>
      <c r="C695" s="34"/>
      <c r="D695" s="151"/>
      <c r="E695" s="152"/>
      <c r="F695" s="39">
        <f>VLOOKUP(C695,'[2]Acha Air Sales Price List'!$B$1:$D$65536,3,FALSE)</f>
        <v>0</v>
      </c>
      <c r="G695" s="19">
        <f>ROUND(IF(ISBLANK(C695),0,VLOOKUP(C695,'[2]Acha Air Sales Price List'!$B$1:$X$65536,12,FALSE)*$L$14),2)</f>
        <v>0</v>
      </c>
      <c r="H695" s="20">
        <f t="shared" si="14"/>
        <v>0</v>
      </c>
      <c r="I695" s="12"/>
    </row>
    <row r="696" spans="1:9" ht="12.4" hidden="1" customHeight="1">
      <c r="A696" s="11"/>
      <c r="B696" s="1"/>
      <c r="C696" s="34"/>
      <c r="D696" s="151"/>
      <c r="E696" s="152"/>
      <c r="F696" s="39">
        <f>VLOOKUP(C696,'[2]Acha Air Sales Price List'!$B$1:$D$65536,3,FALSE)</f>
        <v>0</v>
      </c>
      <c r="G696" s="19">
        <f>ROUND(IF(ISBLANK(C696),0,VLOOKUP(C696,'[2]Acha Air Sales Price List'!$B$1:$X$65536,12,FALSE)*$L$14),2)</f>
        <v>0</v>
      </c>
      <c r="H696" s="20">
        <f t="shared" si="14"/>
        <v>0</v>
      </c>
      <c r="I696" s="12"/>
    </row>
    <row r="697" spans="1:9" ht="12.4" hidden="1" customHeight="1">
      <c r="A697" s="11"/>
      <c r="B697" s="1"/>
      <c r="C697" s="34"/>
      <c r="D697" s="151"/>
      <c r="E697" s="152"/>
      <c r="F697" s="39">
        <f>VLOOKUP(C697,'[2]Acha Air Sales Price List'!$B$1:$D$65536,3,FALSE)</f>
        <v>0</v>
      </c>
      <c r="G697" s="19">
        <f>ROUND(IF(ISBLANK(C697),0,VLOOKUP(C697,'[2]Acha Air Sales Price List'!$B$1:$X$65536,12,FALSE)*$L$14),2)</f>
        <v>0</v>
      </c>
      <c r="H697" s="20">
        <f t="shared" si="14"/>
        <v>0</v>
      </c>
      <c r="I697" s="12"/>
    </row>
    <row r="698" spans="1:9" ht="12.4" hidden="1" customHeight="1">
      <c r="A698" s="11"/>
      <c r="B698" s="1"/>
      <c r="C698" s="34"/>
      <c r="D698" s="151"/>
      <c r="E698" s="152"/>
      <c r="F698" s="39">
        <f>VLOOKUP(C698,'[2]Acha Air Sales Price List'!$B$1:$D$65536,3,FALSE)</f>
        <v>0</v>
      </c>
      <c r="G698" s="19">
        <f>ROUND(IF(ISBLANK(C698),0,VLOOKUP(C698,'[2]Acha Air Sales Price List'!$B$1:$X$65536,12,FALSE)*$L$14),2)</f>
        <v>0</v>
      </c>
      <c r="H698" s="20">
        <f t="shared" si="14"/>
        <v>0</v>
      </c>
      <c r="I698" s="12"/>
    </row>
    <row r="699" spans="1:9" ht="12.4" hidden="1" customHeight="1">
      <c r="A699" s="11"/>
      <c r="B699" s="1"/>
      <c r="C699" s="34"/>
      <c r="D699" s="151"/>
      <c r="E699" s="152"/>
      <c r="F699" s="39">
        <f>VLOOKUP(C699,'[2]Acha Air Sales Price List'!$B$1:$D$65536,3,FALSE)</f>
        <v>0</v>
      </c>
      <c r="G699" s="19">
        <f>ROUND(IF(ISBLANK(C699),0,VLOOKUP(C699,'[2]Acha Air Sales Price List'!$B$1:$X$65536,12,FALSE)*$L$14),2)</f>
        <v>0</v>
      </c>
      <c r="H699" s="20">
        <f t="shared" si="14"/>
        <v>0</v>
      </c>
      <c r="I699" s="12"/>
    </row>
    <row r="700" spans="1:9" ht="12.4" hidden="1" customHeight="1">
      <c r="A700" s="11"/>
      <c r="B700" s="1"/>
      <c r="C700" s="34"/>
      <c r="D700" s="151"/>
      <c r="E700" s="152"/>
      <c r="F700" s="39">
        <f>VLOOKUP(C700,'[2]Acha Air Sales Price List'!$B$1:$D$65536,3,FALSE)</f>
        <v>0</v>
      </c>
      <c r="G700" s="19">
        <f>ROUND(IF(ISBLANK(C700),0,VLOOKUP(C700,'[2]Acha Air Sales Price List'!$B$1:$X$65536,12,FALSE)*$L$14),2)</f>
        <v>0</v>
      </c>
      <c r="H700" s="20">
        <f t="shared" si="14"/>
        <v>0</v>
      </c>
      <c r="I700" s="12"/>
    </row>
    <row r="701" spans="1:9" ht="12.4" hidden="1" customHeight="1">
      <c r="A701" s="11"/>
      <c r="B701" s="1"/>
      <c r="C701" s="34"/>
      <c r="D701" s="151"/>
      <c r="E701" s="152"/>
      <c r="F701" s="39">
        <f>VLOOKUP(C701,'[2]Acha Air Sales Price List'!$B$1:$D$65536,3,FALSE)</f>
        <v>0</v>
      </c>
      <c r="G701" s="19">
        <f>ROUND(IF(ISBLANK(C701),0,VLOOKUP(C701,'[2]Acha Air Sales Price List'!$B$1:$X$65536,12,FALSE)*$L$14),2)</f>
        <v>0</v>
      </c>
      <c r="H701" s="20">
        <f t="shared" si="14"/>
        <v>0</v>
      </c>
      <c r="I701" s="12"/>
    </row>
    <row r="702" spans="1:9" ht="12.4" hidden="1" customHeight="1">
      <c r="A702" s="11"/>
      <c r="B702" s="1"/>
      <c r="C702" s="34"/>
      <c r="D702" s="151"/>
      <c r="E702" s="152"/>
      <c r="F702" s="39">
        <f>VLOOKUP(C702,'[2]Acha Air Sales Price List'!$B$1:$D$65536,3,FALSE)</f>
        <v>0</v>
      </c>
      <c r="G702" s="19">
        <f>ROUND(IF(ISBLANK(C702),0,VLOOKUP(C702,'[2]Acha Air Sales Price List'!$B$1:$X$65536,12,FALSE)*$L$14),2)</f>
        <v>0</v>
      </c>
      <c r="H702" s="20">
        <f t="shared" si="14"/>
        <v>0</v>
      </c>
      <c r="I702" s="12"/>
    </row>
    <row r="703" spans="1:9" ht="12.4" hidden="1" customHeight="1">
      <c r="A703" s="11"/>
      <c r="B703" s="1"/>
      <c r="C703" s="34"/>
      <c r="D703" s="151"/>
      <c r="E703" s="152"/>
      <c r="F703" s="39">
        <f>VLOOKUP(C703,'[2]Acha Air Sales Price List'!$B$1:$D$65536,3,FALSE)</f>
        <v>0</v>
      </c>
      <c r="G703" s="19">
        <f>ROUND(IF(ISBLANK(C703),0,VLOOKUP(C703,'[2]Acha Air Sales Price List'!$B$1:$X$65536,12,FALSE)*$L$14),2)</f>
        <v>0</v>
      </c>
      <c r="H703" s="20">
        <f t="shared" si="14"/>
        <v>0</v>
      </c>
      <c r="I703" s="12"/>
    </row>
    <row r="704" spans="1:9" ht="12.4" hidden="1" customHeight="1">
      <c r="A704" s="11"/>
      <c r="B704" s="1"/>
      <c r="C704" s="34"/>
      <c r="D704" s="151"/>
      <c r="E704" s="152"/>
      <c r="F704" s="39">
        <f>VLOOKUP(C704,'[2]Acha Air Sales Price List'!$B$1:$D$65536,3,FALSE)</f>
        <v>0</v>
      </c>
      <c r="G704" s="19">
        <f>ROUND(IF(ISBLANK(C704),0,VLOOKUP(C704,'[2]Acha Air Sales Price List'!$B$1:$X$65536,12,FALSE)*$L$14),2)</f>
        <v>0</v>
      </c>
      <c r="H704" s="20">
        <f t="shared" si="14"/>
        <v>0</v>
      </c>
      <c r="I704" s="12"/>
    </row>
    <row r="705" spans="1:9" ht="12.4" hidden="1" customHeight="1">
      <c r="A705" s="11"/>
      <c r="B705" s="1"/>
      <c r="C705" s="34"/>
      <c r="D705" s="151"/>
      <c r="E705" s="152"/>
      <c r="F705" s="39">
        <f>VLOOKUP(C705,'[2]Acha Air Sales Price List'!$B$1:$D$65536,3,FALSE)</f>
        <v>0</v>
      </c>
      <c r="G705" s="19">
        <f>ROUND(IF(ISBLANK(C705),0,VLOOKUP(C705,'[2]Acha Air Sales Price List'!$B$1:$X$65536,12,FALSE)*$L$14),2)</f>
        <v>0</v>
      </c>
      <c r="H705" s="20">
        <f t="shared" si="14"/>
        <v>0</v>
      </c>
      <c r="I705" s="12"/>
    </row>
    <row r="706" spans="1:9" ht="12.4" hidden="1" customHeight="1">
      <c r="A706" s="11"/>
      <c r="B706" s="1"/>
      <c r="C706" s="34"/>
      <c r="D706" s="151"/>
      <c r="E706" s="152"/>
      <c r="F706" s="39">
        <f>VLOOKUP(C706,'[2]Acha Air Sales Price List'!$B$1:$D$65536,3,FALSE)</f>
        <v>0</v>
      </c>
      <c r="G706" s="19">
        <f>ROUND(IF(ISBLANK(C706),0,VLOOKUP(C706,'[2]Acha Air Sales Price List'!$B$1:$X$65536,12,FALSE)*$L$14),2)</f>
        <v>0</v>
      </c>
      <c r="H706" s="20">
        <f t="shared" si="14"/>
        <v>0</v>
      </c>
      <c r="I706" s="12"/>
    </row>
    <row r="707" spans="1:9" ht="12.4" hidden="1" customHeight="1">
      <c r="A707" s="11"/>
      <c r="B707" s="1"/>
      <c r="C707" s="34"/>
      <c r="D707" s="151"/>
      <c r="E707" s="152"/>
      <c r="F707" s="39">
        <f>VLOOKUP(C707,'[2]Acha Air Sales Price List'!$B$1:$D$65536,3,FALSE)</f>
        <v>0</v>
      </c>
      <c r="G707" s="19">
        <f>ROUND(IF(ISBLANK(C707),0,VLOOKUP(C707,'[2]Acha Air Sales Price List'!$B$1:$X$65536,12,FALSE)*$L$14),2)</f>
        <v>0</v>
      </c>
      <c r="H707" s="20">
        <f t="shared" si="14"/>
        <v>0</v>
      </c>
      <c r="I707" s="12"/>
    </row>
    <row r="708" spans="1:9" ht="12.4" hidden="1" customHeight="1">
      <c r="A708" s="11"/>
      <c r="B708" s="1"/>
      <c r="C708" s="34"/>
      <c r="D708" s="151"/>
      <c r="E708" s="152"/>
      <c r="F708" s="39">
        <f>VLOOKUP(C708,'[2]Acha Air Sales Price List'!$B$1:$D$65536,3,FALSE)</f>
        <v>0</v>
      </c>
      <c r="G708" s="19">
        <f>ROUND(IF(ISBLANK(C708),0,VLOOKUP(C708,'[2]Acha Air Sales Price List'!$B$1:$X$65536,12,FALSE)*$L$14),2)</f>
        <v>0</v>
      </c>
      <c r="H708" s="20">
        <f t="shared" si="14"/>
        <v>0</v>
      </c>
      <c r="I708" s="12"/>
    </row>
    <row r="709" spans="1:9" ht="12.4" hidden="1" customHeight="1">
      <c r="A709" s="11"/>
      <c r="B709" s="1"/>
      <c r="C709" s="34"/>
      <c r="D709" s="151"/>
      <c r="E709" s="152"/>
      <c r="F709" s="39">
        <f>VLOOKUP(C709,'[2]Acha Air Sales Price List'!$B$1:$D$65536,3,FALSE)</f>
        <v>0</v>
      </c>
      <c r="G709" s="19">
        <f>ROUND(IF(ISBLANK(C709),0,VLOOKUP(C709,'[2]Acha Air Sales Price List'!$B$1:$X$65536,12,FALSE)*$L$14),2)</f>
        <v>0</v>
      </c>
      <c r="H709" s="20">
        <f t="shared" si="14"/>
        <v>0</v>
      </c>
      <c r="I709" s="12"/>
    </row>
    <row r="710" spans="1:9" ht="12.4" hidden="1" customHeight="1">
      <c r="A710" s="11"/>
      <c r="B710" s="1"/>
      <c r="C710" s="34"/>
      <c r="D710" s="151"/>
      <c r="E710" s="152"/>
      <c r="F710" s="39">
        <f>VLOOKUP(C710,'[2]Acha Air Sales Price List'!$B$1:$D$65536,3,FALSE)</f>
        <v>0</v>
      </c>
      <c r="G710" s="19">
        <f>ROUND(IF(ISBLANK(C710),0,VLOOKUP(C710,'[2]Acha Air Sales Price List'!$B$1:$X$65536,12,FALSE)*$L$14),2)</f>
        <v>0</v>
      </c>
      <c r="H710" s="20">
        <f t="shared" si="14"/>
        <v>0</v>
      </c>
      <c r="I710" s="12"/>
    </row>
    <row r="711" spans="1:9" ht="12.4" hidden="1" customHeight="1">
      <c r="A711" s="11"/>
      <c r="B711" s="1"/>
      <c r="C711" s="34"/>
      <c r="D711" s="151"/>
      <c r="E711" s="152"/>
      <c r="F711" s="39">
        <f>VLOOKUP(C711,'[2]Acha Air Sales Price List'!$B$1:$D$65536,3,FALSE)</f>
        <v>0</v>
      </c>
      <c r="G711" s="19">
        <f>ROUND(IF(ISBLANK(C711),0,VLOOKUP(C711,'[2]Acha Air Sales Price List'!$B$1:$X$65536,12,FALSE)*$L$14),2)</f>
        <v>0</v>
      </c>
      <c r="H711" s="20">
        <f t="shared" si="14"/>
        <v>0</v>
      </c>
      <c r="I711" s="12"/>
    </row>
    <row r="712" spans="1:9" ht="12.4" hidden="1" customHeight="1">
      <c r="A712" s="11"/>
      <c r="B712" s="1"/>
      <c r="C712" s="34"/>
      <c r="D712" s="151"/>
      <c r="E712" s="152"/>
      <c r="F712" s="39">
        <f>VLOOKUP(C712,'[2]Acha Air Sales Price List'!$B$1:$D$65536,3,FALSE)</f>
        <v>0</v>
      </c>
      <c r="G712" s="19">
        <f>ROUND(IF(ISBLANK(C712),0,VLOOKUP(C712,'[2]Acha Air Sales Price List'!$B$1:$X$65536,12,FALSE)*$L$14),2)</f>
        <v>0</v>
      </c>
      <c r="H712" s="20">
        <f t="shared" si="14"/>
        <v>0</v>
      </c>
      <c r="I712" s="12"/>
    </row>
    <row r="713" spans="1:9" ht="12.4" hidden="1" customHeight="1">
      <c r="A713" s="11"/>
      <c r="B713" s="1"/>
      <c r="C713" s="34"/>
      <c r="D713" s="151"/>
      <c r="E713" s="152"/>
      <c r="F713" s="39">
        <f>VLOOKUP(C713,'[2]Acha Air Sales Price List'!$B$1:$D$65536,3,FALSE)</f>
        <v>0</v>
      </c>
      <c r="G713" s="19">
        <f>ROUND(IF(ISBLANK(C713),0,VLOOKUP(C713,'[2]Acha Air Sales Price List'!$B$1:$X$65536,12,FALSE)*$L$14),2)</f>
        <v>0</v>
      </c>
      <c r="H713" s="20">
        <f t="shared" si="14"/>
        <v>0</v>
      </c>
      <c r="I713" s="12"/>
    </row>
    <row r="714" spans="1:9" ht="12.4" hidden="1" customHeight="1">
      <c r="A714" s="11"/>
      <c r="B714" s="1"/>
      <c r="C714" s="34"/>
      <c r="D714" s="151"/>
      <c r="E714" s="152"/>
      <c r="F714" s="39">
        <f>VLOOKUP(C714,'[2]Acha Air Sales Price List'!$B$1:$D$65536,3,FALSE)</f>
        <v>0</v>
      </c>
      <c r="G714" s="19">
        <f>ROUND(IF(ISBLANK(C714),0,VLOOKUP(C714,'[2]Acha Air Sales Price List'!$B$1:$X$65536,12,FALSE)*$L$14),2)</f>
        <v>0</v>
      </c>
      <c r="H714" s="20">
        <f t="shared" si="14"/>
        <v>0</v>
      </c>
      <c r="I714" s="12"/>
    </row>
    <row r="715" spans="1:9" ht="12.4" hidden="1" customHeight="1">
      <c r="A715" s="11"/>
      <c r="B715" s="1"/>
      <c r="C715" s="34"/>
      <c r="D715" s="151"/>
      <c r="E715" s="152"/>
      <c r="F715" s="39">
        <f>VLOOKUP(C715,'[2]Acha Air Sales Price List'!$B$1:$D$65536,3,FALSE)</f>
        <v>0</v>
      </c>
      <c r="G715" s="19">
        <f>ROUND(IF(ISBLANK(C715),0,VLOOKUP(C715,'[2]Acha Air Sales Price List'!$B$1:$X$65536,12,FALSE)*$L$14),2)</f>
        <v>0</v>
      </c>
      <c r="H715" s="20">
        <f t="shared" si="14"/>
        <v>0</v>
      </c>
      <c r="I715" s="12"/>
    </row>
    <row r="716" spans="1:9" ht="12.4" hidden="1" customHeight="1">
      <c r="A716" s="11"/>
      <c r="B716" s="1"/>
      <c r="C716" s="34"/>
      <c r="D716" s="151"/>
      <c r="E716" s="152"/>
      <c r="F716" s="39">
        <f>VLOOKUP(C716,'[2]Acha Air Sales Price List'!$B$1:$D$65536,3,FALSE)</f>
        <v>0</v>
      </c>
      <c r="G716" s="19">
        <f>ROUND(IF(ISBLANK(C716),0,VLOOKUP(C716,'[2]Acha Air Sales Price List'!$B$1:$X$65536,12,FALSE)*$L$14),2)</f>
        <v>0</v>
      </c>
      <c r="H716" s="20">
        <f t="shared" si="14"/>
        <v>0</v>
      </c>
      <c r="I716" s="12"/>
    </row>
    <row r="717" spans="1:9" ht="12.4" hidden="1" customHeight="1">
      <c r="A717" s="11"/>
      <c r="B717" s="1"/>
      <c r="C717" s="34"/>
      <c r="D717" s="151"/>
      <c r="E717" s="152"/>
      <c r="F717" s="39">
        <f>VLOOKUP(C717,'[2]Acha Air Sales Price List'!$B$1:$D$65536,3,FALSE)</f>
        <v>0</v>
      </c>
      <c r="G717" s="19">
        <f>ROUND(IF(ISBLANK(C717),0,VLOOKUP(C717,'[2]Acha Air Sales Price List'!$B$1:$X$65536,12,FALSE)*$L$14),2)</f>
        <v>0</v>
      </c>
      <c r="H717" s="20">
        <f t="shared" si="14"/>
        <v>0</v>
      </c>
      <c r="I717" s="12"/>
    </row>
    <row r="718" spans="1:9" ht="12.4" hidden="1" customHeight="1">
      <c r="A718" s="11"/>
      <c r="B718" s="1"/>
      <c r="C718" s="34"/>
      <c r="D718" s="151"/>
      <c r="E718" s="152"/>
      <c r="F718" s="39">
        <f>VLOOKUP(C718,'[2]Acha Air Sales Price List'!$B$1:$D$65536,3,FALSE)</f>
        <v>0</v>
      </c>
      <c r="G718" s="19">
        <f>ROUND(IF(ISBLANK(C718),0,VLOOKUP(C718,'[2]Acha Air Sales Price List'!$B$1:$X$65536,12,FALSE)*$L$14),2)</f>
        <v>0</v>
      </c>
      <c r="H718" s="20">
        <f t="shared" si="14"/>
        <v>0</v>
      </c>
      <c r="I718" s="12"/>
    </row>
    <row r="719" spans="1:9" ht="12.4" hidden="1" customHeight="1">
      <c r="A719" s="11"/>
      <c r="B719" s="1"/>
      <c r="C719" s="34"/>
      <c r="D719" s="151"/>
      <c r="E719" s="152"/>
      <c r="F719" s="39">
        <f>VLOOKUP(C719,'[2]Acha Air Sales Price List'!$B$1:$D$65536,3,FALSE)</f>
        <v>0</v>
      </c>
      <c r="G719" s="19">
        <f>ROUND(IF(ISBLANK(C719),0,VLOOKUP(C719,'[2]Acha Air Sales Price List'!$B$1:$X$65536,12,FALSE)*$L$14),2)</f>
        <v>0</v>
      </c>
      <c r="H719" s="20">
        <f t="shared" si="14"/>
        <v>0</v>
      </c>
      <c r="I719" s="12"/>
    </row>
    <row r="720" spans="1:9" ht="12.4" hidden="1" customHeight="1">
      <c r="A720" s="11"/>
      <c r="B720" s="1"/>
      <c r="C720" s="34"/>
      <c r="D720" s="151"/>
      <c r="E720" s="152"/>
      <c r="F720" s="39">
        <f>VLOOKUP(C720,'[2]Acha Air Sales Price List'!$B$1:$D$65536,3,FALSE)</f>
        <v>0</v>
      </c>
      <c r="G720" s="19">
        <f>ROUND(IF(ISBLANK(C720),0,VLOOKUP(C720,'[2]Acha Air Sales Price List'!$B$1:$X$65536,12,FALSE)*$L$14),2)</f>
        <v>0</v>
      </c>
      <c r="H720" s="20">
        <f t="shared" si="14"/>
        <v>0</v>
      </c>
      <c r="I720" s="12"/>
    </row>
    <row r="721" spans="1:9" ht="12.4" hidden="1" customHeight="1">
      <c r="A721" s="11"/>
      <c r="B721" s="1"/>
      <c r="C721" s="35"/>
      <c r="D721" s="151"/>
      <c r="E721" s="152"/>
      <c r="F721" s="39">
        <f>VLOOKUP(C721,'[2]Acha Air Sales Price List'!$B$1:$D$65536,3,FALSE)</f>
        <v>0</v>
      </c>
      <c r="G721" s="19">
        <f>ROUND(IF(ISBLANK(C721),0,VLOOKUP(C721,'[2]Acha Air Sales Price List'!$B$1:$X$65536,12,FALSE)*$L$14),2)</f>
        <v>0</v>
      </c>
      <c r="H721" s="20">
        <f>ROUND(IF(ISNUMBER(B721), G721*B721, 0),5)</f>
        <v>0</v>
      </c>
      <c r="I721" s="12"/>
    </row>
    <row r="722" spans="1:9" ht="12" hidden="1" customHeight="1">
      <c r="A722" s="11"/>
      <c r="B722" s="1"/>
      <c r="C722" s="34"/>
      <c r="D722" s="151"/>
      <c r="E722" s="152"/>
      <c r="F722" s="39">
        <f>VLOOKUP(C722,'[2]Acha Air Sales Price List'!$B$1:$D$65536,3,FALSE)</f>
        <v>0</v>
      </c>
      <c r="G722" s="19">
        <f>ROUND(IF(ISBLANK(C722),0,VLOOKUP(C722,'[2]Acha Air Sales Price List'!$B$1:$X$65536,12,FALSE)*$L$14),2)</f>
        <v>0</v>
      </c>
      <c r="H722" s="20">
        <f t="shared" ref="H722:H738" si="15">ROUND(IF(ISNUMBER(B722), G722*B722, 0),5)</f>
        <v>0</v>
      </c>
      <c r="I722" s="12"/>
    </row>
    <row r="723" spans="1:9" ht="12.4" hidden="1" customHeight="1">
      <c r="A723" s="11"/>
      <c r="B723" s="1"/>
      <c r="C723" s="34"/>
      <c r="D723" s="151"/>
      <c r="E723" s="152"/>
      <c r="F723" s="39">
        <f>VLOOKUP(C723,'[2]Acha Air Sales Price List'!$B$1:$D$65536,3,FALSE)</f>
        <v>0</v>
      </c>
      <c r="G723" s="19">
        <f>ROUND(IF(ISBLANK(C723),0,VLOOKUP(C723,'[2]Acha Air Sales Price List'!$B$1:$X$65536,12,FALSE)*$L$14),2)</f>
        <v>0</v>
      </c>
      <c r="H723" s="20">
        <f t="shared" si="15"/>
        <v>0</v>
      </c>
      <c r="I723" s="12"/>
    </row>
    <row r="724" spans="1:9" ht="12.4" hidden="1" customHeight="1">
      <c r="A724" s="11"/>
      <c r="B724" s="1"/>
      <c r="C724" s="34"/>
      <c r="D724" s="151"/>
      <c r="E724" s="152"/>
      <c r="F724" s="39">
        <f>VLOOKUP(C724,'[2]Acha Air Sales Price List'!$B$1:$D$65536,3,FALSE)</f>
        <v>0</v>
      </c>
      <c r="G724" s="19">
        <f>ROUND(IF(ISBLANK(C724),0,VLOOKUP(C724,'[2]Acha Air Sales Price List'!$B$1:$X$65536,12,FALSE)*$L$14),2)</f>
        <v>0</v>
      </c>
      <c r="H724" s="20">
        <f t="shared" si="15"/>
        <v>0</v>
      </c>
      <c r="I724" s="12"/>
    </row>
    <row r="725" spans="1:9" ht="12.4" hidden="1" customHeight="1">
      <c r="A725" s="11"/>
      <c r="B725" s="1"/>
      <c r="C725" s="34"/>
      <c r="D725" s="151"/>
      <c r="E725" s="152"/>
      <c r="F725" s="39">
        <f>VLOOKUP(C725,'[2]Acha Air Sales Price List'!$B$1:$D$65536,3,FALSE)</f>
        <v>0</v>
      </c>
      <c r="G725" s="19">
        <f>ROUND(IF(ISBLANK(C725),0,VLOOKUP(C725,'[2]Acha Air Sales Price List'!$B$1:$X$65536,12,FALSE)*$L$14),2)</f>
        <v>0</v>
      </c>
      <c r="H725" s="20">
        <f t="shared" si="15"/>
        <v>0</v>
      </c>
      <c r="I725" s="12"/>
    </row>
    <row r="726" spans="1:9" ht="12.4" hidden="1" customHeight="1">
      <c r="A726" s="11"/>
      <c r="B726" s="1"/>
      <c r="C726" s="34"/>
      <c r="D726" s="151"/>
      <c r="E726" s="152"/>
      <c r="F726" s="39">
        <f>VLOOKUP(C726,'[2]Acha Air Sales Price List'!$B$1:$D$65536,3,FALSE)</f>
        <v>0</v>
      </c>
      <c r="G726" s="19">
        <f>ROUND(IF(ISBLANK(C726),0,VLOOKUP(C726,'[2]Acha Air Sales Price List'!$B$1:$X$65536,12,FALSE)*$L$14),2)</f>
        <v>0</v>
      </c>
      <c r="H726" s="20">
        <f t="shared" si="15"/>
        <v>0</v>
      </c>
      <c r="I726" s="12"/>
    </row>
    <row r="727" spans="1:9" ht="12.4" hidden="1" customHeight="1">
      <c r="A727" s="11"/>
      <c r="B727" s="1"/>
      <c r="C727" s="34"/>
      <c r="D727" s="151"/>
      <c r="E727" s="152"/>
      <c r="F727" s="39">
        <f>VLOOKUP(C727,'[2]Acha Air Sales Price List'!$B$1:$D$65536,3,FALSE)</f>
        <v>0</v>
      </c>
      <c r="G727" s="19">
        <f>ROUND(IF(ISBLANK(C727),0,VLOOKUP(C727,'[2]Acha Air Sales Price List'!$B$1:$X$65536,12,FALSE)*$L$14),2)</f>
        <v>0</v>
      </c>
      <c r="H727" s="20">
        <f t="shared" si="15"/>
        <v>0</v>
      </c>
      <c r="I727" s="12"/>
    </row>
    <row r="728" spans="1:9" ht="12.4" hidden="1" customHeight="1">
      <c r="A728" s="11"/>
      <c r="B728" s="1"/>
      <c r="C728" s="34"/>
      <c r="D728" s="151"/>
      <c r="E728" s="152"/>
      <c r="F728" s="39">
        <f>VLOOKUP(C728,'[2]Acha Air Sales Price List'!$B$1:$D$65536,3,FALSE)</f>
        <v>0</v>
      </c>
      <c r="G728" s="19">
        <f>ROUND(IF(ISBLANK(C728),0,VLOOKUP(C728,'[2]Acha Air Sales Price List'!$B$1:$X$65536,12,FALSE)*$L$14),2)</f>
        <v>0</v>
      </c>
      <c r="H728" s="20">
        <f t="shared" si="15"/>
        <v>0</v>
      </c>
      <c r="I728" s="12"/>
    </row>
    <row r="729" spans="1:9" ht="12.4" hidden="1" customHeight="1">
      <c r="A729" s="11"/>
      <c r="B729" s="1"/>
      <c r="C729" s="34"/>
      <c r="D729" s="151"/>
      <c r="E729" s="152"/>
      <c r="F729" s="39">
        <f>VLOOKUP(C729,'[2]Acha Air Sales Price List'!$B$1:$D$65536,3,FALSE)</f>
        <v>0</v>
      </c>
      <c r="G729" s="19">
        <f>ROUND(IF(ISBLANK(C729),0,VLOOKUP(C729,'[2]Acha Air Sales Price List'!$B$1:$X$65536,12,FALSE)*$L$14),2)</f>
        <v>0</v>
      </c>
      <c r="H729" s="20">
        <f t="shared" si="15"/>
        <v>0</v>
      </c>
      <c r="I729" s="12"/>
    </row>
    <row r="730" spans="1:9" ht="12.4" hidden="1" customHeight="1">
      <c r="A730" s="11"/>
      <c r="B730" s="1"/>
      <c r="C730" s="34"/>
      <c r="D730" s="151"/>
      <c r="E730" s="152"/>
      <c r="F730" s="39">
        <f>VLOOKUP(C730,'[2]Acha Air Sales Price List'!$B$1:$D$65536,3,FALSE)</f>
        <v>0</v>
      </c>
      <c r="G730" s="19">
        <f>ROUND(IF(ISBLANK(C730),0,VLOOKUP(C730,'[2]Acha Air Sales Price List'!$B$1:$X$65536,12,FALSE)*$L$14),2)</f>
        <v>0</v>
      </c>
      <c r="H730" s="20">
        <f t="shared" si="15"/>
        <v>0</v>
      </c>
      <c r="I730" s="12"/>
    </row>
    <row r="731" spans="1:9" ht="12.4" hidden="1" customHeight="1">
      <c r="A731" s="11"/>
      <c r="B731" s="1"/>
      <c r="C731" s="34"/>
      <c r="D731" s="151"/>
      <c r="E731" s="152"/>
      <c r="F731" s="39">
        <f>VLOOKUP(C731,'[2]Acha Air Sales Price List'!$B$1:$D$65536,3,FALSE)</f>
        <v>0</v>
      </c>
      <c r="G731" s="19">
        <f>ROUND(IF(ISBLANK(C731),0,VLOOKUP(C731,'[2]Acha Air Sales Price List'!$B$1:$X$65536,12,FALSE)*$L$14),2)</f>
        <v>0</v>
      </c>
      <c r="H731" s="20">
        <f t="shared" si="15"/>
        <v>0</v>
      </c>
      <c r="I731" s="12"/>
    </row>
    <row r="732" spans="1:9" ht="12.4" hidden="1" customHeight="1">
      <c r="A732" s="11"/>
      <c r="B732" s="1"/>
      <c r="C732" s="34"/>
      <c r="D732" s="151"/>
      <c r="E732" s="152"/>
      <c r="F732" s="39">
        <f>VLOOKUP(C732,'[2]Acha Air Sales Price List'!$B$1:$D$65536,3,FALSE)</f>
        <v>0</v>
      </c>
      <c r="G732" s="19">
        <f>ROUND(IF(ISBLANK(C732),0,VLOOKUP(C732,'[2]Acha Air Sales Price List'!$B$1:$X$65536,12,FALSE)*$L$14),2)</f>
        <v>0</v>
      </c>
      <c r="H732" s="20">
        <f t="shared" si="15"/>
        <v>0</v>
      </c>
      <c r="I732" s="12"/>
    </row>
    <row r="733" spans="1:9" ht="12.4" hidden="1" customHeight="1">
      <c r="A733" s="11"/>
      <c r="B733" s="1"/>
      <c r="C733" s="34"/>
      <c r="D733" s="151"/>
      <c r="E733" s="152"/>
      <c r="F733" s="39">
        <f>VLOOKUP(C733,'[2]Acha Air Sales Price List'!$B$1:$D$65536,3,FALSE)</f>
        <v>0</v>
      </c>
      <c r="G733" s="19">
        <f>ROUND(IF(ISBLANK(C733),0,VLOOKUP(C733,'[2]Acha Air Sales Price List'!$B$1:$X$65536,12,FALSE)*$L$14),2)</f>
        <v>0</v>
      </c>
      <c r="H733" s="20">
        <f t="shared" si="15"/>
        <v>0</v>
      </c>
      <c r="I733" s="12"/>
    </row>
    <row r="734" spans="1:9" ht="12.4" hidden="1" customHeight="1">
      <c r="A734" s="11"/>
      <c r="B734" s="1"/>
      <c r="C734" s="34"/>
      <c r="D734" s="151"/>
      <c r="E734" s="152"/>
      <c r="F734" s="39">
        <f>VLOOKUP(C734,'[2]Acha Air Sales Price List'!$B$1:$D$65536,3,FALSE)</f>
        <v>0</v>
      </c>
      <c r="G734" s="19">
        <f>ROUND(IF(ISBLANK(C734),0,VLOOKUP(C734,'[2]Acha Air Sales Price List'!$B$1:$X$65536,12,FALSE)*$L$14),2)</f>
        <v>0</v>
      </c>
      <c r="H734" s="20">
        <f t="shared" si="15"/>
        <v>0</v>
      </c>
      <c r="I734" s="12"/>
    </row>
    <row r="735" spans="1:9" ht="12.4" hidden="1" customHeight="1">
      <c r="A735" s="11"/>
      <c r="B735" s="1"/>
      <c r="C735" s="34"/>
      <c r="D735" s="151"/>
      <c r="E735" s="152"/>
      <c r="F735" s="39">
        <f>VLOOKUP(C735,'[2]Acha Air Sales Price List'!$B$1:$D$65536,3,FALSE)</f>
        <v>0</v>
      </c>
      <c r="G735" s="19">
        <f>ROUND(IF(ISBLANK(C735),0,VLOOKUP(C735,'[2]Acha Air Sales Price List'!$B$1:$X$65536,12,FALSE)*$L$14),2)</f>
        <v>0</v>
      </c>
      <c r="H735" s="20">
        <f t="shared" si="15"/>
        <v>0</v>
      </c>
      <c r="I735" s="12"/>
    </row>
    <row r="736" spans="1:9" ht="12.4" hidden="1" customHeight="1">
      <c r="A736" s="11"/>
      <c r="B736" s="1"/>
      <c r="C736" s="34"/>
      <c r="D736" s="151"/>
      <c r="E736" s="152"/>
      <c r="F736" s="39">
        <f>VLOOKUP(C736,'[2]Acha Air Sales Price List'!$B$1:$D$65536,3,FALSE)</f>
        <v>0</v>
      </c>
      <c r="G736" s="19">
        <f>ROUND(IF(ISBLANK(C736),0,VLOOKUP(C736,'[2]Acha Air Sales Price List'!$B$1:$X$65536,12,FALSE)*$L$14),2)</f>
        <v>0</v>
      </c>
      <c r="H736" s="20">
        <f t="shared" si="15"/>
        <v>0</v>
      </c>
      <c r="I736" s="12"/>
    </row>
    <row r="737" spans="1:9" ht="12.4" hidden="1" customHeight="1">
      <c r="A737" s="11"/>
      <c r="B737" s="1"/>
      <c r="C737" s="35"/>
      <c r="D737" s="151"/>
      <c r="E737" s="152"/>
      <c r="F737" s="39">
        <f>VLOOKUP(C737,'[2]Acha Air Sales Price List'!$B$1:$D$65536,3,FALSE)</f>
        <v>0</v>
      </c>
      <c r="G737" s="19">
        <f>ROUND(IF(ISBLANK(C737),0,VLOOKUP(C737,'[2]Acha Air Sales Price List'!$B$1:$X$65536,12,FALSE)*$L$14),2)</f>
        <v>0</v>
      </c>
      <c r="H737" s="20">
        <f t="shared" si="15"/>
        <v>0</v>
      </c>
      <c r="I737" s="12"/>
    </row>
    <row r="738" spans="1:9" ht="12.4" hidden="1" customHeight="1">
      <c r="A738" s="11"/>
      <c r="B738" s="1"/>
      <c r="C738" s="35"/>
      <c r="D738" s="151"/>
      <c r="E738" s="152"/>
      <c r="F738" s="39">
        <f>VLOOKUP(C738,'[2]Acha Air Sales Price List'!$B$1:$D$65536,3,FALSE)</f>
        <v>0</v>
      </c>
      <c r="G738" s="19">
        <f>ROUND(IF(ISBLANK(C738),0,VLOOKUP(C738,'[2]Acha Air Sales Price List'!$B$1:$X$65536,12,FALSE)*$L$14),2)</f>
        <v>0</v>
      </c>
      <c r="H738" s="20">
        <f t="shared" si="15"/>
        <v>0</v>
      </c>
      <c r="I738" s="12"/>
    </row>
    <row r="739" spans="1:9" ht="12.4" hidden="1" customHeight="1">
      <c r="A739" s="11"/>
      <c r="B739" s="1"/>
      <c r="C739" s="34"/>
      <c r="D739" s="151"/>
      <c r="E739" s="152"/>
      <c r="F739" s="39">
        <f>VLOOKUP(C739,'[2]Acha Air Sales Price List'!$B$1:$D$65536,3,FALSE)</f>
        <v>0</v>
      </c>
      <c r="G739" s="19">
        <f>ROUND(IF(ISBLANK(C739),0,VLOOKUP(C739,'[2]Acha Air Sales Price List'!$B$1:$X$65536,12,FALSE)*$L$14),2)</f>
        <v>0</v>
      </c>
      <c r="H739" s="20">
        <f>ROUND(IF(ISNUMBER(B739), G739*B739, 0),5)</f>
        <v>0</v>
      </c>
      <c r="I739" s="12"/>
    </row>
    <row r="740" spans="1:9" ht="12.4" hidden="1" customHeight="1">
      <c r="A740" s="11"/>
      <c r="B740" s="1"/>
      <c r="C740" s="34"/>
      <c r="D740" s="151"/>
      <c r="E740" s="152"/>
      <c r="F740" s="39">
        <f>VLOOKUP(C740,'[2]Acha Air Sales Price List'!$B$1:$D$65536,3,FALSE)</f>
        <v>0</v>
      </c>
      <c r="G740" s="19">
        <f>ROUND(IF(ISBLANK(C740),0,VLOOKUP(C740,'[2]Acha Air Sales Price List'!$B$1:$X$65536,12,FALSE)*$L$14),2)</f>
        <v>0</v>
      </c>
      <c r="H740" s="20">
        <f t="shared" ref="H740:H777" si="16">ROUND(IF(ISNUMBER(B740), G740*B740, 0),5)</f>
        <v>0</v>
      </c>
      <c r="I740" s="12"/>
    </row>
    <row r="741" spans="1:9" ht="12.4" hidden="1" customHeight="1">
      <c r="A741" s="11"/>
      <c r="B741" s="1"/>
      <c r="C741" s="34"/>
      <c r="D741" s="151"/>
      <c r="E741" s="152"/>
      <c r="F741" s="39">
        <f>VLOOKUP(C741,'[2]Acha Air Sales Price List'!$B$1:$D$65536,3,FALSE)</f>
        <v>0</v>
      </c>
      <c r="G741" s="19">
        <f>ROUND(IF(ISBLANK(C741),0,VLOOKUP(C741,'[2]Acha Air Sales Price List'!$B$1:$X$65536,12,FALSE)*$L$14),2)</f>
        <v>0</v>
      </c>
      <c r="H741" s="20">
        <f t="shared" si="16"/>
        <v>0</v>
      </c>
      <c r="I741" s="12"/>
    </row>
    <row r="742" spans="1:9" ht="12.4" hidden="1" customHeight="1">
      <c r="A742" s="11"/>
      <c r="B742" s="1"/>
      <c r="C742" s="34"/>
      <c r="D742" s="151"/>
      <c r="E742" s="152"/>
      <c r="F742" s="39">
        <f>VLOOKUP(C742,'[2]Acha Air Sales Price List'!$B$1:$D$65536,3,FALSE)</f>
        <v>0</v>
      </c>
      <c r="G742" s="19">
        <f>ROUND(IF(ISBLANK(C742),0,VLOOKUP(C742,'[2]Acha Air Sales Price List'!$B$1:$X$65536,12,FALSE)*$L$14),2)</f>
        <v>0</v>
      </c>
      <c r="H742" s="20">
        <f t="shared" si="16"/>
        <v>0</v>
      </c>
      <c r="I742" s="12"/>
    </row>
    <row r="743" spans="1:9" ht="12.4" hidden="1" customHeight="1">
      <c r="A743" s="11"/>
      <c r="B743" s="1"/>
      <c r="C743" s="34"/>
      <c r="D743" s="151"/>
      <c r="E743" s="152"/>
      <c r="F743" s="39">
        <f>VLOOKUP(C743,'[2]Acha Air Sales Price List'!$B$1:$D$65536,3,FALSE)</f>
        <v>0</v>
      </c>
      <c r="G743" s="19">
        <f>ROUND(IF(ISBLANK(C743),0,VLOOKUP(C743,'[2]Acha Air Sales Price List'!$B$1:$X$65536,12,FALSE)*$L$14),2)</f>
        <v>0</v>
      </c>
      <c r="H743" s="20">
        <f t="shared" si="16"/>
        <v>0</v>
      </c>
      <c r="I743" s="12"/>
    </row>
    <row r="744" spans="1:9" ht="12.4" hidden="1" customHeight="1">
      <c r="A744" s="11"/>
      <c r="B744" s="1"/>
      <c r="C744" s="34"/>
      <c r="D744" s="151"/>
      <c r="E744" s="152"/>
      <c r="F744" s="39">
        <f>VLOOKUP(C744,'[2]Acha Air Sales Price List'!$B$1:$D$65536,3,FALSE)</f>
        <v>0</v>
      </c>
      <c r="G744" s="19">
        <f>ROUND(IF(ISBLANK(C744),0,VLOOKUP(C744,'[2]Acha Air Sales Price List'!$B$1:$X$65536,12,FALSE)*$L$14),2)</f>
        <v>0</v>
      </c>
      <c r="H744" s="20">
        <f t="shared" si="16"/>
        <v>0</v>
      </c>
      <c r="I744" s="12"/>
    </row>
    <row r="745" spans="1:9" ht="12.4" hidden="1" customHeight="1">
      <c r="A745" s="11"/>
      <c r="B745" s="1"/>
      <c r="C745" s="34"/>
      <c r="D745" s="151"/>
      <c r="E745" s="152"/>
      <c r="F745" s="39">
        <f>VLOOKUP(C745,'[2]Acha Air Sales Price List'!$B$1:$D$65536,3,FALSE)</f>
        <v>0</v>
      </c>
      <c r="G745" s="19">
        <f>ROUND(IF(ISBLANK(C745),0,VLOOKUP(C745,'[2]Acha Air Sales Price List'!$B$1:$X$65536,12,FALSE)*$L$14),2)</f>
        <v>0</v>
      </c>
      <c r="H745" s="20">
        <f t="shared" si="16"/>
        <v>0</v>
      </c>
      <c r="I745" s="12"/>
    </row>
    <row r="746" spans="1:9" ht="12.4" hidden="1" customHeight="1">
      <c r="A746" s="11"/>
      <c r="B746" s="1"/>
      <c r="C746" s="34"/>
      <c r="D746" s="151"/>
      <c r="E746" s="152"/>
      <c r="F746" s="39">
        <f>VLOOKUP(C746,'[2]Acha Air Sales Price List'!$B$1:$D$65536,3,FALSE)</f>
        <v>0</v>
      </c>
      <c r="G746" s="19">
        <f>ROUND(IF(ISBLANK(C746),0,VLOOKUP(C746,'[2]Acha Air Sales Price List'!$B$1:$X$65536,12,FALSE)*$L$14),2)</f>
        <v>0</v>
      </c>
      <c r="H746" s="20">
        <f t="shared" si="16"/>
        <v>0</v>
      </c>
      <c r="I746" s="12"/>
    </row>
    <row r="747" spans="1:9" ht="12.4" hidden="1" customHeight="1">
      <c r="A747" s="11"/>
      <c r="B747" s="1"/>
      <c r="C747" s="34"/>
      <c r="D747" s="151"/>
      <c r="E747" s="152"/>
      <c r="F747" s="39">
        <f>VLOOKUP(C747,'[2]Acha Air Sales Price List'!$B$1:$D$65536,3,FALSE)</f>
        <v>0</v>
      </c>
      <c r="G747" s="19">
        <f>ROUND(IF(ISBLANK(C747),0,VLOOKUP(C747,'[2]Acha Air Sales Price List'!$B$1:$X$65536,12,FALSE)*$L$14),2)</f>
        <v>0</v>
      </c>
      <c r="H747" s="20">
        <f t="shared" si="16"/>
        <v>0</v>
      </c>
      <c r="I747" s="12"/>
    </row>
    <row r="748" spans="1:9" ht="12.4" hidden="1" customHeight="1">
      <c r="A748" s="11"/>
      <c r="B748" s="1"/>
      <c r="C748" s="34"/>
      <c r="D748" s="151"/>
      <c r="E748" s="152"/>
      <c r="F748" s="39">
        <f>VLOOKUP(C748,'[2]Acha Air Sales Price List'!$B$1:$D$65536,3,FALSE)</f>
        <v>0</v>
      </c>
      <c r="G748" s="19">
        <f>ROUND(IF(ISBLANK(C748),0,VLOOKUP(C748,'[2]Acha Air Sales Price List'!$B$1:$X$65536,12,FALSE)*$L$14),2)</f>
        <v>0</v>
      </c>
      <c r="H748" s="20">
        <f t="shared" si="16"/>
        <v>0</v>
      </c>
      <c r="I748" s="12"/>
    </row>
    <row r="749" spans="1:9" ht="12.4" hidden="1" customHeight="1">
      <c r="A749" s="11"/>
      <c r="B749" s="1"/>
      <c r="C749" s="34"/>
      <c r="D749" s="151"/>
      <c r="E749" s="152"/>
      <c r="F749" s="39">
        <f>VLOOKUP(C749,'[2]Acha Air Sales Price List'!$B$1:$D$65536,3,FALSE)</f>
        <v>0</v>
      </c>
      <c r="G749" s="19">
        <f>ROUND(IF(ISBLANK(C749),0,VLOOKUP(C749,'[2]Acha Air Sales Price List'!$B$1:$X$65536,12,FALSE)*$L$14),2)</f>
        <v>0</v>
      </c>
      <c r="H749" s="20">
        <f t="shared" si="16"/>
        <v>0</v>
      </c>
      <c r="I749" s="12"/>
    </row>
    <row r="750" spans="1:9" ht="12.4" hidden="1" customHeight="1">
      <c r="A750" s="11"/>
      <c r="B750" s="1"/>
      <c r="C750" s="35"/>
      <c r="D750" s="151"/>
      <c r="E750" s="152"/>
      <c r="F750" s="39">
        <f>VLOOKUP(C750,'[2]Acha Air Sales Price List'!$B$1:$D$65536,3,FALSE)</f>
        <v>0</v>
      </c>
      <c r="G750" s="19">
        <f>ROUND(IF(ISBLANK(C750),0,VLOOKUP(C750,'[2]Acha Air Sales Price List'!$B$1:$X$65536,12,FALSE)*$L$14),2)</f>
        <v>0</v>
      </c>
      <c r="H750" s="20">
        <f t="shared" si="16"/>
        <v>0</v>
      </c>
      <c r="I750" s="12"/>
    </row>
    <row r="751" spans="1:9" ht="12" hidden="1" customHeight="1">
      <c r="A751" s="11"/>
      <c r="B751" s="1"/>
      <c r="C751" s="34"/>
      <c r="D751" s="151"/>
      <c r="E751" s="152"/>
      <c r="F751" s="39">
        <f>VLOOKUP(C751,'[2]Acha Air Sales Price List'!$B$1:$D$65536,3,FALSE)</f>
        <v>0</v>
      </c>
      <c r="G751" s="19">
        <f>ROUND(IF(ISBLANK(C751),0,VLOOKUP(C751,'[2]Acha Air Sales Price List'!$B$1:$X$65536,12,FALSE)*$L$14),2)</f>
        <v>0</v>
      </c>
      <c r="H751" s="20">
        <f t="shared" si="16"/>
        <v>0</v>
      </c>
      <c r="I751" s="12"/>
    </row>
    <row r="752" spans="1:9" ht="12.4" hidden="1" customHeight="1">
      <c r="A752" s="11"/>
      <c r="B752" s="1"/>
      <c r="C752" s="34"/>
      <c r="D752" s="151"/>
      <c r="E752" s="152"/>
      <c r="F752" s="39">
        <f>VLOOKUP(C752,'[2]Acha Air Sales Price List'!$B$1:$D$65536,3,FALSE)</f>
        <v>0</v>
      </c>
      <c r="G752" s="19">
        <f>ROUND(IF(ISBLANK(C752),0,VLOOKUP(C752,'[2]Acha Air Sales Price List'!$B$1:$X$65536,12,FALSE)*$L$14),2)</f>
        <v>0</v>
      </c>
      <c r="H752" s="20">
        <f t="shared" si="16"/>
        <v>0</v>
      </c>
      <c r="I752" s="12"/>
    </row>
    <row r="753" spans="1:9" ht="12.4" hidden="1" customHeight="1">
      <c r="A753" s="11"/>
      <c r="B753" s="1"/>
      <c r="C753" s="34"/>
      <c r="D753" s="151"/>
      <c r="E753" s="152"/>
      <c r="F753" s="39">
        <f>VLOOKUP(C753,'[2]Acha Air Sales Price List'!$B$1:$D$65536,3,FALSE)</f>
        <v>0</v>
      </c>
      <c r="G753" s="19">
        <f>ROUND(IF(ISBLANK(C753),0,VLOOKUP(C753,'[2]Acha Air Sales Price List'!$B$1:$X$65536,12,FALSE)*$L$14),2)</f>
        <v>0</v>
      </c>
      <c r="H753" s="20">
        <f t="shared" si="16"/>
        <v>0</v>
      </c>
      <c r="I753" s="12"/>
    </row>
    <row r="754" spans="1:9" ht="12.4" hidden="1" customHeight="1">
      <c r="A754" s="11"/>
      <c r="B754" s="1"/>
      <c r="C754" s="34"/>
      <c r="D754" s="151"/>
      <c r="E754" s="152"/>
      <c r="F754" s="39">
        <f>VLOOKUP(C754,'[2]Acha Air Sales Price List'!$B$1:$D$65536,3,FALSE)</f>
        <v>0</v>
      </c>
      <c r="G754" s="19">
        <f>ROUND(IF(ISBLANK(C754),0,VLOOKUP(C754,'[2]Acha Air Sales Price List'!$B$1:$X$65536,12,FALSE)*$L$14),2)</f>
        <v>0</v>
      </c>
      <c r="H754" s="20">
        <f t="shared" si="16"/>
        <v>0</v>
      </c>
      <c r="I754" s="12"/>
    </row>
    <row r="755" spans="1:9" ht="12.4" hidden="1" customHeight="1">
      <c r="A755" s="11"/>
      <c r="B755" s="1"/>
      <c r="C755" s="34"/>
      <c r="D755" s="151"/>
      <c r="E755" s="152"/>
      <c r="F755" s="39">
        <f>VLOOKUP(C755,'[2]Acha Air Sales Price List'!$B$1:$D$65536,3,FALSE)</f>
        <v>0</v>
      </c>
      <c r="G755" s="19">
        <f>ROUND(IF(ISBLANK(C755),0,VLOOKUP(C755,'[2]Acha Air Sales Price List'!$B$1:$X$65536,12,FALSE)*$L$14),2)</f>
        <v>0</v>
      </c>
      <c r="H755" s="20">
        <f t="shared" si="16"/>
        <v>0</v>
      </c>
      <c r="I755" s="12"/>
    </row>
    <row r="756" spans="1:9" ht="12.4" hidden="1" customHeight="1">
      <c r="A756" s="11"/>
      <c r="B756" s="1"/>
      <c r="C756" s="34"/>
      <c r="D756" s="151"/>
      <c r="E756" s="152"/>
      <c r="F756" s="39">
        <f>VLOOKUP(C756,'[2]Acha Air Sales Price List'!$B$1:$D$65536,3,FALSE)</f>
        <v>0</v>
      </c>
      <c r="G756" s="19">
        <f>ROUND(IF(ISBLANK(C756),0,VLOOKUP(C756,'[2]Acha Air Sales Price List'!$B$1:$X$65536,12,FALSE)*$L$14),2)</f>
        <v>0</v>
      </c>
      <c r="H756" s="20">
        <f t="shared" si="16"/>
        <v>0</v>
      </c>
      <c r="I756" s="12"/>
    </row>
    <row r="757" spans="1:9" ht="12.4" hidden="1" customHeight="1">
      <c r="A757" s="11"/>
      <c r="B757" s="1"/>
      <c r="C757" s="34"/>
      <c r="D757" s="151"/>
      <c r="E757" s="152"/>
      <c r="F757" s="39">
        <f>VLOOKUP(C757,'[2]Acha Air Sales Price List'!$B$1:$D$65536,3,FALSE)</f>
        <v>0</v>
      </c>
      <c r="G757" s="19">
        <f>ROUND(IF(ISBLANK(C757),0,VLOOKUP(C757,'[2]Acha Air Sales Price List'!$B$1:$X$65536,12,FALSE)*$L$14),2)</f>
        <v>0</v>
      </c>
      <c r="H757" s="20">
        <f t="shared" si="16"/>
        <v>0</v>
      </c>
      <c r="I757" s="12"/>
    </row>
    <row r="758" spans="1:9" ht="12.4" hidden="1" customHeight="1">
      <c r="A758" s="11"/>
      <c r="B758" s="1"/>
      <c r="C758" s="34"/>
      <c r="D758" s="151"/>
      <c r="E758" s="152"/>
      <c r="F758" s="39">
        <f>VLOOKUP(C758,'[2]Acha Air Sales Price List'!$B$1:$D$65536,3,FALSE)</f>
        <v>0</v>
      </c>
      <c r="G758" s="19">
        <f>ROUND(IF(ISBLANK(C758),0,VLOOKUP(C758,'[2]Acha Air Sales Price List'!$B$1:$X$65536,12,FALSE)*$L$14),2)</f>
        <v>0</v>
      </c>
      <c r="H758" s="20">
        <f t="shared" si="16"/>
        <v>0</v>
      </c>
      <c r="I758" s="12"/>
    </row>
    <row r="759" spans="1:9" ht="12.4" hidden="1" customHeight="1">
      <c r="A759" s="11"/>
      <c r="B759" s="1"/>
      <c r="C759" s="34"/>
      <c r="D759" s="151"/>
      <c r="E759" s="152"/>
      <c r="F759" s="39">
        <f>VLOOKUP(C759,'[2]Acha Air Sales Price List'!$B$1:$D$65536,3,FALSE)</f>
        <v>0</v>
      </c>
      <c r="G759" s="19">
        <f>ROUND(IF(ISBLANK(C759),0,VLOOKUP(C759,'[2]Acha Air Sales Price List'!$B$1:$X$65536,12,FALSE)*$L$14),2)</f>
        <v>0</v>
      </c>
      <c r="H759" s="20">
        <f t="shared" si="16"/>
        <v>0</v>
      </c>
      <c r="I759" s="12"/>
    </row>
    <row r="760" spans="1:9" ht="12.4" hidden="1" customHeight="1">
      <c r="A760" s="11"/>
      <c r="B760" s="1"/>
      <c r="C760" s="34"/>
      <c r="D760" s="151"/>
      <c r="E760" s="152"/>
      <c r="F760" s="39">
        <f>VLOOKUP(C760,'[2]Acha Air Sales Price List'!$B$1:$D$65536,3,FALSE)</f>
        <v>0</v>
      </c>
      <c r="G760" s="19">
        <f>ROUND(IF(ISBLANK(C760),0,VLOOKUP(C760,'[2]Acha Air Sales Price List'!$B$1:$X$65536,12,FALSE)*$L$14),2)</f>
        <v>0</v>
      </c>
      <c r="H760" s="20">
        <f t="shared" si="16"/>
        <v>0</v>
      </c>
      <c r="I760" s="12"/>
    </row>
    <row r="761" spans="1:9" ht="12.4" hidden="1" customHeight="1">
      <c r="A761" s="11"/>
      <c r="B761" s="1"/>
      <c r="C761" s="34"/>
      <c r="D761" s="151"/>
      <c r="E761" s="152"/>
      <c r="F761" s="39">
        <f>VLOOKUP(C761,'[2]Acha Air Sales Price List'!$B$1:$D$65536,3,FALSE)</f>
        <v>0</v>
      </c>
      <c r="G761" s="19">
        <f>ROUND(IF(ISBLANK(C761),0,VLOOKUP(C761,'[2]Acha Air Sales Price List'!$B$1:$X$65536,12,FALSE)*$L$14),2)</f>
        <v>0</v>
      </c>
      <c r="H761" s="20">
        <f t="shared" si="16"/>
        <v>0</v>
      </c>
      <c r="I761" s="12"/>
    </row>
    <row r="762" spans="1:9" ht="12.4" hidden="1" customHeight="1">
      <c r="A762" s="11"/>
      <c r="B762" s="1"/>
      <c r="C762" s="34"/>
      <c r="D762" s="151"/>
      <c r="E762" s="152"/>
      <c r="F762" s="39">
        <f>VLOOKUP(C762,'[2]Acha Air Sales Price List'!$B$1:$D$65536,3,FALSE)</f>
        <v>0</v>
      </c>
      <c r="G762" s="19">
        <f>ROUND(IF(ISBLANK(C762),0,VLOOKUP(C762,'[2]Acha Air Sales Price List'!$B$1:$X$65536,12,FALSE)*$L$14),2)</f>
        <v>0</v>
      </c>
      <c r="H762" s="20">
        <f t="shared" si="16"/>
        <v>0</v>
      </c>
      <c r="I762" s="12"/>
    </row>
    <row r="763" spans="1:9" ht="12.4" hidden="1" customHeight="1">
      <c r="A763" s="11"/>
      <c r="B763" s="1"/>
      <c r="C763" s="34"/>
      <c r="D763" s="151"/>
      <c r="E763" s="152"/>
      <c r="F763" s="39">
        <f>VLOOKUP(C763,'[2]Acha Air Sales Price List'!$B$1:$D$65536,3,FALSE)</f>
        <v>0</v>
      </c>
      <c r="G763" s="19">
        <f>ROUND(IF(ISBLANK(C763),0,VLOOKUP(C763,'[2]Acha Air Sales Price List'!$B$1:$X$65536,12,FALSE)*$L$14),2)</f>
        <v>0</v>
      </c>
      <c r="H763" s="20">
        <f t="shared" si="16"/>
        <v>0</v>
      </c>
      <c r="I763" s="12"/>
    </row>
    <row r="764" spans="1:9" ht="12.4" hidden="1" customHeight="1">
      <c r="A764" s="11"/>
      <c r="B764" s="1"/>
      <c r="C764" s="34"/>
      <c r="D764" s="151"/>
      <c r="E764" s="152"/>
      <c r="F764" s="39">
        <f>VLOOKUP(C764,'[2]Acha Air Sales Price List'!$B$1:$D$65536,3,FALSE)</f>
        <v>0</v>
      </c>
      <c r="G764" s="19">
        <f>ROUND(IF(ISBLANK(C764),0,VLOOKUP(C764,'[2]Acha Air Sales Price List'!$B$1:$X$65536,12,FALSE)*$L$14),2)</f>
        <v>0</v>
      </c>
      <c r="H764" s="20">
        <f t="shared" si="16"/>
        <v>0</v>
      </c>
      <c r="I764" s="12"/>
    </row>
    <row r="765" spans="1:9" ht="12.4" hidden="1" customHeight="1">
      <c r="A765" s="11"/>
      <c r="B765" s="1"/>
      <c r="C765" s="34"/>
      <c r="D765" s="151"/>
      <c r="E765" s="152"/>
      <c r="F765" s="39">
        <f>VLOOKUP(C765,'[2]Acha Air Sales Price List'!$B$1:$D$65536,3,FALSE)</f>
        <v>0</v>
      </c>
      <c r="G765" s="19">
        <f>ROUND(IF(ISBLANK(C765),0,VLOOKUP(C765,'[2]Acha Air Sales Price List'!$B$1:$X$65536,12,FALSE)*$L$14),2)</f>
        <v>0</v>
      </c>
      <c r="H765" s="20">
        <f t="shared" si="16"/>
        <v>0</v>
      </c>
      <c r="I765" s="12"/>
    </row>
    <row r="766" spans="1:9" ht="12.4" hidden="1" customHeight="1">
      <c r="A766" s="11"/>
      <c r="B766" s="1"/>
      <c r="C766" s="34"/>
      <c r="D766" s="151"/>
      <c r="E766" s="152"/>
      <c r="F766" s="39">
        <f>VLOOKUP(C766,'[2]Acha Air Sales Price List'!$B$1:$D$65536,3,FALSE)</f>
        <v>0</v>
      </c>
      <c r="G766" s="19">
        <f>ROUND(IF(ISBLANK(C766),0,VLOOKUP(C766,'[2]Acha Air Sales Price List'!$B$1:$X$65536,12,FALSE)*$L$14),2)</f>
        <v>0</v>
      </c>
      <c r="H766" s="20">
        <f t="shared" si="16"/>
        <v>0</v>
      </c>
      <c r="I766" s="12"/>
    </row>
    <row r="767" spans="1:9" ht="12.4" hidden="1" customHeight="1">
      <c r="A767" s="11"/>
      <c r="B767" s="1"/>
      <c r="C767" s="34"/>
      <c r="D767" s="151"/>
      <c r="E767" s="152"/>
      <c r="F767" s="39">
        <f>VLOOKUP(C767,'[2]Acha Air Sales Price List'!$B$1:$D$65536,3,FALSE)</f>
        <v>0</v>
      </c>
      <c r="G767" s="19">
        <f>ROUND(IF(ISBLANK(C767),0,VLOOKUP(C767,'[2]Acha Air Sales Price List'!$B$1:$X$65536,12,FALSE)*$L$14),2)</f>
        <v>0</v>
      </c>
      <c r="H767" s="20">
        <f t="shared" si="16"/>
        <v>0</v>
      </c>
      <c r="I767" s="12"/>
    </row>
    <row r="768" spans="1:9" ht="12.4" hidden="1" customHeight="1">
      <c r="A768" s="11"/>
      <c r="B768" s="1"/>
      <c r="C768" s="34"/>
      <c r="D768" s="151"/>
      <c r="E768" s="152"/>
      <c r="F768" s="39">
        <f>VLOOKUP(C768,'[2]Acha Air Sales Price List'!$B$1:$D$65536,3,FALSE)</f>
        <v>0</v>
      </c>
      <c r="G768" s="19">
        <f>ROUND(IF(ISBLANK(C768),0,VLOOKUP(C768,'[2]Acha Air Sales Price List'!$B$1:$X$65536,12,FALSE)*$L$14),2)</f>
        <v>0</v>
      </c>
      <c r="H768" s="20">
        <f t="shared" si="16"/>
        <v>0</v>
      </c>
      <c r="I768" s="12"/>
    </row>
    <row r="769" spans="1:9" ht="12.4" hidden="1" customHeight="1">
      <c r="A769" s="11"/>
      <c r="B769" s="1"/>
      <c r="C769" s="34"/>
      <c r="D769" s="151"/>
      <c r="E769" s="152"/>
      <c r="F769" s="39">
        <f>VLOOKUP(C769,'[2]Acha Air Sales Price List'!$B$1:$D$65536,3,FALSE)</f>
        <v>0</v>
      </c>
      <c r="G769" s="19">
        <f>ROUND(IF(ISBLANK(C769),0,VLOOKUP(C769,'[2]Acha Air Sales Price List'!$B$1:$X$65536,12,FALSE)*$L$14),2)</f>
        <v>0</v>
      </c>
      <c r="H769" s="20">
        <f t="shared" si="16"/>
        <v>0</v>
      </c>
      <c r="I769" s="12"/>
    </row>
    <row r="770" spans="1:9" ht="12.4" hidden="1" customHeight="1">
      <c r="A770" s="11"/>
      <c r="B770" s="1"/>
      <c r="C770" s="34"/>
      <c r="D770" s="151"/>
      <c r="E770" s="152"/>
      <c r="F770" s="39">
        <f>VLOOKUP(C770,'[2]Acha Air Sales Price List'!$B$1:$D$65536,3,FALSE)</f>
        <v>0</v>
      </c>
      <c r="G770" s="19">
        <f>ROUND(IF(ISBLANK(C770),0,VLOOKUP(C770,'[2]Acha Air Sales Price List'!$B$1:$X$65536,12,FALSE)*$L$14),2)</f>
        <v>0</v>
      </c>
      <c r="H770" s="20">
        <f t="shared" si="16"/>
        <v>0</v>
      </c>
      <c r="I770" s="12"/>
    </row>
    <row r="771" spans="1:9" ht="12.4" hidden="1" customHeight="1">
      <c r="A771" s="11"/>
      <c r="B771" s="1"/>
      <c r="C771" s="34"/>
      <c r="D771" s="151"/>
      <c r="E771" s="152"/>
      <c r="F771" s="39">
        <f>VLOOKUP(C771,'[2]Acha Air Sales Price List'!$B$1:$D$65536,3,FALSE)</f>
        <v>0</v>
      </c>
      <c r="G771" s="19">
        <f>ROUND(IF(ISBLANK(C771),0,VLOOKUP(C771,'[2]Acha Air Sales Price List'!$B$1:$X$65536,12,FALSE)*$L$14),2)</f>
        <v>0</v>
      </c>
      <c r="H771" s="20">
        <f t="shared" si="16"/>
        <v>0</v>
      </c>
      <c r="I771" s="12"/>
    </row>
    <row r="772" spans="1:9" ht="12.4" hidden="1" customHeight="1">
      <c r="A772" s="11"/>
      <c r="B772" s="1"/>
      <c r="C772" s="34"/>
      <c r="D772" s="151"/>
      <c r="E772" s="152"/>
      <c r="F772" s="39">
        <f>VLOOKUP(C772,'[2]Acha Air Sales Price List'!$B$1:$D$65536,3,FALSE)</f>
        <v>0</v>
      </c>
      <c r="G772" s="19">
        <f>ROUND(IF(ISBLANK(C772),0,VLOOKUP(C772,'[2]Acha Air Sales Price List'!$B$1:$X$65536,12,FALSE)*$L$14),2)</f>
        <v>0</v>
      </c>
      <c r="H772" s="20">
        <f t="shared" si="16"/>
        <v>0</v>
      </c>
      <c r="I772" s="12"/>
    </row>
    <row r="773" spans="1:9" ht="12.4" hidden="1" customHeight="1">
      <c r="A773" s="11"/>
      <c r="B773" s="1"/>
      <c r="C773" s="34"/>
      <c r="D773" s="151"/>
      <c r="E773" s="152"/>
      <c r="F773" s="39">
        <f>VLOOKUP(C773,'[2]Acha Air Sales Price List'!$B$1:$D$65536,3,FALSE)</f>
        <v>0</v>
      </c>
      <c r="G773" s="19">
        <f>ROUND(IF(ISBLANK(C773),0,VLOOKUP(C773,'[2]Acha Air Sales Price List'!$B$1:$X$65536,12,FALSE)*$L$14),2)</f>
        <v>0</v>
      </c>
      <c r="H773" s="20">
        <f t="shared" si="16"/>
        <v>0</v>
      </c>
      <c r="I773" s="12"/>
    </row>
    <row r="774" spans="1:9" ht="12.4" hidden="1" customHeight="1">
      <c r="A774" s="11"/>
      <c r="B774" s="1"/>
      <c r="C774" s="34"/>
      <c r="D774" s="151"/>
      <c r="E774" s="152"/>
      <c r="F774" s="39">
        <f>VLOOKUP(C774,'[2]Acha Air Sales Price List'!$B$1:$D$65536,3,FALSE)</f>
        <v>0</v>
      </c>
      <c r="G774" s="19">
        <f>ROUND(IF(ISBLANK(C774),0,VLOOKUP(C774,'[2]Acha Air Sales Price List'!$B$1:$X$65536,12,FALSE)*$L$14),2)</f>
        <v>0</v>
      </c>
      <c r="H774" s="20">
        <f t="shared" si="16"/>
        <v>0</v>
      </c>
      <c r="I774" s="12"/>
    </row>
    <row r="775" spans="1:9" ht="12.4" hidden="1" customHeight="1">
      <c r="A775" s="11"/>
      <c r="B775" s="1"/>
      <c r="C775" s="34"/>
      <c r="D775" s="151"/>
      <c r="E775" s="152"/>
      <c r="F775" s="39">
        <f>VLOOKUP(C775,'[2]Acha Air Sales Price List'!$B$1:$D$65536,3,FALSE)</f>
        <v>0</v>
      </c>
      <c r="G775" s="19">
        <f>ROUND(IF(ISBLANK(C775),0,VLOOKUP(C775,'[2]Acha Air Sales Price List'!$B$1:$X$65536,12,FALSE)*$L$14),2)</f>
        <v>0</v>
      </c>
      <c r="H775" s="20">
        <f t="shared" si="16"/>
        <v>0</v>
      </c>
      <c r="I775" s="12"/>
    </row>
    <row r="776" spans="1:9" ht="12.4" hidden="1" customHeight="1">
      <c r="A776" s="11"/>
      <c r="B776" s="1"/>
      <c r="C776" s="34"/>
      <c r="D776" s="151"/>
      <c r="E776" s="152"/>
      <c r="F776" s="39">
        <f>VLOOKUP(C776,'[2]Acha Air Sales Price List'!$B$1:$D$65536,3,FALSE)</f>
        <v>0</v>
      </c>
      <c r="G776" s="19">
        <f>ROUND(IF(ISBLANK(C776),0,VLOOKUP(C776,'[2]Acha Air Sales Price List'!$B$1:$X$65536,12,FALSE)*$L$14),2)</f>
        <v>0</v>
      </c>
      <c r="H776" s="20">
        <f t="shared" si="16"/>
        <v>0</v>
      </c>
      <c r="I776" s="12"/>
    </row>
    <row r="777" spans="1:9" ht="12.4" hidden="1" customHeight="1">
      <c r="A777" s="11"/>
      <c r="B777" s="1"/>
      <c r="C777" s="34"/>
      <c r="D777" s="151"/>
      <c r="E777" s="152"/>
      <c r="F777" s="39">
        <f>VLOOKUP(C777,'[2]Acha Air Sales Price List'!$B$1:$D$65536,3,FALSE)</f>
        <v>0</v>
      </c>
      <c r="G777" s="19">
        <f>ROUND(IF(ISBLANK(C777),0,VLOOKUP(C777,'[2]Acha Air Sales Price List'!$B$1:$X$65536,12,FALSE)*$L$14),2)</f>
        <v>0</v>
      </c>
      <c r="H777" s="20">
        <f t="shared" si="16"/>
        <v>0</v>
      </c>
      <c r="I777" s="12"/>
    </row>
    <row r="778" spans="1:9" ht="12.4" hidden="1" customHeight="1">
      <c r="A778" s="11"/>
      <c r="B778" s="1"/>
      <c r="C778" s="35"/>
      <c r="D778" s="151"/>
      <c r="E778" s="152"/>
      <c r="F778" s="39">
        <f>VLOOKUP(C778,'[2]Acha Air Sales Price List'!$B$1:$D$65536,3,FALSE)</f>
        <v>0</v>
      </c>
      <c r="G778" s="19">
        <f>ROUND(IF(ISBLANK(C778),0,VLOOKUP(C778,'[2]Acha Air Sales Price List'!$B$1:$X$65536,12,FALSE)*$L$14),2)</f>
        <v>0</v>
      </c>
      <c r="H778" s="20">
        <f>ROUND(IF(ISNUMBER(B778), G778*B778, 0),5)</f>
        <v>0</v>
      </c>
      <c r="I778" s="12"/>
    </row>
    <row r="779" spans="1:9" ht="12" hidden="1" customHeight="1">
      <c r="A779" s="11"/>
      <c r="B779" s="1"/>
      <c r="C779" s="34"/>
      <c r="D779" s="151"/>
      <c r="E779" s="152"/>
      <c r="F779" s="39">
        <f>VLOOKUP(C779,'[2]Acha Air Sales Price List'!$B$1:$D$65536,3,FALSE)</f>
        <v>0</v>
      </c>
      <c r="G779" s="19">
        <f>ROUND(IF(ISBLANK(C779),0,VLOOKUP(C779,'[2]Acha Air Sales Price List'!$B$1:$X$65536,12,FALSE)*$L$14),2)</f>
        <v>0</v>
      </c>
      <c r="H779" s="20">
        <f t="shared" ref="H779:H842" si="17">ROUND(IF(ISNUMBER(B779), G779*B779, 0),5)</f>
        <v>0</v>
      </c>
      <c r="I779" s="12"/>
    </row>
    <row r="780" spans="1:9" ht="12.4" hidden="1" customHeight="1">
      <c r="A780" s="11"/>
      <c r="B780" s="1"/>
      <c r="C780" s="34"/>
      <c r="D780" s="151"/>
      <c r="E780" s="152"/>
      <c r="F780" s="39">
        <f>VLOOKUP(C780,'[2]Acha Air Sales Price List'!$B$1:$D$65536,3,FALSE)</f>
        <v>0</v>
      </c>
      <c r="G780" s="19">
        <f>ROUND(IF(ISBLANK(C780),0,VLOOKUP(C780,'[2]Acha Air Sales Price List'!$B$1:$X$65536,12,FALSE)*$L$14),2)</f>
        <v>0</v>
      </c>
      <c r="H780" s="20">
        <f t="shared" si="17"/>
        <v>0</v>
      </c>
      <c r="I780" s="12"/>
    </row>
    <row r="781" spans="1:9" ht="12.4" hidden="1" customHeight="1">
      <c r="A781" s="11"/>
      <c r="B781" s="1"/>
      <c r="C781" s="34"/>
      <c r="D781" s="151"/>
      <c r="E781" s="152"/>
      <c r="F781" s="39">
        <f>VLOOKUP(C781,'[2]Acha Air Sales Price List'!$B$1:$D$65536,3,FALSE)</f>
        <v>0</v>
      </c>
      <c r="G781" s="19">
        <f>ROUND(IF(ISBLANK(C781),0,VLOOKUP(C781,'[2]Acha Air Sales Price List'!$B$1:$X$65536,12,FALSE)*$L$14),2)</f>
        <v>0</v>
      </c>
      <c r="H781" s="20">
        <f t="shared" si="17"/>
        <v>0</v>
      </c>
      <c r="I781" s="12"/>
    </row>
    <row r="782" spans="1:9" ht="12.4" hidden="1" customHeight="1">
      <c r="A782" s="11"/>
      <c r="B782" s="1"/>
      <c r="C782" s="34"/>
      <c r="D782" s="151"/>
      <c r="E782" s="152"/>
      <c r="F782" s="39">
        <f>VLOOKUP(C782,'[2]Acha Air Sales Price List'!$B$1:$D$65536,3,FALSE)</f>
        <v>0</v>
      </c>
      <c r="G782" s="19">
        <f>ROUND(IF(ISBLANK(C782),0,VLOOKUP(C782,'[2]Acha Air Sales Price List'!$B$1:$X$65536,12,FALSE)*$L$14),2)</f>
        <v>0</v>
      </c>
      <c r="H782" s="20">
        <f t="shared" si="17"/>
        <v>0</v>
      </c>
      <c r="I782" s="12"/>
    </row>
    <row r="783" spans="1:9" ht="12.4" hidden="1" customHeight="1">
      <c r="A783" s="11"/>
      <c r="B783" s="1"/>
      <c r="C783" s="34"/>
      <c r="D783" s="151"/>
      <c r="E783" s="152"/>
      <c r="F783" s="39">
        <f>VLOOKUP(C783,'[2]Acha Air Sales Price List'!$B$1:$D$65536,3,FALSE)</f>
        <v>0</v>
      </c>
      <c r="G783" s="19">
        <f>ROUND(IF(ISBLANK(C783),0,VLOOKUP(C783,'[2]Acha Air Sales Price List'!$B$1:$X$65536,12,FALSE)*$L$14),2)</f>
        <v>0</v>
      </c>
      <c r="H783" s="20">
        <f t="shared" si="17"/>
        <v>0</v>
      </c>
      <c r="I783" s="12"/>
    </row>
    <row r="784" spans="1:9" ht="12.4" hidden="1" customHeight="1">
      <c r="A784" s="11"/>
      <c r="B784" s="1"/>
      <c r="C784" s="34"/>
      <c r="D784" s="151"/>
      <c r="E784" s="152"/>
      <c r="F784" s="39">
        <f>VLOOKUP(C784,'[2]Acha Air Sales Price List'!$B$1:$D$65536,3,FALSE)</f>
        <v>0</v>
      </c>
      <c r="G784" s="19">
        <f>ROUND(IF(ISBLANK(C784),0,VLOOKUP(C784,'[2]Acha Air Sales Price List'!$B$1:$X$65536,12,FALSE)*$L$14),2)</f>
        <v>0</v>
      </c>
      <c r="H784" s="20">
        <f t="shared" si="17"/>
        <v>0</v>
      </c>
      <c r="I784" s="12"/>
    </row>
    <row r="785" spans="1:9" ht="12.4" hidden="1" customHeight="1">
      <c r="A785" s="11"/>
      <c r="B785" s="1"/>
      <c r="C785" s="34"/>
      <c r="D785" s="151"/>
      <c r="E785" s="152"/>
      <c r="F785" s="39">
        <f>VLOOKUP(C785,'[2]Acha Air Sales Price List'!$B$1:$D$65536,3,FALSE)</f>
        <v>0</v>
      </c>
      <c r="G785" s="19">
        <f>ROUND(IF(ISBLANK(C785),0,VLOOKUP(C785,'[2]Acha Air Sales Price List'!$B$1:$X$65536,12,FALSE)*$L$14),2)</f>
        <v>0</v>
      </c>
      <c r="H785" s="20">
        <f t="shared" si="17"/>
        <v>0</v>
      </c>
      <c r="I785" s="12"/>
    </row>
    <row r="786" spans="1:9" ht="12.4" hidden="1" customHeight="1">
      <c r="A786" s="11"/>
      <c r="B786" s="1"/>
      <c r="C786" s="34"/>
      <c r="D786" s="151"/>
      <c r="E786" s="152"/>
      <c r="F786" s="39">
        <f>VLOOKUP(C786,'[2]Acha Air Sales Price List'!$B$1:$D$65536,3,FALSE)</f>
        <v>0</v>
      </c>
      <c r="G786" s="19">
        <f>ROUND(IF(ISBLANK(C786),0,VLOOKUP(C786,'[2]Acha Air Sales Price List'!$B$1:$X$65536,12,FALSE)*$L$14),2)</f>
        <v>0</v>
      </c>
      <c r="H786" s="20">
        <f t="shared" si="17"/>
        <v>0</v>
      </c>
      <c r="I786" s="12"/>
    </row>
    <row r="787" spans="1:9" ht="12.4" hidden="1" customHeight="1">
      <c r="A787" s="11"/>
      <c r="B787" s="1"/>
      <c r="C787" s="34"/>
      <c r="D787" s="151"/>
      <c r="E787" s="152"/>
      <c r="F787" s="39">
        <f>VLOOKUP(C787,'[2]Acha Air Sales Price List'!$B$1:$D$65536,3,FALSE)</f>
        <v>0</v>
      </c>
      <c r="G787" s="19">
        <f>ROUND(IF(ISBLANK(C787),0,VLOOKUP(C787,'[2]Acha Air Sales Price List'!$B$1:$X$65536,12,FALSE)*$L$14),2)</f>
        <v>0</v>
      </c>
      <c r="H787" s="20">
        <f t="shared" si="17"/>
        <v>0</v>
      </c>
      <c r="I787" s="12"/>
    </row>
    <row r="788" spans="1:9" ht="12.4" hidden="1" customHeight="1">
      <c r="A788" s="11"/>
      <c r="B788" s="1"/>
      <c r="C788" s="34"/>
      <c r="D788" s="151"/>
      <c r="E788" s="152"/>
      <c r="F788" s="39">
        <f>VLOOKUP(C788,'[2]Acha Air Sales Price List'!$B$1:$D$65536,3,FALSE)</f>
        <v>0</v>
      </c>
      <c r="G788" s="19">
        <f>ROUND(IF(ISBLANK(C788),0,VLOOKUP(C788,'[2]Acha Air Sales Price List'!$B$1:$X$65536,12,FALSE)*$L$14),2)</f>
        <v>0</v>
      </c>
      <c r="H788" s="20">
        <f t="shared" si="17"/>
        <v>0</v>
      </c>
      <c r="I788" s="12"/>
    </row>
    <row r="789" spans="1:9" ht="12.4" hidden="1" customHeight="1">
      <c r="A789" s="11"/>
      <c r="B789" s="1"/>
      <c r="C789" s="34"/>
      <c r="D789" s="151"/>
      <c r="E789" s="152"/>
      <c r="F789" s="39">
        <f>VLOOKUP(C789,'[2]Acha Air Sales Price List'!$B$1:$D$65536,3,FALSE)</f>
        <v>0</v>
      </c>
      <c r="G789" s="19">
        <f>ROUND(IF(ISBLANK(C789),0,VLOOKUP(C789,'[2]Acha Air Sales Price List'!$B$1:$X$65536,12,FALSE)*$L$14),2)</f>
        <v>0</v>
      </c>
      <c r="H789" s="20">
        <f t="shared" si="17"/>
        <v>0</v>
      </c>
      <c r="I789" s="12"/>
    </row>
    <row r="790" spans="1:9" ht="12.4" hidden="1" customHeight="1">
      <c r="A790" s="11"/>
      <c r="B790" s="1"/>
      <c r="C790" s="34"/>
      <c r="D790" s="151"/>
      <c r="E790" s="152"/>
      <c r="F790" s="39">
        <f>VLOOKUP(C790,'[2]Acha Air Sales Price List'!$B$1:$D$65536,3,FALSE)</f>
        <v>0</v>
      </c>
      <c r="G790" s="19">
        <f>ROUND(IF(ISBLANK(C790),0,VLOOKUP(C790,'[2]Acha Air Sales Price List'!$B$1:$X$65536,12,FALSE)*$L$14),2)</f>
        <v>0</v>
      </c>
      <c r="H790" s="20">
        <f t="shared" si="17"/>
        <v>0</v>
      </c>
      <c r="I790" s="12"/>
    </row>
    <row r="791" spans="1:9" ht="12.4" hidden="1" customHeight="1">
      <c r="A791" s="11"/>
      <c r="B791" s="1"/>
      <c r="C791" s="34"/>
      <c r="D791" s="151"/>
      <c r="E791" s="152"/>
      <c r="F791" s="39">
        <f>VLOOKUP(C791,'[2]Acha Air Sales Price List'!$B$1:$D$65536,3,FALSE)</f>
        <v>0</v>
      </c>
      <c r="G791" s="19">
        <f>ROUND(IF(ISBLANK(C791),0,VLOOKUP(C791,'[2]Acha Air Sales Price List'!$B$1:$X$65536,12,FALSE)*$L$14),2)</f>
        <v>0</v>
      </c>
      <c r="H791" s="20">
        <f t="shared" si="17"/>
        <v>0</v>
      </c>
      <c r="I791" s="12"/>
    </row>
    <row r="792" spans="1:9" ht="12.4" hidden="1" customHeight="1">
      <c r="A792" s="11"/>
      <c r="B792" s="1"/>
      <c r="C792" s="34"/>
      <c r="D792" s="151"/>
      <c r="E792" s="152"/>
      <c r="F792" s="39">
        <f>VLOOKUP(C792,'[2]Acha Air Sales Price List'!$B$1:$D$65536,3,FALSE)</f>
        <v>0</v>
      </c>
      <c r="G792" s="19">
        <f>ROUND(IF(ISBLANK(C792),0,VLOOKUP(C792,'[2]Acha Air Sales Price List'!$B$1:$X$65536,12,FALSE)*$L$14),2)</f>
        <v>0</v>
      </c>
      <c r="H792" s="20">
        <f t="shared" si="17"/>
        <v>0</v>
      </c>
      <c r="I792" s="12"/>
    </row>
    <row r="793" spans="1:9" ht="12.4" hidden="1" customHeight="1">
      <c r="A793" s="11"/>
      <c r="B793" s="1"/>
      <c r="C793" s="34"/>
      <c r="D793" s="151"/>
      <c r="E793" s="152"/>
      <c r="F793" s="39">
        <f>VLOOKUP(C793,'[2]Acha Air Sales Price List'!$B$1:$D$65536,3,FALSE)</f>
        <v>0</v>
      </c>
      <c r="G793" s="19">
        <f>ROUND(IF(ISBLANK(C793),0,VLOOKUP(C793,'[2]Acha Air Sales Price List'!$B$1:$X$65536,12,FALSE)*$L$14),2)</f>
        <v>0</v>
      </c>
      <c r="H793" s="20">
        <f t="shared" si="17"/>
        <v>0</v>
      </c>
      <c r="I793" s="12"/>
    </row>
    <row r="794" spans="1:9" ht="12.4" hidden="1" customHeight="1">
      <c r="A794" s="11"/>
      <c r="B794" s="1"/>
      <c r="C794" s="34"/>
      <c r="D794" s="151"/>
      <c r="E794" s="152"/>
      <c r="F794" s="39">
        <f>VLOOKUP(C794,'[2]Acha Air Sales Price List'!$B$1:$D$65536,3,FALSE)</f>
        <v>0</v>
      </c>
      <c r="G794" s="19">
        <f>ROUND(IF(ISBLANK(C794),0,VLOOKUP(C794,'[2]Acha Air Sales Price List'!$B$1:$X$65536,12,FALSE)*$L$14),2)</f>
        <v>0</v>
      </c>
      <c r="H794" s="20">
        <f t="shared" si="17"/>
        <v>0</v>
      </c>
      <c r="I794" s="12"/>
    </row>
    <row r="795" spans="1:9" ht="12.4" hidden="1" customHeight="1">
      <c r="A795" s="11"/>
      <c r="B795" s="1"/>
      <c r="C795" s="34"/>
      <c r="D795" s="151"/>
      <c r="E795" s="152"/>
      <c r="F795" s="39">
        <f>VLOOKUP(C795,'[2]Acha Air Sales Price List'!$B$1:$D$65536,3,FALSE)</f>
        <v>0</v>
      </c>
      <c r="G795" s="19">
        <f>ROUND(IF(ISBLANK(C795),0,VLOOKUP(C795,'[2]Acha Air Sales Price List'!$B$1:$X$65536,12,FALSE)*$L$14),2)</f>
        <v>0</v>
      </c>
      <c r="H795" s="20">
        <f t="shared" si="17"/>
        <v>0</v>
      </c>
      <c r="I795" s="12"/>
    </row>
    <row r="796" spans="1:9" ht="12.4" hidden="1" customHeight="1">
      <c r="A796" s="11"/>
      <c r="B796" s="1"/>
      <c r="C796" s="34"/>
      <c r="D796" s="151"/>
      <c r="E796" s="152"/>
      <c r="F796" s="39">
        <f>VLOOKUP(C796,'[2]Acha Air Sales Price List'!$B$1:$D$65536,3,FALSE)</f>
        <v>0</v>
      </c>
      <c r="G796" s="19">
        <f>ROUND(IF(ISBLANK(C796),0,VLOOKUP(C796,'[2]Acha Air Sales Price List'!$B$1:$X$65536,12,FALSE)*$L$14),2)</f>
        <v>0</v>
      </c>
      <c r="H796" s="20">
        <f t="shared" si="17"/>
        <v>0</v>
      </c>
      <c r="I796" s="12"/>
    </row>
    <row r="797" spans="1:9" ht="12.4" hidden="1" customHeight="1">
      <c r="A797" s="11"/>
      <c r="B797" s="1"/>
      <c r="C797" s="34"/>
      <c r="D797" s="151"/>
      <c r="E797" s="152"/>
      <c r="F797" s="39">
        <f>VLOOKUP(C797,'[2]Acha Air Sales Price List'!$B$1:$D$65536,3,FALSE)</f>
        <v>0</v>
      </c>
      <c r="G797" s="19">
        <f>ROUND(IF(ISBLANK(C797),0,VLOOKUP(C797,'[2]Acha Air Sales Price List'!$B$1:$X$65536,12,FALSE)*$L$14),2)</f>
        <v>0</v>
      </c>
      <c r="H797" s="20">
        <f t="shared" si="17"/>
        <v>0</v>
      </c>
      <c r="I797" s="12"/>
    </row>
    <row r="798" spans="1:9" ht="12.4" hidden="1" customHeight="1">
      <c r="A798" s="11"/>
      <c r="B798" s="1"/>
      <c r="C798" s="34"/>
      <c r="D798" s="151"/>
      <c r="E798" s="152"/>
      <c r="F798" s="39">
        <f>VLOOKUP(C798,'[2]Acha Air Sales Price List'!$B$1:$D$65536,3,FALSE)</f>
        <v>0</v>
      </c>
      <c r="G798" s="19">
        <f>ROUND(IF(ISBLANK(C798),0,VLOOKUP(C798,'[2]Acha Air Sales Price List'!$B$1:$X$65536,12,FALSE)*$L$14),2)</f>
        <v>0</v>
      </c>
      <c r="H798" s="20">
        <f t="shared" si="17"/>
        <v>0</v>
      </c>
      <c r="I798" s="12"/>
    </row>
    <row r="799" spans="1:9" ht="12.4" hidden="1" customHeight="1">
      <c r="A799" s="11"/>
      <c r="B799" s="1"/>
      <c r="C799" s="34"/>
      <c r="D799" s="151"/>
      <c r="E799" s="152"/>
      <c r="F799" s="39">
        <f>VLOOKUP(C799,'[2]Acha Air Sales Price List'!$B$1:$D$65536,3,FALSE)</f>
        <v>0</v>
      </c>
      <c r="G799" s="19">
        <f>ROUND(IF(ISBLANK(C799),0,VLOOKUP(C799,'[2]Acha Air Sales Price List'!$B$1:$X$65536,12,FALSE)*$L$14),2)</f>
        <v>0</v>
      </c>
      <c r="H799" s="20">
        <f t="shared" si="17"/>
        <v>0</v>
      </c>
      <c r="I799" s="12"/>
    </row>
    <row r="800" spans="1:9" ht="12.4" hidden="1" customHeight="1">
      <c r="A800" s="11"/>
      <c r="B800" s="1"/>
      <c r="C800" s="34"/>
      <c r="D800" s="151"/>
      <c r="E800" s="152"/>
      <c r="F800" s="39">
        <f>VLOOKUP(C800,'[2]Acha Air Sales Price List'!$B$1:$D$65536,3,FALSE)</f>
        <v>0</v>
      </c>
      <c r="G800" s="19">
        <f>ROUND(IF(ISBLANK(C800),0,VLOOKUP(C800,'[2]Acha Air Sales Price List'!$B$1:$X$65536,12,FALSE)*$L$14),2)</f>
        <v>0</v>
      </c>
      <c r="H800" s="20">
        <f t="shared" si="17"/>
        <v>0</v>
      </c>
      <c r="I800" s="12"/>
    </row>
    <row r="801" spans="1:9" ht="12.4" hidden="1" customHeight="1">
      <c r="A801" s="11"/>
      <c r="B801" s="1"/>
      <c r="C801" s="34"/>
      <c r="D801" s="151"/>
      <c r="E801" s="152"/>
      <c r="F801" s="39">
        <f>VLOOKUP(C801,'[2]Acha Air Sales Price List'!$B$1:$D$65536,3,FALSE)</f>
        <v>0</v>
      </c>
      <c r="G801" s="19">
        <f>ROUND(IF(ISBLANK(C801),0,VLOOKUP(C801,'[2]Acha Air Sales Price List'!$B$1:$X$65536,12,FALSE)*$L$14),2)</f>
        <v>0</v>
      </c>
      <c r="H801" s="20">
        <f t="shared" si="17"/>
        <v>0</v>
      </c>
      <c r="I801" s="12"/>
    </row>
    <row r="802" spans="1:9" ht="12.4" hidden="1" customHeight="1">
      <c r="A802" s="11"/>
      <c r="B802" s="1"/>
      <c r="C802" s="35"/>
      <c r="D802" s="151"/>
      <c r="E802" s="152"/>
      <c r="F802" s="39">
        <f>VLOOKUP(C802,'[2]Acha Air Sales Price List'!$B$1:$D$65536,3,FALSE)</f>
        <v>0</v>
      </c>
      <c r="G802" s="19">
        <f>ROUND(IF(ISBLANK(C802),0,VLOOKUP(C802,'[2]Acha Air Sales Price List'!$B$1:$X$65536,12,FALSE)*$L$14),2)</f>
        <v>0</v>
      </c>
      <c r="H802" s="20">
        <f t="shared" si="17"/>
        <v>0</v>
      </c>
      <c r="I802" s="12"/>
    </row>
    <row r="803" spans="1:9" ht="12" hidden="1" customHeight="1">
      <c r="A803" s="11"/>
      <c r="B803" s="1"/>
      <c r="C803" s="34"/>
      <c r="D803" s="151"/>
      <c r="E803" s="152"/>
      <c r="F803" s="39">
        <f>VLOOKUP(C803,'[2]Acha Air Sales Price List'!$B$1:$D$65536,3,FALSE)</f>
        <v>0</v>
      </c>
      <c r="G803" s="19">
        <f>ROUND(IF(ISBLANK(C803),0,VLOOKUP(C803,'[2]Acha Air Sales Price List'!$B$1:$X$65536,12,FALSE)*$L$14),2)</f>
        <v>0</v>
      </c>
      <c r="H803" s="20">
        <f t="shared" si="17"/>
        <v>0</v>
      </c>
      <c r="I803" s="12"/>
    </row>
    <row r="804" spans="1:9" ht="12.4" hidden="1" customHeight="1">
      <c r="A804" s="11"/>
      <c r="B804" s="1"/>
      <c r="C804" s="34"/>
      <c r="D804" s="151"/>
      <c r="E804" s="152"/>
      <c r="F804" s="39">
        <f>VLOOKUP(C804,'[2]Acha Air Sales Price List'!$B$1:$D$65536,3,FALSE)</f>
        <v>0</v>
      </c>
      <c r="G804" s="19">
        <f>ROUND(IF(ISBLANK(C804),0,VLOOKUP(C804,'[2]Acha Air Sales Price List'!$B$1:$X$65536,12,FALSE)*$L$14),2)</f>
        <v>0</v>
      </c>
      <c r="H804" s="20">
        <f t="shared" si="17"/>
        <v>0</v>
      </c>
      <c r="I804" s="12"/>
    </row>
    <row r="805" spans="1:9" ht="12.4" hidden="1" customHeight="1">
      <c r="A805" s="11"/>
      <c r="B805" s="1"/>
      <c r="C805" s="34"/>
      <c r="D805" s="151"/>
      <c r="E805" s="152"/>
      <c r="F805" s="39">
        <f>VLOOKUP(C805,'[2]Acha Air Sales Price List'!$B$1:$D$65536,3,FALSE)</f>
        <v>0</v>
      </c>
      <c r="G805" s="19">
        <f>ROUND(IF(ISBLANK(C805),0,VLOOKUP(C805,'[2]Acha Air Sales Price List'!$B$1:$X$65536,12,FALSE)*$L$14),2)</f>
        <v>0</v>
      </c>
      <c r="H805" s="20">
        <f t="shared" si="17"/>
        <v>0</v>
      </c>
      <c r="I805" s="12"/>
    </row>
    <row r="806" spans="1:9" ht="12.4" hidden="1" customHeight="1">
      <c r="A806" s="11"/>
      <c r="B806" s="1"/>
      <c r="C806" s="34"/>
      <c r="D806" s="151"/>
      <c r="E806" s="152"/>
      <c r="F806" s="39">
        <f>VLOOKUP(C806,'[2]Acha Air Sales Price List'!$B$1:$D$65536,3,FALSE)</f>
        <v>0</v>
      </c>
      <c r="G806" s="19">
        <f>ROUND(IF(ISBLANK(C806),0,VLOOKUP(C806,'[2]Acha Air Sales Price List'!$B$1:$X$65536,12,FALSE)*$L$14),2)</f>
        <v>0</v>
      </c>
      <c r="H806" s="20">
        <f t="shared" si="17"/>
        <v>0</v>
      </c>
      <c r="I806" s="12"/>
    </row>
    <row r="807" spans="1:9" ht="12.4" hidden="1" customHeight="1">
      <c r="A807" s="11"/>
      <c r="B807" s="1"/>
      <c r="C807" s="34"/>
      <c r="D807" s="151"/>
      <c r="E807" s="152"/>
      <c r="F807" s="39">
        <f>VLOOKUP(C807,'[2]Acha Air Sales Price List'!$B$1:$D$65536,3,FALSE)</f>
        <v>0</v>
      </c>
      <c r="G807" s="19">
        <f>ROUND(IF(ISBLANK(C807),0,VLOOKUP(C807,'[2]Acha Air Sales Price List'!$B$1:$X$65536,12,FALSE)*$L$14),2)</f>
        <v>0</v>
      </c>
      <c r="H807" s="20">
        <f t="shared" si="17"/>
        <v>0</v>
      </c>
      <c r="I807" s="12"/>
    </row>
    <row r="808" spans="1:9" ht="12.4" hidden="1" customHeight="1">
      <c r="A808" s="11"/>
      <c r="B808" s="1"/>
      <c r="C808" s="34"/>
      <c r="D808" s="151"/>
      <c r="E808" s="152"/>
      <c r="F808" s="39">
        <f>VLOOKUP(C808,'[2]Acha Air Sales Price List'!$B$1:$D$65536,3,FALSE)</f>
        <v>0</v>
      </c>
      <c r="G808" s="19">
        <f>ROUND(IF(ISBLANK(C808),0,VLOOKUP(C808,'[2]Acha Air Sales Price List'!$B$1:$X$65536,12,FALSE)*$L$14),2)</f>
        <v>0</v>
      </c>
      <c r="H808" s="20">
        <f t="shared" si="17"/>
        <v>0</v>
      </c>
      <c r="I808" s="12"/>
    </row>
    <row r="809" spans="1:9" ht="12.4" hidden="1" customHeight="1">
      <c r="A809" s="11"/>
      <c r="B809" s="1"/>
      <c r="C809" s="34"/>
      <c r="D809" s="151"/>
      <c r="E809" s="152"/>
      <c r="F809" s="39">
        <f>VLOOKUP(C809,'[2]Acha Air Sales Price List'!$B$1:$D$65536,3,FALSE)</f>
        <v>0</v>
      </c>
      <c r="G809" s="19">
        <f>ROUND(IF(ISBLANK(C809),0,VLOOKUP(C809,'[2]Acha Air Sales Price List'!$B$1:$X$65536,12,FALSE)*$L$14),2)</f>
        <v>0</v>
      </c>
      <c r="H809" s="20">
        <f t="shared" si="17"/>
        <v>0</v>
      </c>
      <c r="I809" s="12"/>
    </row>
    <row r="810" spans="1:9" ht="12.4" hidden="1" customHeight="1">
      <c r="A810" s="11"/>
      <c r="B810" s="1"/>
      <c r="C810" s="34"/>
      <c r="D810" s="151"/>
      <c r="E810" s="152"/>
      <c r="F810" s="39">
        <f>VLOOKUP(C810,'[2]Acha Air Sales Price List'!$B$1:$D$65536,3,FALSE)</f>
        <v>0</v>
      </c>
      <c r="G810" s="19">
        <f>ROUND(IF(ISBLANK(C810),0,VLOOKUP(C810,'[2]Acha Air Sales Price List'!$B$1:$X$65536,12,FALSE)*$L$14),2)</f>
        <v>0</v>
      </c>
      <c r="H810" s="20">
        <f t="shared" si="17"/>
        <v>0</v>
      </c>
      <c r="I810" s="12"/>
    </row>
    <row r="811" spans="1:9" ht="12.4" hidden="1" customHeight="1">
      <c r="A811" s="11"/>
      <c r="B811" s="1"/>
      <c r="C811" s="34"/>
      <c r="D811" s="151"/>
      <c r="E811" s="152"/>
      <c r="F811" s="39">
        <f>VLOOKUP(C811,'[2]Acha Air Sales Price List'!$B$1:$D$65536,3,FALSE)</f>
        <v>0</v>
      </c>
      <c r="G811" s="19">
        <f>ROUND(IF(ISBLANK(C811),0,VLOOKUP(C811,'[2]Acha Air Sales Price List'!$B$1:$X$65536,12,FALSE)*$L$14),2)</f>
        <v>0</v>
      </c>
      <c r="H811" s="20">
        <f t="shared" si="17"/>
        <v>0</v>
      </c>
      <c r="I811" s="12"/>
    </row>
    <row r="812" spans="1:9" ht="12.4" hidden="1" customHeight="1">
      <c r="A812" s="11"/>
      <c r="B812" s="1"/>
      <c r="C812" s="34"/>
      <c r="D812" s="151"/>
      <c r="E812" s="152"/>
      <c r="F812" s="39">
        <f>VLOOKUP(C812,'[2]Acha Air Sales Price List'!$B$1:$D$65536,3,FALSE)</f>
        <v>0</v>
      </c>
      <c r="G812" s="19">
        <f>ROUND(IF(ISBLANK(C812),0,VLOOKUP(C812,'[2]Acha Air Sales Price List'!$B$1:$X$65536,12,FALSE)*$L$14),2)</f>
        <v>0</v>
      </c>
      <c r="H812" s="20">
        <f t="shared" si="17"/>
        <v>0</v>
      </c>
      <c r="I812" s="12"/>
    </row>
    <row r="813" spans="1:9" ht="12.4" hidden="1" customHeight="1">
      <c r="A813" s="11"/>
      <c r="B813" s="1"/>
      <c r="C813" s="34"/>
      <c r="D813" s="151"/>
      <c r="E813" s="152"/>
      <c r="F813" s="39">
        <f>VLOOKUP(C813,'[2]Acha Air Sales Price List'!$B$1:$D$65536,3,FALSE)</f>
        <v>0</v>
      </c>
      <c r="G813" s="19">
        <f>ROUND(IF(ISBLANK(C813),0,VLOOKUP(C813,'[2]Acha Air Sales Price List'!$B$1:$X$65536,12,FALSE)*$L$14),2)</f>
        <v>0</v>
      </c>
      <c r="H813" s="20">
        <f t="shared" si="17"/>
        <v>0</v>
      </c>
      <c r="I813" s="12"/>
    </row>
    <row r="814" spans="1:9" ht="12.4" hidden="1" customHeight="1">
      <c r="A814" s="11"/>
      <c r="B814" s="1"/>
      <c r="C814" s="34"/>
      <c r="D814" s="151"/>
      <c r="E814" s="152"/>
      <c r="F814" s="39">
        <f>VLOOKUP(C814,'[2]Acha Air Sales Price List'!$B$1:$D$65536,3,FALSE)</f>
        <v>0</v>
      </c>
      <c r="G814" s="19">
        <f>ROUND(IF(ISBLANK(C814),0,VLOOKUP(C814,'[2]Acha Air Sales Price List'!$B$1:$X$65536,12,FALSE)*$L$14),2)</f>
        <v>0</v>
      </c>
      <c r="H814" s="20">
        <f t="shared" si="17"/>
        <v>0</v>
      </c>
      <c r="I814" s="12"/>
    </row>
    <row r="815" spans="1:9" ht="12.4" hidden="1" customHeight="1">
      <c r="A815" s="11"/>
      <c r="B815" s="1"/>
      <c r="C815" s="34"/>
      <c r="D815" s="151"/>
      <c r="E815" s="152"/>
      <c r="F815" s="39">
        <f>VLOOKUP(C815,'[2]Acha Air Sales Price List'!$B$1:$D$65536,3,FALSE)</f>
        <v>0</v>
      </c>
      <c r="G815" s="19">
        <f>ROUND(IF(ISBLANK(C815),0,VLOOKUP(C815,'[2]Acha Air Sales Price List'!$B$1:$X$65536,12,FALSE)*$L$14),2)</f>
        <v>0</v>
      </c>
      <c r="H815" s="20">
        <f t="shared" si="17"/>
        <v>0</v>
      </c>
      <c r="I815" s="12"/>
    </row>
    <row r="816" spans="1:9" ht="12.4" hidden="1" customHeight="1">
      <c r="A816" s="11"/>
      <c r="B816" s="1"/>
      <c r="C816" s="34"/>
      <c r="D816" s="151"/>
      <c r="E816" s="152"/>
      <c r="F816" s="39">
        <f>VLOOKUP(C816,'[2]Acha Air Sales Price List'!$B$1:$D$65536,3,FALSE)</f>
        <v>0</v>
      </c>
      <c r="G816" s="19">
        <f>ROUND(IF(ISBLANK(C816),0,VLOOKUP(C816,'[2]Acha Air Sales Price List'!$B$1:$X$65536,12,FALSE)*$L$14),2)</f>
        <v>0</v>
      </c>
      <c r="H816" s="20">
        <f t="shared" si="17"/>
        <v>0</v>
      </c>
      <c r="I816" s="12"/>
    </row>
    <row r="817" spans="1:9" ht="12.4" hidden="1" customHeight="1">
      <c r="A817" s="11"/>
      <c r="B817" s="1"/>
      <c r="C817" s="34"/>
      <c r="D817" s="151"/>
      <c r="E817" s="152"/>
      <c r="F817" s="39">
        <f>VLOOKUP(C817,'[2]Acha Air Sales Price List'!$B$1:$D$65536,3,FALSE)</f>
        <v>0</v>
      </c>
      <c r="G817" s="19">
        <f>ROUND(IF(ISBLANK(C817),0,VLOOKUP(C817,'[2]Acha Air Sales Price List'!$B$1:$X$65536,12,FALSE)*$L$14),2)</f>
        <v>0</v>
      </c>
      <c r="H817" s="20">
        <f t="shared" si="17"/>
        <v>0</v>
      </c>
      <c r="I817" s="12"/>
    </row>
    <row r="818" spans="1:9" ht="12.4" hidden="1" customHeight="1">
      <c r="A818" s="11"/>
      <c r="B818" s="1"/>
      <c r="C818" s="34"/>
      <c r="D818" s="151"/>
      <c r="E818" s="152"/>
      <c r="F818" s="39">
        <f>VLOOKUP(C818,'[2]Acha Air Sales Price List'!$B$1:$D$65536,3,FALSE)</f>
        <v>0</v>
      </c>
      <c r="G818" s="19">
        <f>ROUND(IF(ISBLANK(C818),0,VLOOKUP(C818,'[2]Acha Air Sales Price List'!$B$1:$X$65536,12,FALSE)*$L$14),2)</f>
        <v>0</v>
      </c>
      <c r="H818" s="20">
        <f t="shared" si="17"/>
        <v>0</v>
      </c>
      <c r="I818" s="12"/>
    </row>
    <row r="819" spans="1:9" ht="12.4" hidden="1" customHeight="1">
      <c r="A819" s="11"/>
      <c r="B819" s="1"/>
      <c r="C819" s="34"/>
      <c r="D819" s="151"/>
      <c r="E819" s="152"/>
      <c r="F819" s="39">
        <f>VLOOKUP(C819,'[2]Acha Air Sales Price List'!$B$1:$D$65536,3,FALSE)</f>
        <v>0</v>
      </c>
      <c r="G819" s="19">
        <f>ROUND(IF(ISBLANK(C819),0,VLOOKUP(C819,'[2]Acha Air Sales Price List'!$B$1:$X$65536,12,FALSE)*$L$14),2)</f>
        <v>0</v>
      </c>
      <c r="H819" s="20">
        <f t="shared" si="17"/>
        <v>0</v>
      </c>
      <c r="I819" s="12"/>
    </row>
    <row r="820" spans="1:9" ht="12.4" hidden="1" customHeight="1">
      <c r="A820" s="11"/>
      <c r="B820" s="1"/>
      <c r="C820" s="34"/>
      <c r="D820" s="151"/>
      <c r="E820" s="152"/>
      <c r="F820" s="39">
        <f>VLOOKUP(C820,'[2]Acha Air Sales Price List'!$B$1:$D$65536,3,FALSE)</f>
        <v>0</v>
      </c>
      <c r="G820" s="19">
        <f>ROUND(IF(ISBLANK(C820),0,VLOOKUP(C820,'[2]Acha Air Sales Price List'!$B$1:$X$65536,12,FALSE)*$L$14),2)</f>
        <v>0</v>
      </c>
      <c r="H820" s="20">
        <f t="shared" si="17"/>
        <v>0</v>
      </c>
      <c r="I820" s="12"/>
    </row>
    <row r="821" spans="1:9" ht="12.4" hidden="1" customHeight="1">
      <c r="A821" s="11"/>
      <c r="B821" s="1"/>
      <c r="C821" s="34"/>
      <c r="D821" s="151"/>
      <c r="E821" s="152"/>
      <c r="F821" s="39">
        <f>VLOOKUP(C821,'[2]Acha Air Sales Price List'!$B$1:$D$65536,3,FALSE)</f>
        <v>0</v>
      </c>
      <c r="G821" s="19">
        <f>ROUND(IF(ISBLANK(C821),0,VLOOKUP(C821,'[2]Acha Air Sales Price List'!$B$1:$X$65536,12,FALSE)*$L$14),2)</f>
        <v>0</v>
      </c>
      <c r="H821" s="20">
        <f t="shared" si="17"/>
        <v>0</v>
      </c>
      <c r="I821" s="12"/>
    </row>
    <row r="822" spans="1:9" ht="12.4" hidden="1" customHeight="1">
      <c r="A822" s="11"/>
      <c r="B822" s="1"/>
      <c r="C822" s="34"/>
      <c r="D822" s="151"/>
      <c r="E822" s="152"/>
      <c r="F822" s="39">
        <f>VLOOKUP(C822,'[2]Acha Air Sales Price List'!$B$1:$D$65536,3,FALSE)</f>
        <v>0</v>
      </c>
      <c r="G822" s="19">
        <f>ROUND(IF(ISBLANK(C822),0,VLOOKUP(C822,'[2]Acha Air Sales Price List'!$B$1:$X$65536,12,FALSE)*$L$14),2)</f>
        <v>0</v>
      </c>
      <c r="H822" s="20">
        <f t="shared" si="17"/>
        <v>0</v>
      </c>
      <c r="I822" s="12"/>
    </row>
    <row r="823" spans="1:9" ht="12.4" hidden="1" customHeight="1">
      <c r="A823" s="11"/>
      <c r="B823" s="1"/>
      <c r="C823" s="34"/>
      <c r="D823" s="151"/>
      <c r="E823" s="152"/>
      <c r="F823" s="39">
        <f>VLOOKUP(C823,'[2]Acha Air Sales Price List'!$B$1:$D$65536,3,FALSE)</f>
        <v>0</v>
      </c>
      <c r="G823" s="19">
        <f>ROUND(IF(ISBLANK(C823),0,VLOOKUP(C823,'[2]Acha Air Sales Price List'!$B$1:$X$65536,12,FALSE)*$L$14),2)</f>
        <v>0</v>
      </c>
      <c r="H823" s="20">
        <f t="shared" si="17"/>
        <v>0</v>
      </c>
      <c r="I823" s="12"/>
    </row>
    <row r="824" spans="1:9" ht="12.4" hidden="1" customHeight="1">
      <c r="A824" s="11"/>
      <c r="B824" s="1"/>
      <c r="C824" s="34"/>
      <c r="D824" s="151"/>
      <c r="E824" s="152"/>
      <c r="F824" s="39">
        <f>VLOOKUP(C824,'[2]Acha Air Sales Price List'!$B$1:$D$65536,3,FALSE)</f>
        <v>0</v>
      </c>
      <c r="G824" s="19">
        <f>ROUND(IF(ISBLANK(C824),0,VLOOKUP(C824,'[2]Acha Air Sales Price List'!$B$1:$X$65536,12,FALSE)*$L$14),2)</f>
        <v>0</v>
      </c>
      <c r="H824" s="20">
        <f t="shared" si="17"/>
        <v>0</v>
      </c>
      <c r="I824" s="12"/>
    </row>
    <row r="825" spans="1:9" ht="12.4" hidden="1" customHeight="1">
      <c r="A825" s="11"/>
      <c r="B825" s="1"/>
      <c r="C825" s="34"/>
      <c r="D825" s="151"/>
      <c r="E825" s="152"/>
      <c r="F825" s="39">
        <f>VLOOKUP(C825,'[2]Acha Air Sales Price List'!$B$1:$D$65536,3,FALSE)</f>
        <v>0</v>
      </c>
      <c r="G825" s="19">
        <f>ROUND(IF(ISBLANK(C825),0,VLOOKUP(C825,'[2]Acha Air Sales Price List'!$B$1:$X$65536,12,FALSE)*$L$14),2)</f>
        <v>0</v>
      </c>
      <c r="H825" s="20">
        <f t="shared" si="17"/>
        <v>0</v>
      </c>
      <c r="I825" s="12"/>
    </row>
    <row r="826" spans="1:9" ht="12.4" hidden="1" customHeight="1">
      <c r="A826" s="11"/>
      <c r="B826" s="1"/>
      <c r="C826" s="34"/>
      <c r="D826" s="151"/>
      <c r="E826" s="152"/>
      <c r="F826" s="39">
        <f>VLOOKUP(C826,'[2]Acha Air Sales Price List'!$B$1:$D$65536,3,FALSE)</f>
        <v>0</v>
      </c>
      <c r="G826" s="19">
        <f>ROUND(IF(ISBLANK(C826),0,VLOOKUP(C826,'[2]Acha Air Sales Price List'!$B$1:$X$65536,12,FALSE)*$L$14),2)</f>
        <v>0</v>
      </c>
      <c r="H826" s="20">
        <f t="shared" si="17"/>
        <v>0</v>
      </c>
      <c r="I826" s="12"/>
    </row>
    <row r="827" spans="1:9" ht="12.4" hidden="1" customHeight="1">
      <c r="A827" s="11"/>
      <c r="B827" s="1"/>
      <c r="C827" s="34"/>
      <c r="D827" s="151"/>
      <c r="E827" s="152"/>
      <c r="F827" s="39">
        <f>VLOOKUP(C827,'[2]Acha Air Sales Price List'!$B$1:$D$65536,3,FALSE)</f>
        <v>0</v>
      </c>
      <c r="G827" s="19">
        <f>ROUND(IF(ISBLANK(C827),0,VLOOKUP(C827,'[2]Acha Air Sales Price List'!$B$1:$X$65536,12,FALSE)*$L$14),2)</f>
        <v>0</v>
      </c>
      <c r="H827" s="20">
        <f t="shared" si="17"/>
        <v>0</v>
      </c>
      <c r="I827" s="12"/>
    </row>
    <row r="828" spans="1:9" ht="12.4" hidden="1" customHeight="1">
      <c r="A828" s="11"/>
      <c r="B828" s="1"/>
      <c r="C828" s="34"/>
      <c r="D828" s="151"/>
      <c r="E828" s="152"/>
      <c r="F828" s="39">
        <f>VLOOKUP(C828,'[2]Acha Air Sales Price List'!$B$1:$D$65536,3,FALSE)</f>
        <v>0</v>
      </c>
      <c r="G828" s="19">
        <f>ROUND(IF(ISBLANK(C828),0,VLOOKUP(C828,'[2]Acha Air Sales Price List'!$B$1:$X$65536,12,FALSE)*$L$14),2)</f>
        <v>0</v>
      </c>
      <c r="H828" s="20">
        <f t="shared" si="17"/>
        <v>0</v>
      </c>
      <c r="I828" s="12"/>
    </row>
    <row r="829" spans="1:9" ht="12.4" hidden="1" customHeight="1">
      <c r="A829" s="11"/>
      <c r="B829" s="1"/>
      <c r="C829" s="34"/>
      <c r="D829" s="151"/>
      <c r="E829" s="152"/>
      <c r="F829" s="39">
        <f>VLOOKUP(C829,'[2]Acha Air Sales Price List'!$B$1:$D$65536,3,FALSE)</f>
        <v>0</v>
      </c>
      <c r="G829" s="19">
        <f>ROUND(IF(ISBLANK(C829),0,VLOOKUP(C829,'[2]Acha Air Sales Price List'!$B$1:$X$65536,12,FALSE)*$L$14),2)</f>
        <v>0</v>
      </c>
      <c r="H829" s="20">
        <f t="shared" si="17"/>
        <v>0</v>
      </c>
      <c r="I829" s="12"/>
    </row>
    <row r="830" spans="1:9" ht="12.4" hidden="1" customHeight="1">
      <c r="A830" s="11"/>
      <c r="B830" s="1"/>
      <c r="C830" s="35"/>
      <c r="D830" s="151"/>
      <c r="E830" s="152"/>
      <c r="F830" s="39">
        <f>VLOOKUP(C830,'[2]Acha Air Sales Price List'!$B$1:$D$65536,3,FALSE)</f>
        <v>0</v>
      </c>
      <c r="G830" s="19">
        <f>ROUND(IF(ISBLANK(C830),0,VLOOKUP(C830,'[2]Acha Air Sales Price List'!$B$1:$X$65536,12,FALSE)*$L$14),2)</f>
        <v>0</v>
      </c>
      <c r="H830" s="20">
        <f t="shared" si="17"/>
        <v>0</v>
      </c>
      <c r="I830" s="12"/>
    </row>
    <row r="831" spans="1:9" ht="12" hidden="1" customHeight="1">
      <c r="A831" s="11"/>
      <c r="B831" s="1"/>
      <c r="C831" s="34"/>
      <c r="D831" s="151"/>
      <c r="E831" s="152"/>
      <c r="F831" s="39">
        <f>VLOOKUP(C831,'[2]Acha Air Sales Price List'!$B$1:$D$65536,3,FALSE)</f>
        <v>0</v>
      </c>
      <c r="G831" s="19">
        <f>ROUND(IF(ISBLANK(C831),0,VLOOKUP(C831,'[2]Acha Air Sales Price List'!$B$1:$X$65536,12,FALSE)*$L$14),2)</f>
        <v>0</v>
      </c>
      <c r="H831" s="20">
        <f t="shared" si="17"/>
        <v>0</v>
      </c>
      <c r="I831" s="12"/>
    </row>
    <row r="832" spans="1:9" ht="12.4" hidden="1" customHeight="1">
      <c r="A832" s="11"/>
      <c r="B832" s="1"/>
      <c r="C832" s="34"/>
      <c r="D832" s="151"/>
      <c r="E832" s="152"/>
      <c r="F832" s="39">
        <f>VLOOKUP(C832,'[2]Acha Air Sales Price List'!$B$1:$D$65536,3,FALSE)</f>
        <v>0</v>
      </c>
      <c r="G832" s="19">
        <f>ROUND(IF(ISBLANK(C832),0,VLOOKUP(C832,'[2]Acha Air Sales Price List'!$B$1:$X$65536,12,FALSE)*$L$14),2)</f>
        <v>0</v>
      </c>
      <c r="H832" s="20">
        <f t="shared" si="17"/>
        <v>0</v>
      </c>
      <c r="I832" s="12"/>
    </row>
    <row r="833" spans="1:9" ht="12.4" hidden="1" customHeight="1">
      <c r="A833" s="11"/>
      <c r="B833" s="1"/>
      <c r="C833" s="34"/>
      <c r="D833" s="151"/>
      <c r="E833" s="152"/>
      <c r="F833" s="39">
        <f>VLOOKUP(C833,'[2]Acha Air Sales Price List'!$B$1:$D$65536,3,FALSE)</f>
        <v>0</v>
      </c>
      <c r="G833" s="19">
        <f>ROUND(IF(ISBLANK(C833),0,VLOOKUP(C833,'[2]Acha Air Sales Price List'!$B$1:$X$65536,12,FALSE)*$L$14),2)</f>
        <v>0</v>
      </c>
      <c r="H833" s="20">
        <f t="shared" si="17"/>
        <v>0</v>
      </c>
      <c r="I833" s="12"/>
    </row>
    <row r="834" spans="1:9" ht="12.4" hidden="1" customHeight="1">
      <c r="A834" s="11"/>
      <c r="B834" s="1"/>
      <c r="C834" s="34"/>
      <c r="D834" s="151"/>
      <c r="E834" s="152"/>
      <c r="F834" s="39">
        <f>VLOOKUP(C834,'[2]Acha Air Sales Price List'!$B$1:$D$65536,3,FALSE)</f>
        <v>0</v>
      </c>
      <c r="G834" s="19">
        <f>ROUND(IF(ISBLANK(C834),0,VLOOKUP(C834,'[2]Acha Air Sales Price List'!$B$1:$X$65536,12,FALSE)*$L$14),2)</f>
        <v>0</v>
      </c>
      <c r="H834" s="20">
        <f t="shared" si="17"/>
        <v>0</v>
      </c>
      <c r="I834" s="12"/>
    </row>
    <row r="835" spans="1:9" ht="12.4" hidden="1" customHeight="1">
      <c r="A835" s="11"/>
      <c r="B835" s="1"/>
      <c r="C835" s="34"/>
      <c r="D835" s="151"/>
      <c r="E835" s="152"/>
      <c r="F835" s="39">
        <f>VLOOKUP(C835,'[2]Acha Air Sales Price List'!$B$1:$D$65536,3,FALSE)</f>
        <v>0</v>
      </c>
      <c r="G835" s="19">
        <f>ROUND(IF(ISBLANK(C835),0,VLOOKUP(C835,'[2]Acha Air Sales Price List'!$B$1:$X$65536,12,FALSE)*$L$14),2)</f>
        <v>0</v>
      </c>
      <c r="H835" s="20">
        <f t="shared" si="17"/>
        <v>0</v>
      </c>
      <c r="I835" s="12"/>
    </row>
    <row r="836" spans="1:9" ht="12.4" hidden="1" customHeight="1">
      <c r="A836" s="11"/>
      <c r="B836" s="1"/>
      <c r="C836" s="34"/>
      <c r="D836" s="151"/>
      <c r="E836" s="152"/>
      <c r="F836" s="39">
        <f>VLOOKUP(C836,'[2]Acha Air Sales Price List'!$B$1:$D$65536,3,FALSE)</f>
        <v>0</v>
      </c>
      <c r="G836" s="19">
        <f>ROUND(IF(ISBLANK(C836),0,VLOOKUP(C836,'[2]Acha Air Sales Price List'!$B$1:$X$65536,12,FALSE)*$L$14),2)</f>
        <v>0</v>
      </c>
      <c r="H836" s="20">
        <f t="shared" si="17"/>
        <v>0</v>
      </c>
      <c r="I836" s="12"/>
    </row>
    <row r="837" spans="1:9" ht="12.4" hidden="1" customHeight="1">
      <c r="A837" s="11"/>
      <c r="B837" s="1"/>
      <c r="C837" s="34"/>
      <c r="D837" s="151"/>
      <c r="E837" s="152"/>
      <c r="F837" s="39">
        <f>VLOOKUP(C837,'[2]Acha Air Sales Price List'!$B$1:$D$65536,3,FALSE)</f>
        <v>0</v>
      </c>
      <c r="G837" s="19">
        <f>ROUND(IF(ISBLANK(C837),0,VLOOKUP(C837,'[2]Acha Air Sales Price List'!$B$1:$X$65536,12,FALSE)*$L$14),2)</f>
        <v>0</v>
      </c>
      <c r="H837" s="20">
        <f t="shared" si="17"/>
        <v>0</v>
      </c>
      <c r="I837" s="12"/>
    </row>
    <row r="838" spans="1:9" ht="12.4" hidden="1" customHeight="1">
      <c r="A838" s="11"/>
      <c r="B838" s="1"/>
      <c r="C838" s="34"/>
      <c r="D838" s="151"/>
      <c r="E838" s="152"/>
      <c r="F838" s="39">
        <f>VLOOKUP(C838,'[2]Acha Air Sales Price List'!$B$1:$D$65536,3,FALSE)</f>
        <v>0</v>
      </c>
      <c r="G838" s="19">
        <f>ROUND(IF(ISBLANK(C838),0,VLOOKUP(C838,'[2]Acha Air Sales Price List'!$B$1:$X$65536,12,FALSE)*$L$14),2)</f>
        <v>0</v>
      </c>
      <c r="H838" s="20">
        <f t="shared" si="17"/>
        <v>0</v>
      </c>
      <c r="I838" s="12"/>
    </row>
    <row r="839" spans="1:9" ht="12.4" hidden="1" customHeight="1">
      <c r="A839" s="11"/>
      <c r="B839" s="1"/>
      <c r="C839" s="34"/>
      <c r="D839" s="151"/>
      <c r="E839" s="152"/>
      <c r="F839" s="39">
        <f>VLOOKUP(C839,'[2]Acha Air Sales Price List'!$B$1:$D$65536,3,FALSE)</f>
        <v>0</v>
      </c>
      <c r="G839" s="19">
        <f>ROUND(IF(ISBLANK(C839),0,VLOOKUP(C839,'[2]Acha Air Sales Price List'!$B$1:$X$65536,12,FALSE)*$L$14),2)</f>
        <v>0</v>
      </c>
      <c r="H839" s="20">
        <f t="shared" si="17"/>
        <v>0</v>
      </c>
      <c r="I839" s="12"/>
    </row>
    <row r="840" spans="1:9" ht="12.4" hidden="1" customHeight="1">
      <c r="A840" s="11"/>
      <c r="B840" s="1"/>
      <c r="C840" s="34"/>
      <c r="D840" s="151"/>
      <c r="E840" s="152"/>
      <c r="F840" s="39">
        <f>VLOOKUP(C840,'[2]Acha Air Sales Price List'!$B$1:$D$65536,3,FALSE)</f>
        <v>0</v>
      </c>
      <c r="G840" s="19">
        <f>ROUND(IF(ISBLANK(C840),0,VLOOKUP(C840,'[2]Acha Air Sales Price List'!$B$1:$X$65536,12,FALSE)*$L$14),2)</f>
        <v>0</v>
      </c>
      <c r="H840" s="20">
        <f t="shared" si="17"/>
        <v>0</v>
      </c>
      <c r="I840" s="12"/>
    </row>
    <row r="841" spans="1:9" ht="12.4" hidden="1" customHeight="1">
      <c r="A841" s="11"/>
      <c r="B841" s="1"/>
      <c r="C841" s="34"/>
      <c r="D841" s="151"/>
      <c r="E841" s="152"/>
      <c r="F841" s="39">
        <f>VLOOKUP(C841,'[2]Acha Air Sales Price List'!$B$1:$D$65536,3,FALSE)</f>
        <v>0</v>
      </c>
      <c r="G841" s="19">
        <f>ROUND(IF(ISBLANK(C841),0,VLOOKUP(C841,'[2]Acha Air Sales Price List'!$B$1:$X$65536,12,FALSE)*$L$14),2)</f>
        <v>0</v>
      </c>
      <c r="H841" s="20">
        <f t="shared" si="17"/>
        <v>0</v>
      </c>
      <c r="I841" s="12"/>
    </row>
    <row r="842" spans="1:9" ht="12.4" hidden="1" customHeight="1">
      <c r="A842" s="11"/>
      <c r="B842" s="1"/>
      <c r="C842" s="34"/>
      <c r="D842" s="151"/>
      <c r="E842" s="152"/>
      <c r="F842" s="39">
        <f>VLOOKUP(C842,'[2]Acha Air Sales Price List'!$B$1:$D$65536,3,FALSE)</f>
        <v>0</v>
      </c>
      <c r="G842" s="19">
        <f>ROUND(IF(ISBLANK(C842),0,VLOOKUP(C842,'[2]Acha Air Sales Price List'!$B$1:$X$65536,12,FALSE)*$L$14),2)</f>
        <v>0</v>
      </c>
      <c r="H842" s="20">
        <f t="shared" si="17"/>
        <v>0</v>
      </c>
      <c r="I842" s="12"/>
    </row>
    <row r="843" spans="1:9" ht="12.4" hidden="1" customHeight="1">
      <c r="A843" s="11"/>
      <c r="B843" s="1"/>
      <c r="C843" s="34"/>
      <c r="D843" s="151"/>
      <c r="E843" s="152"/>
      <c r="F843" s="39">
        <f>VLOOKUP(C843,'[2]Acha Air Sales Price List'!$B$1:$D$65536,3,FALSE)</f>
        <v>0</v>
      </c>
      <c r="G843" s="19">
        <f>ROUND(IF(ISBLANK(C843),0,VLOOKUP(C843,'[2]Acha Air Sales Price List'!$B$1:$X$65536,12,FALSE)*$L$14),2)</f>
        <v>0</v>
      </c>
      <c r="H843" s="20">
        <f t="shared" ref="H843:H906" si="18">ROUND(IF(ISNUMBER(B843), G843*B843, 0),5)</f>
        <v>0</v>
      </c>
      <c r="I843" s="12"/>
    </row>
    <row r="844" spans="1:9" ht="12.4" hidden="1" customHeight="1">
      <c r="A844" s="11"/>
      <c r="B844" s="1"/>
      <c r="C844" s="34"/>
      <c r="D844" s="151"/>
      <c r="E844" s="152"/>
      <c r="F844" s="39">
        <f>VLOOKUP(C844,'[2]Acha Air Sales Price List'!$B$1:$D$65536,3,FALSE)</f>
        <v>0</v>
      </c>
      <c r="G844" s="19">
        <f>ROUND(IF(ISBLANK(C844),0,VLOOKUP(C844,'[2]Acha Air Sales Price List'!$B$1:$X$65536,12,FALSE)*$L$14),2)</f>
        <v>0</v>
      </c>
      <c r="H844" s="20">
        <f t="shared" si="18"/>
        <v>0</v>
      </c>
      <c r="I844" s="12"/>
    </row>
    <row r="845" spans="1:9" ht="12.4" hidden="1" customHeight="1">
      <c r="A845" s="11"/>
      <c r="B845" s="1"/>
      <c r="C845" s="34"/>
      <c r="D845" s="151"/>
      <c r="E845" s="152"/>
      <c r="F845" s="39">
        <f>VLOOKUP(C845,'[2]Acha Air Sales Price List'!$B$1:$D$65536,3,FALSE)</f>
        <v>0</v>
      </c>
      <c r="G845" s="19">
        <f>ROUND(IF(ISBLANK(C845),0,VLOOKUP(C845,'[2]Acha Air Sales Price List'!$B$1:$X$65536,12,FALSE)*$L$14),2)</f>
        <v>0</v>
      </c>
      <c r="H845" s="20">
        <f t="shared" si="18"/>
        <v>0</v>
      </c>
      <c r="I845" s="12"/>
    </row>
    <row r="846" spans="1:9" ht="12.4" hidden="1" customHeight="1">
      <c r="A846" s="11"/>
      <c r="B846" s="1"/>
      <c r="C846" s="35"/>
      <c r="D846" s="151"/>
      <c r="E846" s="152"/>
      <c r="F846" s="39">
        <f>VLOOKUP(C846,'[2]Acha Air Sales Price List'!$B$1:$D$65536,3,FALSE)</f>
        <v>0</v>
      </c>
      <c r="G846" s="19">
        <f>ROUND(IF(ISBLANK(C846),0,VLOOKUP(C846,'[2]Acha Air Sales Price List'!$B$1:$X$65536,12,FALSE)*$L$14),2)</f>
        <v>0</v>
      </c>
      <c r="H846" s="20">
        <f t="shared" si="18"/>
        <v>0</v>
      </c>
      <c r="I846" s="12"/>
    </row>
    <row r="847" spans="1:9" ht="12.4" hidden="1" customHeight="1">
      <c r="A847" s="11"/>
      <c r="B847" s="1"/>
      <c r="C847" s="35"/>
      <c r="D847" s="151"/>
      <c r="E847" s="152"/>
      <c r="F847" s="39">
        <f>VLOOKUP(C847,'[2]Acha Air Sales Price List'!$B$1:$D$65536,3,FALSE)</f>
        <v>0</v>
      </c>
      <c r="G847" s="19">
        <f>ROUND(IF(ISBLANK(C847),0,VLOOKUP(C847,'[2]Acha Air Sales Price List'!$B$1:$X$65536,12,FALSE)*$L$14),2)</f>
        <v>0</v>
      </c>
      <c r="H847" s="20">
        <f t="shared" si="18"/>
        <v>0</v>
      </c>
      <c r="I847" s="12"/>
    </row>
    <row r="848" spans="1:9" ht="12.4" hidden="1" customHeight="1">
      <c r="A848" s="11"/>
      <c r="B848" s="1"/>
      <c r="C848" s="34"/>
      <c r="D848" s="151"/>
      <c r="E848" s="152"/>
      <c r="F848" s="39">
        <f>VLOOKUP(C848,'[2]Acha Air Sales Price List'!$B$1:$D$65536,3,FALSE)</f>
        <v>0</v>
      </c>
      <c r="G848" s="19">
        <f>ROUND(IF(ISBLANK(C848),0,VLOOKUP(C848,'[2]Acha Air Sales Price List'!$B$1:$X$65536,12,FALSE)*$L$14),2)</f>
        <v>0</v>
      </c>
      <c r="H848" s="20">
        <f t="shared" si="18"/>
        <v>0</v>
      </c>
      <c r="I848" s="12"/>
    </row>
    <row r="849" spans="1:9" ht="12.4" hidden="1" customHeight="1">
      <c r="A849" s="11"/>
      <c r="B849" s="1"/>
      <c r="C849" s="34"/>
      <c r="D849" s="151"/>
      <c r="E849" s="152"/>
      <c r="F849" s="39">
        <f>VLOOKUP(C849,'[2]Acha Air Sales Price List'!$B$1:$D$65536,3,FALSE)</f>
        <v>0</v>
      </c>
      <c r="G849" s="19">
        <f>ROUND(IF(ISBLANK(C849),0,VLOOKUP(C849,'[2]Acha Air Sales Price List'!$B$1:$X$65536,12,FALSE)*$L$14),2)</f>
        <v>0</v>
      </c>
      <c r="H849" s="20">
        <f t="shared" si="18"/>
        <v>0</v>
      </c>
      <c r="I849" s="12"/>
    </row>
    <row r="850" spans="1:9" ht="12.4" hidden="1" customHeight="1">
      <c r="A850" s="11"/>
      <c r="B850" s="1"/>
      <c r="C850" s="34"/>
      <c r="D850" s="151"/>
      <c r="E850" s="152"/>
      <c r="F850" s="39">
        <f>VLOOKUP(C850,'[2]Acha Air Sales Price List'!$B$1:$D$65536,3,FALSE)</f>
        <v>0</v>
      </c>
      <c r="G850" s="19">
        <f>ROUND(IF(ISBLANK(C850),0,VLOOKUP(C850,'[2]Acha Air Sales Price List'!$B$1:$X$65536,12,FALSE)*$L$14),2)</f>
        <v>0</v>
      </c>
      <c r="H850" s="20">
        <f t="shared" si="18"/>
        <v>0</v>
      </c>
      <c r="I850" s="12"/>
    </row>
    <row r="851" spans="1:9" ht="12.4" hidden="1" customHeight="1">
      <c r="A851" s="11"/>
      <c r="B851" s="1"/>
      <c r="C851" s="34"/>
      <c r="D851" s="151"/>
      <c r="E851" s="152"/>
      <c r="F851" s="39">
        <f>VLOOKUP(C851,'[2]Acha Air Sales Price List'!$B$1:$D$65536,3,FALSE)</f>
        <v>0</v>
      </c>
      <c r="G851" s="19">
        <f>ROUND(IF(ISBLANK(C851),0,VLOOKUP(C851,'[2]Acha Air Sales Price List'!$B$1:$X$65536,12,FALSE)*$L$14),2)</f>
        <v>0</v>
      </c>
      <c r="H851" s="20">
        <f t="shared" si="18"/>
        <v>0</v>
      </c>
      <c r="I851" s="12"/>
    </row>
    <row r="852" spans="1:9" ht="12.4" hidden="1" customHeight="1">
      <c r="A852" s="11"/>
      <c r="B852" s="1"/>
      <c r="C852" s="34"/>
      <c r="D852" s="151"/>
      <c r="E852" s="152"/>
      <c r="F852" s="39">
        <f>VLOOKUP(C852,'[2]Acha Air Sales Price List'!$B$1:$D$65536,3,FALSE)</f>
        <v>0</v>
      </c>
      <c r="G852" s="19">
        <f>ROUND(IF(ISBLANK(C852),0,VLOOKUP(C852,'[2]Acha Air Sales Price List'!$B$1:$X$65536,12,FALSE)*$L$14),2)</f>
        <v>0</v>
      </c>
      <c r="H852" s="20">
        <f t="shared" si="18"/>
        <v>0</v>
      </c>
      <c r="I852" s="12"/>
    </row>
    <row r="853" spans="1:9" ht="12.4" hidden="1" customHeight="1">
      <c r="A853" s="11"/>
      <c r="B853" s="1"/>
      <c r="C853" s="34"/>
      <c r="D853" s="151"/>
      <c r="E853" s="152"/>
      <c r="F853" s="39">
        <f>VLOOKUP(C853,'[2]Acha Air Sales Price List'!$B$1:$D$65536,3,FALSE)</f>
        <v>0</v>
      </c>
      <c r="G853" s="19">
        <f>ROUND(IF(ISBLANK(C853),0,VLOOKUP(C853,'[2]Acha Air Sales Price List'!$B$1:$X$65536,12,FALSE)*$L$14),2)</f>
        <v>0</v>
      </c>
      <c r="H853" s="20">
        <f t="shared" si="18"/>
        <v>0</v>
      </c>
      <c r="I853" s="12"/>
    </row>
    <row r="854" spans="1:9" ht="12.4" hidden="1" customHeight="1">
      <c r="A854" s="11"/>
      <c r="B854" s="1"/>
      <c r="C854" s="34"/>
      <c r="D854" s="151"/>
      <c r="E854" s="152"/>
      <c r="F854" s="39">
        <f>VLOOKUP(C854,'[2]Acha Air Sales Price List'!$B$1:$D$65536,3,FALSE)</f>
        <v>0</v>
      </c>
      <c r="G854" s="19">
        <f>ROUND(IF(ISBLANK(C854),0,VLOOKUP(C854,'[2]Acha Air Sales Price List'!$B$1:$X$65536,12,FALSE)*$L$14),2)</f>
        <v>0</v>
      </c>
      <c r="H854" s="20">
        <f t="shared" si="18"/>
        <v>0</v>
      </c>
      <c r="I854" s="12"/>
    </row>
    <row r="855" spans="1:9" ht="12.4" hidden="1" customHeight="1">
      <c r="A855" s="11"/>
      <c r="B855" s="1"/>
      <c r="C855" s="34"/>
      <c r="D855" s="151"/>
      <c r="E855" s="152"/>
      <c r="F855" s="39">
        <f>VLOOKUP(C855,'[2]Acha Air Sales Price List'!$B$1:$D$65536,3,FALSE)</f>
        <v>0</v>
      </c>
      <c r="G855" s="19">
        <f>ROUND(IF(ISBLANK(C855),0,VLOOKUP(C855,'[2]Acha Air Sales Price List'!$B$1:$X$65536,12,FALSE)*$L$14),2)</f>
        <v>0</v>
      </c>
      <c r="H855" s="20">
        <f t="shared" si="18"/>
        <v>0</v>
      </c>
      <c r="I855" s="12"/>
    </row>
    <row r="856" spans="1:9" ht="12.4" hidden="1" customHeight="1">
      <c r="A856" s="11"/>
      <c r="B856" s="1"/>
      <c r="C856" s="34"/>
      <c r="D856" s="151"/>
      <c r="E856" s="152"/>
      <c r="F856" s="39">
        <f>VLOOKUP(C856,'[2]Acha Air Sales Price List'!$B$1:$D$65536,3,FALSE)</f>
        <v>0</v>
      </c>
      <c r="G856" s="19">
        <f>ROUND(IF(ISBLANK(C856),0,VLOOKUP(C856,'[2]Acha Air Sales Price List'!$B$1:$X$65536,12,FALSE)*$L$14),2)</f>
        <v>0</v>
      </c>
      <c r="H856" s="20">
        <f t="shared" si="18"/>
        <v>0</v>
      </c>
      <c r="I856" s="12"/>
    </row>
    <row r="857" spans="1:9" ht="12.4" hidden="1" customHeight="1">
      <c r="A857" s="11"/>
      <c r="B857" s="1"/>
      <c r="C857" s="34"/>
      <c r="D857" s="151"/>
      <c r="E857" s="152"/>
      <c r="F857" s="39">
        <f>VLOOKUP(C857,'[2]Acha Air Sales Price List'!$B$1:$D$65536,3,FALSE)</f>
        <v>0</v>
      </c>
      <c r="G857" s="19">
        <f>ROUND(IF(ISBLANK(C857),0,VLOOKUP(C857,'[2]Acha Air Sales Price List'!$B$1:$X$65536,12,FALSE)*$L$14),2)</f>
        <v>0</v>
      </c>
      <c r="H857" s="20">
        <f t="shared" si="18"/>
        <v>0</v>
      </c>
      <c r="I857" s="12"/>
    </row>
    <row r="858" spans="1:9" ht="12.4" hidden="1" customHeight="1">
      <c r="A858" s="11"/>
      <c r="B858" s="1"/>
      <c r="C858" s="35"/>
      <c r="D858" s="151"/>
      <c r="E858" s="152"/>
      <c r="F858" s="39">
        <f>VLOOKUP(C858,'[2]Acha Air Sales Price List'!$B$1:$D$65536,3,FALSE)</f>
        <v>0</v>
      </c>
      <c r="G858" s="19">
        <f>ROUND(IF(ISBLANK(C858),0,VLOOKUP(C858,'[2]Acha Air Sales Price List'!$B$1:$X$65536,12,FALSE)*$L$14),2)</f>
        <v>0</v>
      </c>
      <c r="H858" s="20">
        <f t="shared" si="18"/>
        <v>0</v>
      </c>
      <c r="I858" s="12"/>
    </row>
    <row r="859" spans="1:9" ht="12" hidden="1" customHeight="1">
      <c r="A859" s="11"/>
      <c r="B859" s="1"/>
      <c r="C859" s="34"/>
      <c r="D859" s="151"/>
      <c r="E859" s="152"/>
      <c r="F859" s="39">
        <f>VLOOKUP(C859,'[2]Acha Air Sales Price List'!$B$1:$D$65536,3,FALSE)</f>
        <v>0</v>
      </c>
      <c r="G859" s="19">
        <f>ROUND(IF(ISBLANK(C859),0,VLOOKUP(C859,'[2]Acha Air Sales Price List'!$B$1:$X$65536,12,FALSE)*$L$14),2)</f>
        <v>0</v>
      </c>
      <c r="H859" s="20">
        <f t="shared" si="18"/>
        <v>0</v>
      </c>
      <c r="I859" s="12"/>
    </row>
    <row r="860" spans="1:9" ht="12.4" hidden="1" customHeight="1">
      <c r="A860" s="11"/>
      <c r="B860" s="1"/>
      <c r="C860" s="34"/>
      <c r="D860" s="151"/>
      <c r="E860" s="152"/>
      <c r="F860" s="39">
        <f>VLOOKUP(C860,'[2]Acha Air Sales Price List'!$B$1:$D$65536,3,FALSE)</f>
        <v>0</v>
      </c>
      <c r="G860" s="19">
        <f>ROUND(IF(ISBLANK(C860),0,VLOOKUP(C860,'[2]Acha Air Sales Price List'!$B$1:$X$65536,12,FALSE)*$L$14),2)</f>
        <v>0</v>
      </c>
      <c r="H860" s="20">
        <f t="shared" si="18"/>
        <v>0</v>
      </c>
      <c r="I860" s="12"/>
    </row>
    <row r="861" spans="1:9" ht="12.4" hidden="1" customHeight="1">
      <c r="A861" s="11"/>
      <c r="B861" s="1"/>
      <c r="C861" s="34"/>
      <c r="D861" s="151"/>
      <c r="E861" s="152"/>
      <c r="F861" s="39">
        <f>VLOOKUP(C861,'[2]Acha Air Sales Price List'!$B$1:$D$65536,3,FALSE)</f>
        <v>0</v>
      </c>
      <c r="G861" s="19">
        <f>ROUND(IF(ISBLANK(C861),0,VLOOKUP(C861,'[2]Acha Air Sales Price List'!$B$1:$X$65536,12,FALSE)*$L$14),2)</f>
        <v>0</v>
      </c>
      <c r="H861" s="20">
        <f t="shared" si="18"/>
        <v>0</v>
      </c>
      <c r="I861" s="12"/>
    </row>
    <row r="862" spans="1:9" ht="12.4" hidden="1" customHeight="1">
      <c r="A862" s="11"/>
      <c r="B862" s="1"/>
      <c r="C862" s="34"/>
      <c r="D862" s="151"/>
      <c r="E862" s="152"/>
      <c r="F862" s="39">
        <f>VLOOKUP(C862,'[2]Acha Air Sales Price List'!$B$1:$D$65536,3,FALSE)</f>
        <v>0</v>
      </c>
      <c r="G862" s="19">
        <f>ROUND(IF(ISBLANK(C862),0,VLOOKUP(C862,'[2]Acha Air Sales Price List'!$B$1:$X$65536,12,FALSE)*$L$14),2)</f>
        <v>0</v>
      </c>
      <c r="H862" s="20">
        <f t="shared" si="18"/>
        <v>0</v>
      </c>
      <c r="I862" s="12"/>
    </row>
    <row r="863" spans="1:9" ht="12.4" hidden="1" customHeight="1">
      <c r="A863" s="11"/>
      <c r="B863" s="1"/>
      <c r="C863" s="34"/>
      <c r="D863" s="151"/>
      <c r="E863" s="152"/>
      <c r="F863" s="39">
        <f>VLOOKUP(C863,'[2]Acha Air Sales Price List'!$B$1:$D$65536,3,FALSE)</f>
        <v>0</v>
      </c>
      <c r="G863" s="19">
        <f>ROUND(IF(ISBLANK(C863),0,VLOOKUP(C863,'[2]Acha Air Sales Price List'!$B$1:$X$65536,12,FALSE)*$L$14),2)</f>
        <v>0</v>
      </c>
      <c r="H863" s="20">
        <f t="shared" si="18"/>
        <v>0</v>
      </c>
      <c r="I863" s="12"/>
    </row>
    <row r="864" spans="1:9" ht="12.4" hidden="1" customHeight="1">
      <c r="A864" s="11"/>
      <c r="B864" s="1"/>
      <c r="C864" s="34"/>
      <c r="D864" s="151"/>
      <c r="E864" s="152"/>
      <c r="F864" s="39">
        <f>VLOOKUP(C864,'[2]Acha Air Sales Price List'!$B$1:$D$65536,3,FALSE)</f>
        <v>0</v>
      </c>
      <c r="G864" s="19">
        <f>ROUND(IF(ISBLANK(C864),0,VLOOKUP(C864,'[2]Acha Air Sales Price List'!$B$1:$X$65536,12,FALSE)*$L$14),2)</f>
        <v>0</v>
      </c>
      <c r="H864" s="20">
        <f t="shared" si="18"/>
        <v>0</v>
      </c>
      <c r="I864" s="12"/>
    </row>
    <row r="865" spans="1:9" ht="12.4" hidden="1" customHeight="1">
      <c r="A865" s="11"/>
      <c r="B865" s="1"/>
      <c r="C865" s="34"/>
      <c r="D865" s="151"/>
      <c r="E865" s="152"/>
      <c r="F865" s="39">
        <f>VLOOKUP(C865,'[2]Acha Air Sales Price List'!$B$1:$D$65536,3,FALSE)</f>
        <v>0</v>
      </c>
      <c r="G865" s="19">
        <f>ROUND(IF(ISBLANK(C865),0,VLOOKUP(C865,'[2]Acha Air Sales Price List'!$B$1:$X$65536,12,FALSE)*$L$14),2)</f>
        <v>0</v>
      </c>
      <c r="H865" s="20">
        <f t="shared" si="18"/>
        <v>0</v>
      </c>
      <c r="I865" s="12"/>
    </row>
    <row r="866" spans="1:9" ht="12.4" hidden="1" customHeight="1">
      <c r="A866" s="11"/>
      <c r="B866" s="1"/>
      <c r="C866" s="34"/>
      <c r="D866" s="151"/>
      <c r="E866" s="152"/>
      <c r="F866" s="39">
        <f>VLOOKUP(C866,'[2]Acha Air Sales Price List'!$B$1:$D$65536,3,FALSE)</f>
        <v>0</v>
      </c>
      <c r="G866" s="19">
        <f>ROUND(IF(ISBLANK(C866),0,VLOOKUP(C866,'[2]Acha Air Sales Price List'!$B$1:$X$65536,12,FALSE)*$L$14),2)</f>
        <v>0</v>
      </c>
      <c r="H866" s="20">
        <f t="shared" si="18"/>
        <v>0</v>
      </c>
      <c r="I866" s="12"/>
    </row>
    <row r="867" spans="1:9" ht="12.4" hidden="1" customHeight="1">
      <c r="A867" s="11"/>
      <c r="B867" s="1"/>
      <c r="C867" s="34"/>
      <c r="D867" s="151"/>
      <c r="E867" s="152"/>
      <c r="F867" s="39">
        <f>VLOOKUP(C867,'[2]Acha Air Sales Price List'!$B$1:$D$65536,3,FALSE)</f>
        <v>0</v>
      </c>
      <c r="G867" s="19">
        <f>ROUND(IF(ISBLANK(C867),0,VLOOKUP(C867,'[2]Acha Air Sales Price List'!$B$1:$X$65536,12,FALSE)*$L$14),2)</f>
        <v>0</v>
      </c>
      <c r="H867" s="20">
        <f t="shared" si="18"/>
        <v>0</v>
      </c>
      <c r="I867" s="12"/>
    </row>
    <row r="868" spans="1:9" ht="12.4" hidden="1" customHeight="1">
      <c r="A868" s="11"/>
      <c r="B868" s="1"/>
      <c r="C868" s="34"/>
      <c r="D868" s="151"/>
      <c r="E868" s="152"/>
      <c r="F868" s="39">
        <f>VLOOKUP(C868,'[2]Acha Air Sales Price List'!$B$1:$D$65536,3,FALSE)</f>
        <v>0</v>
      </c>
      <c r="G868" s="19">
        <f>ROUND(IF(ISBLANK(C868),0,VLOOKUP(C868,'[2]Acha Air Sales Price List'!$B$1:$X$65536,12,FALSE)*$L$14),2)</f>
        <v>0</v>
      </c>
      <c r="H868" s="20">
        <f t="shared" si="18"/>
        <v>0</v>
      </c>
      <c r="I868" s="12"/>
    </row>
    <row r="869" spans="1:9" ht="12.4" hidden="1" customHeight="1">
      <c r="A869" s="11"/>
      <c r="B869" s="1"/>
      <c r="C869" s="34"/>
      <c r="D869" s="151"/>
      <c r="E869" s="152"/>
      <c r="F869" s="39">
        <f>VLOOKUP(C869,'[2]Acha Air Sales Price List'!$B$1:$D$65536,3,FALSE)</f>
        <v>0</v>
      </c>
      <c r="G869" s="19">
        <f>ROUND(IF(ISBLANK(C869),0,VLOOKUP(C869,'[2]Acha Air Sales Price List'!$B$1:$X$65536,12,FALSE)*$L$14),2)</f>
        <v>0</v>
      </c>
      <c r="H869" s="20">
        <f t="shared" si="18"/>
        <v>0</v>
      </c>
      <c r="I869" s="12"/>
    </row>
    <row r="870" spans="1:9" ht="12.4" hidden="1" customHeight="1">
      <c r="A870" s="11"/>
      <c r="B870" s="1"/>
      <c r="C870" s="34"/>
      <c r="D870" s="151"/>
      <c r="E870" s="152"/>
      <c r="F870" s="39">
        <f>VLOOKUP(C870,'[2]Acha Air Sales Price List'!$B$1:$D$65536,3,FALSE)</f>
        <v>0</v>
      </c>
      <c r="G870" s="19">
        <f>ROUND(IF(ISBLANK(C870),0,VLOOKUP(C870,'[2]Acha Air Sales Price List'!$B$1:$X$65536,12,FALSE)*$L$14),2)</f>
        <v>0</v>
      </c>
      <c r="H870" s="20">
        <f t="shared" si="18"/>
        <v>0</v>
      </c>
      <c r="I870" s="12"/>
    </row>
    <row r="871" spans="1:9" ht="12.4" hidden="1" customHeight="1">
      <c r="A871" s="11"/>
      <c r="B871" s="1"/>
      <c r="C871" s="34"/>
      <c r="D871" s="151"/>
      <c r="E871" s="152"/>
      <c r="F871" s="39">
        <f>VLOOKUP(C871,'[2]Acha Air Sales Price List'!$B$1:$D$65536,3,FALSE)</f>
        <v>0</v>
      </c>
      <c r="G871" s="19">
        <f>ROUND(IF(ISBLANK(C871),0,VLOOKUP(C871,'[2]Acha Air Sales Price List'!$B$1:$X$65536,12,FALSE)*$L$14),2)</f>
        <v>0</v>
      </c>
      <c r="H871" s="20">
        <f t="shared" si="18"/>
        <v>0</v>
      </c>
      <c r="I871" s="12"/>
    </row>
    <row r="872" spans="1:9" ht="12.4" hidden="1" customHeight="1">
      <c r="A872" s="11"/>
      <c r="B872" s="1"/>
      <c r="C872" s="34"/>
      <c r="D872" s="151"/>
      <c r="E872" s="152"/>
      <c r="F872" s="39">
        <f>VLOOKUP(C872,'[2]Acha Air Sales Price List'!$B$1:$D$65536,3,FALSE)</f>
        <v>0</v>
      </c>
      <c r="G872" s="19">
        <f>ROUND(IF(ISBLANK(C872),0,VLOOKUP(C872,'[2]Acha Air Sales Price List'!$B$1:$X$65536,12,FALSE)*$L$14),2)</f>
        <v>0</v>
      </c>
      <c r="H872" s="20">
        <f t="shared" si="18"/>
        <v>0</v>
      </c>
      <c r="I872" s="12"/>
    </row>
    <row r="873" spans="1:9" ht="12.4" hidden="1" customHeight="1">
      <c r="A873" s="11"/>
      <c r="B873" s="1"/>
      <c r="C873" s="34"/>
      <c r="D873" s="151"/>
      <c r="E873" s="152"/>
      <c r="F873" s="39">
        <f>VLOOKUP(C873,'[2]Acha Air Sales Price List'!$B$1:$D$65536,3,FALSE)</f>
        <v>0</v>
      </c>
      <c r="G873" s="19">
        <f>ROUND(IF(ISBLANK(C873),0,VLOOKUP(C873,'[2]Acha Air Sales Price List'!$B$1:$X$65536,12,FALSE)*$L$14),2)</f>
        <v>0</v>
      </c>
      <c r="H873" s="20">
        <f t="shared" si="18"/>
        <v>0</v>
      </c>
      <c r="I873" s="12"/>
    </row>
    <row r="874" spans="1:9" ht="12.4" hidden="1" customHeight="1">
      <c r="A874" s="11"/>
      <c r="B874" s="1"/>
      <c r="C874" s="34"/>
      <c r="D874" s="151"/>
      <c r="E874" s="152"/>
      <c r="F874" s="39">
        <f>VLOOKUP(C874,'[2]Acha Air Sales Price List'!$B$1:$D$65536,3,FALSE)</f>
        <v>0</v>
      </c>
      <c r="G874" s="19">
        <f>ROUND(IF(ISBLANK(C874),0,VLOOKUP(C874,'[2]Acha Air Sales Price List'!$B$1:$X$65536,12,FALSE)*$L$14),2)</f>
        <v>0</v>
      </c>
      <c r="H874" s="20">
        <f t="shared" si="18"/>
        <v>0</v>
      </c>
      <c r="I874" s="12"/>
    </row>
    <row r="875" spans="1:9" ht="12.4" hidden="1" customHeight="1">
      <c r="A875" s="11"/>
      <c r="B875" s="1"/>
      <c r="C875" s="34"/>
      <c r="D875" s="151"/>
      <c r="E875" s="152"/>
      <c r="F875" s="39">
        <f>VLOOKUP(C875,'[2]Acha Air Sales Price List'!$B$1:$D$65536,3,FALSE)</f>
        <v>0</v>
      </c>
      <c r="G875" s="19">
        <f>ROUND(IF(ISBLANK(C875),0,VLOOKUP(C875,'[2]Acha Air Sales Price List'!$B$1:$X$65536,12,FALSE)*$L$14),2)</f>
        <v>0</v>
      </c>
      <c r="H875" s="20">
        <f t="shared" si="18"/>
        <v>0</v>
      </c>
      <c r="I875" s="12"/>
    </row>
    <row r="876" spans="1:9" ht="12.4" hidden="1" customHeight="1">
      <c r="A876" s="11"/>
      <c r="B876" s="1"/>
      <c r="C876" s="34"/>
      <c r="D876" s="151"/>
      <c r="E876" s="152"/>
      <c r="F876" s="39">
        <f>VLOOKUP(C876,'[2]Acha Air Sales Price List'!$B$1:$D$65536,3,FALSE)</f>
        <v>0</v>
      </c>
      <c r="G876" s="19">
        <f>ROUND(IF(ISBLANK(C876),0,VLOOKUP(C876,'[2]Acha Air Sales Price List'!$B$1:$X$65536,12,FALSE)*$L$14),2)</f>
        <v>0</v>
      </c>
      <c r="H876" s="20">
        <f t="shared" si="18"/>
        <v>0</v>
      </c>
      <c r="I876" s="12"/>
    </row>
    <row r="877" spans="1:9" ht="12.4" hidden="1" customHeight="1">
      <c r="A877" s="11"/>
      <c r="B877" s="1"/>
      <c r="C877" s="34"/>
      <c r="D877" s="151"/>
      <c r="E877" s="152"/>
      <c r="F877" s="39">
        <f>VLOOKUP(C877,'[2]Acha Air Sales Price List'!$B$1:$D$65536,3,FALSE)</f>
        <v>0</v>
      </c>
      <c r="G877" s="19">
        <f>ROUND(IF(ISBLANK(C877),0,VLOOKUP(C877,'[2]Acha Air Sales Price List'!$B$1:$X$65536,12,FALSE)*$L$14),2)</f>
        <v>0</v>
      </c>
      <c r="H877" s="20">
        <f t="shared" si="18"/>
        <v>0</v>
      </c>
      <c r="I877" s="12"/>
    </row>
    <row r="878" spans="1:9" ht="12.4" hidden="1" customHeight="1">
      <c r="A878" s="11"/>
      <c r="B878" s="1"/>
      <c r="C878" s="34"/>
      <c r="D878" s="151"/>
      <c r="E878" s="152"/>
      <c r="F878" s="39">
        <f>VLOOKUP(C878,'[2]Acha Air Sales Price List'!$B$1:$D$65536,3,FALSE)</f>
        <v>0</v>
      </c>
      <c r="G878" s="19">
        <f>ROUND(IF(ISBLANK(C878),0,VLOOKUP(C878,'[2]Acha Air Sales Price List'!$B$1:$X$65536,12,FALSE)*$L$14),2)</f>
        <v>0</v>
      </c>
      <c r="H878" s="20">
        <f t="shared" si="18"/>
        <v>0</v>
      </c>
      <c r="I878" s="12"/>
    </row>
    <row r="879" spans="1:9" ht="12.4" hidden="1" customHeight="1">
      <c r="A879" s="11"/>
      <c r="B879" s="1"/>
      <c r="C879" s="34"/>
      <c r="D879" s="151"/>
      <c r="E879" s="152"/>
      <c r="F879" s="39">
        <f>VLOOKUP(C879,'[2]Acha Air Sales Price List'!$B$1:$D$65536,3,FALSE)</f>
        <v>0</v>
      </c>
      <c r="G879" s="19">
        <f>ROUND(IF(ISBLANK(C879),0,VLOOKUP(C879,'[2]Acha Air Sales Price List'!$B$1:$X$65536,12,FALSE)*$L$14),2)</f>
        <v>0</v>
      </c>
      <c r="H879" s="20">
        <f t="shared" si="18"/>
        <v>0</v>
      </c>
      <c r="I879" s="12"/>
    </row>
    <row r="880" spans="1:9" ht="12.4" hidden="1" customHeight="1">
      <c r="A880" s="11"/>
      <c r="B880" s="1"/>
      <c r="C880" s="34"/>
      <c r="D880" s="151"/>
      <c r="E880" s="152"/>
      <c r="F880" s="39">
        <f>VLOOKUP(C880,'[2]Acha Air Sales Price List'!$B$1:$D$65536,3,FALSE)</f>
        <v>0</v>
      </c>
      <c r="G880" s="19">
        <f>ROUND(IF(ISBLANK(C880),0,VLOOKUP(C880,'[2]Acha Air Sales Price List'!$B$1:$X$65536,12,FALSE)*$L$14),2)</f>
        <v>0</v>
      </c>
      <c r="H880" s="20">
        <f t="shared" si="18"/>
        <v>0</v>
      </c>
      <c r="I880" s="12"/>
    </row>
    <row r="881" spans="1:9" ht="12.4" hidden="1" customHeight="1">
      <c r="A881" s="11"/>
      <c r="B881" s="1"/>
      <c r="C881" s="34"/>
      <c r="D881" s="151"/>
      <c r="E881" s="152"/>
      <c r="F881" s="39">
        <f>VLOOKUP(C881,'[2]Acha Air Sales Price List'!$B$1:$D$65536,3,FALSE)</f>
        <v>0</v>
      </c>
      <c r="G881" s="19">
        <f>ROUND(IF(ISBLANK(C881),0,VLOOKUP(C881,'[2]Acha Air Sales Price List'!$B$1:$X$65536,12,FALSE)*$L$14),2)</f>
        <v>0</v>
      </c>
      <c r="H881" s="20">
        <f t="shared" si="18"/>
        <v>0</v>
      </c>
      <c r="I881" s="12"/>
    </row>
    <row r="882" spans="1:9" ht="12.4" hidden="1" customHeight="1">
      <c r="A882" s="11"/>
      <c r="B882" s="1"/>
      <c r="C882" s="34"/>
      <c r="D882" s="151"/>
      <c r="E882" s="152"/>
      <c r="F882" s="39">
        <f>VLOOKUP(C882,'[2]Acha Air Sales Price List'!$B$1:$D$65536,3,FALSE)</f>
        <v>0</v>
      </c>
      <c r="G882" s="19">
        <f>ROUND(IF(ISBLANK(C882),0,VLOOKUP(C882,'[2]Acha Air Sales Price List'!$B$1:$X$65536,12,FALSE)*$L$14),2)</f>
        <v>0</v>
      </c>
      <c r="H882" s="20">
        <f t="shared" si="18"/>
        <v>0</v>
      </c>
      <c r="I882" s="12"/>
    </row>
    <row r="883" spans="1:9" ht="12.4" hidden="1" customHeight="1">
      <c r="A883" s="11"/>
      <c r="B883" s="1"/>
      <c r="C883" s="34"/>
      <c r="D883" s="151"/>
      <c r="E883" s="152"/>
      <c r="F883" s="39">
        <f>VLOOKUP(C883,'[2]Acha Air Sales Price List'!$B$1:$D$65536,3,FALSE)</f>
        <v>0</v>
      </c>
      <c r="G883" s="19">
        <f>ROUND(IF(ISBLANK(C883),0,VLOOKUP(C883,'[2]Acha Air Sales Price List'!$B$1:$X$65536,12,FALSE)*$L$14),2)</f>
        <v>0</v>
      </c>
      <c r="H883" s="20">
        <f t="shared" si="18"/>
        <v>0</v>
      </c>
      <c r="I883" s="12"/>
    </row>
    <row r="884" spans="1:9" ht="12.4" hidden="1" customHeight="1">
      <c r="A884" s="11"/>
      <c r="B884" s="1"/>
      <c r="C884" s="34"/>
      <c r="D884" s="151"/>
      <c r="E884" s="152"/>
      <c r="F884" s="39">
        <f>VLOOKUP(C884,'[2]Acha Air Sales Price List'!$B$1:$D$65536,3,FALSE)</f>
        <v>0</v>
      </c>
      <c r="G884" s="19">
        <f>ROUND(IF(ISBLANK(C884),0,VLOOKUP(C884,'[2]Acha Air Sales Price List'!$B$1:$X$65536,12,FALSE)*$L$14),2)</f>
        <v>0</v>
      </c>
      <c r="H884" s="20">
        <f t="shared" si="18"/>
        <v>0</v>
      </c>
      <c r="I884" s="12"/>
    </row>
    <row r="885" spans="1:9" ht="12.4" hidden="1" customHeight="1">
      <c r="A885" s="11"/>
      <c r="B885" s="1"/>
      <c r="C885" s="34"/>
      <c r="D885" s="151"/>
      <c r="E885" s="152"/>
      <c r="F885" s="39">
        <f>VLOOKUP(C885,'[2]Acha Air Sales Price List'!$B$1:$D$65536,3,FALSE)</f>
        <v>0</v>
      </c>
      <c r="G885" s="19">
        <f>ROUND(IF(ISBLANK(C885),0,VLOOKUP(C885,'[2]Acha Air Sales Price List'!$B$1:$X$65536,12,FALSE)*$L$14),2)</f>
        <v>0</v>
      </c>
      <c r="H885" s="20">
        <f t="shared" si="18"/>
        <v>0</v>
      </c>
      <c r="I885" s="12"/>
    </row>
    <row r="886" spans="1:9" ht="12.4" hidden="1" customHeight="1">
      <c r="A886" s="11"/>
      <c r="B886" s="1"/>
      <c r="C886" s="35"/>
      <c r="D886" s="151"/>
      <c r="E886" s="152"/>
      <c r="F886" s="39">
        <f>VLOOKUP(C886,'[2]Acha Air Sales Price List'!$B$1:$D$65536,3,FALSE)</f>
        <v>0</v>
      </c>
      <c r="G886" s="19">
        <f>ROUND(IF(ISBLANK(C886),0,VLOOKUP(C886,'[2]Acha Air Sales Price List'!$B$1:$X$65536,12,FALSE)*$L$14),2)</f>
        <v>0</v>
      </c>
      <c r="H886" s="20">
        <f t="shared" si="18"/>
        <v>0</v>
      </c>
      <c r="I886" s="12"/>
    </row>
    <row r="887" spans="1:9" ht="12" hidden="1" customHeight="1">
      <c r="A887" s="11"/>
      <c r="B887" s="1"/>
      <c r="C887" s="34"/>
      <c r="D887" s="151"/>
      <c r="E887" s="152"/>
      <c r="F887" s="39">
        <f>VLOOKUP(C887,'[2]Acha Air Sales Price List'!$B$1:$D$65536,3,FALSE)</f>
        <v>0</v>
      </c>
      <c r="G887" s="19">
        <f>ROUND(IF(ISBLANK(C887),0,VLOOKUP(C887,'[2]Acha Air Sales Price List'!$B$1:$X$65536,12,FALSE)*$L$14),2)</f>
        <v>0</v>
      </c>
      <c r="H887" s="20">
        <f t="shared" si="18"/>
        <v>0</v>
      </c>
      <c r="I887" s="12"/>
    </row>
    <row r="888" spans="1:9" ht="12.4" hidden="1" customHeight="1">
      <c r="A888" s="11"/>
      <c r="B888" s="1"/>
      <c r="C888" s="34"/>
      <c r="D888" s="151"/>
      <c r="E888" s="152"/>
      <c r="F888" s="39">
        <f>VLOOKUP(C888,'[2]Acha Air Sales Price List'!$B$1:$D$65536,3,FALSE)</f>
        <v>0</v>
      </c>
      <c r="G888" s="19">
        <f>ROUND(IF(ISBLANK(C888),0,VLOOKUP(C888,'[2]Acha Air Sales Price List'!$B$1:$X$65536,12,FALSE)*$L$14),2)</f>
        <v>0</v>
      </c>
      <c r="H888" s="20">
        <f t="shared" si="18"/>
        <v>0</v>
      </c>
      <c r="I888" s="12"/>
    </row>
    <row r="889" spans="1:9" ht="12.4" hidden="1" customHeight="1">
      <c r="A889" s="11"/>
      <c r="B889" s="1"/>
      <c r="C889" s="34"/>
      <c r="D889" s="151"/>
      <c r="E889" s="152"/>
      <c r="F889" s="39">
        <f>VLOOKUP(C889,'[2]Acha Air Sales Price List'!$B$1:$D$65536,3,FALSE)</f>
        <v>0</v>
      </c>
      <c r="G889" s="19">
        <f>ROUND(IF(ISBLANK(C889),0,VLOOKUP(C889,'[2]Acha Air Sales Price List'!$B$1:$X$65536,12,FALSE)*$L$14),2)</f>
        <v>0</v>
      </c>
      <c r="H889" s="20">
        <f t="shared" si="18"/>
        <v>0</v>
      </c>
      <c r="I889" s="12"/>
    </row>
    <row r="890" spans="1:9" ht="12.4" hidden="1" customHeight="1">
      <c r="A890" s="11"/>
      <c r="B890" s="1"/>
      <c r="C890" s="34"/>
      <c r="D890" s="151"/>
      <c r="E890" s="152"/>
      <c r="F890" s="39">
        <f>VLOOKUP(C890,'[2]Acha Air Sales Price List'!$B$1:$D$65536,3,FALSE)</f>
        <v>0</v>
      </c>
      <c r="G890" s="19">
        <f>ROUND(IF(ISBLANK(C890),0,VLOOKUP(C890,'[2]Acha Air Sales Price List'!$B$1:$X$65536,12,FALSE)*$L$14),2)</f>
        <v>0</v>
      </c>
      <c r="H890" s="20">
        <f t="shared" si="18"/>
        <v>0</v>
      </c>
      <c r="I890" s="12"/>
    </row>
    <row r="891" spans="1:9" ht="12.4" hidden="1" customHeight="1">
      <c r="A891" s="11"/>
      <c r="B891" s="1"/>
      <c r="C891" s="34"/>
      <c r="D891" s="151"/>
      <c r="E891" s="152"/>
      <c r="F891" s="39">
        <f>VLOOKUP(C891,'[2]Acha Air Sales Price List'!$B$1:$D$65536,3,FALSE)</f>
        <v>0</v>
      </c>
      <c r="G891" s="19">
        <f>ROUND(IF(ISBLANK(C891),0,VLOOKUP(C891,'[2]Acha Air Sales Price List'!$B$1:$X$65536,12,FALSE)*$L$14),2)</f>
        <v>0</v>
      </c>
      <c r="H891" s="20">
        <f t="shared" si="18"/>
        <v>0</v>
      </c>
      <c r="I891" s="12"/>
    </row>
    <row r="892" spans="1:9" ht="12.4" hidden="1" customHeight="1">
      <c r="A892" s="11"/>
      <c r="B892" s="1"/>
      <c r="C892" s="34"/>
      <c r="D892" s="151"/>
      <c r="E892" s="152"/>
      <c r="F892" s="39">
        <f>VLOOKUP(C892,'[2]Acha Air Sales Price List'!$B$1:$D$65536,3,FALSE)</f>
        <v>0</v>
      </c>
      <c r="G892" s="19">
        <f>ROUND(IF(ISBLANK(C892),0,VLOOKUP(C892,'[2]Acha Air Sales Price List'!$B$1:$X$65536,12,FALSE)*$L$14),2)</f>
        <v>0</v>
      </c>
      <c r="H892" s="20">
        <f t="shared" si="18"/>
        <v>0</v>
      </c>
      <c r="I892" s="12"/>
    </row>
    <row r="893" spans="1:9" ht="12.4" hidden="1" customHeight="1">
      <c r="A893" s="11"/>
      <c r="B893" s="1"/>
      <c r="C893" s="34"/>
      <c r="D893" s="151"/>
      <c r="E893" s="152"/>
      <c r="F893" s="39">
        <f>VLOOKUP(C893,'[2]Acha Air Sales Price List'!$B$1:$D$65536,3,FALSE)</f>
        <v>0</v>
      </c>
      <c r="G893" s="19">
        <f>ROUND(IF(ISBLANK(C893),0,VLOOKUP(C893,'[2]Acha Air Sales Price List'!$B$1:$X$65536,12,FALSE)*$L$14),2)</f>
        <v>0</v>
      </c>
      <c r="H893" s="20">
        <f t="shared" si="18"/>
        <v>0</v>
      </c>
      <c r="I893" s="12"/>
    </row>
    <row r="894" spans="1:9" ht="12.4" hidden="1" customHeight="1">
      <c r="A894" s="11"/>
      <c r="B894" s="1"/>
      <c r="C894" s="34"/>
      <c r="D894" s="151"/>
      <c r="E894" s="152"/>
      <c r="F894" s="39">
        <f>VLOOKUP(C894,'[2]Acha Air Sales Price List'!$B$1:$D$65536,3,FALSE)</f>
        <v>0</v>
      </c>
      <c r="G894" s="19">
        <f>ROUND(IF(ISBLANK(C894),0,VLOOKUP(C894,'[2]Acha Air Sales Price List'!$B$1:$X$65536,12,FALSE)*$L$14),2)</f>
        <v>0</v>
      </c>
      <c r="H894" s="20">
        <f t="shared" si="18"/>
        <v>0</v>
      </c>
      <c r="I894" s="12"/>
    </row>
    <row r="895" spans="1:9" ht="12.4" hidden="1" customHeight="1">
      <c r="A895" s="11"/>
      <c r="B895" s="1"/>
      <c r="C895" s="34"/>
      <c r="D895" s="151"/>
      <c r="E895" s="152"/>
      <c r="F895" s="39">
        <f>VLOOKUP(C895,'[2]Acha Air Sales Price List'!$B$1:$D$65536,3,FALSE)</f>
        <v>0</v>
      </c>
      <c r="G895" s="19">
        <f>ROUND(IF(ISBLANK(C895),0,VLOOKUP(C895,'[2]Acha Air Sales Price List'!$B$1:$X$65536,12,FALSE)*$L$14),2)</f>
        <v>0</v>
      </c>
      <c r="H895" s="20">
        <f t="shared" si="18"/>
        <v>0</v>
      </c>
      <c r="I895" s="12"/>
    </row>
    <row r="896" spans="1:9" ht="12.4" hidden="1" customHeight="1">
      <c r="A896" s="11"/>
      <c r="B896" s="1"/>
      <c r="C896" s="34"/>
      <c r="D896" s="151"/>
      <c r="E896" s="152"/>
      <c r="F896" s="39">
        <f>VLOOKUP(C896,'[2]Acha Air Sales Price List'!$B$1:$D$65536,3,FALSE)</f>
        <v>0</v>
      </c>
      <c r="G896" s="19">
        <f>ROUND(IF(ISBLANK(C896),0,VLOOKUP(C896,'[2]Acha Air Sales Price List'!$B$1:$X$65536,12,FALSE)*$L$14),2)</f>
        <v>0</v>
      </c>
      <c r="H896" s="20">
        <f t="shared" si="18"/>
        <v>0</v>
      </c>
      <c r="I896" s="12"/>
    </row>
    <row r="897" spans="1:9" ht="12.4" hidden="1" customHeight="1">
      <c r="A897" s="11"/>
      <c r="B897" s="1"/>
      <c r="C897" s="34"/>
      <c r="D897" s="151"/>
      <c r="E897" s="152"/>
      <c r="F897" s="39">
        <f>VLOOKUP(C897,'[2]Acha Air Sales Price List'!$B$1:$D$65536,3,FALSE)</f>
        <v>0</v>
      </c>
      <c r="G897" s="19">
        <f>ROUND(IF(ISBLANK(C897),0,VLOOKUP(C897,'[2]Acha Air Sales Price List'!$B$1:$X$65536,12,FALSE)*$L$14),2)</f>
        <v>0</v>
      </c>
      <c r="H897" s="20">
        <f t="shared" si="18"/>
        <v>0</v>
      </c>
      <c r="I897" s="12"/>
    </row>
    <row r="898" spans="1:9" ht="12.4" hidden="1" customHeight="1">
      <c r="A898" s="11"/>
      <c r="B898" s="1"/>
      <c r="C898" s="34"/>
      <c r="D898" s="151"/>
      <c r="E898" s="152"/>
      <c r="F898" s="39">
        <f>VLOOKUP(C898,'[2]Acha Air Sales Price List'!$B$1:$D$65536,3,FALSE)</f>
        <v>0</v>
      </c>
      <c r="G898" s="19">
        <f>ROUND(IF(ISBLANK(C898),0,VLOOKUP(C898,'[2]Acha Air Sales Price List'!$B$1:$X$65536,12,FALSE)*$L$14),2)</f>
        <v>0</v>
      </c>
      <c r="H898" s="20">
        <f t="shared" si="18"/>
        <v>0</v>
      </c>
      <c r="I898" s="12"/>
    </row>
    <row r="899" spans="1:9" ht="12.4" hidden="1" customHeight="1">
      <c r="A899" s="11"/>
      <c r="B899" s="1"/>
      <c r="C899" s="34"/>
      <c r="D899" s="151"/>
      <c r="E899" s="152"/>
      <c r="F899" s="39">
        <f>VLOOKUP(C899,'[2]Acha Air Sales Price List'!$B$1:$D$65536,3,FALSE)</f>
        <v>0</v>
      </c>
      <c r="G899" s="19">
        <f>ROUND(IF(ISBLANK(C899),0,VLOOKUP(C899,'[2]Acha Air Sales Price List'!$B$1:$X$65536,12,FALSE)*$L$14),2)</f>
        <v>0</v>
      </c>
      <c r="H899" s="20">
        <f t="shared" si="18"/>
        <v>0</v>
      </c>
      <c r="I899" s="12"/>
    </row>
    <row r="900" spans="1:9" ht="12.4" hidden="1" customHeight="1">
      <c r="A900" s="11"/>
      <c r="B900" s="1"/>
      <c r="C900" s="34"/>
      <c r="D900" s="151"/>
      <c r="E900" s="152"/>
      <c r="F900" s="39">
        <f>VLOOKUP(C900,'[2]Acha Air Sales Price List'!$B$1:$D$65536,3,FALSE)</f>
        <v>0</v>
      </c>
      <c r="G900" s="19">
        <f>ROUND(IF(ISBLANK(C900),0,VLOOKUP(C900,'[2]Acha Air Sales Price List'!$B$1:$X$65536,12,FALSE)*$L$14),2)</f>
        <v>0</v>
      </c>
      <c r="H900" s="20">
        <f t="shared" si="18"/>
        <v>0</v>
      </c>
      <c r="I900" s="12"/>
    </row>
    <row r="901" spans="1:9" ht="12.4" hidden="1" customHeight="1">
      <c r="A901" s="11"/>
      <c r="B901" s="1"/>
      <c r="C901" s="34"/>
      <c r="D901" s="151"/>
      <c r="E901" s="152"/>
      <c r="F901" s="39">
        <f>VLOOKUP(C901,'[2]Acha Air Sales Price List'!$B$1:$D$65536,3,FALSE)</f>
        <v>0</v>
      </c>
      <c r="G901" s="19">
        <f>ROUND(IF(ISBLANK(C901),0,VLOOKUP(C901,'[2]Acha Air Sales Price List'!$B$1:$X$65536,12,FALSE)*$L$14),2)</f>
        <v>0</v>
      </c>
      <c r="H901" s="20">
        <f t="shared" si="18"/>
        <v>0</v>
      </c>
      <c r="I901" s="12"/>
    </row>
    <row r="902" spans="1:9" ht="12.4" hidden="1" customHeight="1">
      <c r="A902" s="11"/>
      <c r="B902" s="1"/>
      <c r="C902" s="34"/>
      <c r="D902" s="151"/>
      <c r="E902" s="152"/>
      <c r="F902" s="39">
        <f>VLOOKUP(C902,'[2]Acha Air Sales Price List'!$B$1:$D$65536,3,FALSE)</f>
        <v>0</v>
      </c>
      <c r="G902" s="19">
        <f>ROUND(IF(ISBLANK(C902),0,VLOOKUP(C902,'[2]Acha Air Sales Price List'!$B$1:$X$65536,12,FALSE)*$L$14),2)</f>
        <v>0</v>
      </c>
      <c r="H902" s="20">
        <f t="shared" si="18"/>
        <v>0</v>
      </c>
      <c r="I902" s="12"/>
    </row>
    <row r="903" spans="1:9" ht="12.4" hidden="1" customHeight="1">
      <c r="A903" s="11"/>
      <c r="B903" s="1"/>
      <c r="C903" s="34"/>
      <c r="D903" s="151"/>
      <c r="E903" s="152"/>
      <c r="F903" s="39">
        <f>VLOOKUP(C903,'[2]Acha Air Sales Price List'!$B$1:$D$65536,3,FALSE)</f>
        <v>0</v>
      </c>
      <c r="G903" s="19">
        <f>ROUND(IF(ISBLANK(C903),0,VLOOKUP(C903,'[2]Acha Air Sales Price List'!$B$1:$X$65536,12,FALSE)*$L$14),2)</f>
        <v>0</v>
      </c>
      <c r="H903" s="20">
        <f t="shared" si="18"/>
        <v>0</v>
      </c>
      <c r="I903" s="12"/>
    </row>
    <row r="904" spans="1:9" ht="12.4" hidden="1" customHeight="1">
      <c r="A904" s="11"/>
      <c r="B904" s="1"/>
      <c r="C904" s="34"/>
      <c r="D904" s="151"/>
      <c r="E904" s="152"/>
      <c r="F904" s="39">
        <f>VLOOKUP(C904,'[2]Acha Air Sales Price List'!$B$1:$D$65536,3,FALSE)</f>
        <v>0</v>
      </c>
      <c r="G904" s="19">
        <f>ROUND(IF(ISBLANK(C904),0,VLOOKUP(C904,'[2]Acha Air Sales Price List'!$B$1:$X$65536,12,FALSE)*$L$14),2)</f>
        <v>0</v>
      </c>
      <c r="H904" s="20">
        <f t="shared" si="18"/>
        <v>0</v>
      </c>
      <c r="I904" s="12"/>
    </row>
    <row r="905" spans="1:9" ht="12.4" hidden="1" customHeight="1">
      <c r="A905" s="11"/>
      <c r="B905" s="1"/>
      <c r="C905" s="34"/>
      <c r="D905" s="151"/>
      <c r="E905" s="152"/>
      <c r="F905" s="39">
        <f>VLOOKUP(C905,'[2]Acha Air Sales Price List'!$B$1:$D$65536,3,FALSE)</f>
        <v>0</v>
      </c>
      <c r="G905" s="19">
        <f>ROUND(IF(ISBLANK(C905),0,VLOOKUP(C905,'[2]Acha Air Sales Price List'!$B$1:$X$65536,12,FALSE)*$L$14),2)</f>
        <v>0</v>
      </c>
      <c r="H905" s="20">
        <f t="shared" si="18"/>
        <v>0</v>
      </c>
      <c r="I905" s="12"/>
    </row>
    <row r="906" spans="1:9" ht="12.4" hidden="1" customHeight="1">
      <c r="A906" s="11"/>
      <c r="B906" s="1"/>
      <c r="C906" s="34"/>
      <c r="D906" s="151"/>
      <c r="E906" s="152"/>
      <c r="F906" s="39">
        <f>VLOOKUP(C906,'[2]Acha Air Sales Price List'!$B$1:$D$65536,3,FALSE)</f>
        <v>0</v>
      </c>
      <c r="G906" s="19">
        <f>ROUND(IF(ISBLANK(C906),0,VLOOKUP(C906,'[2]Acha Air Sales Price List'!$B$1:$X$65536,12,FALSE)*$L$14),2)</f>
        <v>0</v>
      </c>
      <c r="H906" s="20">
        <f t="shared" si="18"/>
        <v>0</v>
      </c>
      <c r="I906" s="12"/>
    </row>
    <row r="907" spans="1:9" ht="12.4" hidden="1" customHeight="1">
      <c r="A907" s="11"/>
      <c r="B907" s="1"/>
      <c r="C907" s="34"/>
      <c r="D907" s="151"/>
      <c r="E907" s="152"/>
      <c r="F907" s="39">
        <f>VLOOKUP(C907,'[2]Acha Air Sales Price List'!$B$1:$D$65536,3,FALSE)</f>
        <v>0</v>
      </c>
      <c r="G907" s="19">
        <f>ROUND(IF(ISBLANK(C907),0,VLOOKUP(C907,'[2]Acha Air Sales Price List'!$B$1:$X$65536,12,FALSE)*$L$14),2)</f>
        <v>0</v>
      </c>
      <c r="H907" s="20">
        <f t="shared" ref="H907:H937" si="19">ROUND(IF(ISNUMBER(B907), G907*B907, 0),5)</f>
        <v>0</v>
      </c>
      <c r="I907" s="12"/>
    </row>
    <row r="908" spans="1:9" ht="12.4" hidden="1" customHeight="1">
      <c r="A908" s="11"/>
      <c r="B908" s="1"/>
      <c r="C908" s="34"/>
      <c r="D908" s="151"/>
      <c r="E908" s="152"/>
      <c r="F908" s="39">
        <f>VLOOKUP(C908,'[2]Acha Air Sales Price List'!$B$1:$D$65536,3,FALSE)</f>
        <v>0</v>
      </c>
      <c r="G908" s="19">
        <f>ROUND(IF(ISBLANK(C908),0,VLOOKUP(C908,'[2]Acha Air Sales Price List'!$B$1:$X$65536,12,FALSE)*$L$14),2)</f>
        <v>0</v>
      </c>
      <c r="H908" s="20">
        <f t="shared" si="19"/>
        <v>0</v>
      </c>
      <c r="I908" s="12"/>
    </row>
    <row r="909" spans="1:9" ht="12.4" hidden="1" customHeight="1">
      <c r="A909" s="11"/>
      <c r="B909" s="1"/>
      <c r="C909" s="34"/>
      <c r="D909" s="151"/>
      <c r="E909" s="152"/>
      <c r="F909" s="39">
        <f>VLOOKUP(C909,'[2]Acha Air Sales Price List'!$B$1:$D$65536,3,FALSE)</f>
        <v>0</v>
      </c>
      <c r="G909" s="19">
        <f>ROUND(IF(ISBLANK(C909),0,VLOOKUP(C909,'[2]Acha Air Sales Price List'!$B$1:$X$65536,12,FALSE)*$L$14),2)</f>
        <v>0</v>
      </c>
      <c r="H909" s="20">
        <f t="shared" si="19"/>
        <v>0</v>
      </c>
      <c r="I909" s="12"/>
    </row>
    <row r="910" spans="1:9" ht="12.4" hidden="1" customHeight="1">
      <c r="A910" s="11"/>
      <c r="B910" s="1"/>
      <c r="C910" s="35"/>
      <c r="D910" s="151"/>
      <c r="E910" s="152"/>
      <c r="F910" s="39">
        <f>VLOOKUP(C910,'[2]Acha Air Sales Price List'!$B$1:$D$65536,3,FALSE)</f>
        <v>0</v>
      </c>
      <c r="G910" s="19">
        <f>ROUND(IF(ISBLANK(C910),0,VLOOKUP(C910,'[2]Acha Air Sales Price List'!$B$1:$X$65536,12,FALSE)*$L$14),2)</f>
        <v>0</v>
      </c>
      <c r="H910" s="20">
        <f t="shared" si="19"/>
        <v>0</v>
      </c>
      <c r="I910" s="12"/>
    </row>
    <row r="911" spans="1:9" ht="12" hidden="1" customHeight="1">
      <c r="A911" s="11"/>
      <c r="B911" s="1"/>
      <c r="C911" s="34"/>
      <c r="D911" s="151"/>
      <c r="E911" s="152"/>
      <c r="F911" s="39">
        <f>VLOOKUP(C911,'[2]Acha Air Sales Price List'!$B$1:$D$65536,3,FALSE)</f>
        <v>0</v>
      </c>
      <c r="G911" s="19">
        <f>ROUND(IF(ISBLANK(C911),0,VLOOKUP(C911,'[2]Acha Air Sales Price List'!$B$1:$X$65536,12,FALSE)*$L$14),2)</f>
        <v>0</v>
      </c>
      <c r="H911" s="20">
        <f t="shared" si="19"/>
        <v>0</v>
      </c>
      <c r="I911" s="12"/>
    </row>
    <row r="912" spans="1:9" ht="12.4" hidden="1" customHeight="1">
      <c r="A912" s="11"/>
      <c r="B912" s="1"/>
      <c r="C912" s="34"/>
      <c r="D912" s="151"/>
      <c r="E912" s="152"/>
      <c r="F912" s="39">
        <f>VLOOKUP(C912,'[2]Acha Air Sales Price List'!$B$1:$D$65536,3,FALSE)</f>
        <v>0</v>
      </c>
      <c r="G912" s="19">
        <f>ROUND(IF(ISBLANK(C912),0,VLOOKUP(C912,'[2]Acha Air Sales Price List'!$B$1:$X$65536,12,FALSE)*$L$14),2)</f>
        <v>0</v>
      </c>
      <c r="H912" s="20">
        <f t="shared" si="19"/>
        <v>0</v>
      </c>
      <c r="I912" s="12"/>
    </row>
    <row r="913" spans="1:9" ht="12.4" hidden="1" customHeight="1">
      <c r="A913" s="11"/>
      <c r="B913" s="1"/>
      <c r="C913" s="34"/>
      <c r="D913" s="151"/>
      <c r="E913" s="152"/>
      <c r="F913" s="39">
        <f>VLOOKUP(C913,'[2]Acha Air Sales Price List'!$B$1:$D$65536,3,FALSE)</f>
        <v>0</v>
      </c>
      <c r="G913" s="19">
        <f>ROUND(IF(ISBLANK(C913),0,VLOOKUP(C913,'[2]Acha Air Sales Price List'!$B$1:$X$65536,12,FALSE)*$L$14),2)</f>
        <v>0</v>
      </c>
      <c r="H913" s="20">
        <f t="shared" si="19"/>
        <v>0</v>
      </c>
      <c r="I913" s="12"/>
    </row>
    <row r="914" spans="1:9" ht="12.4" hidden="1" customHeight="1">
      <c r="A914" s="11"/>
      <c r="B914" s="1"/>
      <c r="C914" s="34"/>
      <c r="D914" s="151"/>
      <c r="E914" s="152"/>
      <c r="F914" s="39">
        <f>VLOOKUP(C914,'[2]Acha Air Sales Price List'!$B$1:$D$65536,3,FALSE)</f>
        <v>0</v>
      </c>
      <c r="G914" s="19">
        <f>ROUND(IF(ISBLANK(C914),0,VLOOKUP(C914,'[2]Acha Air Sales Price List'!$B$1:$X$65536,12,FALSE)*$L$14),2)</f>
        <v>0</v>
      </c>
      <c r="H914" s="20">
        <f t="shared" si="19"/>
        <v>0</v>
      </c>
      <c r="I914" s="12"/>
    </row>
    <row r="915" spans="1:9" ht="12.4" hidden="1" customHeight="1">
      <c r="A915" s="11"/>
      <c r="B915" s="1"/>
      <c r="C915" s="34"/>
      <c r="D915" s="151"/>
      <c r="E915" s="152"/>
      <c r="F915" s="39">
        <f>VLOOKUP(C915,'[2]Acha Air Sales Price List'!$B$1:$D$65536,3,FALSE)</f>
        <v>0</v>
      </c>
      <c r="G915" s="19">
        <f>ROUND(IF(ISBLANK(C915),0,VLOOKUP(C915,'[2]Acha Air Sales Price List'!$B$1:$X$65536,12,FALSE)*$L$14),2)</f>
        <v>0</v>
      </c>
      <c r="H915" s="20">
        <f t="shared" si="19"/>
        <v>0</v>
      </c>
      <c r="I915" s="12"/>
    </row>
    <row r="916" spans="1:9" ht="12.4" hidden="1" customHeight="1">
      <c r="A916" s="11"/>
      <c r="B916" s="1"/>
      <c r="C916" s="34"/>
      <c r="D916" s="151"/>
      <c r="E916" s="152"/>
      <c r="F916" s="39">
        <f>VLOOKUP(C916,'[2]Acha Air Sales Price List'!$B$1:$D$65536,3,FALSE)</f>
        <v>0</v>
      </c>
      <c r="G916" s="19">
        <f>ROUND(IF(ISBLANK(C916),0,VLOOKUP(C916,'[2]Acha Air Sales Price List'!$B$1:$X$65536,12,FALSE)*$L$14),2)</f>
        <v>0</v>
      </c>
      <c r="H916" s="20">
        <f t="shared" si="19"/>
        <v>0</v>
      </c>
      <c r="I916" s="12"/>
    </row>
    <row r="917" spans="1:9" ht="12.4" hidden="1" customHeight="1">
      <c r="A917" s="11"/>
      <c r="B917" s="1"/>
      <c r="C917" s="34"/>
      <c r="D917" s="151"/>
      <c r="E917" s="152"/>
      <c r="F917" s="39">
        <f>VLOOKUP(C917,'[2]Acha Air Sales Price List'!$B$1:$D$65536,3,FALSE)</f>
        <v>0</v>
      </c>
      <c r="G917" s="19">
        <f>ROUND(IF(ISBLANK(C917),0,VLOOKUP(C917,'[2]Acha Air Sales Price List'!$B$1:$X$65536,12,FALSE)*$L$14),2)</f>
        <v>0</v>
      </c>
      <c r="H917" s="20">
        <f t="shared" si="19"/>
        <v>0</v>
      </c>
      <c r="I917" s="12"/>
    </row>
    <row r="918" spans="1:9" ht="12.4" hidden="1" customHeight="1">
      <c r="A918" s="11"/>
      <c r="B918" s="1"/>
      <c r="C918" s="34"/>
      <c r="D918" s="151"/>
      <c r="E918" s="152"/>
      <c r="F918" s="39">
        <f>VLOOKUP(C918,'[2]Acha Air Sales Price List'!$B$1:$D$65536,3,FALSE)</f>
        <v>0</v>
      </c>
      <c r="G918" s="19">
        <f>ROUND(IF(ISBLANK(C918),0,VLOOKUP(C918,'[2]Acha Air Sales Price List'!$B$1:$X$65536,12,FALSE)*$L$14),2)</f>
        <v>0</v>
      </c>
      <c r="H918" s="20">
        <f t="shared" si="19"/>
        <v>0</v>
      </c>
      <c r="I918" s="12"/>
    </row>
    <row r="919" spans="1:9" ht="12.4" hidden="1" customHeight="1">
      <c r="A919" s="11"/>
      <c r="B919" s="1"/>
      <c r="C919" s="34"/>
      <c r="D919" s="151"/>
      <c r="E919" s="152"/>
      <c r="F919" s="39">
        <f>VLOOKUP(C919,'[2]Acha Air Sales Price List'!$B$1:$D$65536,3,FALSE)</f>
        <v>0</v>
      </c>
      <c r="G919" s="19">
        <f>ROUND(IF(ISBLANK(C919),0,VLOOKUP(C919,'[2]Acha Air Sales Price List'!$B$1:$X$65536,12,FALSE)*$L$14),2)</f>
        <v>0</v>
      </c>
      <c r="H919" s="20">
        <f t="shared" si="19"/>
        <v>0</v>
      </c>
      <c r="I919" s="12"/>
    </row>
    <row r="920" spans="1:9" ht="12.4" hidden="1" customHeight="1">
      <c r="A920" s="11"/>
      <c r="B920" s="1"/>
      <c r="C920" s="34"/>
      <c r="D920" s="151"/>
      <c r="E920" s="152"/>
      <c r="F920" s="39">
        <f>VLOOKUP(C920,'[2]Acha Air Sales Price List'!$B$1:$D$65536,3,FALSE)</f>
        <v>0</v>
      </c>
      <c r="G920" s="19">
        <f>ROUND(IF(ISBLANK(C920),0,VLOOKUP(C920,'[2]Acha Air Sales Price List'!$B$1:$X$65536,12,FALSE)*$L$14),2)</f>
        <v>0</v>
      </c>
      <c r="H920" s="20">
        <f t="shared" si="19"/>
        <v>0</v>
      </c>
      <c r="I920" s="12"/>
    </row>
    <row r="921" spans="1:9" ht="12.4" hidden="1" customHeight="1">
      <c r="A921" s="11"/>
      <c r="B921" s="1"/>
      <c r="C921" s="34"/>
      <c r="D921" s="151"/>
      <c r="E921" s="152"/>
      <c r="F921" s="39">
        <f>VLOOKUP(C921,'[2]Acha Air Sales Price List'!$B$1:$D$65536,3,FALSE)</f>
        <v>0</v>
      </c>
      <c r="G921" s="19">
        <f>ROUND(IF(ISBLANK(C921),0,VLOOKUP(C921,'[2]Acha Air Sales Price List'!$B$1:$X$65536,12,FALSE)*$L$14),2)</f>
        <v>0</v>
      </c>
      <c r="H921" s="20">
        <f t="shared" si="19"/>
        <v>0</v>
      </c>
      <c r="I921" s="12"/>
    </row>
    <row r="922" spans="1:9" ht="12.4" hidden="1" customHeight="1">
      <c r="A922" s="11"/>
      <c r="B922" s="1"/>
      <c r="C922" s="34"/>
      <c r="D922" s="151"/>
      <c r="E922" s="152"/>
      <c r="F922" s="39">
        <f>VLOOKUP(C922,'[2]Acha Air Sales Price List'!$B$1:$D$65536,3,FALSE)</f>
        <v>0</v>
      </c>
      <c r="G922" s="19">
        <f>ROUND(IF(ISBLANK(C922),0,VLOOKUP(C922,'[2]Acha Air Sales Price List'!$B$1:$X$65536,12,FALSE)*$L$14),2)</f>
        <v>0</v>
      </c>
      <c r="H922" s="20">
        <f t="shared" si="19"/>
        <v>0</v>
      </c>
      <c r="I922" s="12"/>
    </row>
    <row r="923" spans="1:9" ht="12.4" hidden="1" customHeight="1">
      <c r="A923" s="11"/>
      <c r="B923" s="1"/>
      <c r="C923" s="34"/>
      <c r="D923" s="151"/>
      <c r="E923" s="152"/>
      <c r="F923" s="39">
        <f>VLOOKUP(C923,'[2]Acha Air Sales Price List'!$B$1:$D$65536,3,FALSE)</f>
        <v>0</v>
      </c>
      <c r="G923" s="19">
        <f>ROUND(IF(ISBLANK(C923),0,VLOOKUP(C923,'[2]Acha Air Sales Price List'!$B$1:$X$65536,12,FALSE)*$L$14),2)</f>
        <v>0</v>
      </c>
      <c r="H923" s="20">
        <f t="shared" si="19"/>
        <v>0</v>
      </c>
      <c r="I923" s="12"/>
    </row>
    <row r="924" spans="1:9" ht="12.4" hidden="1" customHeight="1">
      <c r="A924" s="11"/>
      <c r="B924" s="1"/>
      <c r="C924" s="34"/>
      <c r="D924" s="151"/>
      <c r="E924" s="152"/>
      <c r="F924" s="39">
        <f>VLOOKUP(C924,'[2]Acha Air Sales Price List'!$B$1:$D$65536,3,FALSE)</f>
        <v>0</v>
      </c>
      <c r="G924" s="19">
        <f>ROUND(IF(ISBLANK(C924),0,VLOOKUP(C924,'[2]Acha Air Sales Price List'!$B$1:$X$65536,12,FALSE)*$L$14),2)</f>
        <v>0</v>
      </c>
      <c r="H924" s="20">
        <f t="shared" si="19"/>
        <v>0</v>
      </c>
      <c r="I924" s="12"/>
    </row>
    <row r="925" spans="1:9" ht="12.4" hidden="1" customHeight="1">
      <c r="A925" s="11"/>
      <c r="B925" s="1"/>
      <c r="C925" s="34"/>
      <c r="D925" s="151"/>
      <c r="E925" s="152"/>
      <c r="F925" s="39">
        <f>VLOOKUP(C925,'[2]Acha Air Sales Price List'!$B$1:$D$65536,3,FALSE)</f>
        <v>0</v>
      </c>
      <c r="G925" s="19">
        <f>ROUND(IF(ISBLANK(C925),0,VLOOKUP(C925,'[2]Acha Air Sales Price List'!$B$1:$X$65536,12,FALSE)*$L$14),2)</f>
        <v>0</v>
      </c>
      <c r="H925" s="20">
        <f t="shared" si="19"/>
        <v>0</v>
      </c>
      <c r="I925" s="12"/>
    </row>
    <row r="926" spans="1:9" ht="12.4" hidden="1" customHeight="1">
      <c r="A926" s="11"/>
      <c r="B926" s="1"/>
      <c r="C926" s="34"/>
      <c r="D926" s="151"/>
      <c r="E926" s="152"/>
      <c r="F926" s="39">
        <f>VLOOKUP(C926,'[2]Acha Air Sales Price List'!$B$1:$D$65536,3,FALSE)</f>
        <v>0</v>
      </c>
      <c r="G926" s="19">
        <f>ROUND(IF(ISBLANK(C926),0,VLOOKUP(C926,'[2]Acha Air Sales Price List'!$B$1:$X$65536,12,FALSE)*$L$14),2)</f>
        <v>0</v>
      </c>
      <c r="H926" s="20">
        <f t="shared" si="19"/>
        <v>0</v>
      </c>
      <c r="I926" s="12"/>
    </row>
    <row r="927" spans="1:9" ht="12.4" hidden="1" customHeight="1">
      <c r="A927" s="11"/>
      <c r="B927" s="1"/>
      <c r="C927" s="34"/>
      <c r="D927" s="151"/>
      <c r="E927" s="152"/>
      <c r="F927" s="39">
        <f>VLOOKUP(C927,'[2]Acha Air Sales Price List'!$B$1:$D$65536,3,FALSE)</f>
        <v>0</v>
      </c>
      <c r="G927" s="19">
        <f>ROUND(IF(ISBLANK(C927),0,VLOOKUP(C927,'[2]Acha Air Sales Price List'!$B$1:$X$65536,12,FALSE)*$L$14),2)</f>
        <v>0</v>
      </c>
      <c r="H927" s="20">
        <f t="shared" si="19"/>
        <v>0</v>
      </c>
      <c r="I927" s="12"/>
    </row>
    <row r="928" spans="1:9" ht="12.4" hidden="1" customHeight="1">
      <c r="A928" s="11"/>
      <c r="B928" s="1"/>
      <c r="C928" s="34"/>
      <c r="D928" s="151"/>
      <c r="E928" s="152"/>
      <c r="F928" s="39">
        <f>VLOOKUP(C928,'[2]Acha Air Sales Price List'!$B$1:$D$65536,3,FALSE)</f>
        <v>0</v>
      </c>
      <c r="G928" s="19">
        <f>ROUND(IF(ISBLANK(C928),0,VLOOKUP(C928,'[2]Acha Air Sales Price List'!$B$1:$X$65536,12,FALSE)*$L$14),2)</f>
        <v>0</v>
      </c>
      <c r="H928" s="20">
        <f t="shared" si="19"/>
        <v>0</v>
      </c>
      <c r="I928" s="12"/>
    </row>
    <row r="929" spans="1:9" ht="12.4" hidden="1" customHeight="1">
      <c r="A929" s="11"/>
      <c r="B929" s="1"/>
      <c r="C929" s="34"/>
      <c r="D929" s="151"/>
      <c r="E929" s="152"/>
      <c r="F929" s="39">
        <f>VLOOKUP(C929,'[2]Acha Air Sales Price List'!$B$1:$D$65536,3,FALSE)</f>
        <v>0</v>
      </c>
      <c r="G929" s="19">
        <f>ROUND(IF(ISBLANK(C929),0,VLOOKUP(C929,'[2]Acha Air Sales Price List'!$B$1:$X$65536,12,FALSE)*$L$14),2)</f>
        <v>0</v>
      </c>
      <c r="H929" s="20">
        <f t="shared" si="19"/>
        <v>0</v>
      </c>
      <c r="I929" s="12"/>
    </row>
    <row r="930" spans="1:9" ht="12.4" hidden="1" customHeight="1">
      <c r="A930" s="11"/>
      <c r="B930" s="1"/>
      <c r="C930" s="34"/>
      <c r="D930" s="151"/>
      <c r="E930" s="152"/>
      <c r="F930" s="39">
        <f>VLOOKUP(C930,'[2]Acha Air Sales Price List'!$B$1:$D$65536,3,FALSE)</f>
        <v>0</v>
      </c>
      <c r="G930" s="19">
        <f>ROUND(IF(ISBLANK(C930),0,VLOOKUP(C930,'[2]Acha Air Sales Price List'!$B$1:$X$65536,12,FALSE)*$L$14),2)</f>
        <v>0</v>
      </c>
      <c r="H930" s="20">
        <f t="shared" si="19"/>
        <v>0</v>
      </c>
      <c r="I930" s="12"/>
    </row>
    <row r="931" spans="1:9" ht="12.4" hidden="1" customHeight="1">
      <c r="A931" s="11"/>
      <c r="B931" s="1"/>
      <c r="C931" s="34"/>
      <c r="D931" s="151"/>
      <c r="E931" s="152"/>
      <c r="F931" s="39">
        <f>VLOOKUP(C931,'[2]Acha Air Sales Price List'!$B$1:$D$65536,3,FALSE)</f>
        <v>0</v>
      </c>
      <c r="G931" s="19">
        <f>ROUND(IF(ISBLANK(C931),0,VLOOKUP(C931,'[2]Acha Air Sales Price List'!$B$1:$X$65536,12,FALSE)*$L$14),2)</f>
        <v>0</v>
      </c>
      <c r="H931" s="20">
        <f t="shared" si="19"/>
        <v>0</v>
      </c>
      <c r="I931" s="12"/>
    </row>
    <row r="932" spans="1:9" ht="12.4" hidden="1" customHeight="1">
      <c r="A932" s="11"/>
      <c r="B932" s="1"/>
      <c r="C932" s="34"/>
      <c r="D932" s="151"/>
      <c r="E932" s="152"/>
      <c r="F932" s="39">
        <f>VLOOKUP(C932,'[2]Acha Air Sales Price List'!$B$1:$D$65536,3,FALSE)</f>
        <v>0</v>
      </c>
      <c r="G932" s="19">
        <f>ROUND(IF(ISBLANK(C932),0,VLOOKUP(C932,'[2]Acha Air Sales Price List'!$B$1:$X$65536,12,FALSE)*$L$14),2)</f>
        <v>0</v>
      </c>
      <c r="H932" s="20">
        <f t="shared" si="19"/>
        <v>0</v>
      </c>
      <c r="I932" s="12"/>
    </row>
    <row r="933" spans="1:9" ht="12.4" hidden="1" customHeight="1">
      <c r="A933" s="11"/>
      <c r="B933" s="1"/>
      <c r="C933" s="34"/>
      <c r="D933" s="151"/>
      <c r="E933" s="152"/>
      <c r="F933" s="39">
        <f>VLOOKUP(C933,'[2]Acha Air Sales Price List'!$B$1:$D$65536,3,FALSE)</f>
        <v>0</v>
      </c>
      <c r="G933" s="19">
        <f>ROUND(IF(ISBLANK(C933),0,VLOOKUP(C933,'[2]Acha Air Sales Price List'!$B$1:$X$65536,12,FALSE)*$L$14),2)</f>
        <v>0</v>
      </c>
      <c r="H933" s="20">
        <f t="shared" si="19"/>
        <v>0</v>
      </c>
      <c r="I933" s="12"/>
    </row>
    <row r="934" spans="1:9" ht="12.4" hidden="1" customHeight="1">
      <c r="A934" s="11"/>
      <c r="B934" s="1"/>
      <c r="C934" s="34"/>
      <c r="D934" s="151"/>
      <c r="E934" s="152"/>
      <c r="F934" s="39">
        <f>VLOOKUP(C934,'[2]Acha Air Sales Price List'!$B$1:$D$65536,3,FALSE)</f>
        <v>0</v>
      </c>
      <c r="G934" s="19">
        <f>ROUND(IF(ISBLANK(C934),0,VLOOKUP(C934,'[2]Acha Air Sales Price List'!$B$1:$X$65536,12,FALSE)*$L$14),2)</f>
        <v>0</v>
      </c>
      <c r="H934" s="20">
        <f t="shared" si="19"/>
        <v>0</v>
      </c>
      <c r="I934" s="12"/>
    </row>
    <row r="935" spans="1:9" ht="12.4" hidden="1" customHeight="1">
      <c r="A935" s="11"/>
      <c r="B935" s="1"/>
      <c r="C935" s="34"/>
      <c r="D935" s="151"/>
      <c r="E935" s="152"/>
      <c r="F935" s="39">
        <f>VLOOKUP(C935,'[2]Acha Air Sales Price List'!$B$1:$D$65536,3,FALSE)</f>
        <v>0</v>
      </c>
      <c r="G935" s="19">
        <f>ROUND(IF(ISBLANK(C935),0,VLOOKUP(C935,'[2]Acha Air Sales Price List'!$B$1:$X$65536,12,FALSE)*$L$14),2)</f>
        <v>0</v>
      </c>
      <c r="H935" s="20">
        <f t="shared" si="19"/>
        <v>0</v>
      </c>
      <c r="I935" s="12"/>
    </row>
    <row r="936" spans="1:9" ht="12.4" hidden="1" customHeight="1">
      <c r="A936" s="11"/>
      <c r="B936" s="1"/>
      <c r="C936" s="34"/>
      <c r="D936" s="151"/>
      <c r="E936" s="152"/>
      <c r="F936" s="39">
        <f>VLOOKUP(C936,'[2]Acha Air Sales Price List'!$B$1:$D$65536,3,FALSE)</f>
        <v>0</v>
      </c>
      <c r="G936" s="19">
        <f>ROUND(IF(ISBLANK(C936),0,VLOOKUP(C936,'[2]Acha Air Sales Price List'!$B$1:$X$65536,12,FALSE)*$L$14),2)</f>
        <v>0</v>
      </c>
      <c r="H936" s="20">
        <f t="shared" si="19"/>
        <v>0</v>
      </c>
      <c r="I936" s="12"/>
    </row>
    <row r="937" spans="1:9" ht="12.4" hidden="1" customHeight="1">
      <c r="A937" s="11"/>
      <c r="B937" s="1"/>
      <c r="C937" s="34"/>
      <c r="D937" s="151"/>
      <c r="E937" s="152"/>
      <c r="F937" s="39">
        <f>VLOOKUP(C937,'[2]Acha Air Sales Price List'!$B$1:$D$65536,3,FALSE)</f>
        <v>0</v>
      </c>
      <c r="G937" s="19">
        <f>ROUND(IF(ISBLANK(C937),0,VLOOKUP(C937,'[2]Acha Air Sales Price List'!$B$1:$X$65536,12,FALSE)*$L$14),2)</f>
        <v>0</v>
      </c>
      <c r="H937" s="20">
        <f t="shared" si="19"/>
        <v>0</v>
      </c>
      <c r="I937" s="12"/>
    </row>
    <row r="938" spans="1:9" ht="12.4" hidden="1" customHeight="1">
      <c r="A938" s="11"/>
      <c r="B938" s="1"/>
      <c r="C938" s="35"/>
      <c r="D938" s="151"/>
      <c r="E938" s="152"/>
      <c r="F938" s="39">
        <f>VLOOKUP(C938,'[2]Acha Air Sales Price List'!$B$1:$D$65536,3,FALSE)</f>
        <v>0</v>
      </c>
      <c r="G938" s="19">
        <f>ROUND(IF(ISBLANK(C938),0,VLOOKUP(C938,'[2]Acha Air Sales Price List'!$B$1:$X$65536,12,FALSE)*$L$14),2)</f>
        <v>0</v>
      </c>
      <c r="H938" s="20">
        <f>ROUND(IF(ISNUMBER(B938), G938*B938, 0),5)</f>
        <v>0</v>
      </c>
      <c r="I938" s="12"/>
    </row>
    <row r="939" spans="1:9" ht="12" hidden="1" customHeight="1">
      <c r="A939" s="11"/>
      <c r="B939" s="1"/>
      <c r="C939" s="34"/>
      <c r="D939" s="151"/>
      <c r="E939" s="152"/>
      <c r="F939" s="39">
        <f>VLOOKUP(C939,'[2]Acha Air Sales Price List'!$B$1:$D$65536,3,FALSE)</f>
        <v>0</v>
      </c>
      <c r="G939" s="19">
        <f>ROUND(IF(ISBLANK(C939),0,VLOOKUP(C939,'[2]Acha Air Sales Price List'!$B$1:$X$65536,12,FALSE)*$L$14),2)</f>
        <v>0</v>
      </c>
      <c r="H939" s="20">
        <f t="shared" ref="H939:H1002" si="20">ROUND(IF(ISNUMBER(B939), G939*B939, 0),5)</f>
        <v>0</v>
      </c>
      <c r="I939" s="12"/>
    </row>
    <row r="940" spans="1:9" ht="12.4" hidden="1" customHeight="1">
      <c r="A940" s="11"/>
      <c r="B940" s="1"/>
      <c r="C940" s="34"/>
      <c r="D940" s="151"/>
      <c r="E940" s="152"/>
      <c r="F940" s="39">
        <f>VLOOKUP(C940,'[2]Acha Air Sales Price List'!$B$1:$D$65536,3,FALSE)</f>
        <v>0</v>
      </c>
      <c r="G940" s="19">
        <f>ROUND(IF(ISBLANK(C940),0,VLOOKUP(C940,'[2]Acha Air Sales Price List'!$B$1:$X$65536,12,FALSE)*$L$14),2)</f>
        <v>0</v>
      </c>
      <c r="H940" s="20">
        <f t="shared" si="20"/>
        <v>0</v>
      </c>
      <c r="I940" s="12"/>
    </row>
    <row r="941" spans="1:9" ht="12.4" hidden="1" customHeight="1">
      <c r="A941" s="11"/>
      <c r="B941" s="1"/>
      <c r="C941" s="34"/>
      <c r="D941" s="151"/>
      <c r="E941" s="152"/>
      <c r="F941" s="39">
        <f>VLOOKUP(C941,'[2]Acha Air Sales Price List'!$B$1:$D$65536,3,FALSE)</f>
        <v>0</v>
      </c>
      <c r="G941" s="19">
        <f>ROUND(IF(ISBLANK(C941),0,VLOOKUP(C941,'[2]Acha Air Sales Price List'!$B$1:$X$65536,12,FALSE)*$L$14),2)</f>
        <v>0</v>
      </c>
      <c r="H941" s="20">
        <f t="shared" si="20"/>
        <v>0</v>
      </c>
      <c r="I941" s="12"/>
    </row>
    <row r="942" spans="1:9" ht="12.4" hidden="1" customHeight="1">
      <c r="A942" s="11"/>
      <c r="B942" s="1"/>
      <c r="C942" s="34"/>
      <c r="D942" s="151"/>
      <c r="E942" s="152"/>
      <c r="F942" s="39">
        <f>VLOOKUP(C942,'[2]Acha Air Sales Price List'!$B$1:$D$65536,3,FALSE)</f>
        <v>0</v>
      </c>
      <c r="G942" s="19">
        <f>ROUND(IF(ISBLANK(C942),0,VLOOKUP(C942,'[2]Acha Air Sales Price List'!$B$1:$X$65536,12,FALSE)*$L$14),2)</f>
        <v>0</v>
      </c>
      <c r="H942" s="20">
        <f t="shared" si="20"/>
        <v>0</v>
      </c>
      <c r="I942" s="12"/>
    </row>
    <row r="943" spans="1:9" ht="12.4" hidden="1" customHeight="1">
      <c r="A943" s="11"/>
      <c r="B943" s="1"/>
      <c r="C943" s="34"/>
      <c r="D943" s="151"/>
      <c r="E943" s="152"/>
      <c r="F943" s="39">
        <f>VLOOKUP(C943,'[2]Acha Air Sales Price List'!$B$1:$D$65536,3,FALSE)</f>
        <v>0</v>
      </c>
      <c r="G943" s="19">
        <f>ROUND(IF(ISBLANK(C943),0,VLOOKUP(C943,'[2]Acha Air Sales Price List'!$B$1:$X$65536,12,FALSE)*$L$14),2)</f>
        <v>0</v>
      </c>
      <c r="H943" s="20">
        <f t="shared" si="20"/>
        <v>0</v>
      </c>
      <c r="I943" s="12"/>
    </row>
    <row r="944" spans="1:9" ht="12.4" hidden="1" customHeight="1">
      <c r="A944" s="11"/>
      <c r="B944" s="1"/>
      <c r="C944" s="34"/>
      <c r="D944" s="151"/>
      <c r="E944" s="152"/>
      <c r="F944" s="39">
        <f>VLOOKUP(C944,'[2]Acha Air Sales Price List'!$B$1:$D$65536,3,FALSE)</f>
        <v>0</v>
      </c>
      <c r="G944" s="19">
        <f>ROUND(IF(ISBLANK(C944),0,VLOOKUP(C944,'[2]Acha Air Sales Price List'!$B$1:$X$65536,12,FALSE)*$L$14),2)</f>
        <v>0</v>
      </c>
      <c r="H944" s="20">
        <f t="shared" si="20"/>
        <v>0</v>
      </c>
      <c r="I944" s="12"/>
    </row>
    <row r="945" spans="1:9" ht="12.4" hidden="1" customHeight="1">
      <c r="A945" s="11"/>
      <c r="B945" s="1"/>
      <c r="C945" s="34"/>
      <c r="D945" s="151"/>
      <c r="E945" s="152"/>
      <c r="F945" s="39">
        <f>VLOOKUP(C945,'[2]Acha Air Sales Price List'!$B$1:$D$65536,3,FALSE)</f>
        <v>0</v>
      </c>
      <c r="G945" s="19">
        <f>ROUND(IF(ISBLANK(C945),0,VLOOKUP(C945,'[2]Acha Air Sales Price List'!$B$1:$X$65536,12,FALSE)*$L$14),2)</f>
        <v>0</v>
      </c>
      <c r="H945" s="20">
        <f t="shared" si="20"/>
        <v>0</v>
      </c>
      <c r="I945" s="12"/>
    </row>
    <row r="946" spans="1:9" ht="12.4" hidden="1" customHeight="1">
      <c r="A946" s="11"/>
      <c r="B946" s="1"/>
      <c r="C946" s="34"/>
      <c r="D946" s="151"/>
      <c r="E946" s="152"/>
      <c r="F946" s="39">
        <f>VLOOKUP(C946,'[2]Acha Air Sales Price List'!$B$1:$D$65536,3,FALSE)</f>
        <v>0</v>
      </c>
      <c r="G946" s="19">
        <f>ROUND(IF(ISBLANK(C946),0,VLOOKUP(C946,'[2]Acha Air Sales Price List'!$B$1:$X$65536,12,FALSE)*$L$14),2)</f>
        <v>0</v>
      </c>
      <c r="H946" s="20">
        <f t="shared" si="20"/>
        <v>0</v>
      </c>
      <c r="I946" s="12"/>
    </row>
    <row r="947" spans="1:9" ht="12.4" hidden="1" customHeight="1">
      <c r="A947" s="11"/>
      <c r="B947" s="1"/>
      <c r="C947" s="34"/>
      <c r="D947" s="151"/>
      <c r="E947" s="152"/>
      <c r="F947" s="39">
        <f>VLOOKUP(C947,'[2]Acha Air Sales Price List'!$B$1:$D$65536,3,FALSE)</f>
        <v>0</v>
      </c>
      <c r="G947" s="19">
        <f>ROUND(IF(ISBLANK(C947),0,VLOOKUP(C947,'[2]Acha Air Sales Price List'!$B$1:$X$65536,12,FALSE)*$L$14),2)</f>
        <v>0</v>
      </c>
      <c r="H947" s="20">
        <f t="shared" si="20"/>
        <v>0</v>
      </c>
      <c r="I947" s="12"/>
    </row>
    <row r="948" spans="1:9" ht="12.4" hidden="1" customHeight="1">
      <c r="A948" s="11"/>
      <c r="B948" s="1"/>
      <c r="C948" s="34"/>
      <c r="D948" s="151"/>
      <c r="E948" s="152"/>
      <c r="F948" s="39">
        <f>VLOOKUP(C948,'[2]Acha Air Sales Price List'!$B$1:$D$65536,3,FALSE)</f>
        <v>0</v>
      </c>
      <c r="G948" s="19">
        <f>ROUND(IF(ISBLANK(C948),0,VLOOKUP(C948,'[2]Acha Air Sales Price List'!$B$1:$X$65536,12,FALSE)*$L$14),2)</f>
        <v>0</v>
      </c>
      <c r="H948" s="20">
        <f t="shared" si="20"/>
        <v>0</v>
      </c>
      <c r="I948" s="12"/>
    </row>
    <row r="949" spans="1:9" ht="12.4" hidden="1" customHeight="1">
      <c r="A949" s="11"/>
      <c r="B949" s="1"/>
      <c r="C949" s="34"/>
      <c r="D949" s="151"/>
      <c r="E949" s="152"/>
      <c r="F949" s="39">
        <f>VLOOKUP(C949,'[2]Acha Air Sales Price List'!$B$1:$D$65536,3,FALSE)</f>
        <v>0</v>
      </c>
      <c r="G949" s="19">
        <f>ROUND(IF(ISBLANK(C949),0,VLOOKUP(C949,'[2]Acha Air Sales Price List'!$B$1:$X$65536,12,FALSE)*$L$14),2)</f>
        <v>0</v>
      </c>
      <c r="H949" s="20">
        <f t="shared" si="20"/>
        <v>0</v>
      </c>
      <c r="I949" s="12"/>
    </row>
    <row r="950" spans="1:9" ht="12.4" hidden="1" customHeight="1">
      <c r="A950" s="11"/>
      <c r="B950" s="1"/>
      <c r="C950" s="34"/>
      <c r="D950" s="151"/>
      <c r="E950" s="152"/>
      <c r="F950" s="39">
        <f>VLOOKUP(C950,'[2]Acha Air Sales Price List'!$B$1:$D$65536,3,FALSE)</f>
        <v>0</v>
      </c>
      <c r="G950" s="19">
        <f>ROUND(IF(ISBLANK(C950),0,VLOOKUP(C950,'[2]Acha Air Sales Price List'!$B$1:$X$65536,12,FALSE)*$L$14),2)</f>
        <v>0</v>
      </c>
      <c r="H950" s="20">
        <f t="shared" si="20"/>
        <v>0</v>
      </c>
      <c r="I950" s="12"/>
    </row>
    <row r="951" spans="1:9" ht="12.4" hidden="1" customHeight="1">
      <c r="A951" s="11"/>
      <c r="B951" s="1"/>
      <c r="C951" s="34"/>
      <c r="D951" s="151"/>
      <c r="E951" s="152"/>
      <c r="F951" s="39">
        <f>VLOOKUP(C951,'[2]Acha Air Sales Price List'!$B$1:$D$65536,3,FALSE)</f>
        <v>0</v>
      </c>
      <c r="G951" s="19">
        <f>ROUND(IF(ISBLANK(C951),0,VLOOKUP(C951,'[2]Acha Air Sales Price List'!$B$1:$X$65536,12,FALSE)*$L$14),2)</f>
        <v>0</v>
      </c>
      <c r="H951" s="20">
        <f t="shared" si="20"/>
        <v>0</v>
      </c>
      <c r="I951" s="12"/>
    </row>
    <row r="952" spans="1:9" ht="12" hidden="1" customHeight="1">
      <c r="A952" s="11"/>
      <c r="B952" s="1"/>
      <c r="C952" s="34"/>
      <c r="D952" s="151"/>
      <c r="E952" s="152"/>
      <c r="F952" s="39">
        <f>VLOOKUP(C952,'[2]Acha Air Sales Price List'!$B$1:$D$65536,3,FALSE)</f>
        <v>0</v>
      </c>
      <c r="G952" s="19">
        <f>ROUND(IF(ISBLANK(C952),0,VLOOKUP(C952,'[2]Acha Air Sales Price List'!$B$1:$X$65536,12,FALSE)*$L$14),2)</f>
        <v>0</v>
      </c>
      <c r="H952" s="20">
        <f t="shared" si="20"/>
        <v>0</v>
      </c>
      <c r="I952" s="12"/>
    </row>
    <row r="953" spans="1:9" ht="12.4" hidden="1" customHeight="1">
      <c r="A953" s="11"/>
      <c r="B953" s="1"/>
      <c r="C953" s="34"/>
      <c r="D953" s="151"/>
      <c r="E953" s="152"/>
      <c r="F953" s="39">
        <f>VLOOKUP(C953,'[2]Acha Air Sales Price List'!$B$1:$D$65536,3,FALSE)</f>
        <v>0</v>
      </c>
      <c r="G953" s="19">
        <f>ROUND(IF(ISBLANK(C953),0,VLOOKUP(C953,'[2]Acha Air Sales Price List'!$B$1:$X$65536,12,FALSE)*$L$14),2)</f>
        <v>0</v>
      </c>
      <c r="H953" s="20">
        <f t="shared" si="20"/>
        <v>0</v>
      </c>
      <c r="I953" s="12"/>
    </row>
    <row r="954" spans="1:9" ht="12.4" hidden="1" customHeight="1">
      <c r="A954" s="11"/>
      <c r="B954" s="1"/>
      <c r="C954" s="34"/>
      <c r="D954" s="151"/>
      <c r="E954" s="152"/>
      <c r="F954" s="39">
        <f>VLOOKUP(C954,'[2]Acha Air Sales Price List'!$B$1:$D$65536,3,FALSE)</f>
        <v>0</v>
      </c>
      <c r="G954" s="19">
        <f>ROUND(IF(ISBLANK(C954),0,VLOOKUP(C954,'[2]Acha Air Sales Price List'!$B$1:$X$65536,12,FALSE)*$L$14),2)</f>
        <v>0</v>
      </c>
      <c r="H954" s="20">
        <f t="shared" si="20"/>
        <v>0</v>
      </c>
      <c r="I954" s="12"/>
    </row>
    <row r="955" spans="1:9" ht="12.4" hidden="1" customHeight="1">
      <c r="A955" s="11"/>
      <c r="B955" s="1"/>
      <c r="C955" s="34"/>
      <c r="D955" s="151"/>
      <c r="E955" s="152"/>
      <c r="F955" s="39">
        <f>VLOOKUP(C955,'[2]Acha Air Sales Price List'!$B$1:$D$65536,3,FALSE)</f>
        <v>0</v>
      </c>
      <c r="G955" s="19">
        <f>ROUND(IF(ISBLANK(C955),0,VLOOKUP(C955,'[2]Acha Air Sales Price List'!$B$1:$X$65536,12,FALSE)*$L$14),2)</f>
        <v>0</v>
      </c>
      <c r="H955" s="20">
        <f t="shared" si="20"/>
        <v>0</v>
      </c>
      <c r="I955" s="12"/>
    </row>
    <row r="956" spans="1:9" ht="12.4" hidden="1" customHeight="1">
      <c r="A956" s="11"/>
      <c r="B956" s="1"/>
      <c r="C956" s="34"/>
      <c r="D956" s="151"/>
      <c r="E956" s="152"/>
      <c r="F956" s="39">
        <f>VLOOKUP(C956,'[2]Acha Air Sales Price List'!$B$1:$D$65536,3,FALSE)</f>
        <v>0</v>
      </c>
      <c r="G956" s="19">
        <f>ROUND(IF(ISBLANK(C956),0,VLOOKUP(C956,'[2]Acha Air Sales Price List'!$B$1:$X$65536,12,FALSE)*$L$14),2)</f>
        <v>0</v>
      </c>
      <c r="H956" s="20">
        <f t="shared" si="20"/>
        <v>0</v>
      </c>
      <c r="I956" s="12"/>
    </row>
    <row r="957" spans="1:9" ht="12.4" hidden="1" customHeight="1">
      <c r="A957" s="11"/>
      <c r="B957" s="1"/>
      <c r="C957" s="34"/>
      <c r="D957" s="151"/>
      <c r="E957" s="152"/>
      <c r="F957" s="39">
        <f>VLOOKUP(C957,'[2]Acha Air Sales Price List'!$B$1:$D$65536,3,FALSE)</f>
        <v>0</v>
      </c>
      <c r="G957" s="19">
        <f>ROUND(IF(ISBLANK(C957),0,VLOOKUP(C957,'[2]Acha Air Sales Price List'!$B$1:$X$65536,12,FALSE)*$L$14),2)</f>
        <v>0</v>
      </c>
      <c r="H957" s="20">
        <f t="shared" si="20"/>
        <v>0</v>
      </c>
      <c r="I957" s="12"/>
    </row>
    <row r="958" spans="1:9" ht="12.4" hidden="1" customHeight="1">
      <c r="A958" s="11"/>
      <c r="B958" s="1"/>
      <c r="C958" s="34"/>
      <c r="D958" s="151"/>
      <c r="E958" s="152"/>
      <c r="F958" s="39">
        <f>VLOOKUP(C958,'[2]Acha Air Sales Price List'!$B$1:$D$65536,3,FALSE)</f>
        <v>0</v>
      </c>
      <c r="G958" s="19">
        <f>ROUND(IF(ISBLANK(C958),0,VLOOKUP(C958,'[2]Acha Air Sales Price List'!$B$1:$X$65536,12,FALSE)*$L$14),2)</f>
        <v>0</v>
      </c>
      <c r="H958" s="20">
        <f t="shared" si="20"/>
        <v>0</v>
      </c>
      <c r="I958" s="12"/>
    </row>
    <row r="959" spans="1:9" ht="12.4" hidden="1" customHeight="1">
      <c r="A959" s="11"/>
      <c r="B959" s="1"/>
      <c r="C959" s="34"/>
      <c r="D959" s="151"/>
      <c r="E959" s="152"/>
      <c r="F959" s="39">
        <f>VLOOKUP(C959,'[2]Acha Air Sales Price List'!$B$1:$D$65536,3,FALSE)</f>
        <v>0</v>
      </c>
      <c r="G959" s="19">
        <f>ROUND(IF(ISBLANK(C959),0,VLOOKUP(C959,'[2]Acha Air Sales Price List'!$B$1:$X$65536,12,FALSE)*$L$14),2)</f>
        <v>0</v>
      </c>
      <c r="H959" s="20">
        <f t="shared" si="20"/>
        <v>0</v>
      </c>
      <c r="I959" s="12"/>
    </row>
    <row r="960" spans="1:9" ht="12.4" hidden="1" customHeight="1">
      <c r="A960" s="11"/>
      <c r="B960" s="1"/>
      <c r="C960" s="34"/>
      <c r="D960" s="151"/>
      <c r="E960" s="152"/>
      <c r="F960" s="39">
        <f>VLOOKUP(C960,'[2]Acha Air Sales Price List'!$B$1:$D$65536,3,FALSE)</f>
        <v>0</v>
      </c>
      <c r="G960" s="19">
        <f>ROUND(IF(ISBLANK(C960),0,VLOOKUP(C960,'[2]Acha Air Sales Price List'!$B$1:$X$65536,12,FALSE)*$L$14),2)</f>
        <v>0</v>
      </c>
      <c r="H960" s="20">
        <f t="shared" si="20"/>
        <v>0</v>
      </c>
      <c r="I960" s="12"/>
    </row>
    <row r="961" spans="1:9" ht="12.4" hidden="1" customHeight="1">
      <c r="A961" s="11"/>
      <c r="B961" s="1"/>
      <c r="C961" s="34"/>
      <c r="D961" s="151"/>
      <c r="E961" s="152"/>
      <c r="F961" s="39">
        <f>VLOOKUP(C961,'[2]Acha Air Sales Price List'!$B$1:$D$65536,3,FALSE)</f>
        <v>0</v>
      </c>
      <c r="G961" s="19">
        <f>ROUND(IF(ISBLANK(C961),0,VLOOKUP(C961,'[2]Acha Air Sales Price List'!$B$1:$X$65536,12,FALSE)*$L$14),2)</f>
        <v>0</v>
      </c>
      <c r="H961" s="20">
        <f t="shared" si="20"/>
        <v>0</v>
      </c>
      <c r="I961" s="12"/>
    </row>
    <row r="962" spans="1:9" ht="12.4" hidden="1" customHeight="1">
      <c r="A962" s="11"/>
      <c r="B962" s="1"/>
      <c r="C962" s="34"/>
      <c r="D962" s="151"/>
      <c r="E962" s="152"/>
      <c r="F962" s="39">
        <f>VLOOKUP(C962,'[2]Acha Air Sales Price List'!$B$1:$D$65536,3,FALSE)</f>
        <v>0</v>
      </c>
      <c r="G962" s="19">
        <f>ROUND(IF(ISBLANK(C962),0,VLOOKUP(C962,'[2]Acha Air Sales Price List'!$B$1:$X$65536,12,FALSE)*$L$14),2)</f>
        <v>0</v>
      </c>
      <c r="H962" s="20">
        <f t="shared" si="20"/>
        <v>0</v>
      </c>
      <c r="I962" s="12"/>
    </row>
    <row r="963" spans="1:9" ht="12.4" hidden="1" customHeight="1">
      <c r="A963" s="11"/>
      <c r="B963" s="1"/>
      <c r="C963" s="34"/>
      <c r="D963" s="151"/>
      <c r="E963" s="152"/>
      <c r="F963" s="39">
        <f>VLOOKUP(C963,'[2]Acha Air Sales Price List'!$B$1:$D$65536,3,FALSE)</f>
        <v>0</v>
      </c>
      <c r="G963" s="19">
        <f>ROUND(IF(ISBLANK(C963),0,VLOOKUP(C963,'[2]Acha Air Sales Price List'!$B$1:$X$65536,12,FALSE)*$L$14),2)</f>
        <v>0</v>
      </c>
      <c r="H963" s="20">
        <f t="shared" si="20"/>
        <v>0</v>
      </c>
      <c r="I963" s="12"/>
    </row>
    <row r="964" spans="1:9" ht="12.4" hidden="1" customHeight="1">
      <c r="A964" s="11"/>
      <c r="B964" s="1"/>
      <c r="C964" s="34"/>
      <c r="D964" s="151"/>
      <c r="E964" s="152"/>
      <c r="F964" s="39">
        <f>VLOOKUP(C964,'[2]Acha Air Sales Price List'!$B$1:$D$65536,3,FALSE)</f>
        <v>0</v>
      </c>
      <c r="G964" s="19">
        <f>ROUND(IF(ISBLANK(C964),0,VLOOKUP(C964,'[2]Acha Air Sales Price List'!$B$1:$X$65536,12,FALSE)*$L$14),2)</f>
        <v>0</v>
      </c>
      <c r="H964" s="20">
        <f t="shared" si="20"/>
        <v>0</v>
      </c>
      <c r="I964" s="12"/>
    </row>
    <row r="965" spans="1:9" ht="12.4" hidden="1" customHeight="1">
      <c r="A965" s="11"/>
      <c r="B965" s="1"/>
      <c r="C965" s="34"/>
      <c r="D965" s="151"/>
      <c r="E965" s="152"/>
      <c r="F965" s="39">
        <f>VLOOKUP(C965,'[2]Acha Air Sales Price List'!$B$1:$D$65536,3,FALSE)</f>
        <v>0</v>
      </c>
      <c r="G965" s="19">
        <f>ROUND(IF(ISBLANK(C965),0,VLOOKUP(C965,'[2]Acha Air Sales Price List'!$B$1:$X$65536,12,FALSE)*$L$14),2)</f>
        <v>0</v>
      </c>
      <c r="H965" s="20">
        <f t="shared" si="20"/>
        <v>0</v>
      </c>
      <c r="I965" s="12"/>
    </row>
    <row r="966" spans="1:9" ht="12.4" hidden="1" customHeight="1">
      <c r="A966" s="11"/>
      <c r="B966" s="1"/>
      <c r="C966" s="34"/>
      <c r="D966" s="151"/>
      <c r="E966" s="152"/>
      <c r="F966" s="39">
        <f>VLOOKUP(C966,'[2]Acha Air Sales Price List'!$B$1:$D$65536,3,FALSE)</f>
        <v>0</v>
      </c>
      <c r="G966" s="19">
        <f>ROUND(IF(ISBLANK(C966),0,VLOOKUP(C966,'[2]Acha Air Sales Price List'!$B$1:$X$65536,12,FALSE)*$L$14),2)</f>
        <v>0</v>
      </c>
      <c r="H966" s="20">
        <f t="shared" si="20"/>
        <v>0</v>
      </c>
      <c r="I966" s="12"/>
    </row>
    <row r="967" spans="1:9" ht="12.4" hidden="1" customHeight="1">
      <c r="A967" s="11"/>
      <c r="B967" s="1"/>
      <c r="C967" s="34"/>
      <c r="D967" s="151"/>
      <c r="E967" s="152"/>
      <c r="F967" s="39">
        <f>VLOOKUP(C967,'[2]Acha Air Sales Price List'!$B$1:$D$65536,3,FALSE)</f>
        <v>0</v>
      </c>
      <c r="G967" s="19">
        <f>ROUND(IF(ISBLANK(C967),0,VLOOKUP(C967,'[2]Acha Air Sales Price List'!$B$1:$X$65536,12,FALSE)*$L$14),2)</f>
        <v>0</v>
      </c>
      <c r="H967" s="20">
        <f t="shared" si="20"/>
        <v>0</v>
      </c>
      <c r="I967" s="12"/>
    </row>
    <row r="968" spans="1:9" ht="12.4" hidden="1" customHeight="1">
      <c r="A968" s="11"/>
      <c r="B968" s="1"/>
      <c r="C968" s="34"/>
      <c r="D968" s="151"/>
      <c r="E968" s="152"/>
      <c r="F968" s="39">
        <f>VLOOKUP(C968,'[2]Acha Air Sales Price List'!$B$1:$D$65536,3,FALSE)</f>
        <v>0</v>
      </c>
      <c r="G968" s="19">
        <f>ROUND(IF(ISBLANK(C968),0,VLOOKUP(C968,'[2]Acha Air Sales Price List'!$B$1:$X$65536,12,FALSE)*$L$14),2)</f>
        <v>0</v>
      </c>
      <c r="H968" s="20">
        <f t="shared" si="20"/>
        <v>0</v>
      </c>
      <c r="I968" s="12"/>
    </row>
    <row r="969" spans="1:9" ht="12.4" hidden="1" customHeight="1">
      <c r="A969" s="11"/>
      <c r="B969" s="1"/>
      <c r="C969" s="34"/>
      <c r="D969" s="151"/>
      <c r="E969" s="152"/>
      <c r="F969" s="39">
        <f>VLOOKUP(C969,'[2]Acha Air Sales Price List'!$B$1:$D$65536,3,FALSE)</f>
        <v>0</v>
      </c>
      <c r="G969" s="19">
        <f>ROUND(IF(ISBLANK(C969),0,VLOOKUP(C969,'[2]Acha Air Sales Price List'!$B$1:$X$65536,12,FALSE)*$L$14),2)</f>
        <v>0</v>
      </c>
      <c r="H969" s="20">
        <f t="shared" si="20"/>
        <v>0</v>
      </c>
      <c r="I969" s="12"/>
    </row>
    <row r="970" spans="1:9" ht="12.4" hidden="1" customHeight="1">
      <c r="A970" s="11"/>
      <c r="B970" s="1"/>
      <c r="C970" s="34"/>
      <c r="D970" s="151"/>
      <c r="E970" s="152"/>
      <c r="F970" s="39">
        <f>VLOOKUP(C970,'[2]Acha Air Sales Price List'!$B$1:$D$65536,3,FALSE)</f>
        <v>0</v>
      </c>
      <c r="G970" s="19">
        <f>ROUND(IF(ISBLANK(C970),0,VLOOKUP(C970,'[2]Acha Air Sales Price List'!$B$1:$X$65536,12,FALSE)*$L$14),2)</f>
        <v>0</v>
      </c>
      <c r="H970" s="20">
        <f t="shared" si="20"/>
        <v>0</v>
      </c>
      <c r="I970" s="12"/>
    </row>
    <row r="971" spans="1:9" ht="12.4" hidden="1" customHeight="1">
      <c r="A971" s="11"/>
      <c r="B971" s="1"/>
      <c r="C971" s="34"/>
      <c r="D971" s="151"/>
      <c r="E971" s="152"/>
      <c r="F971" s="39">
        <f>VLOOKUP(C971,'[2]Acha Air Sales Price List'!$B$1:$D$65536,3,FALSE)</f>
        <v>0</v>
      </c>
      <c r="G971" s="19">
        <f>ROUND(IF(ISBLANK(C971),0,VLOOKUP(C971,'[2]Acha Air Sales Price List'!$B$1:$X$65536,12,FALSE)*$L$14),2)</f>
        <v>0</v>
      </c>
      <c r="H971" s="20">
        <f t="shared" si="20"/>
        <v>0</v>
      </c>
      <c r="I971" s="12"/>
    </row>
    <row r="972" spans="1:9" ht="12.4" hidden="1" customHeight="1">
      <c r="A972" s="11"/>
      <c r="B972" s="1"/>
      <c r="C972" s="34"/>
      <c r="D972" s="151"/>
      <c r="E972" s="152"/>
      <c r="F972" s="39">
        <f>VLOOKUP(C972,'[2]Acha Air Sales Price List'!$B$1:$D$65536,3,FALSE)</f>
        <v>0</v>
      </c>
      <c r="G972" s="19">
        <f>ROUND(IF(ISBLANK(C972),0,VLOOKUP(C972,'[2]Acha Air Sales Price List'!$B$1:$X$65536,12,FALSE)*$L$14),2)</f>
        <v>0</v>
      </c>
      <c r="H972" s="20">
        <f t="shared" si="20"/>
        <v>0</v>
      </c>
      <c r="I972" s="12"/>
    </row>
    <row r="973" spans="1:9" ht="12.4" hidden="1" customHeight="1">
      <c r="A973" s="11"/>
      <c r="B973" s="1"/>
      <c r="C973" s="34"/>
      <c r="D973" s="151"/>
      <c r="E973" s="152"/>
      <c r="F973" s="39">
        <f>VLOOKUP(C973,'[2]Acha Air Sales Price List'!$B$1:$D$65536,3,FALSE)</f>
        <v>0</v>
      </c>
      <c r="G973" s="19">
        <f>ROUND(IF(ISBLANK(C973),0,VLOOKUP(C973,'[2]Acha Air Sales Price List'!$B$1:$X$65536,12,FALSE)*$L$14),2)</f>
        <v>0</v>
      </c>
      <c r="H973" s="20">
        <f t="shared" si="20"/>
        <v>0</v>
      </c>
      <c r="I973" s="12"/>
    </row>
    <row r="974" spans="1:9" ht="12.4" hidden="1" customHeight="1">
      <c r="A974" s="11"/>
      <c r="B974" s="1"/>
      <c r="C974" s="34"/>
      <c r="D974" s="151"/>
      <c r="E974" s="152"/>
      <c r="F974" s="39">
        <f>VLOOKUP(C974,'[2]Acha Air Sales Price List'!$B$1:$D$65536,3,FALSE)</f>
        <v>0</v>
      </c>
      <c r="G974" s="19">
        <f>ROUND(IF(ISBLANK(C974),0,VLOOKUP(C974,'[2]Acha Air Sales Price List'!$B$1:$X$65536,12,FALSE)*$L$14),2)</f>
        <v>0</v>
      </c>
      <c r="H974" s="20">
        <f t="shared" si="20"/>
        <v>0</v>
      </c>
      <c r="I974" s="12"/>
    </row>
    <row r="975" spans="1:9" ht="12.4" hidden="1" customHeight="1">
      <c r="A975" s="11"/>
      <c r="B975" s="1"/>
      <c r="C975" s="35"/>
      <c r="D975" s="151"/>
      <c r="E975" s="152"/>
      <c r="F975" s="39">
        <f>VLOOKUP(C975,'[2]Acha Air Sales Price List'!$B$1:$D$65536,3,FALSE)</f>
        <v>0</v>
      </c>
      <c r="G975" s="19">
        <f>ROUND(IF(ISBLANK(C975),0,VLOOKUP(C975,'[2]Acha Air Sales Price List'!$B$1:$X$65536,12,FALSE)*$L$14),2)</f>
        <v>0</v>
      </c>
      <c r="H975" s="20">
        <f t="shared" si="20"/>
        <v>0</v>
      </c>
      <c r="I975" s="12"/>
    </row>
    <row r="976" spans="1:9" ht="12" hidden="1" customHeight="1">
      <c r="A976" s="11"/>
      <c r="B976" s="1"/>
      <c r="C976" s="34"/>
      <c r="D976" s="151"/>
      <c r="E976" s="152"/>
      <c r="F976" s="39">
        <f>VLOOKUP(C976,'[2]Acha Air Sales Price List'!$B$1:$D$65536,3,FALSE)</f>
        <v>0</v>
      </c>
      <c r="G976" s="19">
        <f>ROUND(IF(ISBLANK(C976),0,VLOOKUP(C976,'[2]Acha Air Sales Price List'!$B$1:$X$65536,12,FALSE)*$L$14),2)</f>
        <v>0</v>
      </c>
      <c r="H976" s="20">
        <f t="shared" si="20"/>
        <v>0</v>
      </c>
      <c r="I976" s="12"/>
    </row>
    <row r="977" spans="1:9" ht="12.4" hidden="1" customHeight="1">
      <c r="A977" s="11"/>
      <c r="B977" s="1"/>
      <c r="C977" s="34"/>
      <c r="D977" s="151"/>
      <c r="E977" s="152"/>
      <c r="F977" s="39">
        <f>VLOOKUP(C977,'[2]Acha Air Sales Price List'!$B$1:$D$65536,3,FALSE)</f>
        <v>0</v>
      </c>
      <c r="G977" s="19">
        <f>ROUND(IF(ISBLANK(C977),0,VLOOKUP(C977,'[2]Acha Air Sales Price List'!$B$1:$X$65536,12,FALSE)*$L$14),2)</f>
        <v>0</v>
      </c>
      <c r="H977" s="20">
        <f t="shared" si="20"/>
        <v>0</v>
      </c>
      <c r="I977" s="12"/>
    </row>
    <row r="978" spans="1:9" ht="12.4" hidden="1" customHeight="1">
      <c r="A978" s="11"/>
      <c r="B978" s="1"/>
      <c r="C978" s="34"/>
      <c r="D978" s="151"/>
      <c r="E978" s="152"/>
      <c r="F978" s="39">
        <f>VLOOKUP(C978,'[2]Acha Air Sales Price List'!$B$1:$D$65536,3,FALSE)</f>
        <v>0</v>
      </c>
      <c r="G978" s="19">
        <f>ROUND(IF(ISBLANK(C978),0,VLOOKUP(C978,'[2]Acha Air Sales Price List'!$B$1:$X$65536,12,FALSE)*$L$14),2)</f>
        <v>0</v>
      </c>
      <c r="H978" s="20">
        <f t="shared" si="20"/>
        <v>0</v>
      </c>
      <c r="I978" s="12"/>
    </row>
    <row r="979" spans="1:9" ht="12.4" hidden="1" customHeight="1">
      <c r="A979" s="11"/>
      <c r="B979" s="1"/>
      <c r="C979" s="34"/>
      <c r="D979" s="151"/>
      <c r="E979" s="152"/>
      <c r="F979" s="39">
        <f>VLOOKUP(C979,'[2]Acha Air Sales Price List'!$B$1:$D$65536,3,FALSE)</f>
        <v>0</v>
      </c>
      <c r="G979" s="19">
        <f>ROUND(IF(ISBLANK(C979),0,VLOOKUP(C979,'[2]Acha Air Sales Price List'!$B$1:$X$65536,12,FALSE)*$L$14),2)</f>
        <v>0</v>
      </c>
      <c r="H979" s="20">
        <f t="shared" si="20"/>
        <v>0</v>
      </c>
      <c r="I979" s="12"/>
    </row>
    <row r="980" spans="1:9" ht="12.4" hidden="1" customHeight="1">
      <c r="A980" s="11"/>
      <c r="B980" s="1"/>
      <c r="C980" s="34"/>
      <c r="D980" s="151"/>
      <c r="E980" s="152"/>
      <c r="F980" s="39">
        <f>VLOOKUP(C980,'[2]Acha Air Sales Price List'!$B$1:$D$65536,3,FALSE)</f>
        <v>0</v>
      </c>
      <c r="G980" s="19">
        <f>ROUND(IF(ISBLANK(C980),0,VLOOKUP(C980,'[2]Acha Air Sales Price List'!$B$1:$X$65536,12,FALSE)*$L$14),2)</f>
        <v>0</v>
      </c>
      <c r="H980" s="20">
        <f t="shared" si="20"/>
        <v>0</v>
      </c>
      <c r="I980" s="12"/>
    </row>
    <row r="981" spans="1:9" ht="12.4" hidden="1" customHeight="1">
      <c r="A981" s="11"/>
      <c r="B981" s="1"/>
      <c r="C981" s="34"/>
      <c r="D981" s="151"/>
      <c r="E981" s="152"/>
      <c r="F981" s="39">
        <f>VLOOKUP(C981,'[2]Acha Air Sales Price List'!$B$1:$D$65536,3,FALSE)</f>
        <v>0</v>
      </c>
      <c r="G981" s="19">
        <f>ROUND(IF(ISBLANK(C981),0,VLOOKUP(C981,'[2]Acha Air Sales Price List'!$B$1:$X$65536,12,FALSE)*$L$14),2)</f>
        <v>0</v>
      </c>
      <c r="H981" s="20">
        <f t="shared" si="20"/>
        <v>0</v>
      </c>
      <c r="I981" s="12"/>
    </row>
    <row r="982" spans="1:9" ht="12.4" hidden="1" customHeight="1">
      <c r="A982" s="11"/>
      <c r="B982" s="1"/>
      <c r="C982" s="34"/>
      <c r="D982" s="151"/>
      <c r="E982" s="152"/>
      <c r="F982" s="39">
        <f>VLOOKUP(C982,'[2]Acha Air Sales Price List'!$B$1:$D$65536,3,FALSE)</f>
        <v>0</v>
      </c>
      <c r="G982" s="19">
        <f>ROUND(IF(ISBLANK(C982),0,VLOOKUP(C982,'[2]Acha Air Sales Price List'!$B$1:$X$65536,12,FALSE)*$L$14),2)</f>
        <v>0</v>
      </c>
      <c r="H982" s="20">
        <f t="shared" si="20"/>
        <v>0</v>
      </c>
      <c r="I982" s="12"/>
    </row>
    <row r="983" spans="1:9" ht="12.4" hidden="1" customHeight="1">
      <c r="A983" s="11"/>
      <c r="B983" s="1"/>
      <c r="C983" s="34"/>
      <c r="D983" s="151"/>
      <c r="E983" s="152"/>
      <c r="F983" s="39">
        <f>VLOOKUP(C983,'[2]Acha Air Sales Price List'!$B$1:$D$65536,3,FALSE)</f>
        <v>0</v>
      </c>
      <c r="G983" s="19">
        <f>ROUND(IF(ISBLANK(C983),0,VLOOKUP(C983,'[2]Acha Air Sales Price List'!$B$1:$X$65536,12,FALSE)*$L$14),2)</f>
        <v>0</v>
      </c>
      <c r="H983" s="20">
        <f t="shared" si="20"/>
        <v>0</v>
      </c>
      <c r="I983" s="12"/>
    </row>
    <row r="984" spans="1:9" ht="12.4" hidden="1" customHeight="1">
      <c r="A984" s="11"/>
      <c r="B984" s="1"/>
      <c r="C984" s="34"/>
      <c r="D984" s="151"/>
      <c r="E984" s="152"/>
      <c r="F984" s="39">
        <f>VLOOKUP(C984,'[2]Acha Air Sales Price List'!$B$1:$D$65536,3,FALSE)</f>
        <v>0</v>
      </c>
      <c r="G984" s="19">
        <f>ROUND(IF(ISBLANK(C984),0,VLOOKUP(C984,'[2]Acha Air Sales Price List'!$B$1:$X$65536,12,FALSE)*$L$14),2)</f>
        <v>0</v>
      </c>
      <c r="H984" s="20">
        <f t="shared" si="20"/>
        <v>0</v>
      </c>
      <c r="I984" s="12"/>
    </row>
    <row r="985" spans="1:9" ht="12.4" hidden="1" customHeight="1">
      <c r="A985" s="11"/>
      <c r="B985" s="1"/>
      <c r="C985" s="34"/>
      <c r="D985" s="151"/>
      <c r="E985" s="152"/>
      <c r="F985" s="39">
        <f>VLOOKUP(C985,'[2]Acha Air Sales Price List'!$B$1:$D$65536,3,FALSE)</f>
        <v>0</v>
      </c>
      <c r="G985" s="19">
        <f>ROUND(IF(ISBLANK(C985),0,VLOOKUP(C985,'[2]Acha Air Sales Price List'!$B$1:$X$65536,12,FALSE)*$L$14),2)</f>
        <v>0</v>
      </c>
      <c r="H985" s="20">
        <f t="shared" si="20"/>
        <v>0</v>
      </c>
      <c r="I985" s="12"/>
    </row>
    <row r="986" spans="1:9" ht="12.4" hidden="1" customHeight="1">
      <c r="A986" s="11"/>
      <c r="B986" s="1"/>
      <c r="C986" s="34"/>
      <c r="D986" s="151"/>
      <c r="E986" s="152"/>
      <c r="F986" s="39">
        <f>VLOOKUP(C986,'[2]Acha Air Sales Price List'!$B$1:$D$65536,3,FALSE)</f>
        <v>0</v>
      </c>
      <c r="G986" s="19">
        <f>ROUND(IF(ISBLANK(C986),0,VLOOKUP(C986,'[2]Acha Air Sales Price List'!$B$1:$X$65536,12,FALSE)*$L$14),2)</f>
        <v>0</v>
      </c>
      <c r="H986" s="20">
        <f t="shared" si="20"/>
        <v>0</v>
      </c>
      <c r="I986" s="12"/>
    </row>
    <row r="987" spans="1:9" ht="12.4" hidden="1" customHeight="1">
      <c r="A987" s="11"/>
      <c r="B987" s="1"/>
      <c r="C987" s="34"/>
      <c r="D987" s="151"/>
      <c r="E987" s="152"/>
      <c r="F987" s="39">
        <f>VLOOKUP(C987,'[2]Acha Air Sales Price List'!$B$1:$D$65536,3,FALSE)</f>
        <v>0</v>
      </c>
      <c r="G987" s="19">
        <f>ROUND(IF(ISBLANK(C987),0,VLOOKUP(C987,'[2]Acha Air Sales Price List'!$B$1:$X$65536,12,FALSE)*$L$14),2)</f>
        <v>0</v>
      </c>
      <c r="H987" s="20">
        <f t="shared" si="20"/>
        <v>0</v>
      </c>
      <c r="I987" s="12"/>
    </row>
    <row r="988" spans="1:9" ht="12.4" hidden="1" customHeight="1">
      <c r="A988" s="11"/>
      <c r="B988" s="1"/>
      <c r="C988" s="34"/>
      <c r="D988" s="151"/>
      <c r="E988" s="152"/>
      <c r="F988" s="39">
        <f>VLOOKUP(C988,'[2]Acha Air Sales Price List'!$B$1:$D$65536,3,FALSE)</f>
        <v>0</v>
      </c>
      <c r="G988" s="19">
        <f>ROUND(IF(ISBLANK(C988),0,VLOOKUP(C988,'[2]Acha Air Sales Price List'!$B$1:$X$65536,12,FALSE)*$L$14),2)</f>
        <v>0</v>
      </c>
      <c r="H988" s="20">
        <f t="shared" si="20"/>
        <v>0</v>
      </c>
      <c r="I988" s="12"/>
    </row>
    <row r="989" spans="1:9" ht="12.4" hidden="1" customHeight="1">
      <c r="A989" s="11"/>
      <c r="B989" s="1"/>
      <c r="C989" s="34"/>
      <c r="D989" s="151"/>
      <c r="E989" s="152"/>
      <c r="F989" s="39">
        <f>VLOOKUP(C989,'[2]Acha Air Sales Price List'!$B$1:$D$65536,3,FALSE)</f>
        <v>0</v>
      </c>
      <c r="G989" s="19">
        <f>ROUND(IF(ISBLANK(C989),0,VLOOKUP(C989,'[2]Acha Air Sales Price List'!$B$1:$X$65536,12,FALSE)*$L$14),2)</f>
        <v>0</v>
      </c>
      <c r="H989" s="20">
        <f t="shared" si="20"/>
        <v>0</v>
      </c>
      <c r="I989" s="12"/>
    </row>
    <row r="990" spans="1:9" ht="12.4" hidden="1" customHeight="1">
      <c r="A990" s="11"/>
      <c r="B990" s="1"/>
      <c r="C990" s="34"/>
      <c r="D990" s="151"/>
      <c r="E990" s="152"/>
      <c r="F990" s="39">
        <f>VLOOKUP(C990,'[2]Acha Air Sales Price List'!$B$1:$D$65536,3,FALSE)</f>
        <v>0</v>
      </c>
      <c r="G990" s="19">
        <f>ROUND(IF(ISBLANK(C990),0,VLOOKUP(C990,'[2]Acha Air Sales Price List'!$B$1:$X$65536,12,FALSE)*$L$14),2)</f>
        <v>0</v>
      </c>
      <c r="H990" s="20">
        <f t="shared" si="20"/>
        <v>0</v>
      </c>
      <c r="I990" s="12"/>
    </row>
    <row r="991" spans="1:9" ht="12.4" hidden="1" customHeight="1">
      <c r="A991" s="11"/>
      <c r="B991" s="1"/>
      <c r="C991" s="34"/>
      <c r="D991" s="151"/>
      <c r="E991" s="152"/>
      <c r="F991" s="39">
        <f>VLOOKUP(C991,'[2]Acha Air Sales Price List'!$B$1:$D$65536,3,FALSE)</f>
        <v>0</v>
      </c>
      <c r="G991" s="19">
        <f>ROUND(IF(ISBLANK(C991),0,VLOOKUP(C991,'[2]Acha Air Sales Price List'!$B$1:$X$65536,12,FALSE)*$L$14),2)</f>
        <v>0</v>
      </c>
      <c r="H991" s="20">
        <f t="shared" si="20"/>
        <v>0</v>
      </c>
      <c r="I991" s="12"/>
    </row>
    <row r="992" spans="1:9" ht="12.4" hidden="1" customHeight="1">
      <c r="A992" s="11"/>
      <c r="B992" s="1"/>
      <c r="C992" s="34"/>
      <c r="D992" s="151"/>
      <c r="E992" s="152"/>
      <c r="F992" s="39">
        <f>VLOOKUP(C992,'[2]Acha Air Sales Price List'!$B$1:$D$65536,3,FALSE)</f>
        <v>0</v>
      </c>
      <c r="G992" s="19">
        <f>ROUND(IF(ISBLANK(C992),0,VLOOKUP(C992,'[2]Acha Air Sales Price List'!$B$1:$X$65536,12,FALSE)*$L$14),2)</f>
        <v>0</v>
      </c>
      <c r="H992" s="20">
        <f t="shared" si="20"/>
        <v>0</v>
      </c>
      <c r="I992" s="12"/>
    </row>
    <row r="993" spans="1:9" ht="12.4" hidden="1" customHeight="1">
      <c r="A993" s="11"/>
      <c r="B993" s="1"/>
      <c r="C993" s="34"/>
      <c r="D993" s="151"/>
      <c r="E993" s="152"/>
      <c r="F993" s="39">
        <f>VLOOKUP(C993,'[2]Acha Air Sales Price List'!$B$1:$D$65536,3,FALSE)</f>
        <v>0</v>
      </c>
      <c r="G993" s="19">
        <f>ROUND(IF(ISBLANK(C993),0,VLOOKUP(C993,'[2]Acha Air Sales Price List'!$B$1:$X$65536,12,FALSE)*$L$14),2)</f>
        <v>0</v>
      </c>
      <c r="H993" s="20">
        <f t="shared" si="20"/>
        <v>0</v>
      </c>
      <c r="I993" s="12"/>
    </row>
    <row r="994" spans="1:9" ht="12.4" hidden="1" customHeight="1">
      <c r="A994" s="11"/>
      <c r="B994" s="1"/>
      <c r="C994" s="34"/>
      <c r="D994" s="151"/>
      <c r="E994" s="152"/>
      <c r="F994" s="39">
        <f>VLOOKUP(C994,'[2]Acha Air Sales Price List'!$B$1:$D$65536,3,FALSE)</f>
        <v>0</v>
      </c>
      <c r="G994" s="19">
        <f>ROUND(IF(ISBLANK(C994),0,VLOOKUP(C994,'[2]Acha Air Sales Price List'!$B$1:$X$65536,12,FALSE)*$L$14),2)</f>
        <v>0</v>
      </c>
      <c r="H994" s="20">
        <f t="shared" si="20"/>
        <v>0</v>
      </c>
      <c r="I994" s="12"/>
    </row>
    <row r="995" spans="1:9" ht="12.4" hidden="1" customHeight="1">
      <c r="A995" s="11"/>
      <c r="B995" s="1"/>
      <c r="C995" s="34"/>
      <c r="D995" s="151"/>
      <c r="E995" s="152"/>
      <c r="F995" s="39">
        <f>VLOOKUP(C995,'[2]Acha Air Sales Price List'!$B$1:$D$65536,3,FALSE)</f>
        <v>0</v>
      </c>
      <c r="G995" s="19">
        <f>ROUND(IF(ISBLANK(C995),0,VLOOKUP(C995,'[2]Acha Air Sales Price List'!$B$1:$X$65536,12,FALSE)*$L$14),2)</f>
        <v>0</v>
      </c>
      <c r="H995" s="20">
        <f t="shared" si="20"/>
        <v>0</v>
      </c>
      <c r="I995" s="12"/>
    </row>
    <row r="996" spans="1:9" ht="12.4" hidden="1" customHeight="1">
      <c r="A996" s="11"/>
      <c r="B996" s="1"/>
      <c r="C996" s="34"/>
      <c r="D996" s="151"/>
      <c r="E996" s="152"/>
      <c r="F996" s="39">
        <f>VLOOKUP(C996,'[2]Acha Air Sales Price List'!$B$1:$D$65536,3,FALSE)</f>
        <v>0</v>
      </c>
      <c r="G996" s="19">
        <f>ROUND(IF(ISBLANK(C996),0,VLOOKUP(C996,'[2]Acha Air Sales Price List'!$B$1:$X$65536,12,FALSE)*$L$14),2)</f>
        <v>0</v>
      </c>
      <c r="H996" s="20">
        <f t="shared" si="20"/>
        <v>0</v>
      </c>
      <c r="I996" s="12"/>
    </row>
    <row r="997" spans="1:9" ht="12.4" hidden="1" customHeight="1">
      <c r="A997" s="11"/>
      <c r="B997" s="1"/>
      <c r="C997" s="34"/>
      <c r="D997" s="151"/>
      <c r="E997" s="152"/>
      <c r="F997" s="39">
        <f>VLOOKUP(C997,'[2]Acha Air Sales Price List'!$B$1:$D$65536,3,FALSE)</f>
        <v>0</v>
      </c>
      <c r="G997" s="19">
        <f>ROUND(IF(ISBLANK(C997),0,VLOOKUP(C997,'[2]Acha Air Sales Price List'!$B$1:$X$65536,12,FALSE)*$L$14),2)</f>
        <v>0</v>
      </c>
      <c r="H997" s="20">
        <f t="shared" si="20"/>
        <v>0</v>
      </c>
      <c r="I997" s="12"/>
    </row>
    <row r="998" spans="1:9" ht="12.4" hidden="1" customHeight="1">
      <c r="A998" s="11"/>
      <c r="B998" s="1"/>
      <c r="C998" s="34"/>
      <c r="D998" s="151"/>
      <c r="E998" s="152"/>
      <c r="F998" s="39">
        <f>VLOOKUP(C998,'[2]Acha Air Sales Price List'!$B$1:$D$65536,3,FALSE)</f>
        <v>0</v>
      </c>
      <c r="G998" s="19">
        <f>ROUND(IF(ISBLANK(C998),0,VLOOKUP(C998,'[2]Acha Air Sales Price List'!$B$1:$X$65536,12,FALSE)*$L$14),2)</f>
        <v>0</v>
      </c>
      <c r="H998" s="20">
        <f t="shared" si="20"/>
        <v>0</v>
      </c>
      <c r="I998" s="12"/>
    </row>
    <row r="999" spans="1:9" ht="12.4" hidden="1" customHeight="1">
      <c r="A999" s="11"/>
      <c r="B999" s="1"/>
      <c r="C999" s="34"/>
      <c r="D999" s="151"/>
      <c r="E999" s="152"/>
      <c r="F999" s="39">
        <f>VLOOKUP(C999,'[2]Acha Air Sales Price List'!$B$1:$D$65536,3,FALSE)</f>
        <v>0</v>
      </c>
      <c r="G999" s="19">
        <f>ROUND(IF(ISBLANK(C999),0,VLOOKUP(C999,'[2]Acha Air Sales Price List'!$B$1:$X$65536,12,FALSE)*$L$14),2)</f>
        <v>0</v>
      </c>
      <c r="H999" s="20">
        <f t="shared" si="20"/>
        <v>0</v>
      </c>
      <c r="I999" s="12"/>
    </row>
    <row r="1000" spans="1:9" ht="12.4" hidden="1" customHeight="1">
      <c r="A1000" s="11"/>
      <c r="B1000" s="1"/>
      <c r="C1000" s="34"/>
      <c r="D1000" s="151"/>
      <c r="E1000" s="152"/>
      <c r="F1000" s="39">
        <f>VLOOKUP(C1000,'[2]Acha Air Sales Price List'!$B$1:$D$65536,3,FALSE)</f>
        <v>0</v>
      </c>
      <c r="G1000" s="19">
        <f>ROUND(IF(ISBLANK(C1000),0,VLOOKUP(C1000,'[2]Acha Air Sales Price List'!$B$1:$X$65536,12,FALSE)*$L$14),2)</f>
        <v>0</v>
      </c>
      <c r="H1000" s="20">
        <f t="shared" si="20"/>
        <v>0</v>
      </c>
      <c r="I1000" s="12"/>
    </row>
    <row r="1001" spans="1:9" ht="12.4" hidden="1" customHeight="1">
      <c r="A1001" s="11"/>
      <c r="B1001" s="1"/>
      <c r="C1001" s="34"/>
      <c r="D1001" s="151"/>
      <c r="E1001" s="152"/>
      <c r="F1001" s="39">
        <f>VLOOKUP(C1001,'[2]Acha Air Sales Price List'!$B$1:$D$65536,3,FALSE)</f>
        <v>0</v>
      </c>
      <c r="G1001" s="19">
        <f>ROUND(IF(ISBLANK(C1001),0,VLOOKUP(C1001,'[2]Acha Air Sales Price List'!$B$1:$X$65536,12,FALSE)*$L$14),2)</f>
        <v>0</v>
      </c>
      <c r="H1001" s="20">
        <f t="shared" si="20"/>
        <v>0</v>
      </c>
      <c r="I1001" s="12"/>
    </row>
    <row r="1002" spans="1:9" ht="12.4" hidden="1" customHeight="1">
      <c r="A1002" s="11"/>
      <c r="B1002" s="1"/>
      <c r="C1002" s="98"/>
      <c r="D1002" s="151"/>
      <c r="E1002" s="152"/>
      <c r="F1002" s="39"/>
      <c r="G1002" s="19">
        <f>ROUND(IF(ISBLANK(C1002),0,VLOOKUP(C1002,'[2]Acha Air Sales Price List'!$B$1:$X$65536,12,FALSE)*$L$14),2)</f>
        <v>0</v>
      </c>
      <c r="H1002" s="20">
        <f t="shared" si="20"/>
        <v>0</v>
      </c>
      <c r="I1002" s="12"/>
    </row>
    <row r="1003" spans="1:9" ht="12.4" hidden="1" customHeight="1">
      <c r="A1003" s="11"/>
      <c r="B1003" s="1"/>
      <c r="C1003" s="35"/>
      <c r="D1003" s="166"/>
      <c r="E1003" s="167"/>
      <c r="F1003" s="39" t="s">
        <v>26</v>
      </c>
      <c r="G1003" s="19"/>
      <c r="H1003" s="20">
        <f>G1003</f>
        <v>0</v>
      </c>
      <c r="I1003" s="12"/>
    </row>
    <row r="1004" spans="1:9" ht="12.4" hidden="1" customHeight="1" thickBot="1">
      <c r="A1004" s="11"/>
      <c r="B1004" s="21"/>
      <c r="C1004" s="22"/>
      <c r="D1004" s="159"/>
      <c r="E1004" s="160"/>
      <c r="F1004" s="40"/>
      <c r="G1004" s="23">
        <f>ROUND(IF(ISBLANK(C1004),0,VLOOKUP(C1004,'[2]Acha Air Sales Price List'!$B$1:$X$65536,12,FALSE)*$W$14),2)</f>
        <v>0</v>
      </c>
      <c r="H1004" s="24">
        <f>ROUND(IF(ISNUMBER(B1004), G1004*B1004, 0),5)</f>
        <v>0</v>
      </c>
      <c r="I1004" s="12"/>
    </row>
    <row r="1005" spans="1:9" ht="13.5" thickBot="1">
      <c r="A1005" s="11"/>
      <c r="B1005" s="2">
        <f>SUM(B21:B1004)</f>
        <v>6010</v>
      </c>
      <c r="C1005" s="150" t="s">
        <v>75</v>
      </c>
      <c r="D1005" s="2"/>
      <c r="E1005" s="2"/>
      <c r="F1005" s="2"/>
      <c r="G1005" s="29"/>
      <c r="H1005" s="30"/>
      <c r="I1005" s="12"/>
    </row>
    <row r="1006" spans="1:9" ht="16.5" thickBot="1">
      <c r="A1006" s="11"/>
      <c r="B1006" s="28"/>
      <c r="C1006" s="3"/>
      <c r="D1006" s="3"/>
      <c r="E1006" s="3"/>
      <c r="F1006" s="3"/>
      <c r="G1006" s="31" t="s">
        <v>18</v>
      </c>
      <c r="H1006" s="32">
        <f>SUM(H21:H1004)</f>
        <v>283379.90000000002</v>
      </c>
      <c r="I1006" s="12"/>
    </row>
    <row r="1007" spans="1:9" ht="16.5" hidden="1" thickBot="1">
      <c r="A1007" s="11"/>
      <c r="B1007" s="28" t="s">
        <v>17</v>
      </c>
      <c r="C1007" s="3"/>
      <c r="D1007" s="3"/>
      <c r="E1007" s="3"/>
      <c r="F1007" s="3"/>
      <c r="G1007" s="31" t="s">
        <v>23</v>
      </c>
      <c r="H1007" s="32">
        <f>H1006/41.5</f>
        <v>6828.4313253012051</v>
      </c>
      <c r="I1007" s="12"/>
    </row>
    <row r="1008" spans="1:9" ht="16.5" hidden="1" thickBot="1">
      <c r="A1008" s="11"/>
      <c r="B1008" s="28"/>
      <c r="C1008" s="3"/>
      <c r="D1008" s="3"/>
      <c r="E1008" s="3"/>
      <c r="F1008" s="3"/>
      <c r="G1008" s="31" t="s">
        <v>25</v>
      </c>
      <c r="H1008" s="32">
        <v>40</v>
      </c>
      <c r="I1008" s="12"/>
    </row>
    <row r="1009" spans="1:9" ht="16.5" hidden="1" thickBot="1">
      <c r="A1009" s="11"/>
      <c r="B1009" s="28"/>
      <c r="C1009" s="3"/>
      <c r="D1009" s="3"/>
      <c r="E1009" s="3"/>
      <c r="F1009" s="3"/>
      <c r="G1009" s="31" t="s">
        <v>24</v>
      </c>
      <c r="H1009" s="32">
        <f>(H1008-H1007)*41.5</f>
        <v>-281719.90000000002</v>
      </c>
      <c r="I1009" s="12"/>
    </row>
    <row r="1010" spans="1:9" ht="15.75">
      <c r="A1010" s="11"/>
      <c r="B1010" s="149" t="s">
        <v>74</v>
      </c>
      <c r="C1010" s="3"/>
      <c r="D1010" s="3"/>
      <c r="E1010" s="3"/>
      <c r="F1010" s="3"/>
      <c r="G1010" s="142"/>
      <c r="H1010" s="143"/>
      <c r="I1010" s="12"/>
    </row>
    <row r="1011" spans="1:9" ht="16.5" customHeight="1">
      <c r="A1011" s="16"/>
      <c r="B1011" s="17"/>
      <c r="C1011" s="17"/>
      <c r="D1011" s="17"/>
      <c r="E1011" s="144" t="s">
        <v>73</v>
      </c>
      <c r="F1011" s="17"/>
      <c r="G1011" s="17"/>
      <c r="H1011" s="17"/>
      <c r="I1011" s="18"/>
    </row>
    <row r="1015" spans="1:9">
      <c r="H1015" s="41"/>
    </row>
  </sheetData>
  <mergeCells count="992">
    <mergeCell ref="D1001:E1001"/>
    <mergeCell ref="D1002:E1002"/>
    <mergeCell ref="D1003:E1003"/>
    <mergeCell ref="D1004:E1004"/>
    <mergeCell ref="D21:E21"/>
    <mergeCell ref="D22:E22"/>
    <mergeCell ref="D23:E23"/>
    <mergeCell ref="D24:E24"/>
    <mergeCell ref="D25:E25"/>
    <mergeCell ref="D26:E26"/>
    <mergeCell ref="D995:E995"/>
    <mergeCell ref="D996:E996"/>
    <mergeCell ref="D997:E997"/>
    <mergeCell ref="D998:E998"/>
    <mergeCell ref="D999:E999"/>
    <mergeCell ref="D1000:E1000"/>
    <mergeCell ref="D989:E989"/>
    <mergeCell ref="D990:E990"/>
    <mergeCell ref="D991:E991"/>
    <mergeCell ref="D992:E992"/>
    <mergeCell ref="D993:E993"/>
    <mergeCell ref="D994:E994"/>
    <mergeCell ref="D983:E983"/>
    <mergeCell ref="D984:E984"/>
    <mergeCell ref="D985:E985"/>
    <mergeCell ref="D986:E986"/>
    <mergeCell ref="D987:E987"/>
    <mergeCell ref="D988:E988"/>
    <mergeCell ref="D977:E977"/>
    <mergeCell ref="D978:E978"/>
    <mergeCell ref="D979:E979"/>
    <mergeCell ref="D980:E980"/>
    <mergeCell ref="D981:E981"/>
    <mergeCell ref="D982:E982"/>
    <mergeCell ref="D971:E971"/>
    <mergeCell ref="D972:E972"/>
    <mergeCell ref="D973:E973"/>
    <mergeCell ref="D974:E974"/>
    <mergeCell ref="D975:E975"/>
    <mergeCell ref="D976:E976"/>
    <mergeCell ref="D965:E965"/>
    <mergeCell ref="D966:E966"/>
    <mergeCell ref="D967:E967"/>
    <mergeCell ref="D968:E968"/>
    <mergeCell ref="D969:E969"/>
    <mergeCell ref="D970:E970"/>
    <mergeCell ref="D959:E959"/>
    <mergeCell ref="D960:E960"/>
    <mergeCell ref="D961:E961"/>
    <mergeCell ref="D962:E962"/>
    <mergeCell ref="D963:E963"/>
    <mergeCell ref="D964:E964"/>
    <mergeCell ref="D953:E953"/>
    <mergeCell ref="D954:E954"/>
    <mergeCell ref="D955:E955"/>
    <mergeCell ref="D956:E956"/>
    <mergeCell ref="D957:E957"/>
    <mergeCell ref="D958:E958"/>
    <mergeCell ref="D947:E947"/>
    <mergeCell ref="D948:E948"/>
    <mergeCell ref="D949:E949"/>
    <mergeCell ref="D950:E950"/>
    <mergeCell ref="D951:E951"/>
    <mergeCell ref="D952:E952"/>
    <mergeCell ref="D941:E941"/>
    <mergeCell ref="D942:E942"/>
    <mergeCell ref="D943:E943"/>
    <mergeCell ref="D944:E944"/>
    <mergeCell ref="D945:E945"/>
    <mergeCell ref="D946:E946"/>
    <mergeCell ref="D935:E935"/>
    <mergeCell ref="D936:E936"/>
    <mergeCell ref="D937:E937"/>
    <mergeCell ref="D938:E938"/>
    <mergeCell ref="D939:E939"/>
    <mergeCell ref="D940:E940"/>
    <mergeCell ref="D929:E929"/>
    <mergeCell ref="D930:E930"/>
    <mergeCell ref="D931:E931"/>
    <mergeCell ref="D932:E932"/>
    <mergeCell ref="D933:E933"/>
    <mergeCell ref="D934:E934"/>
    <mergeCell ref="D923:E923"/>
    <mergeCell ref="D924:E924"/>
    <mergeCell ref="D925:E925"/>
    <mergeCell ref="D926:E926"/>
    <mergeCell ref="D927:E927"/>
    <mergeCell ref="D928:E928"/>
    <mergeCell ref="D917:E917"/>
    <mergeCell ref="D918:E918"/>
    <mergeCell ref="D919:E919"/>
    <mergeCell ref="D920:E920"/>
    <mergeCell ref="D921:E921"/>
    <mergeCell ref="D922:E922"/>
    <mergeCell ref="D911:E911"/>
    <mergeCell ref="D912:E912"/>
    <mergeCell ref="D913:E913"/>
    <mergeCell ref="D914:E914"/>
    <mergeCell ref="D915:E915"/>
    <mergeCell ref="D916:E916"/>
    <mergeCell ref="D905:E905"/>
    <mergeCell ref="D906:E906"/>
    <mergeCell ref="D907:E907"/>
    <mergeCell ref="D908:E908"/>
    <mergeCell ref="D909:E909"/>
    <mergeCell ref="D910:E910"/>
    <mergeCell ref="D899:E899"/>
    <mergeCell ref="D900:E900"/>
    <mergeCell ref="D901:E901"/>
    <mergeCell ref="D902:E902"/>
    <mergeCell ref="D903:E903"/>
    <mergeCell ref="D904:E904"/>
    <mergeCell ref="D893:E893"/>
    <mergeCell ref="D894:E894"/>
    <mergeCell ref="D895:E895"/>
    <mergeCell ref="D896:E896"/>
    <mergeCell ref="D897:E897"/>
    <mergeCell ref="D898:E898"/>
    <mergeCell ref="D887:E887"/>
    <mergeCell ref="D888:E888"/>
    <mergeCell ref="D889:E889"/>
    <mergeCell ref="D890:E890"/>
    <mergeCell ref="D891:E891"/>
    <mergeCell ref="D892:E892"/>
    <mergeCell ref="D881:E881"/>
    <mergeCell ref="D882:E882"/>
    <mergeCell ref="D883:E883"/>
    <mergeCell ref="D884:E884"/>
    <mergeCell ref="D885:E885"/>
    <mergeCell ref="D886:E886"/>
    <mergeCell ref="D875:E875"/>
    <mergeCell ref="D876:E876"/>
    <mergeCell ref="D877:E877"/>
    <mergeCell ref="D878:E878"/>
    <mergeCell ref="D879:E879"/>
    <mergeCell ref="D880:E880"/>
    <mergeCell ref="D869:E869"/>
    <mergeCell ref="D870:E870"/>
    <mergeCell ref="D871:E871"/>
    <mergeCell ref="D872:E872"/>
    <mergeCell ref="D873:E873"/>
    <mergeCell ref="D874:E874"/>
    <mergeCell ref="D863:E863"/>
    <mergeCell ref="D864:E864"/>
    <mergeCell ref="D865:E865"/>
    <mergeCell ref="D866:E866"/>
    <mergeCell ref="D867:E867"/>
    <mergeCell ref="D868:E868"/>
    <mergeCell ref="D857:E857"/>
    <mergeCell ref="D858:E858"/>
    <mergeCell ref="D859:E859"/>
    <mergeCell ref="D860:E860"/>
    <mergeCell ref="D861:E861"/>
    <mergeCell ref="D862:E862"/>
    <mergeCell ref="D851:E851"/>
    <mergeCell ref="D852:E852"/>
    <mergeCell ref="D853:E853"/>
    <mergeCell ref="D854:E854"/>
    <mergeCell ref="D855:E855"/>
    <mergeCell ref="D856:E856"/>
    <mergeCell ref="D845:E845"/>
    <mergeCell ref="D846:E846"/>
    <mergeCell ref="D847:E847"/>
    <mergeCell ref="D848:E848"/>
    <mergeCell ref="D849:E849"/>
    <mergeCell ref="D850:E850"/>
    <mergeCell ref="D839:E839"/>
    <mergeCell ref="D840:E840"/>
    <mergeCell ref="D841:E841"/>
    <mergeCell ref="D842:E842"/>
    <mergeCell ref="D843:E843"/>
    <mergeCell ref="D844:E844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85:E785"/>
    <mergeCell ref="D786:E786"/>
    <mergeCell ref="D787:E787"/>
    <mergeCell ref="D788:E788"/>
    <mergeCell ref="D789:E789"/>
    <mergeCell ref="D790:E790"/>
    <mergeCell ref="D779:E779"/>
    <mergeCell ref="D780:E780"/>
    <mergeCell ref="D781:E781"/>
    <mergeCell ref="D782:E782"/>
    <mergeCell ref="D783:E783"/>
    <mergeCell ref="D784:E784"/>
    <mergeCell ref="D773:E773"/>
    <mergeCell ref="D774:E774"/>
    <mergeCell ref="D775:E775"/>
    <mergeCell ref="D776:E776"/>
    <mergeCell ref="D777:E777"/>
    <mergeCell ref="D778:E778"/>
    <mergeCell ref="D767:E767"/>
    <mergeCell ref="D768:E768"/>
    <mergeCell ref="D769:E769"/>
    <mergeCell ref="D770:E770"/>
    <mergeCell ref="D771:E771"/>
    <mergeCell ref="D772:E772"/>
    <mergeCell ref="D761:E761"/>
    <mergeCell ref="D762:E762"/>
    <mergeCell ref="D763:E763"/>
    <mergeCell ref="D764:E764"/>
    <mergeCell ref="D765:E765"/>
    <mergeCell ref="D766:E766"/>
    <mergeCell ref="D755:E755"/>
    <mergeCell ref="D756:E756"/>
    <mergeCell ref="D757:E757"/>
    <mergeCell ref="D758:E758"/>
    <mergeCell ref="D759:E759"/>
    <mergeCell ref="D760:E760"/>
    <mergeCell ref="D749:E749"/>
    <mergeCell ref="D750:E750"/>
    <mergeCell ref="D751:E751"/>
    <mergeCell ref="D752:E752"/>
    <mergeCell ref="D753:E753"/>
    <mergeCell ref="D754:E754"/>
    <mergeCell ref="D743:E743"/>
    <mergeCell ref="D744:E744"/>
    <mergeCell ref="D745:E745"/>
    <mergeCell ref="D746:E746"/>
    <mergeCell ref="D747:E747"/>
    <mergeCell ref="D748:E748"/>
    <mergeCell ref="D737:E737"/>
    <mergeCell ref="D738:E738"/>
    <mergeCell ref="D739:E739"/>
    <mergeCell ref="D740:E740"/>
    <mergeCell ref="D741:E741"/>
    <mergeCell ref="D742:E742"/>
    <mergeCell ref="D731:E731"/>
    <mergeCell ref="D732:E732"/>
    <mergeCell ref="D733:E733"/>
    <mergeCell ref="D734:E734"/>
    <mergeCell ref="D735:E735"/>
    <mergeCell ref="D736:E736"/>
    <mergeCell ref="D725:E725"/>
    <mergeCell ref="D726:E726"/>
    <mergeCell ref="D727:E727"/>
    <mergeCell ref="D728:E728"/>
    <mergeCell ref="D729:E729"/>
    <mergeCell ref="D730:E730"/>
    <mergeCell ref="D719:E719"/>
    <mergeCell ref="D720:E720"/>
    <mergeCell ref="D721:E721"/>
    <mergeCell ref="D722:E722"/>
    <mergeCell ref="D723:E723"/>
    <mergeCell ref="D724:E724"/>
    <mergeCell ref="D713:E713"/>
    <mergeCell ref="D714:E714"/>
    <mergeCell ref="D715:E715"/>
    <mergeCell ref="D716:E716"/>
    <mergeCell ref="D717:E717"/>
    <mergeCell ref="D718:E718"/>
    <mergeCell ref="D707:E707"/>
    <mergeCell ref="D708:E708"/>
    <mergeCell ref="D709:E709"/>
    <mergeCell ref="D710:E710"/>
    <mergeCell ref="D711:E711"/>
    <mergeCell ref="D712:E712"/>
    <mergeCell ref="D701:E701"/>
    <mergeCell ref="D702:E702"/>
    <mergeCell ref="D703:E703"/>
    <mergeCell ref="D704:E704"/>
    <mergeCell ref="D705:E705"/>
    <mergeCell ref="D706:E706"/>
    <mergeCell ref="D695:E695"/>
    <mergeCell ref="D696:E696"/>
    <mergeCell ref="D697:E697"/>
    <mergeCell ref="D698:E698"/>
    <mergeCell ref="D699:E699"/>
    <mergeCell ref="D700:E700"/>
    <mergeCell ref="D689:E689"/>
    <mergeCell ref="D690:E690"/>
    <mergeCell ref="D691:E691"/>
    <mergeCell ref="D692:E692"/>
    <mergeCell ref="D693:E693"/>
    <mergeCell ref="D694:E694"/>
    <mergeCell ref="D683:E683"/>
    <mergeCell ref="D684:E684"/>
    <mergeCell ref="D685:E685"/>
    <mergeCell ref="D686:E686"/>
    <mergeCell ref="D687:E687"/>
    <mergeCell ref="D688:E688"/>
    <mergeCell ref="D677:E677"/>
    <mergeCell ref="D678:E678"/>
    <mergeCell ref="D679:E679"/>
    <mergeCell ref="D680:E680"/>
    <mergeCell ref="D681:E681"/>
    <mergeCell ref="D682:E682"/>
    <mergeCell ref="D671:E671"/>
    <mergeCell ref="D672:E672"/>
    <mergeCell ref="D673:E673"/>
    <mergeCell ref="D674:E674"/>
    <mergeCell ref="D675:E675"/>
    <mergeCell ref="D676:E676"/>
    <mergeCell ref="D665:E665"/>
    <mergeCell ref="D666:E666"/>
    <mergeCell ref="D667:E667"/>
    <mergeCell ref="D668:E668"/>
    <mergeCell ref="D669:E669"/>
    <mergeCell ref="D670:E670"/>
    <mergeCell ref="D659:E659"/>
    <mergeCell ref="D660:E660"/>
    <mergeCell ref="D661:E661"/>
    <mergeCell ref="D662:E662"/>
    <mergeCell ref="D663:E663"/>
    <mergeCell ref="D664:E664"/>
    <mergeCell ref="D653:E653"/>
    <mergeCell ref="D654:E654"/>
    <mergeCell ref="D655:E655"/>
    <mergeCell ref="D656:E656"/>
    <mergeCell ref="D657:E657"/>
    <mergeCell ref="D658:E658"/>
    <mergeCell ref="D647:E647"/>
    <mergeCell ref="D648:E648"/>
    <mergeCell ref="D649:E649"/>
    <mergeCell ref="D650:E650"/>
    <mergeCell ref="D651:E651"/>
    <mergeCell ref="D652:E652"/>
    <mergeCell ref="D641:E641"/>
    <mergeCell ref="D642:E642"/>
    <mergeCell ref="D643:E643"/>
    <mergeCell ref="D644:E644"/>
    <mergeCell ref="D645:E645"/>
    <mergeCell ref="D646:E646"/>
    <mergeCell ref="D635:E635"/>
    <mergeCell ref="D636:E636"/>
    <mergeCell ref="D637:E637"/>
    <mergeCell ref="D638:E638"/>
    <mergeCell ref="D639:E639"/>
    <mergeCell ref="D640:E640"/>
    <mergeCell ref="D629:E629"/>
    <mergeCell ref="D630:E630"/>
    <mergeCell ref="D631:E631"/>
    <mergeCell ref="D632:E632"/>
    <mergeCell ref="D633:E633"/>
    <mergeCell ref="D634:E634"/>
    <mergeCell ref="D623:E623"/>
    <mergeCell ref="D624:E624"/>
    <mergeCell ref="D625:E625"/>
    <mergeCell ref="D626:E626"/>
    <mergeCell ref="D627:E627"/>
    <mergeCell ref="D628:E628"/>
    <mergeCell ref="D617:E617"/>
    <mergeCell ref="D618:E618"/>
    <mergeCell ref="D619:E619"/>
    <mergeCell ref="D620:E620"/>
    <mergeCell ref="D621:E621"/>
    <mergeCell ref="D622:E622"/>
    <mergeCell ref="D611:E611"/>
    <mergeCell ref="D612:E612"/>
    <mergeCell ref="D613:E613"/>
    <mergeCell ref="D614:E614"/>
    <mergeCell ref="D615:E615"/>
    <mergeCell ref="D616:E616"/>
    <mergeCell ref="D605:E605"/>
    <mergeCell ref="D606:E606"/>
    <mergeCell ref="D607:E607"/>
    <mergeCell ref="D608:E608"/>
    <mergeCell ref="D609:E609"/>
    <mergeCell ref="D610:E610"/>
    <mergeCell ref="D599:E599"/>
    <mergeCell ref="D600:E600"/>
    <mergeCell ref="D601:E601"/>
    <mergeCell ref="D602:E602"/>
    <mergeCell ref="D603:E603"/>
    <mergeCell ref="D604:E604"/>
    <mergeCell ref="D593:E593"/>
    <mergeCell ref="D594:E594"/>
    <mergeCell ref="D595:E595"/>
    <mergeCell ref="D596:E596"/>
    <mergeCell ref="D597:E597"/>
    <mergeCell ref="D598:E598"/>
    <mergeCell ref="D587:E587"/>
    <mergeCell ref="D588:E588"/>
    <mergeCell ref="D589:E589"/>
    <mergeCell ref="D590:E590"/>
    <mergeCell ref="D591:E591"/>
    <mergeCell ref="D592:E592"/>
    <mergeCell ref="D581:E581"/>
    <mergeCell ref="D582:E582"/>
    <mergeCell ref="D583:E583"/>
    <mergeCell ref="D584:E584"/>
    <mergeCell ref="D585:E585"/>
    <mergeCell ref="D586:E586"/>
    <mergeCell ref="D575:E575"/>
    <mergeCell ref="D576:E576"/>
    <mergeCell ref="D577:E577"/>
    <mergeCell ref="D578:E578"/>
    <mergeCell ref="D579:E579"/>
    <mergeCell ref="D580:E580"/>
    <mergeCell ref="D569:E569"/>
    <mergeCell ref="D570:E570"/>
    <mergeCell ref="D571:E571"/>
    <mergeCell ref="D572:E572"/>
    <mergeCell ref="D573:E573"/>
    <mergeCell ref="D574:E574"/>
    <mergeCell ref="D563:E563"/>
    <mergeCell ref="D564:E564"/>
    <mergeCell ref="D565:E565"/>
    <mergeCell ref="D566:E566"/>
    <mergeCell ref="D567:E567"/>
    <mergeCell ref="D568:E568"/>
    <mergeCell ref="D557:E557"/>
    <mergeCell ref="D558:E558"/>
    <mergeCell ref="D559:E559"/>
    <mergeCell ref="D560:E560"/>
    <mergeCell ref="D561:E561"/>
    <mergeCell ref="D562:E562"/>
    <mergeCell ref="D551:E551"/>
    <mergeCell ref="D552:E552"/>
    <mergeCell ref="D553:E553"/>
    <mergeCell ref="D554:E554"/>
    <mergeCell ref="D555:E555"/>
    <mergeCell ref="D556:E556"/>
    <mergeCell ref="D545:E545"/>
    <mergeCell ref="D546:E546"/>
    <mergeCell ref="D547:E547"/>
    <mergeCell ref="D548:E548"/>
    <mergeCell ref="D549:E549"/>
    <mergeCell ref="D550:E550"/>
    <mergeCell ref="D539:E539"/>
    <mergeCell ref="D540:E540"/>
    <mergeCell ref="D541:E541"/>
    <mergeCell ref="D542:E542"/>
    <mergeCell ref="D543:E543"/>
    <mergeCell ref="D544:E544"/>
    <mergeCell ref="D533:E533"/>
    <mergeCell ref="D534:E534"/>
    <mergeCell ref="D535:E535"/>
    <mergeCell ref="D536:E536"/>
    <mergeCell ref="D537:E537"/>
    <mergeCell ref="D538:E538"/>
    <mergeCell ref="D527:E527"/>
    <mergeCell ref="D528:E528"/>
    <mergeCell ref="D529:E529"/>
    <mergeCell ref="D530:E530"/>
    <mergeCell ref="D531:E531"/>
    <mergeCell ref="D532:E532"/>
    <mergeCell ref="D521:E521"/>
    <mergeCell ref="D522:E522"/>
    <mergeCell ref="D523:E523"/>
    <mergeCell ref="D524:E524"/>
    <mergeCell ref="D525:E525"/>
    <mergeCell ref="D526:E526"/>
    <mergeCell ref="D515:E515"/>
    <mergeCell ref="D516:E516"/>
    <mergeCell ref="D517:E517"/>
    <mergeCell ref="D518:E518"/>
    <mergeCell ref="D519:E519"/>
    <mergeCell ref="D520:E520"/>
    <mergeCell ref="D509:E509"/>
    <mergeCell ref="D510:E510"/>
    <mergeCell ref="D511:E511"/>
    <mergeCell ref="D512:E512"/>
    <mergeCell ref="D513:E513"/>
    <mergeCell ref="D514:E514"/>
    <mergeCell ref="D503:E503"/>
    <mergeCell ref="D504:E504"/>
    <mergeCell ref="D505:E505"/>
    <mergeCell ref="D506:E506"/>
    <mergeCell ref="D507:E507"/>
    <mergeCell ref="D508:E508"/>
    <mergeCell ref="D497:E497"/>
    <mergeCell ref="D498:E498"/>
    <mergeCell ref="D499:E499"/>
    <mergeCell ref="D500:E500"/>
    <mergeCell ref="D501:E501"/>
    <mergeCell ref="D502:E502"/>
    <mergeCell ref="D491:E491"/>
    <mergeCell ref="D492:E492"/>
    <mergeCell ref="D493:E493"/>
    <mergeCell ref="D494:E494"/>
    <mergeCell ref="D495:E495"/>
    <mergeCell ref="D496:E496"/>
    <mergeCell ref="D485:E485"/>
    <mergeCell ref="D486:E486"/>
    <mergeCell ref="D487:E487"/>
    <mergeCell ref="D488:E488"/>
    <mergeCell ref="D489:E489"/>
    <mergeCell ref="D490:E490"/>
    <mergeCell ref="D479:E479"/>
    <mergeCell ref="D480:E480"/>
    <mergeCell ref="D481:E481"/>
    <mergeCell ref="D482:E482"/>
    <mergeCell ref="D483:E483"/>
    <mergeCell ref="D484:E484"/>
    <mergeCell ref="D473:E473"/>
    <mergeCell ref="D474:E474"/>
    <mergeCell ref="D475:E475"/>
    <mergeCell ref="D476:E476"/>
    <mergeCell ref="D477:E477"/>
    <mergeCell ref="D478:E478"/>
    <mergeCell ref="D467:E467"/>
    <mergeCell ref="D468:E468"/>
    <mergeCell ref="D469:E469"/>
    <mergeCell ref="D470:E470"/>
    <mergeCell ref="D471:E471"/>
    <mergeCell ref="D472:E472"/>
    <mergeCell ref="D461:E461"/>
    <mergeCell ref="D462:E462"/>
    <mergeCell ref="D463:E463"/>
    <mergeCell ref="D464:E464"/>
    <mergeCell ref="D465:E465"/>
    <mergeCell ref="D466:E466"/>
    <mergeCell ref="D455:E455"/>
    <mergeCell ref="D456:E456"/>
    <mergeCell ref="D457:E457"/>
    <mergeCell ref="D458:E458"/>
    <mergeCell ref="D459:E459"/>
    <mergeCell ref="D460:E460"/>
    <mergeCell ref="D449:E449"/>
    <mergeCell ref="D450:E450"/>
    <mergeCell ref="D451:E451"/>
    <mergeCell ref="D452:E452"/>
    <mergeCell ref="D453:E453"/>
    <mergeCell ref="D454:E454"/>
    <mergeCell ref="D443:E443"/>
    <mergeCell ref="D444:E444"/>
    <mergeCell ref="D445:E445"/>
    <mergeCell ref="D446:E446"/>
    <mergeCell ref="D447:E447"/>
    <mergeCell ref="D448:E448"/>
    <mergeCell ref="D437:E437"/>
    <mergeCell ref="D438:E438"/>
    <mergeCell ref="D439:E439"/>
    <mergeCell ref="D440:E440"/>
    <mergeCell ref="D441:E441"/>
    <mergeCell ref="D442:E442"/>
    <mergeCell ref="D431:E431"/>
    <mergeCell ref="D432:E432"/>
    <mergeCell ref="D433:E433"/>
    <mergeCell ref="D434:E434"/>
    <mergeCell ref="D435:E435"/>
    <mergeCell ref="D436:E436"/>
    <mergeCell ref="D425:E425"/>
    <mergeCell ref="D426:E426"/>
    <mergeCell ref="D427:E427"/>
    <mergeCell ref="D428:E428"/>
    <mergeCell ref="D429:E429"/>
    <mergeCell ref="D430:E430"/>
    <mergeCell ref="D419:E419"/>
    <mergeCell ref="D420:E420"/>
    <mergeCell ref="D421:E421"/>
    <mergeCell ref="D422:E422"/>
    <mergeCell ref="D423:E423"/>
    <mergeCell ref="D424:E424"/>
    <mergeCell ref="D413:E413"/>
    <mergeCell ref="D414:E414"/>
    <mergeCell ref="D415:E415"/>
    <mergeCell ref="D416:E416"/>
    <mergeCell ref="D417:E417"/>
    <mergeCell ref="D418:E418"/>
    <mergeCell ref="D407:E407"/>
    <mergeCell ref="D408:E408"/>
    <mergeCell ref="D409:E409"/>
    <mergeCell ref="D410:E410"/>
    <mergeCell ref="D411:E411"/>
    <mergeCell ref="D412:E412"/>
    <mergeCell ref="D401:E401"/>
    <mergeCell ref="D402:E402"/>
    <mergeCell ref="D403:E403"/>
    <mergeCell ref="D404:E404"/>
    <mergeCell ref="D405:E405"/>
    <mergeCell ref="D406:E406"/>
    <mergeCell ref="D395:E395"/>
    <mergeCell ref="D396:E396"/>
    <mergeCell ref="D397:E397"/>
    <mergeCell ref="D398:E398"/>
    <mergeCell ref="D399:E399"/>
    <mergeCell ref="D400:E400"/>
    <mergeCell ref="D389:E389"/>
    <mergeCell ref="D390:E390"/>
    <mergeCell ref="D391:E391"/>
    <mergeCell ref="D392:E392"/>
    <mergeCell ref="D393:E393"/>
    <mergeCell ref="D394:E394"/>
    <mergeCell ref="D383:E383"/>
    <mergeCell ref="D384:E384"/>
    <mergeCell ref="D385:E385"/>
    <mergeCell ref="D386:E386"/>
    <mergeCell ref="D387:E387"/>
    <mergeCell ref="D388:E388"/>
    <mergeCell ref="D377:E377"/>
    <mergeCell ref="D378:E378"/>
    <mergeCell ref="D379:E379"/>
    <mergeCell ref="D380:E380"/>
    <mergeCell ref="D381:E381"/>
    <mergeCell ref="D382:E382"/>
    <mergeCell ref="D371:E371"/>
    <mergeCell ref="D372:E372"/>
    <mergeCell ref="D373:E373"/>
    <mergeCell ref="D374:E374"/>
    <mergeCell ref="D375:E375"/>
    <mergeCell ref="D376:E376"/>
    <mergeCell ref="D365:E365"/>
    <mergeCell ref="D366:E366"/>
    <mergeCell ref="D367:E367"/>
    <mergeCell ref="D368:E368"/>
    <mergeCell ref="D369:E369"/>
    <mergeCell ref="D370:E370"/>
    <mergeCell ref="D359:E359"/>
    <mergeCell ref="D360:E360"/>
    <mergeCell ref="D361:E361"/>
    <mergeCell ref="D362:E362"/>
    <mergeCell ref="D363:E363"/>
    <mergeCell ref="D364:E364"/>
    <mergeCell ref="D353:E353"/>
    <mergeCell ref="D354:E354"/>
    <mergeCell ref="D355:E355"/>
    <mergeCell ref="D356:E356"/>
    <mergeCell ref="D357:E357"/>
    <mergeCell ref="D358:E358"/>
    <mergeCell ref="D347:E347"/>
    <mergeCell ref="D348:E348"/>
    <mergeCell ref="D349:E349"/>
    <mergeCell ref="D350:E350"/>
    <mergeCell ref="D351:E351"/>
    <mergeCell ref="D352:E352"/>
    <mergeCell ref="D341:E341"/>
    <mergeCell ref="D342:E342"/>
    <mergeCell ref="D343:E343"/>
    <mergeCell ref="D344:E344"/>
    <mergeCell ref="D345:E345"/>
    <mergeCell ref="D346:E346"/>
    <mergeCell ref="D335:E335"/>
    <mergeCell ref="D336:E336"/>
    <mergeCell ref="D337:E337"/>
    <mergeCell ref="D338:E338"/>
    <mergeCell ref="D339:E339"/>
    <mergeCell ref="D340:E340"/>
    <mergeCell ref="D329:E329"/>
    <mergeCell ref="D330:E330"/>
    <mergeCell ref="D331:E331"/>
    <mergeCell ref="D332:E332"/>
    <mergeCell ref="D333:E333"/>
    <mergeCell ref="D334:E334"/>
    <mergeCell ref="D323:E323"/>
    <mergeCell ref="D324:E324"/>
    <mergeCell ref="D325:E325"/>
    <mergeCell ref="D326:E326"/>
    <mergeCell ref="D327:E327"/>
    <mergeCell ref="D328:E328"/>
    <mergeCell ref="D317:E317"/>
    <mergeCell ref="D318:E318"/>
    <mergeCell ref="D319:E319"/>
    <mergeCell ref="D320:E320"/>
    <mergeCell ref="D321:E321"/>
    <mergeCell ref="D322:E322"/>
    <mergeCell ref="D311:E311"/>
    <mergeCell ref="D312:E312"/>
    <mergeCell ref="D313:E313"/>
    <mergeCell ref="D314:E314"/>
    <mergeCell ref="D315:E315"/>
    <mergeCell ref="D316:E316"/>
    <mergeCell ref="D305:E305"/>
    <mergeCell ref="D306:E306"/>
    <mergeCell ref="D307:E307"/>
    <mergeCell ref="D308:E308"/>
    <mergeCell ref="D309:E309"/>
    <mergeCell ref="D310:E310"/>
    <mergeCell ref="D299:E299"/>
    <mergeCell ref="D300:E300"/>
    <mergeCell ref="D301:E301"/>
    <mergeCell ref="D302:E302"/>
    <mergeCell ref="D303:E303"/>
    <mergeCell ref="D304:E304"/>
    <mergeCell ref="D293:E293"/>
    <mergeCell ref="D294:E294"/>
    <mergeCell ref="D295:E295"/>
    <mergeCell ref="D296:E296"/>
    <mergeCell ref="D297:E297"/>
    <mergeCell ref="D298:E298"/>
    <mergeCell ref="D287:E287"/>
    <mergeCell ref="D288:E288"/>
    <mergeCell ref="D289:E289"/>
    <mergeCell ref="D290:E290"/>
    <mergeCell ref="D291:E291"/>
    <mergeCell ref="D292:E292"/>
    <mergeCell ref="D281:E281"/>
    <mergeCell ref="D282:E282"/>
    <mergeCell ref="D283:E283"/>
    <mergeCell ref="D284:E284"/>
    <mergeCell ref="D285:E285"/>
    <mergeCell ref="D286:E286"/>
    <mergeCell ref="D275:E275"/>
    <mergeCell ref="D276:E276"/>
    <mergeCell ref="D277:E277"/>
    <mergeCell ref="D278:E278"/>
    <mergeCell ref="D279:E279"/>
    <mergeCell ref="D280:E280"/>
    <mergeCell ref="D269:E269"/>
    <mergeCell ref="D270:E270"/>
    <mergeCell ref="D271:E271"/>
    <mergeCell ref="D272:E272"/>
    <mergeCell ref="D273:E273"/>
    <mergeCell ref="D274:E274"/>
    <mergeCell ref="D263:E263"/>
    <mergeCell ref="D264:E264"/>
    <mergeCell ref="D265:E265"/>
    <mergeCell ref="D266:E266"/>
    <mergeCell ref="D267:E267"/>
    <mergeCell ref="D268:E268"/>
    <mergeCell ref="D257:E257"/>
    <mergeCell ref="D258:E258"/>
    <mergeCell ref="D259:E259"/>
    <mergeCell ref="D260:E260"/>
    <mergeCell ref="D261:E261"/>
    <mergeCell ref="D262:E262"/>
    <mergeCell ref="D251:E251"/>
    <mergeCell ref="D252:E252"/>
    <mergeCell ref="D253:E253"/>
    <mergeCell ref="D254:E254"/>
    <mergeCell ref="D255:E255"/>
    <mergeCell ref="D256:E256"/>
    <mergeCell ref="D245:E245"/>
    <mergeCell ref="D246:E246"/>
    <mergeCell ref="D247:E247"/>
    <mergeCell ref="D248:E248"/>
    <mergeCell ref="D249:E249"/>
    <mergeCell ref="D250:E250"/>
    <mergeCell ref="D239:E239"/>
    <mergeCell ref="D240:E240"/>
    <mergeCell ref="D241:E241"/>
    <mergeCell ref="D242:E242"/>
    <mergeCell ref="D243:E243"/>
    <mergeCell ref="D244:E244"/>
    <mergeCell ref="D233:E233"/>
    <mergeCell ref="D234:E234"/>
    <mergeCell ref="D235:E235"/>
    <mergeCell ref="D236:E236"/>
    <mergeCell ref="D237:E237"/>
    <mergeCell ref="D238:E238"/>
    <mergeCell ref="D227:E227"/>
    <mergeCell ref="D228:E228"/>
    <mergeCell ref="D229:E229"/>
    <mergeCell ref="D230:E230"/>
    <mergeCell ref="D231:E231"/>
    <mergeCell ref="D232:E232"/>
    <mergeCell ref="D221:E221"/>
    <mergeCell ref="D222:E222"/>
    <mergeCell ref="D223:E223"/>
    <mergeCell ref="D224:E224"/>
    <mergeCell ref="D225:E225"/>
    <mergeCell ref="D226:E226"/>
    <mergeCell ref="D215:E215"/>
    <mergeCell ref="D216:E216"/>
    <mergeCell ref="D217:E217"/>
    <mergeCell ref="D218:E218"/>
    <mergeCell ref="D219:E219"/>
    <mergeCell ref="D220:E220"/>
    <mergeCell ref="D209:E209"/>
    <mergeCell ref="D210:E210"/>
    <mergeCell ref="D211:E211"/>
    <mergeCell ref="D212:E212"/>
    <mergeCell ref="D213:E213"/>
    <mergeCell ref="D214:E214"/>
    <mergeCell ref="D203:E203"/>
    <mergeCell ref="D204:E204"/>
    <mergeCell ref="D205:E205"/>
    <mergeCell ref="D206:E206"/>
    <mergeCell ref="D207:E207"/>
    <mergeCell ref="D208:E208"/>
    <mergeCell ref="D197:E197"/>
    <mergeCell ref="D198:E198"/>
    <mergeCell ref="D199:E199"/>
    <mergeCell ref="D200:E200"/>
    <mergeCell ref="D201:E201"/>
    <mergeCell ref="D202:E202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19:E19"/>
    <mergeCell ref="D54:E54"/>
    <mergeCell ref="D55:E55"/>
    <mergeCell ref="D56:E56"/>
    <mergeCell ref="D57:E57"/>
    <mergeCell ref="D58:E58"/>
    <mergeCell ref="D27:E27"/>
    <mergeCell ref="D28:E28"/>
    <mergeCell ref="D29:E29"/>
    <mergeCell ref="D30:E30"/>
    <mergeCell ref="D37:E37"/>
    <mergeCell ref="D38:E38"/>
    <mergeCell ref="D39:E39"/>
    <mergeCell ref="D40:E40"/>
    <mergeCell ref="D41:E41"/>
    <mergeCell ref="D42:E42"/>
    <mergeCell ref="D31:E31"/>
    <mergeCell ref="D32:E32"/>
    <mergeCell ref="D33:E33"/>
    <mergeCell ref="D34:E34"/>
    <mergeCell ref="B8:D8"/>
    <mergeCell ref="G9:G10"/>
    <mergeCell ref="H9:H10"/>
    <mergeCell ref="G11:G12"/>
    <mergeCell ref="H11:H12"/>
    <mergeCell ref="G13:G14"/>
    <mergeCell ref="H13:H14"/>
    <mergeCell ref="D59:E59"/>
    <mergeCell ref="D60:E60"/>
    <mergeCell ref="D35:E35"/>
    <mergeCell ref="D36:E36"/>
    <mergeCell ref="D49:E49"/>
    <mergeCell ref="D50:E50"/>
    <mergeCell ref="D51:E51"/>
    <mergeCell ref="D52:E52"/>
    <mergeCell ref="D53:E53"/>
    <mergeCell ref="D43:E43"/>
    <mergeCell ref="D44:E44"/>
    <mergeCell ref="D45:E45"/>
    <mergeCell ref="D46:E46"/>
    <mergeCell ref="D47:E47"/>
    <mergeCell ref="D48:E48"/>
  </mergeCells>
  <conditionalFormatting sqref="B21:B1004">
    <cfRule type="cellIs" dxfId="12" priority="9" stopIfTrue="1" operator="equal">
      <formula>"ALERT"</formula>
    </cfRule>
  </conditionalFormatting>
  <conditionalFormatting sqref="D21:D53">
    <cfRule type="cellIs" dxfId="11" priority="1" stopIfTrue="1" operator="equal">
      <formula>0</formula>
    </cfRule>
  </conditionalFormatting>
  <conditionalFormatting sqref="F9:F14">
    <cfRule type="cellIs" dxfId="10" priority="7" stopIfTrue="1" operator="equal">
      <formula>0</formula>
    </cfRule>
  </conditionalFormatting>
  <conditionalFormatting sqref="F10:F14">
    <cfRule type="containsBlanks" dxfId="9" priority="8" stopIfTrue="1">
      <formula>LEN(TRIM(F10))=0</formula>
    </cfRule>
  </conditionalFormatting>
  <conditionalFormatting sqref="F21:F1001">
    <cfRule type="containsText" dxfId="8" priority="3" stopIfTrue="1" operator="containsText" text="Exchange rate :">
      <formula>NOT(ISERROR(SEARCH("Exchange rate :",F21)))</formula>
    </cfRule>
  </conditionalFormatting>
  <conditionalFormatting sqref="F21:H1004 H1006:H1010">
    <cfRule type="containsErrors" dxfId="7" priority="4" stopIfTrue="1">
      <formula>ISERROR(F21)</formula>
    </cfRule>
    <cfRule type="cellIs" dxfId="6" priority="5" stopIfTrue="1" operator="equal">
      <formula>"NA"</formula>
    </cfRule>
    <cfRule type="cellIs" dxfId="5" priority="6" stopIfTrue="1" operator="equal">
      <formula>0</formula>
    </cfRule>
  </conditionalFormatting>
  <hyperlinks>
    <hyperlink ref="B6" r:id="rId1" display="http://www.achadirect.com/" xr:uid="{061E7977-B1F7-43E8-BEE7-E65FF35537ED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>
      <selection activeCell="H18" sqref="H18"/>
    </sheetView>
  </sheetViews>
  <sheetFormatPr defaultRowHeight="12.75"/>
  <cols>
    <col min="1" max="1" width="55.140625" style="95" customWidth="1"/>
    <col min="2" max="2" width="9.140625" style="95"/>
    <col min="3" max="3" width="7.28515625" style="95" customWidth="1"/>
    <col min="4" max="4" width="11.28515625" style="95" customWidth="1"/>
    <col min="5" max="5" width="10.28515625" style="95" customWidth="1"/>
    <col min="6" max="6" width="10" style="95" customWidth="1"/>
    <col min="7" max="7" width="12.140625" style="95" bestFit="1" customWidth="1"/>
    <col min="8" max="16384" width="9.140625" style="95"/>
  </cols>
  <sheetData>
    <row r="1" spans="1:8" s="48" customFormat="1" ht="21" customHeight="1" thickBot="1">
      <c r="A1" s="43" t="s">
        <v>1</v>
      </c>
      <c r="B1" s="44" t="s">
        <v>27</v>
      </c>
      <c r="C1" s="45"/>
      <c r="D1" s="45"/>
      <c r="E1" s="45"/>
      <c r="F1" s="45"/>
      <c r="G1" s="46"/>
      <c r="H1" s="47"/>
    </row>
    <row r="2" spans="1:8" s="48" customFormat="1" ht="13.5" thickBot="1">
      <c r="A2" s="49" t="s">
        <v>46</v>
      </c>
      <c r="B2" s="50" t="s">
        <v>43</v>
      </c>
      <c r="C2" s="51"/>
      <c r="D2" s="52"/>
      <c r="F2" s="53" t="s">
        <v>5</v>
      </c>
      <c r="G2" s="54" t="s">
        <v>28</v>
      </c>
    </row>
    <row r="3" spans="1:8" s="48" customFormat="1" ht="15" customHeight="1" thickBot="1">
      <c r="A3" s="49" t="s">
        <v>29</v>
      </c>
      <c r="F3" s="55">
        <f>Invoice!G5</f>
        <v>45456</v>
      </c>
      <c r="G3" s="56" t="e">
        <f>VLOOKUP(Invoice!H5,'[3]Invoice Number'!$A$4:$I$27310,9,FALSE)</f>
        <v>#N/A</v>
      </c>
    </row>
    <row r="4" spans="1:8" s="48" customFormat="1">
      <c r="A4" s="49" t="s">
        <v>30</v>
      </c>
    </row>
    <row r="5" spans="1:8" s="48" customFormat="1">
      <c r="A5" s="49" t="s">
        <v>48</v>
      </c>
    </row>
    <row r="6" spans="1:8" s="48" customFormat="1">
      <c r="A6" s="49" t="s">
        <v>47</v>
      </c>
    </row>
    <row r="7" spans="1:8" s="48" customFormat="1">
      <c r="A7" s="57" t="s">
        <v>2</v>
      </c>
      <c r="E7" s="58"/>
    </row>
    <row r="8" spans="1:8" s="48" customFormat="1" ht="10.5" customHeight="1" thickBot="1">
      <c r="A8" s="57"/>
      <c r="E8" s="58"/>
    </row>
    <row r="9" spans="1:8" s="48" customFormat="1" ht="13.5" thickBot="1">
      <c r="A9" s="100" t="s">
        <v>3</v>
      </c>
      <c r="E9" s="101" t="s">
        <v>31</v>
      </c>
      <c r="F9" s="102"/>
      <c r="G9" s="103"/>
    </row>
    <row r="10" spans="1:8" s="48" customFormat="1">
      <c r="A10" s="59" t="str">
        <f>Invoice!B9</f>
        <v>ROQUE Co., Ltd.</v>
      </c>
      <c r="B10" s="60"/>
      <c r="C10" s="60"/>
      <c r="E10" s="61" t="str">
        <f>Invoice!F9</f>
        <v>ROQUE Co., Ltd.</v>
      </c>
      <c r="F10" s="62"/>
      <c r="G10" s="63"/>
    </row>
    <row r="11" spans="1:8" s="48" customFormat="1">
      <c r="A11" s="64" t="str">
        <f>Invoice!B10</f>
        <v>Mr. Nakajima</v>
      </c>
      <c r="B11" s="65"/>
      <c r="C11" s="65"/>
      <c r="E11" s="66" t="str">
        <f>Invoice!F10</f>
        <v>Mr. Nakajima</v>
      </c>
      <c r="F11" s="67"/>
      <c r="G11" s="68"/>
    </row>
    <row r="12" spans="1:8" s="48" customFormat="1">
      <c r="A12" s="64" t="str">
        <f>Invoice!B11</f>
        <v>2-11-1 Sannomiyacho,</v>
      </c>
      <c r="B12" s="65"/>
      <c r="C12" s="65"/>
      <c r="E12" s="66" t="str">
        <f>Invoice!F11</f>
        <v>2-11-1 Sannomiyacho,</v>
      </c>
      <c r="F12" s="67"/>
      <c r="G12" s="68"/>
    </row>
    <row r="13" spans="1:8" s="48" customFormat="1">
      <c r="A13" s="64" t="str">
        <f>Invoice!B12</f>
        <v>Center Plaza West Building 7F</v>
      </c>
      <c r="B13" s="65"/>
      <c r="C13" s="65"/>
      <c r="E13" s="66" t="str">
        <f>Invoice!F12</f>
        <v>Center Plaza West Building 7F</v>
      </c>
      <c r="F13" s="67"/>
      <c r="G13" s="68"/>
    </row>
    <row r="14" spans="1:8" s="48" customFormat="1">
      <c r="A14" s="64" t="str">
        <f>Invoice!B13</f>
        <v>Kobe Chuo-ku, Hyogo, 650-0021 Japan</v>
      </c>
      <c r="B14" s="65"/>
      <c r="C14" s="65"/>
      <c r="D14" s="99">
        <f>VLOOKUP(F3,[1]Sheet1!$A$9:$F$7290,2,FALSE)</f>
        <v>36.47</v>
      </c>
      <c r="E14" s="66" t="str">
        <f>Invoice!F13</f>
        <v>Kobe Chuo-ku, Hyogo, 650-0021 Japan</v>
      </c>
      <c r="F14" s="67"/>
      <c r="G14" s="68"/>
    </row>
    <row r="15" spans="1:8" s="48" customFormat="1" ht="13.5" thickBot="1">
      <c r="A15" s="69" t="str">
        <f>Invoice!B14</f>
        <v>JAPAN</v>
      </c>
      <c r="E15" s="70" t="str">
        <f>Invoice!F14</f>
        <v>JAPAN</v>
      </c>
      <c r="F15" s="71"/>
      <c r="G15" s="72"/>
    </row>
    <row r="16" spans="1:8" s="48" customFormat="1" ht="13.5" customHeight="1" thickBot="1">
      <c r="A16" s="73"/>
    </row>
    <row r="17" spans="1:7" s="48" customFormat="1" ht="13.5" thickBot="1">
      <c r="A17" s="74" t="s">
        <v>0</v>
      </c>
      <c r="B17" s="75" t="s">
        <v>32</v>
      </c>
      <c r="C17" s="75" t="s">
        <v>33</v>
      </c>
      <c r="D17" s="75" t="s">
        <v>34</v>
      </c>
      <c r="E17" s="75" t="s">
        <v>35</v>
      </c>
      <c r="F17" s="75" t="s">
        <v>36</v>
      </c>
      <c r="G17" s="75" t="s">
        <v>37</v>
      </c>
    </row>
    <row r="18" spans="1:7" s="81" customFormat="1" ht="24">
      <c r="A18" s="97" t="str">
        <f>Invoice!F20</f>
        <v>3mm multi-crystal ferido glued ball with resin cover and 16g (1.2mm) threading (sold per pcs)</v>
      </c>
      <c r="B18" s="76" t="str">
        <f>Invoice!C20</f>
        <v>MFR3</v>
      </c>
      <c r="C18" s="77">
        <f>Invoice!B20</f>
        <v>220</v>
      </c>
      <c r="D18" s="78">
        <f>F18/$D$14</f>
        <v>1.1582122292295038</v>
      </c>
      <c r="E18" s="78">
        <f>G18/$D$14</f>
        <v>254.80669043049085</v>
      </c>
      <c r="F18" s="79">
        <f>Invoice!G20</f>
        <v>42.24</v>
      </c>
      <c r="G18" s="80">
        <f>C18*F18</f>
        <v>9292.8000000000011</v>
      </c>
    </row>
    <row r="19" spans="1:7" s="81" customFormat="1" ht="24">
      <c r="A19" s="97" t="str">
        <f>Invoice!F21</f>
        <v>3mm multi-crystal ferido glued ball with resin cover and 16g (1.2mm) threading (sold per pcs)</v>
      </c>
      <c r="B19" s="76" t="str">
        <f>Invoice!C21</f>
        <v>MFR3</v>
      </c>
      <c r="C19" s="77">
        <f>Invoice!B21</f>
        <v>320</v>
      </c>
      <c r="D19" s="82">
        <f t="shared" ref="D19:E64" si="0">F19/$D$14</f>
        <v>1.1582122292295038</v>
      </c>
      <c r="E19" s="82">
        <f t="shared" si="0"/>
        <v>370.62791335344122</v>
      </c>
      <c r="F19" s="83">
        <f>Invoice!G21</f>
        <v>42.24</v>
      </c>
      <c r="G19" s="84">
        <f t="shared" ref="G19:G64" si="1">C19*F19</f>
        <v>13516.800000000001</v>
      </c>
    </row>
    <row r="20" spans="1:7" s="81" customFormat="1" ht="24">
      <c r="A20" s="97" t="str">
        <f>Invoice!F22</f>
        <v>3mm multi-crystal ferido glued ball with resin cover and 16g (1.2mm) threading (sold per pcs)</v>
      </c>
      <c r="B20" s="76" t="str">
        <f>Invoice!C22</f>
        <v>MFR3</v>
      </c>
      <c r="C20" s="77">
        <f>Invoice!B22</f>
        <v>190</v>
      </c>
      <c r="D20" s="82">
        <f t="shared" si="0"/>
        <v>1.1582122292295038</v>
      </c>
      <c r="E20" s="82">
        <f t="shared" si="0"/>
        <v>220.06032355360571</v>
      </c>
      <c r="F20" s="83">
        <f>Invoice!G22</f>
        <v>42.24</v>
      </c>
      <c r="G20" s="84">
        <f t="shared" si="1"/>
        <v>8025.6</v>
      </c>
    </row>
    <row r="21" spans="1:7" s="81" customFormat="1" ht="24">
      <c r="A21" s="97" t="str">
        <f>Invoice!F23</f>
        <v>4mm multi-crystal ferido glued balls with resin cover and 16g (1.2mm) threading (sold per pcs)</v>
      </c>
      <c r="B21" s="76" t="str">
        <f>Invoice!C23</f>
        <v>MFR4S</v>
      </c>
      <c r="C21" s="77">
        <f>Invoice!B23</f>
        <v>380</v>
      </c>
      <c r="D21" s="82">
        <f t="shared" si="0"/>
        <v>1.1582122292295038</v>
      </c>
      <c r="E21" s="82">
        <f t="shared" si="0"/>
        <v>440.12064710721143</v>
      </c>
      <c r="F21" s="83">
        <f>Invoice!G23</f>
        <v>42.24</v>
      </c>
      <c r="G21" s="84">
        <f t="shared" si="1"/>
        <v>16051.2</v>
      </c>
    </row>
    <row r="22" spans="1:7" s="81" customFormat="1" ht="24">
      <c r="A22" s="97" t="str">
        <f>Invoice!F24</f>
        <v>4mm multi-crystal ferido glued balls with resin cover and 16g (1.2mm) threading (sold per pcs)</v>
      </c>
      <c r="B22" s="76" t="str">
        <f>Invoice!C24</f>
        <v>MFR4S</v>
      </c>
      <c r="C22" s="77">
        <f>Invoice!B24</f>
        <v>500</v>
      </c>
      <c r="D22" s="82">
        <f t="shared" si="0"/>
        <v>1.1582122292295038</v>
      </c>
      <c r="E22" s="82">
        <f t="shared" si="0"/>
        <v>579.10611461475185</v>
      </c>
      <c r="F22" s="83">
        <f>Invoice!G24</f>
        <v>42.24</v>
      </c>
      <c r="G22" s="84">
        <f t="shared" si="1"/>
        <v>21120</v>
      </c>
    </row>
    <row r="23" spans="1:7" s="81" customFormat="1" ht="24">
      <c r="A23" s="97" t="str">
        <f>Invoice!F25</f>
        <v>4mm multi-crystal ferido glued balls with resin cover and 16g (1.2mm) threading (sold per pcs)</v>
      </c>
      <c r="B23" s="76" t="str">
        <f>Invoice!C25</f>
        <v>MFR4S</v>
      </c>
      <c r="C23" s="77">
        <f>Invoice!B25</f>
        <v>310</v>
      </c>
      <c r="D23" s="82">
        <f t="shared" si="0"/>
        <v>1.1582122292295038</v>
      </c>
      <c r="E23" s="82">
        <f t="shared" si="0"/>
        <v>359.04579106114619</v>
      </c>
      <c r="F23" s="83">
        <f>Invoice!G25</f>
        <v>42.24</v>
      </c>
      <c r="G23" s="84">
        <f t="shared" si="1"/>
        <v>13094.400000000001</v>
      </c>
    </row>
    <row r="24" spans="1:7" s="81" customFormat="1" ht="24">
      <c r="A24" s="97" t="str">
        <f>Invoice!F26</f>
        <v>1 piece: 5mm ball with ferido-glued multi crystals, 1.2mm threading (16g), with resin cover</v>
      </c>
      <c r="B24" s="76" t="str">
        <f>Invoice!C26</f>
        <v>MFR5S</v>
      </c>
      <c r="C24" s="77">
        <f>Invoice!B26</f>
        <v>340</v>
      </c>
      <c r="D24" s="82">
        <f t="shared" si="0"/>
        <v>1.1582122292295038</v>
      </c>
      <c r="E24" s="82">
        <f t="shared" si="0"/>
        <v>393.79215793803127</v>
      </c>
      <c r="F24" s="83">
        <f>Invoice!G26</f>
        <v>42.24</v>
      </c>
      <c r="G24" s="84">
        <f t="shared" si="1"/>
        <v>14361.6</v>
      </c>
    </row>
    <row r="25" spans="1:7" s="81" customFormat="1" ht="24">
      <c r="A25" s="97" t="str">
        <f>Invoice!F27</f>
        <v>1 piece: 5mm ball with ferido-glued multi crystals, 1.2mm threading (16g), with resin cover</v>
      </c>
      <c r="B25" s="76" t="str">
        <f>Invoice!C27</f>
        <v>MFR5S</v>
      </c>
      <c r="C25" s="77">
        <f>Invoice!B27</f>
        <v>440</v>
      </c>
      <c r="D25" s="82">
        <f t="shared" si="0"/>
        <v>1.1582122292295038</v>
      </c>
      <c r="E25" s="82">
        <f t="shared" si="0"/>
        <v>509.61338086098169</v>
      </c>
      <c r="F25" s="83">
        <f>Invoice!G27</f>
        <v>42.24</v>
      </c>
      <c r="G25" s="84">
        <f t="shared" si="1"/>
        <v>18585.600000000002</v>
      </c>
    </row>
    <row r="26" spans="1:7" s="81" customFormat="1" ht="24">
      <c r="A26" s="97" t="str">
        <f>Invoice!F28</f>
        <v>1 piece: 5mm ball with ferido-glued multi crystals, 1.2mm threading (16g), with resin cover</v>
      </c>
      <c r="B26" s="76" t="str">
        <f>Invoice!C28</f>
        <v>MFR5S</v>
      </c>
      <c r="C26" s="77">
        <f>Invoice!B28</f>
        <v>260</v>
      </c>
      <c r="D26" s="82">
        <f t="shared" si="0"/>
        <v>1.1582122292295038</v>
      </c>
      <c r="E26" s="82">
        <f t="shared" si="0"/>
        <v>301.13517959967095</v>
      </c>
      <c r="F26" s="83">
        <f>Invoice!G28</f>
        <v>42.24</v>
      </c>
      <c r="G26" s="84">
        <f t="shared" si="1"/>
        <v>10982.4</v>
      </c>
    </row>
    <row r="27" spans="1:7" s="81" customFormat="1" ht="24">
      <c r="A27" s="97" t="str">
        <f>Invoice!F29</f>
        <v>1 piece: 6mm ball with ferido-glued multi crystals with resin cover 1.2mm threading (16g)</v>
      </c>
      <c r="B27" s="76" t="str">
        <f>Invoice!C29</f>
        <v>MFR6S</v>
      </c>
      <c r="C27" s="77">
        <f>Invoice!B29</f>
        <v>210</v>
      </c>
      <c r="D27" s="82">
        <f t="shared" si="0"/>
        <v>1.1582122292295038</v>
      </c>
      <c r="E27" s="82">
        <f t="shared" si="0"/>
        <v>243.22456813819576</v>
      </c>
      <c r="F27" s="83">
        <f>Invoice!G29</f>
        <v>42.24</v>
      </c>
      <c r="G27" s="84">
        <f t="shared" si="1"/>
        <v>8870.4</v>
      </c>
    </row>
    <row r="28" spans="1:7" s="81" customFormat="1" ht="24">
      <c r="A28" s="97" t="str">
        <f>Invoice!F30</f>
        <v>1 piece: 6mm ball with ferido-glued multi crystals with resin cover 1.2mm threading (16g)</v>
      </c>
      <c r="B28" s="76" t="str">
        <f>Invoice!C30</f>
        <v>MFR6S</v>
      </c>
      <c r="C28" s="77">
        <f>Invoice!B30</f>
        <v>320</v>
      </c>
      <c r="D28" s="82">
        <f t="shared" si="0"/>
        <v>1.1582122292295038</v>
      </c>
      <c r="E28" s="82">
        <f t="shared" si="0"/>
        <v>370.62791335344122</v>
      </c>
      <c r="F28" s="83">
        <f>Invoice!G30</f>
        <v>42.24</v>
      </c>
      <c r="G28" s="84">
        <f t="shared" si="1"/>
        <v>13516.800000000001</v>
      </c>
    </row>
    <row r="29" spans="1:7" s="81" customFormat="1" ht="24">
      <c r="A29" s="97" t="str">
        <f>Invoice!F31</f>
        <v>1 piece: 6mm ball with ferido-glued multi crystals with resin cover 1.2mm threading (16g)</v>
      </c>
      <c r="B29" s="76" t="str">
        <f>Invoice!C31</f>
        <v>MFR6S</v>
      </c>
      <c r="C29" s="77">
        <f>Invoice!B31</f>
        <v>180</v>
      </c>
      <c r="D29" s="82">
        <f t="shared" si="0"/>
        <v>1.1582122292295038</v>
      </c>
      <c r="E29" s="82">
        <f t="shared" si="0"/>
        <v>208.47820126131069</v>
      </c>
      <c r="F29" s="83">
        <f>Invoice!G31</f>
        <v>42.24</v>
      </c>
      <c r="G29" s="84">
        <f t="shared" si="1"/>
        <v>7603.2000000000007</v>
      </c>
    </row>
    <row r="30" spans="1:7" s="81" customFormat="1" ht="24">
      <c r="A30" s="97" t="str">
        <f>Invoice!F32</f>
        <v>1 piece: 8mm ball with ferido-glued multi crystals with resin cover 1.2mm threading (16g)</v>
      </c>
      <c r="B30" s="76" t="str">
        <f>Invoice!C32</f>
        <v>MFR8S</v>
      </c>
      <c r="C30" s="77">
        <f>Invoice!B32</f>
        <v>70</v>
      </c>
      <c r="D30" s="82">
        <f t="shared" si="0"/>
        <v>2.3243761996161227</v>
      </c>
      <c r="E30" s="82">
        <f t="shared" si="0"/>
        <v>162.70633397312861</v>
      </c>
      <c r="F30" s="83">
        <f>Invoice!G32</f>
        <v>84.77</v>
      </c>
      <c r="G30" s="84">
        <f t="shared" si="1"/>
        <v>5933.9</v>
      </c>
    </row>
    <row r="31" spans="1:7" s="81" customFormat="1" ht="24">
      <c r="A31" s="97" t="str">
        <f>Invoice!F33</f>
        <v>1 piece: 8mm ball with ferido-glued multi crystals with resin cover 1.2mm threading (16g)</v>
      </c>
      <c r="B31" s="76" t="str">
        <f>Invoice!C33</f>
        <v>MFR8S</v>
      </c>
      <c r="C31" s="77">
        <f>Invoice!B33</f>
        <v>90</v>
      </c>
      <c r="D31" s="82">
        <f t="shared" si="0"/>
        <v>2.3243761996161227</v>
      </c>
      <c r="E31" s="82">
        <f t="shared" si="0"/>
        <v>209.19385796545103</v>
      </c>
      <c r="F31" s="83">
        <f>Invoice!G33</f>
        <v>84.77</v>
      </c>
      <c r="G31" s="84">
        <f t="shared" si="1"/>
        <v>7629.2999999999993</v>
      </c>
    </row>
    <row r="32" spans="1:7" s="81" customFormat="1" ht="24">
      <c r="A32" s="97" t="str">
        <f>Invoice!F34</f>
        <v>1 piece: 8mm ball with ferido-glued multi crystals with resin cover 1.2mm threading (16g)</v>
      </c>
      <c r="B32" s="76" t="str">
        <f>Invoice!C34</f>
        <v>MFR8S</v>
      </c>
      <c r="C32" s="77">
        <f>Invoice!B34</f>
        <v>70</v>
      </c>
      <c r="D32" s="82">
        <f t="shared" si="0"/>
        <v>2.3243761996161227</v>
      </c>
      <c r="E32" s="82">
        <f t="shared" si="0"/>
        <v>162.70633397312861</v>
      </c>
      <c r="F32" s="83">
        <f>Invoice!G34</f>
        <v>84.77</v>
      </c>
      <c r="G32" s="84">
        <f t="shared" si="1"/>
        <v>5933.9</v>
      </c>
    </row>
    <row r="33" spans="1:7" s="81" customFormat="1" ht="24">
      <c r="A33" s="97" t="str">
        <f>Invoice!F35</f>
        <v>4mm multi-crystal ferido glued balls with resin cover and 14g (1.6mm) threading (sold per pcs)</v>
      </c>
      <c r="B33" s="76" t="str">
        <f>Invoice!C35</f>
        <v>MFR4</v>
      </c>
      <c r="C33" s="77">
        <f>Invoice!B35</f>
        <v>190</v>
      </c>
      <c r="D33" s="82">
        <f t="shared" si="0"/>
        <v>1.1582122292295038</v>
      </c>
      <c r="E33" s="82">
        <f t="shared" si="0"/>
        <v>220.06032355360571</v>
      </c>
      <c r="F33" s="83">
        <f>Invoice!G35</f>
        <v>42.24</v>
      </c>
      <c r="G33" s="84">
        <f t="shared" si="1"/>
        <v>8025.6</v>
      </c>
    </row>
    <row r="34" spans="1:7" s="81" customFormat="1" ht="24">
      <c r="A34" s="97" t="str">
        <f>Invoice!F36</f>
        <v>4mm multi-crystal ferido glued balls with resin cover and 14g (1.6mm) threading (sold per pcs)</v>
      </c>
      <c r="B34" s="76" t="str">
        <f>Invoice!C36</f>
        <v>MFR4</v>
      </c>
      <c r="C34" s="77">
        <f>Invoice!B36</f>
        <v>280</v>
      </c>
      <c r="D34" s="82">
        <f t="shared" si="0"/>
        <v>1.1582122292295038</v>
      </c>
      <c r="E34" s="82">
        <f t="shared" si="0"/>
        <v>324.29942418426106</v>
      </c>
      <c r="F34" s="83">
        <f>Invoice!G36</f>
        <v>42.24</v>
      </c>
      <c r="G34" s="84">
        <f t="shared" si="1"/>
        <v>11827.2</v>
      </c>
    </row>
    <row r="35" spans="1:7" s="81" customFormat="1" ht="24">
      <c r="A35" s="97" t="str">
        <f>Invoice!F37</f>
        <v>4mm multi-crystal ferido glued balls with resin cover and 14g (1.6mm) threading (sold per pcs)</v>
      </c>
      <c r="B35" s="76" t="str">
        <f>Invoice!C37</f>
        <v>MFR4</v>
      </c>
      <c r="C35" s="77">
        <f>Invoice!B37</f>
        <v>170</v>
      </c>
      <c r="D35" s="82">
        <f t="shared" si="0"/>
        <v>1.1582122292295038</v>
      </c>
      <c r="E35" s="82">
        <f t="shared" si="0"/>
        <v>196.89607896901563</v>
      </c>
      <c r="F35" s="83">
        <f>Invoice!G37</f>
        <v>42.24</v>
      </c>
      <c r="G35" s="84">
        <f t="shared" si="1"/>
        <v>7180.8</v>
      </c>
    </row>
    <row r="36" spans="1:7" s="81" customFormat="1" ht="24">
      <c r="A36" s="97" t="str">
        <f>Invoice!F38</f>
        <v>5mm multi-crystal ferido glued balls with resin cover and 14g (1.6mm) threading (sold per pcs)</v>
      </c>
      <c r="B36" s="76" t="str">
        <f>Invoice!C38</f>
        <v>MFR5</v>
      </c>
      <c r="C36" s="77">
        <f>Invoice!B38</f>
        <v>200</v>
      </c>
      <c r="D36" s="82">
        <f t="shared" si="0"/>
        <v>1.1582122292295038</v>
      </c>
      <c r="E36" s="82">
        <f t="shared" si="0"/>
        <v>231.64244584590074</v>
      </c>
      <c r="F36" s="83">
        <f>Invoice!G38</f>
        <v>42.24</v>
      </c>
      <c r="G36" s="84">
        <f t="shared" si="1"/>
        <v>8448</v>
      </c>
    </row>
    <row r="37" spans="1:7" s="81" customFormat="1" ht="24">
      <c r="A37" s="97" t="str">
        <f>Invoice!F39</f>
        <v>5mm multi-crystal ferido glued balls with resin cover and 14g (1.6mm) threading (sold per pcs)</v>
      </c>
      <c r="B37" s="76" t="str">
        <f>Invoice!C39</f>
        <v>MFR5</v>
      </c>
      <c r="C37" s="77">
        <f>Invoice!B39</f>
        <v>270</v>
      </c>
      <c r="D37" s="82">
        <f t="shared" si="0"/>
        <v>1.1582122292295038</v>
      </c>
      <c r="E37" s="82">
        <f t="shared" si="0"/>
        <v>312.71730189196603</v>
      </c>
      <c r="F37" s="83">
        <f>Invoice!G39</f>
        <v>42.24</v>
      </c>
      <c r="G37" s="84">
        <f t="shared" si="1"/>
        <v>11404.800000000001</v>
      </c>
    </row>
    <row r="38" spans="1:7" s="81" customFormat="1" ht="24">
      <c r="A38" s="97" t="str">
        <f>Invoice!F40</f>
        <v>5mm multi-crystal ferido glued balls with resin cover and 14g (1.6mm) threading (sold per pcs)</v>
      </c>
      <c r="B38" s="76" t="str">
        <f>Invoice!C40</f>
        <v>MFR5</v>
      </c>
      <c r="C38" s="77">
        <f>Invoice!B40</f>
        <v>160</v>
      </c>
      <c r="D38" s="82">
        <f t="shared" si="0"/>
        <v>1.1582122292295038</v>
      </c>
      <c r="E38" s="82">
        <f t="shared" si="0"/>
        <v>185.31395667672061</v>
      </c>
      <c r="F38" s="83">
        <f>Invoice!G40</f>
        <v>42.24</v>
      </c>
      <c r="G38" s="84">
        <f t="shared" si="1"/>
        <v>6758.4000000000005</v>
      </c>
    </row>
    <row r="39" spans="1:7" s="81" customFormat="1" ht="24">
      <c r="A39" s="97" t="str">
        <f>Invoice!F41</f>
        <v>6mm multi-crystal ferido glued balls with resin cover and 14g (1.6mm) threading (sold per pcs)</v>
      </c>
      <c r="B39" s="76" t="str">
        <f>Invoice!C41</f>
        <v>MFR6</v>
      </c>
      <c r="C39" s="77">
        <f>Invoice!B41</f>
        <v>160</v>
      </c>
      <c r="D39" s="82">
        <f t="shared" si="0"/>
        <v>1.1582122292295038</v>
      </c>
      <c r="E39" s="82">
        <f t="shared" si="0"/>
        <v>185.31395667672061</v>
      </c>
      <c r="F39" s="83">
        <f>Invoice!G41</f>
        <v>42.24</v>
      </c>
      <c r="G39" s="84">
        <f t="shared" si="1"/>
        <v>6758.4000000000005</v>
      </c>
    </row>
    <row r="40" spans="1:7" s="81" customFormat="1" ht="24">
      <c r="A40" s="97" t="str">
        <f>Invoice!F42</f>
        <v>6mm multi-crystal ferido glued balls with resin cover and 14g (1.6mm) threading (sold per pcs)</v>
      </c>
      <c r="B40" s="76" t="str">
        <f>Invoice!C42</f>
        <v>MFR6</v>
      </c>
      <c r="C40" s="77">
        <f>Invoice!B42</f>
        <v>230</v>
      </c>
      <c r="D40" s="82">
        <f t="shared" si="0"/>
        <v>1.1582122292295038</v>
      </c>
      <c r="E40" s="82">
        <f t="shared" si="0"/>
        <v>266.38881272278587</v>
      </c>
      <c r="F40" s="83">
        <f>Invoice!G42</f>
        <v>42.24</v>
      </c>
      <c r="G40" s="84">
        <f t="shared" si="1"/>
        <v>9715.2000000000007</v>
      </c>
    </row>
    <row r="41" spans="1:7" s="81" customFormat="1" ht="24">
      <c r="A41" s="97" t="str">
        <f>Invoice!F43</f>
        <v>6mm multi-crystal ferido glued balls with resin cover and 14g (1.6mm) threading (sold per pcs)</v>
      </c>
      <c r="B41" s="76" t="str">
        <f>Invoice!C43</f>
        <v>MFR6</v>
      </c>
      <c r="C41" s="77">
        <f>Invoice!B43</f>
        <v>160</v>
      </c>
      <c r="D41" s="82">
        <f t="shared" si="0"/>
        <v>1.1582122292295038</v>
      </c>
      <c r="E41" s="82">
        <f t="shared" si="0"/>
        <v>185.31395667672061</v>
      </c>
      <c r="F41" s="83">
        <f>Invoice!G43</f>
        <v>42.24</v>
      </c>
      <c r="G41" s="84">
        <f t="shared" si="1"/>
        <v>6758.4000000000005</v>
      </c>
    </row>
    <row r="42" spans="1:7" s="81" customFormat="1" ht="24">
      <c r="A42" s="97" t="str">
        <f>Invoice!F44</f>
        <v>8mm multi-crystal ferido glued balls with resin cover and 14g (1.6mm) threading (sold per pcs)</v>
      </c>
      <c r="B42" s="76" t="str">
        <f>Invoice!C44</f>
        <v>MFR8</v>
      </c>
      <c r="C42" s="77">
        <f>Invoice!B44</f>
        <v>70</v>
      </c>
      <c r="D42" s="82">
        <f t="shared" si="0"/>
        <v>2.3243761996161227</v>
      </c>
      <c r="E42" s="82">
        <f t="shared" si="0"/>
        <v>162.70633397312861</v>
      </c>
      <c r="F42" s="83">
        <f>Invoice!G44</f>
        <v>84.77</v>
      </c>
      <c r="G42" s="84">
        <f t="shared" si="1"/>
        <v>5933.9</v>
      </c>
    </row>
    <row r="43" spans="1:7" s="81" customFormat="1" ht="24">
      <c r="A43" s="97" t="str">
        <f>Invoice!F45</f>
        <v>8mm multi-crystal ferido glued balls with resin cover and 14g (1.6mm) threading (sold per pcs)</v>
      </c>
      <c r="B43" s="76" t="str">
        <f>Invoice!C45</f>
        <v>MFR8</v>
      </c>
      <c r="C43" s="77">
        <f>Invoice!B45</f>
        <v>90</v>
      </c>
      <c r="D43" s="82">
        <f t="shared" si="0"/>
        <v>2.3243761996161227</v>
      </c>
      <c r="E43" s="82">
        <f t="shared" si="0"/>
        <v>209.19385796545103</v>
      </c>
      <c r="F43" s="83">
        <f>Invoice!G45</f>
        <v>84.77</v>
      </c>
      <c r="G43" s="84">
        <f t="shared" si="1"/>
        <v>7629.2999999999993</v>
      </c>
    </row>
    <row r="44" spans="1:7" s="81" customFormat="1" ht="24">
      <c r="A44" s="97" t="str">
        <f>Invoice!F46</f>
        <v>8mm multi-crystal ferido glued balls with resin cover and 14g (1.6mm) threading (sold per pcs)</v>
      </c>
      <c r="B44" s="76" t="str">
        <f>Invoice!C46</f>
        <v>MFR8</v>
      </c>
      <c r="C44" s="77">
        <f>Invoice!B46</f>
        <v>70</v>
      </c>
      <c r="D44" s="82">
        <f t="shared" si="0"/>
        <v>2.3243761996161227</v>
      </c>
      <c r="E44" s="82">
        <f t="shared" si="0"/>
        <v>162.70633397312861</v>
      </c>
      <c r="F44" s="83">
        <f>Invoice!G46</f>
        <v>84.77</v>
      </c>
      <c r="G44" s="84">
        <f t="shared" si="1"/>
        <v>5933.9</v>
      </c>
    </row>
    <row r="45" spans="1:7" s="81" customFormat="1" ht="25.5">
      <c r="A45" s="97" t="str">
        <f>Invoice!F47</f>
        <v>Surgical steel belly banana, 18g (1mm) with 5mm and a 10mm multi-crystal ferido glued lower ball with resin cover</v>
      </c>
      <c r="B45" s="76" t="str">
        <f>Invoice!C47</f>
        <v>BN18FR105</v>
      </c>
      <c r="C45" s="77">
        <f>Invoice!B47</f>
        <v>10</v>
      </c>
      <c r="D45" s="82">
        <f t="shared" si="0"/>
        <v>5.81409377570606</v>
      </c>
      <c r="E45" s="82">
        <f t="shared" si="0"/>
        <v>58.140937757060605</v>
      </c>
      <c r="F45" s="83">
        <f>Invoice!G47</f>
        <v>212.04</v>
      </c>
      <c r="G45" s="84">
        <f t="shared" si="1"/>
        <v>2120.4</v>
      </c>
    </row>
    <row r="46" spans="1:7" s="81" customFormat="1" ht="25.5">
      <c r="A46" s="97" t="str">
        <f>Invoice!F48</f>
        <v>Surgical steel belly banana, 18g (1mm) with 5mm and a 10mm multi-crystal ferido glued lower ball with resin cover</v>
      </c>
      <c r="B46" s="76" t="str">
        <f>Invoice!C48</f>
        <v>BN18FR105</v>
      </c>
      <c r="C46" s="77">
        <f>Invoice!B48</f>
        <v>10</v>
      </c>
      <c r="D46" s="82">
        <f t="shared" si="0"/>
        <v>5.81409377570606</v>
      </c>
      <c r="E46" s="82">
        <f t="shared" si="0"/>
        <v>58.140937757060605</v>
      </c>
      <c r="F46" s="83">
        <f>Invoice!G48</f>
        <v>212.04</v>
      </c>
      <c r="G46" s="84">
        <f t="shared" si="1"/>
        <v>2120.4</v>
      </c>
    </row>
    <row r="47" spans="1:7" s="81" customFormat="1" ht="25.5">
      <c r="A47" s="97" t="str">
        <f>Invoice!F49</f>
        <v>Surgical steel belly banana, 18g (1mm) with 5mm and a 10mm multi-crystal ferido glued lower ball with resin cover</v>
      </c>
      <c r="B47" s="76" t="str">
        <f>Invoice!C49</f>
        <v>BN18FR105</v>
      </c>
      <c r="C47" s="77">
        <f>Invoice!B49</f>
        <v>10</v>
      </c>
      <c r="D47" s="82">
        <f t="shared" si="0"/>
        <v>5.81409377570606</v>
      </c>
      <c r="E47" s="82">
        <f t="shared" si="0"/>
        <v>58.140937757060605</v>
      </c>
      <c r="F47" s="83">
        <f>Invoice!G49</f>
        <v>212.04</v>
      </c>
      <c r="G47" s="84">
        <f t="shared" si="1"/>
        <v>2120.4</v>
      </c>
    </row>
    <row r="48" spans="1:7" s="81" customFormat="1" ht="36">
      <c r="A48" s="97" t="str">
        <f>Invoice!F50</f>
        <v>Surgical steel belly banana, 14g (1.6mm) with 5mm &amp; 10mm multi-crystal ferido glued balls with resin cover - length 5/16 - 9/16" (8mm - 14mm)</v>
      </c>
      <c r="B48" s="76" t="str">
        <f>Invoice!C50</f>
        <v>BN2FR105</v>
      </c>
      <c r="C48" s="77">
        <f>Invoice!B50</f>
        <v>10</v>
      </c>
      <c r="D48" s="82">
        <f t="shared" si="0"/>
        <v>5.599945160405813</v>
      </c>
      <c r="E48" s="82">
        <f t="shared" si="0"/>
        <v>55.99945160405813</v>
      </c>
      <c r="F48" s="83">
        <f>Invoice!G50</f>
        <v>204.23</v>
      </c>
      <c r="G48" s="84">
        <f t="shared" si="1"/>
        <v>2042.3</v>
      </c>
    </row>
    <row r="49" spans="1:7" s="81" customFormat="1" ht="36">
      <c r="A49" s="97" t="str">
        <f>Invoice!F51</f>
        <v>Surgical steel belly banana, 14g (1.6mm) with 5mm &amp; 10mm multi-crystal ferido glued balls with resin cover - length 5/16 - 9/16" (8mm - 14mm)</v>
      </c>
      <c r="B49" s="76" t="str">
        <f>Invoice!C51</f>
        <v>BN2FR105</v>
      </c>
      <c r="C49" s="77">
        <f>Invoice!B51</f>
        <v>10</v>
      </c>
      <c r="D49" s="82">
        <f t="shared" si="0"/>
        <v>5.599945160405813</v>
      </c>
      <c r="E49" s="82">
        <f t="shared" si="0"/>
        <v>55.99945160405813</v>
      </c>
      <c r="F49" s="83">
        <f>Invoice!G51</f>
        <v>204.23</v>
      </c>
      <c r="G49" s="84">
        <f t="shared" si="1"/>
        <v>2042.3</v>
      </c>
    </row>
    <row r="50" spans="1:7" s="81" customFormat="1" ht="36">
      <c r="A50" s="97" t="str">
        <f>Invoice!F52</f>
        <v>Surgical steel belly banana, 14g (1.6mm) with 5mm &amp; 10mm multi-crystal ferido glued balls with resin cover - length 5/16 - 9/16" (8mm - 14mm)</v>
      </c>
      <c r="B50" s="76" t="str">
        <f>Invoice!C52</f>
        <v>BN2FR105</v>
      </c>
      <c r="C50" s="77">
        <f>Invoice!B52</f>
        <v>10</v>
      </c>
      <c r="D50" s="82">
        <f t="shared" si="0"/>
        <v>5.599945160405813</v>
      </c>
      <c r="E50" s="82">
        <f t="shared" si="0"/>
        <v>55.99945160405813</v>
      </c>
      <c r="F50" s="83">
        <f>Invoice!G52</f>
        <v>204.23</v>
      </c>
      <c r="G50" s="84">
        <f t="shared" si="1"/>
        <v>2042.3</v>
      </c>
    </row>
    <row r="51" spans="1:7" s="81" customFormat="1">
      <c r="A51" s="97">
        <f>Invoice!F53</f>
        <v>0</v>
      </c>
      <c r="B51" s="76">
        <f>Invoice!C53</f>
        <v>0</v>
      </c>
      <c r="C51" s="77">
        <f>Invoice!B53</f>
        <v>0</v>
      </c>
      <c r="D51" s="82">
        <f t="shared" si="0"/>
        <v>0</v>
      </c>
      <c r="E51" s="82">
        <f t="shared" si="0"/>
        <v>0</v>
      </c>
      <c r="F51" s="83">
        <f>Invoice!G53</f>
        <v>0</v>
      </c>
      <c r="G51" s="84">
        <f t="shared" si="1"/>
        <v>0</v>
      </c>
    </row>
    <row r="52" spans="1:7" s="81" customFormat="1">
      <c r="A52" s="97">
        <f>Invoice!F54</f>
        <v>0</v>
      </c>
      <c r="B52" s="76">
        <f>Invoice!C54</f>
        <v>0</v>
      </c>
      <c r="C52" s="77">
        <f>Invoice!B54</f>
        <v>0</v>
      </c>
      <c r="D52" s="82">
        <f t="shared" si="0"/>
        <v>0</v>
      </c>
      <c r="E52" s="82">
        <f t="shared" si="0"/>
        <v>0</v>
      </c>
      <c r="F52" s="83">
        <f>Invoice!G54</f>
        <v>0</v>
      </c>
      <c r="G52" s="84">
        <f t="shared" si="1"/>
        <v>0</v>
      </c>
    </row>
    <row r="53" spans="1:7" s="81" customFormat="1">
      <c r="A53" s="97">
        <f>Invoice!F55</f>
        <v>0</v>
      </c>
      <c r="B53" s="76">
        <f>Invoice!C55</f>
        <v>0</v>
      </c>
      <c r="C53" s="77">
        <f>Invoice!B55</f>
        <v>0</v>
      </c>
      <c r="D53" s="82">
        <f t="shared" si="0"/>
        <v>0</v>
      </c>
      <c r="E53" s="82">
        <f t="shared" si="0"/>
        <v>0</v>
      </c>
      <c r="F53" s="83">
        <f>Invoice!G55</f>
        <v>0</v>
      </c>
      <c r="G53" s="84">
        <f t="shared" si="1"/>
        <v>0</v>
      </c>
    </row>
    <row r="54" spans="1:7" s="81" customFormat="1">
      <c r="A54" s="97">
        <f>Invoice!F56</f>
        <v>0</v>
      </c>
      <c r="B54" s="76">
        <f>Invoice!C56</f>
        <v>0</v>
      </c>
      <c r="C54" s="77">
        <f>Invoice!B56</f>
        <v>0</v>
      </c>
      <c r="D54" s="82">
        <f t="shared" si="0"/>
        <v>0</v>
      </c>
      <c r="E54" s="82">
        <f t="shared" si="0"/>
        <v>0</v>
      </c>
      <c r="F54" s="83">
        <f>Invoice!G56</f>
        <v>0</v>
      </c>
      <c r="G54" s="84">
        <f t="shared" si="1"/>
        <v>0</v>
      </c>
    </row>
    <row r="55" spans="1:7" s="81" customFormat="1">
      <c r="A55" s="97">
        <f>Invoice!F57</f>
        <v>0</v>
      </c>
      <c r="B55" s="76">
        <f>Invoice!C57</f>
        <v>0</v>
      </c>
      <c r="C55" s="77">
        <f>Invoice!B57</f>
        <v>0</v>
      </c>
      <c r="D55" s="82">
        <f t="shared" si="0"/>
        <v>0</v>
      </c>
      <c r="E55" s="82">
        <f t="shared" si="0"/>
        <v>0</v>
      </c>
      <c r="F55" s="83">
        <f>Invoice!G57</f>
        <v>0</v>
      </c>
      <c r="G55" s="84">
        <f t="shared" si="1"/>
        <v>0</v>
      </c>
    </row>
    <row r="56" spans="1:7" s="81" customFormat="1">
      <c r="A56" s="97">
        <f>Invoice!F58</f>
        <v>0</v>
      </c>
      <c r="B56" s="76">
        <f>Invoice!C58</f>
        <v>0</v>
      </c>
      <c r="C56" s="77">
        <f>Invoice!B58</f>
        <v>0</v>
      </c>
      <c r="D56" s="82">
        <f t="shared" si="0"/>
        <v>0</v>
      </c>
      <c r="E56" s="82">
        <f t="shared" si="0"/>
        <v>0</v>
      </c>
      <c r="F56" s="83">
        <f>Invoice!G58</f>
        <v>0</v>
      </c>
      <c r="G56" s="84">
        <f t="shared" si="1"/>
        <v>0</v>
      </c>
    </row>
    <row r="57" spans="1:7" s="81" customFormat="1">
      <c r="A57" s="97">
        <f>Invoice!F59</f>
        <v>0</v>
      </c>
      <c r="B57" s="76">
        <f>Invoice!C59</f>
        <v>0</v>
      </c>
      <c r="C57" s="77">
        <f>Invoice!B59</f>
        <v>0</v>
      </c>
      <c r="D57" s="82">
        <f t="shared" si="0"/>
        <v>0</v>
      </c>
      <c r="E57" s="82">
        <f t="shared" si="0"/>
        <v>0</v>
      </c>
      <c r="F57" s="83">
        <f>Invoice!G59</f>
        <v>0</v>
      </c>
      <c r="G57" s="84">
        <f t="shared" si="1"/>
        <v>0</v>
      </c>
    </row>
    <row r="58" spans="1:7" s="81" customFormat="1">
      <c r="A58" s="97">
        <f>Invoice!F60</f>
        <v>0</v>
      </c>
      <c r="B58" s="76">
        <f>Invoice!C60</f>
        <v>0</v>
      </c>
      <c r="C58" s="77">
        <f>Invoice!B60</f>
        <v>0</v>
      </c>
      <c r="D58" s="82">
        <f t="shared" si="0"/>
        <v>0</v>
      </c>
      <c r="E58" s="82">
        <f t="shared" si="0"/>
        <v>0</v>
      </c>
      <c r="F58" s="83">
        <f>Invoice!G60</f>
        <v>0</v>
      </c>
      <c r="G58" s="84">
        <f t="shared" si="1"/>
        <v>0</v>
      </c>
    </row>
    <row r="59" spans="1:7" s="81" customFormat="1">
      <c r="A59" s="97">
        <f>Invoice!F61</f>
        <v>0</v>
      </c>
      <c r="B59" s="76">
        <f>Invoice!C61</f>
        <v>0</v>
      </c>
      <c r="C59" s="77">
        <f>Invoice!B61</f>
        <v>0</v>
      </c>
      <c r="D59" s="82">
        <f t="shared" si="0"/>
        <v>0</v>
      </c>
      <c r="E59" s="82">
        <f t="shared" si="0"/>
        <v>0</v>
      </c>
      <c r="F59" s="83">
        <f>Invoice!G61</f>
        <v>0</v>
      </c>
      <c r="G59" s="84">
        <f t="shared" si="1"/>
        <v>0</v>
      </c>
    </row>
    <row r="60" spans="1:7" s="81" customFormat="1">
      <c r="A60" s="97">
        <f>Invoice!F62</f>
        <v>0</v>
      </c>
      <c r="B60" s="76">
        <f>Invoice!C62</f>
        <v>0</v>
      </c>
      <c r="C60" s="77">
        <f>Invoice!B62</f>
        <v>0</v>
      </c>
      <c r="D60" s="82">
        <f t="shared" si="0"/>
        <v>0</v>
      </c>
      <c r="E60" s="82">
        <f t="shared" si="0"/>
        <v>0</v>
      </c>
      <c r="F60" s="83">
        <f>Invoice!G62</f>
        <v>0</v>
      </c>
      <c r="G60" s="84">
        <f t="shared" si="1"/>
        <v>0</v>
      </c>
    </row>
    <row r="61" spans="1:7" s="81" customFormat="1">
      <c r="A61" s="97">
        <f>Invoice!F63</f>
        <v>0</v>
      </c>
      <c r="B61" s="76">
        <f>Invoice!C63</f>
        <v>0</v>
      </c>
      <c r="C61" s="77">
        <f>Invoice!B63</f>
        <v>0</v>
      </c>
      <c r="D61" s="82">
        <f t="shared" si="0"/>
        <v>0</v>
      </c>
      <c r="E61" s="82">
        <f t="shared" si="0"/>
        <v>0</v>
      </c>
      <c r="F61" s="83">
        <f>Invoice!G63</f>
        <v>0</v>
      </c>
      <c r="G61" s="84">
        <f t="shared" si="1"/>
        <v>0</v>
      </c>
    </row>
    <row r="62" spans="1:7" s="81" customFormat="1">
      <c r="A62" s="97">
        <f>Invoice!F64</f>
        <v>0</v>
      </c>
      <c r="B62" s="76">
        <f>Invoice!C64</f>
        <v>0</v>
      </c>
      <c r="C62" s="77">
        <f>Invoice!B64</f>
        <v>0</v>
      </c>
      <c r="D62" s="82">
        <f t="shared" si="0"/>
        <v>0</v>
      </c>
      <c r="E62" s="82">
        <f t="shared" si="0"/>
        <v>0</v>
      </c>
      <c r="F62" s="83">
        <f>Invoice!G64</f>
        <v>0</v>
      </c>
      <c r="G62" s="84">
        <f t="shared" si="1"/>
        <v>0</v>
      </c>
    </row>
    <row r="63" spans="1:7" s="81" customFormat="1">
      <c r="A63" s="97">
        <f>Invoice!F65</f>
        <v>0</v>
      </c>
      <c r="B63" s="76">
        <f>Invoice!C65</f>
        <v>0</v>
      </c>
      <c r="C63" s="77">
        <f>Invoice!B65</f>
        <v>0</v>
      </c>
      <c r="D63" s="82">
        <f t="shared" si="0"/>
        <v>0</v>
      </c>
      <c r="E63" s="82">
        <f t="shared" si="0"/>
        <v>0</v>
      </c>
      <c r="F63" s="83">
        <f>Invoice!G65</f>
        <v>0</v>
      </c>
      <c r="G63" s="84">
        <f t="shared" si="1"/>
        <v>0</v>
      </c>
    </row>
    <row r="64" spans="1:7" s="81" customFormat="1">
      <c r="A64" s="97">
        <f>Invoice!F66</f>
        <v>0</v>
      </c>
      <c r="B64" s="76">
        <f>Invoice!C66</f>
        <v>0</v>
      </c>
      <c r="C64" s="77">
        <f>Invoice!B66</f>
        <v>0</v>
      </c>
      <c r="D64" s="82">
        <f t="shared" si="0"/>
        <v>0</v>
      </c>
      <c r="E64" s="82">
        <f t="shared" si="0"/>
        <v>0</v>
      </c>
      <c r="F64" s="83">
        <f>Invoice!G66</f>
        <v>0</v>
      </c>
      <c r="G64" s="84">
        <f t="shared" si="1"/>
        <v>0</v>
      </c>
    </row>
    <row r="65" spans="1:7" s="81" customFormat="1">
      <c r="A65" s="97">
        <f>Invoice!F67</f>
        <v>0</v>
      </c>
      <c r="B65" s="76">
        <f>Invoice!C67</f>
        <v>0</v>
      </c>
      <c r="C65" s="77">
        <f>Invoice!B67</f>
        <v>0</v>
      </c>
      <c r="D65" s="82">
        <f t="shared" ref="D65:D128" si="2">F65/$D$14</f>
        <v>0</v>
      </c>
      <c r="E65" s="82">
        <f t="shared" ref="E65:E128" si="3">G65/$D$14</f>
        <v>0</v>
      </c>
      <c r="F65" s="83">
        <f>Invoice!G67</f>
        <v>0</v>
      </c>
      <c r="G65" s="84">
        <f t="shared" ref="G65:G128" si="4">C65*F65</f>
        <v>0</v>
      </c>
    </row>
    <row r="66" spans="1:7" s="81" customFormat="1">
      <c r="A66" s="97">
        <f>Invoice!F68</f>
        <v>0</v>
      </c>
      <c r="B66" s="76">
        <f>Invoice!C68</f>
        <v>0</v>
      </c>
      <c r="C66" s="77">
        <f>Invoice!B68</f>
        <v>0</v>
      </c>
      <c r="D66" s="82">
        <f t="shared" si="2"/>
        <v>0</v>
      </c>
      <c r="E66" s="82">
        <f t="shared" si="3"/>
        <v>0</v>
      </c>
      <c r="F66" s="83">
        <f>Invoice!G68</f>
        <v>0</v>
      </c>
      <c r="G66" s="84">
        <f t="shared" si="4"/>
        <v>0</v>
      </c>
    </row>
    <row r="67" spans="1:7" s="81" customFormat="1">
      <c r="A67" s="97">
        <f>Invoice!F69</f>
        <v>0</v>
      </c>
      <c r="B67" s="76">
        <f>Invoice!C69</f>
        <v>0</v>
      </c>
      <c r="C67" s="77">
        <f>Invoice!B69</f>
        <v>0</v>
      </c>
      <c r="D67" s="82">
        <f t="shared" si="2"/>
        <v>0</v>
      </c>
      <c r="E67" s="82">
        <f t="shared" si="3"/>
        <v>0</v>
      </c>
      <c r="F67" s="83">
        <f>Invoice!G69</f>
        <v>0</v>
      </c>
      <c r="G67" s="84">
        <f t="shared" si="4"/>
        <v>0</v>
      </c>
    </row>
    <row r="68" spans="1:7" s="81" customFormat="1">
      <c r="A68" s="97">
        <f>Invoice!F70</f>
        <v>0</v>
      </c>
      <c r="B68" s="76">
        <f>Invoice!C70</f>
        <v>0</v>
      </c>
      <c r="C68" s="77">
        <f>Invoice!B70</f>
        <v>0</v>
      </c>
      <c r="D68" s="82">
        <f t="shared" si="2"/>
        <v>0</v>
      </c>
      <c r="E68" s="82">
        <f t="shared" si="3"/>
        <v>0</v>
      </c>
      <c r="F68" s="83">
        <f>Invoice!G70</f>
        <v>0</v>
      </c>
      <c r="G68" s="84">
        <f t="shared" si="4"/>
        <v>0</v>
      </c>
    </row>
    <row r="69" spans="1:7" s="81" customFormat="1">
      <c r="A69" s="97">
        <f>Invoice!F71</f>
        <v>0</v>
      </c>
      <c r="B69" s="76">
        <f>Invoice!C71</f>
        <v>0</v>
      </c>
      <c r="C69" s="77">
        <f>Invoice!B71</f>
        <v>0</v>
      </c>
      <c r="D69" s="82">
        <f t="shared" si="2"/>
        <v>0</v>
      </c>
      <c r="E69" s="82">
        <f t="shared" si="3"/>
        <v>0</v>
      </c>
      <c r="F69" s="83">
        <f>Invoice!G71</f>
        <v>0</v>
      </c>
      <c r="G69" s="84">
        <f t="shared" si="4"/>
        <v>0</v>
      </c>
    </row>
    <row r="70" spans="1:7" s="81" customFormat="1">
      <c r="A70" s="97">
        <f>Invoice!F72</f>
        <v>0</v>
      </c>
      <c r="B70" s="76">
        <f>Invoice!C72</f>
        <v>0</v>
      </c>
      <c r="C70" s="77">
        <f>Invoice!B72</f>
        <v>0</v>
      </c>
      <c r="D70" s="82">
        <f t="shared" si="2"/>
        <v>0</v>
      </c>
      <c r="E70" s="82">
        <f t="shared" si="3"/>
        <v>0</v>
      </c>
      <c r="F70" s="83">
        <f>Invoice!G72</f>
        <v>0</v>
      </c>
      <c r="G70" s="84">
        <f t="shared" si="4"/>
        <v>0</v>
      </c>
    </row>
    <row r="71" spans="1:7" s="81" customFormat="1">
      <c r="A71" s="97">
        <f>Invoice!F73</f>
        <v>0</v>
      </c>
      <c r="B71" s="76">
        <f>Invoice!C73</f>
        <v>0</v>
      </c>
      <c r="C71" s="77">
        <f>Invoice!B73</f>
        <v>0</v>
      </c>
      <c r="D71" s="82">
        <f t="shared" si="2"/>
        <v>0</v>
      </c>
      <c r="E71" s="82">
        <f t="shared" si="3"/>
        <v>0</v>
      </c>
      <c r="F71" s="83">
        <f>Invoice!G73</f>
        <v>0</v>
      </c>
      <c r="G71" s="84">
        <f t="shared" si="4"/>
        <v>0</v>
      </c>
    </row>
    <row r="72" spans="1:7" s="81" customFormat="1">
      <c r="A72" s="97">
        <f>Invoice!F74</f>
        <v>0</v>
      </c>
      <c r="B72" s="76">
        <f>Invoice!C74</f>
        <v>0</v>
      </c>
      <c r="C72" s="77">
        <f>Invoice!B74</f>
        <v>0</v>
      </c>
      <c r="D72" s="82">
        <f t="shared" si="2"/>
        <v>0</v>
      </c>
      <c r="E72" s="82">
        <f t="shared" si="3"/>
        <v>0</v>
      </c>
      <c r="F72" s="83">
        <f>Invoice!G74</f>
        <v>0</v>
      </c>
      <c r="G72" s="84">
        <f t="shared" si="4"/>
        <v>0</v>
      </c>
    </row>
    <row r="73" spans="1:7" s="81" customFormat="1">
      <c r="A73" s="97">
        <f>Invoice!F75</f>
        <v>0</v>
      </c>
      <c r="B73" s="76">
        <f>Invoice!C75</f>
        <v>0</v>
      </c>
      <c r="C73" s="77">
        <f>Invoice!B75</f>
        <v>0</v>
      </c>
      <c r="D73" s="82">
        <f t="shared" si="2"/>
        <v>0</v>
      </c>
      <c r="E73" s="82">
        <f t="shared" si="3"/>
        <v>0</v>
      </c>
      <c r="F73" s="83">
        <f>Invoice!G75</f>
        <v>0</v>
      </c>
      <c r="G73" s="84">
        <f t="shared" si="4"/>
        <v>0</v>
      </c>
    </row>
    <row r="74" spans="1:7" s="81" customFormat="1">
      <c r="A74" s="97">
        <f>Invoice!F76</f>
        <v>0</v>
      </c>
      <c r="B74" s="76">
        <f>Invoice!C76</f>
        <v>0</v>
      </c>
      <c r="C74" s="77">
        <f>Invoice!B76</f>
        <v>0</v>
      </c>
      <c r="D74" s="82">
        <f t="shared" si="2"/>
        <v>0</v>
      </c>
      <c r="E74" s="82">
        <f t="shared" si="3"/>
        <v>0</v>
      </c>
      <c r="F74" s="83">
        <f>Invoice!G76</f>
        <v>0</v>
      </c>
      <c r="G74" s="84">
        <f t="shared" si="4"/>
        <v>0</v>
      </c>
    </row>
    <row r="75" spans="1:7" s="81" customFormat="1">
      <c r="A75" s="97">
        <f>Invoice!F77</f>
        <v>0</v>
      </c>
      <c r="B75" s="76">
        <f>Invoice!C77</f>
        <v>0</v>
      </c>
      <c r="C75" s="77">
        <f>Invoice!B77</f>
        <v>0</v>
      </c>
      <c r="D75" s="82">
        <f t="shared" si="2"/>
        <v>0</v>
      </c>
      <c r="E75" s="82">
        <f t="shared" si="3"/>
        <v>0</v>
      </c>
      <c r="F75" s="83">
        <f>Invoice!G77</f>
        <v>0</v>
      </c>
      <c r="G75" s="84">
        <f t="shared" si="4"/>
        <v>0</v>
      </c>
    </row>
    <row r="76" spans="1:7" s="81" customFormat="1">
      <c r="A76" s="97">
        <f>Invoice!F78</f>
        <v>0</v>
      </c>
      <c r="B76" s="76">
        <f>Invoice!C78</f>
        <v>0</v>
      </c>
      <c r="C76" s="77">
        <f>Invoice!B78</f>
        <v>0</v>
      </c>
      <c r="D76" s="82">
        <f t="shared" si="2"/>
        <v>0</v>
      </c>
      <c r="E76" s="82">
        <f t="shared" si="3"/>
        <v>0</v>
      </c>
      <c r="F76" s="83">
        <f>Invoice!G78</f>
        <v>0</v>
      </c>
      <c r="G76" s="84">
        <f t="shared" si="4"/>
        <v>0</v>
      </c>
    </row>
    <row r="77" spans="1:7" s="81" customFormat="1">
      <c r="A77" s="97">
        <f>Invoice!F79</f>
        <v>0</v>
      </c>
      <c r="B77" s="76">
        <f>Invoice!C79</f>
        <v>0</v>
      </c>
      <c r="C77" s="77">
        <f>Invoice!B79</f>
        <v>0</v>
      </c>
      <c r="D77" s="82">
        <f t="shared" si="2"/>
        <v>0</v>
      </c>
      <c r="E77" s="82">
        <f t="shared" si="3"/>
        <v>0</v>
      </c>
      <c r="F77" s="83">
        <f>Invoice!G79</f>
        <v>0</v>
      </c>
      <c r="G77" s="84">
        <f t="shared" si="4"/>
        <v>0</v>
      </c>
    </row>
    <row r="78" spans="1:7" s="81" customFormat="1">
      <c r="A78" s="97">
        <f>Invoice!F80</f>
        <v>0</v>
      </c>
      <c r="B78" s="76">
        <f>Invoice!C80</f>
        <v>0</v>
      </c>
      <c r="C78" s="77">
        <f>Invoice!B80</f>
        <v>0</v>
      </c>
      <c r="D78" s="82">
        <f t="shared" si="2"/>
        <v>0</v>
      </c>
      <c r="E78" s="82">
        <f t="shared" si="3"/>
        <v>0</v>
      </c>
      <c r="F78" s="83">
        <f>Invoice!G80</f>
        <v>0</v>
      </c>
      <c r="G78" s="84">
        <f t="shared" si="4"/>
        <v>0</v>
      </c>
    </row>
    <row r="79" spans="1:7" s="81" customFormat="1">
      <c r="A79" s="97">
        <f>Invoice!F81</f>
        <v>0</v>
      </c>
      <c r="B79" s="76">
        <f>Invoice!C81</f>
        <v>0</v>
      </c>
      <c r="C79" s="77">
        <f>Invoice!B81</f>
        <v>0</v>
      </c>
      <c r="D79" s="82">
        <f t="shared" si="2"/>
        <v>0</v>
      </c>
      <c r="E79" s="82">
        <f t="shared" si="3"/>
        <v>0</v>
      </c>
      <c r="F79" s="83">
        <f>Invoice!G81</f>
        <v>0</v>
      </c>
      <c r="G79" s="84">
        <f t="shared" si="4"/>
        <v>0</v>
      </c>
    </row>
    <row r="80" spans="1:7" s="81" customFormat="1">
      <c r="A80" s="97">
        <f>Invoice!F82</f>
        <v>0</v>
      </c>
      <c r="B80" s="76">
        <f>Invoice!C82</f>
        <v>0</v>
      </c>
      <c r="C80" s="77">
        <f>Invoice!B82</f>
        <v>0</v>
      </c>
      <c r="D80" s="82">
        <f t="shared" si="2"/>
        <v>0</v>
      </c>
      <c r="E80" s="82">
        <f t="shared" si="3"/>
        <v>0</v>
      </c>
      <c r="F80" s="83">
        <f>Invoice!G82</f>
        <v>0</v>
      </c>
      <c r="G80" s="84">
        <f t="shared" si="4"/>
        <v>0</v>
      </c>
    </row>
    <row r="81" spans="1:7" s="81" customFormat="1">
      <c r="A81" s="97">
        <f>Invoice!F83</f>
        <v>0</v>
      </c>
      <c r="B81" s="76">
        <f>Invoice!C83</f>
        <v>0</v>
      </c>
      <c r="C81" s="77">
        <f>Invoice!B83</f>
        <v>0</v>
      </c>
      <c r="D81" s="82">
        <f t="shared" si="2"/>
        <v>0</v>
      </c>
      <c r="E81" s="82">
        <f t="shared" si="3"/>
        <v>0</v>
      </c>
      <c r="F81" s="83">
        <f>Invoice!G83</f>
        <v>0</v>
      </c>
      <c r="G81" s="84">
        <f t="shared" si="4"/>
        <v>0</v>
      </c>
    </row>
    <row r="82" spans="1:7" s="81" customFormat="1">
      <c r="A82" s="97">
        <f>Invoice!F84</f>
        <v>0</v>
      </c>
      <c r="B82" s="76">
        <f>Invoice!C84</f>
        <v>0</v>
      </c>
      <c r="C82" s="77">
        <f>Invoice!B84</f>
        <v>0</v>
      </c>
      <c r="D82" s="82">
        <f t="shared" si="2"/>
        <v>0</v>
      </c>
      <c r="E82" s="82">
        <f t="shared" si="3"/>
        <v>0</v>
      </c>
      <c r="F82" s="83">
        <f>Invoice!G84</f>
        <v>0</v>
      </c>
      <c r="G82" s="84">
        <f t="shared" si="4"/>
        <v>0</v>
      </c>
    </row>
    <row r="83" spans="1:7" s="81" customFormat="1">
      <c r="A83" s="97">
        <f>Invoice!F85</f>
        <v>0</v>
      </c>
      <c r="B83" s="76">
        <f>Invoice!C85</f>
        <v>0</v>
      </c>
      <c r="C83" s="77">
        <f>Invoice!B85</f>
        <v>0</v>
      </c>
      <c r="D83" s="82">
        <f t="shared" si="2"/>
        <v>0</v>
      </c>
      <c r="E83" s="82">
        <f t="shared" si="3"/>
        <v>0</v>
      </c>
      <c r="F83" s="83">
        <f>Invoice!G85</f>
        <v>0</v>
      </c>
      <c r="G83" s="84">
        <f t="shared" si="4"/>
        <v>0</v>
      </c>
    </row>
    <row r="84" spans="1:7" s="81" customFormat="1">
      <c r="A84" s="97">
        <f>Invoice!F86</f>
        <v>0</v>
      </c>
      <c r="B84" s="76">
        <f>Invoice!C86</f>
        <v>0</v>
      </c>
      <c r="C84" s="77">
        <f>Invoice!B86</f>
        <v>0</v>
      </c>
      <c r="D84" s="82">
        <f t="shared" si="2"/>
        <v>0</v>
      </c>
      <c r="E84" s="82">
        <f t="shared" si="3"/>
        <v>0</v>
      </c>
      <c r="F84" s="83">
        <f>Invoice!G86</f>
        <v>0</v>
      </c>
      <c r="G84" s="84">
        <f t="shared" si="4"/>
        <v>0</v>
      </c>
    </row>
    <row r="85" spans="1:7" s="81" customFormat="1">
      <c r="A85" s="97">
        <f>Invoice!F87</f>
        <v>0</v>
      </c>
      <c r="B85" s="76">
        <f>Invoice!C87</f>
        <v>0</v>
      </c>
      <c r="C85" s="77">
        <f>Invoice!B87</f>
        <v>0</v>
      </c>
      <c r="D85" s="82">
        <f t="shared" si="2"/>
        <v>0</v>
      </c>
      <c r="E85" s="82">
        <f t="shared" si="3"/>
        <v>0</v>
      </c>
      <c r="F85" s="83">
        <f>Invoice!G87</f>
        <v>0</v>
      </c>
      <c r="G85" s="84">
        <f t="shared" si="4"/>
        <v>0</v>
      </c>
    </row>
    <row r="86" spans="1:7" s="81" customFormat="1">
      <c r="A86" s="97">
        <f>Invoice!F88</f>
        <v>0</v>
      </c>
      <c r="B86" s="76">
        <f>Invoice!C88</f>
        <v>0</v>
      </c>
      <c r="C86" s="77">
        <f>Invoice!B88</f>
        <v>0</v>
      </c>
      <c r="D86" s="82">
        <f t="shared" si="2"/>
        <v>0</v>
      </c>
      <c r="E86" s="82">
        <f t="shared" si="3"/>
        <v>0</v>
      </c>
      <c r="F86" s="83">
        <f>Invoice!G88</f>
        <v>0</v>
      </c>
      <c r="G86" s="84">
        <f t="shared" si="4"/>
        <v>0</v>
      </c>
    </row>
    <row r="87" spans="1:7" s="81" customFormat="1">
      <c r="A87" s="97">
        <f>Invoice!F89</f>
        <v>0</v>
      </c>
      <c r="B87" s="76">
        <f>Invoice!C89</f>
        <v>0</v>
      </c>
      <c r="C87" s="77">
        <f>Invoice!B89</f>
        <v>0</v>
      </c>
      <c r="D87" s="82">
        <f t="shared" si="2"/>
        <v>0</v>
      </c>
      <c r="E87" s="82">
        <f t="shared" si="3"/>
        <v>0</v>
      </c>
      <c r="F87" s="83">
        <f>Invoice!G89</f>
        <v>0</v>
      </c>
      <c r="G87" s="84">
        <f t="shared" si="4"/>
        <v>0</v>
      </c>
    </row>
    <row r="88" spans="1:7" s="81" customFormat="1">
      <c r="A88" s="97">
        <f>Invoice!F90</f>
        <v>0</v>
      </c>
      <c r="B88" s="76">
        <f>Invoice!C90</f>
        <v>0</v>
      </c>
      <c r="C88" s="77">
        <f>Invoice!B90</f>
        <v>0</v>
      </c>
      <c r="D88" s="82">
        <f t="shared" si="2"/>
        <v>0</v>
      </c>
      <c r="E88" s="82">
        <f t="shared" si="3"/>
        <v>0</v>
      </c>
      <c r="F88" s="83">
        <f>Invoice!G90</f>
        <v>0</v>
      </c>
      <c r="G88" s="84">
        <f t="shared" si="4"/>
        <v>0</v>
      </c>
    </row>
    <row r="89" spans="1:7" s="81" customFormat="1">
      <c r="A89" s="97">
        <f>Invoice!F91</f>
        <v>0</v>
      </c>
      <c r="B89" s="76">
        <f>Invoice!C91</f>
        <v>0</v>
      </c>
      <c r="C89" s="77">
        <f>Invoice!B91</f>
        <v>0</v>
      </c>
      <c r="D89" s="82">
        <f t="shared" si="2"/>
        <v>0</v>
      </c>
      <c r="E89" s="82">
        <f t="shared" si="3"/>
        <v>0</v>
      </c>
      <c r="F89" s="83">
        <f>Invoice!G91</f>
        <v>0</v>
      </c>
      <c r="G89" s="84">
        <f t="shared" si="4"/>
        <v>0</v>
      </c>
    </row>
    <row r="90" spans="1:7" s="81" customFormat="1">
      <c r="A90" s="97">
        <f>Invoice!F92</f>
        <v>0</v>
      </c>
      <c r="B90" s="76">
        <f>Invoice!C92</f>
        <v>0</v>
      </c>
      <c r="C90" s="77">
        <f>Invoice!B92</f>
        <v>0</v>
      </c>
      <c r="D90" s="82">
        <f t="shared" si="2"/>
        <v>0</v>
      </c>
      <c r="E90" s="82">
        <f t="shared" si="3"/>
        <v>0</v>
      </c>
      <c r="F90" s="83">
        <f>Invoice!G92</f>
        <v>0</v>
      </c>
      <c r="G90" s="84">
        <f t="shared" si="4"/>
        <v>0</v>
      </c>
    </row>
    <row r="91" spans="1:7" s="81" customFormat="1">
      <c r="A91" s="97">
        <f>Invoice!F93</f>
        <v>0</v>
      </c>
      <c r="B91" s="76">
        <f>Invoice!C93</f>
        <v>0</v>
      </c>
      <c r="C91" s="77">
        <f>Invoice!B93</f>
        <v>0</v>
      </c>
      <c r="D91" s="82">
        <f t="shared" si="2"/>
        <v>0</v>
      </c>
      <c r="E91" s="82">
        <f t="shared" si="3"/>
        <v>0</v>
      </c>
      <c r="F91" s="83">
        <f>Invoice!G93</f>
        <v>0</v>
      </c>
      <c r="G91" s="84">
        <f t="shared" si="4"/>
        <v>0</v>
      </c>
    </row>
    <row r="92" spans="1:7" s="81" customFormat="1">
      <c r="A92" s="97">
        <f>Invoice!F94</f>
        <v>0</v>
      </c>
      <c r="B92" s="76">
        <f>Invoice!C94</f>
        <v>0</v>
      </c>
      <c r="C92" s="77">
        <f>Invoice!B94</f>
        <v>0</v>
      </c>
      <c r="D92" s="82">
        <f t="shared" si="2"/>
        <v>0</v>
      </c>
      <c r="E92" s="82">
        <f t="shared" si="3"/>
        <v>0</v>
      </c>
      <c r="F92" s="83">
        <f>Invoice!G94</f>
        <v>0</v>
      </c>
      <c r="G92" s="84">
        <f t="shared" si="4"/>
        <v>0</v>
      </c>
    </row>
    <row r="93" spans="1:7" s="81" customFormat="1">
      <c r="A93" s="97">
        <f>Invoice!F95</f>
        <v>0</v>
      </c>
      <c r="B93" s="76">
        <f>Invoice!C95</f>
        <v>0</v>
      </c>
      <c r="C93" s="77">
        <f>Invoice!B95</f>
        <v>0</v>
      </c>
      <c r="D93" s="82">
        <f t="shared" si="2"/>
        <v>0</v>
      </c>
      <c r="E93" s="82">
        <f t="shared" si="3"/>
        <v>0</v>
      </c>
      <c r="F93" s="83">
        <f>Invoice!G95</f>
        <v>0</v>
      </c>
      <c r="G93" s="84">
        <f t="shared" si="4"/>
        <v>0</v>
      </c>
    </row>
    <row r="94" spans="1:7" s="81" customFormat="1">
      <c r="A94" s="97">
        <f>Invoice!F96</f>
        <v>0</v>
      </c>
      <c r="B94" s="76">
        <f>Invoice!C96</f>
        <v>0</v>
      </c>
      <c r="C94" s="77">
        <f>Invoice!B96</f>
        <v>0</v>
      </c>
      <c r="D94" s="82">
        <f t="shared" si="2"/>
        <v>0</v>
      </c>
      <c r="E94" s="82">
        <f t="shared" si="3"/>
        <v>0</v>
      </c>
      <c r="F94" s="83">
        <f>Invoice!G96</f>
        <v>0</v>
      </c>
      <c r="G94" s="84">
        <f t="shared" si="4"/>
        <v>0</v>
      </c>
    </row>
    <row r="95" spans="1:7" s="81" customFormat="1">
      <c r="A95" s="97">
        <f>Invoice!F97</f>
        <v>0</v>
      </c>
      <c r="B95" s="76">
        <f>Invoice!C97</f>
        <v>0</v>
      </c>
      <c r="C95" s="77">
        <f>Invoice!B97</f>
        <v>0</v>
      </c>
      <c r="D95" s="82">
        <f t="shared" si="2"/>
        <v>0</v>
      </c>
      <c r="E95" s="82">
        <f t="shared" si="3"/>
        <v>0</v>
      </c>
      <c r="F95" s="83">
        <f>Invoice!G97</f>
        <v>0</v>
      </c>
      <c r="G95" s="84">
        <f t="shared" si="4"/>
        <v>0</v>
      </c>
    </row>
    <row r="96" spans="1:7" s="81" customFormat="1">
      <c r="A96" s="97">
        <f>Invoice!F98</f>
        <v>0</v>
      </c>
      <c r="B96" s="76">
        <f>Invoice!C98</f>
        <v>0</v>
      </c>
      <c r="C96" s="77">
        <f>Invoice!B98</f>
        <v>0</v>
      </c>
      <c r="D96" s="82">
        <f t="shared" si="2"/>
        <v>0</v>
      </c>
      <c r="E96" s="82">
        <f t="shared" si="3"/>
        <v>0</v>
      </c>
      <c r="F96" s="83">
        <f>Invoice!G98</f>
        <v>0</v>
      </c>
      <c r="G96" s="84">
        <f t="shared" si="4"/>
        <v>0</v>
      </c>
    </row>
    <row r="97" spans="1:7" s="81" customFormat="1">
      <c r="A97" s="97">
        <f>Invoice!F99</f>
        <v>0</v>
      </c>
      <c r="B97" s="76">
        <f>Invoice!C99</f>
        <v>0</v>
      </c>
      <c r="C97" s="77">
        <f>Invoice!B99</f>
        <v>0</v>
      </c>
      <c r="D97" s="82">
        <f t="shared" si="2"/>
        <v>0</v>
      </c>
      <c r="E97" s="82">
        <f t="shared" si="3"/>
        <v>0</v>
      </c>
      <c r="F97" s="83">
        <f>Invoice!G99</f>
        <v>0</v>
      </c>
      <c r="G97" s="84">
        <f t="shared" si="4"/>
        <v>0</v>
      </c>
    </row>
    <row r="98" spans="1:7" s="81" customFormat="1">
      <c r="A98" s="97">
        <f>Invoice!F100</f>
        <v>0</v>
      </c>
      <c r="B98" s="76">
        <f>Invoice!C100</f>
        <v>0</v>
      </c>
      <c r="C98" s="77">
        <f>Invoice!B100</f>
        <v>0</v>
      </c>
      <c r="D98" s="82">
        <f t="shared" si="2"/>
        <v>0</v>
      </c>
      <c r="E98" s="82">
        <f t="shared" si="3"/>
        <v>0</v>
      </c>
      <c r="F98" s="83">
        <f>Invoice!G100</f>
        <v>0</v>
      </c>
      <c r="G98" s="84">
        <f t="shared" si="4"/>
        <v>0</v>
      </c>
    </row>
    <row r="99" spans="1:7" s="81" customFormat="1">
      <c r="A99" s="97">
        <f>Invoice!F101</f>
        <v>0</v>
      </c>
      <c r="B99" s="76">
        <f>Invoice!C101</f>
        <v>0</v>
      </c>
      <c r="C99" s="77">
        <f>Invoice!B101</f>
        <v>0</v>
      </c>
      <c r="D99" s="82">
        <f t="shared" si="2"/>
        <v>0</v>
      </c>
      <c r="E99" s="82">
        <f t="shared" si="3"/>
        <v>0</v>
      </c>
      <c r="F99" s="83">
        <f>Invoice!G101</f>
        <v>0</v>
      </c>
      <c r="G99" s="84">
        <f t="shared" si="4"/>
        <v>0</v>
      </c>
    </row>
    <row r="100" spans="1:7" s="81" customFormat="1">
      <c r="A100" s="97">
        <f>Invoice!F102</f>
        <v>0</v>
      </c>
      <c r="B100" s="76">
        <f>Invoice!C102</f>
        <v>0</v>
      </c>
      <c r="C100" s="77">
        <f>Invoice!B102</f>
        <v>0</v>
      </c>
      <c r="D100" s="82">
        <f t="shared" si="2"/>
        <v>0</v>
      </c>
      <c r="E100" s="82">
        <f t="shared" si="3"/>
        <v>0</v>
      </c>
      <c r="F100" s="83">
        <f>Invoice!G102</f>
        <v>0</v>
      </c>
      <c r="G100" s="84">
        <f t="shared" si="4"/>
        <v>0</v>
      </c>
    </row>
    <row r="101" spans="1:7" s="81" customFormat="1">
      <c r="A101" s="97">
        <f>Invoice!F103</f>
        <v>0</v>
      </c>
      <c r="B101" s="76">
        <f>Invoice!C103</f>
        <v>0</v>
      </c>
      <c r="C101" s="77">
        <f>Invoice!B103</f>
        <v>0</v>
      </c>
      <c r="D101" s="82">
        <f t="shared" si="2"/>
        <v>0</v>
      </c>
      <c r="E101" s="82">
        <f t="shared" si="3"/>
        <v>0</v>
      </c>
      <c r="F101" s="83">
        <f>Invoice!G103</f>
        <v>0</v>
      </c>
      <c r="G101" s="84">
        <f t="shared" si="4"/>
        <v>0</v>
      </c>
    </row>
    <row r="102" spans="1:7" s="81" customFormat="1">
      <c r="A102" s="97">
        <f>Invoice!F104</f>
        <v>0</v>
      </c>
      <c r="B102" s="76">
        <f>Invoice!C104</f>
        <v>0</v>
      </c>
      <c r="C102" s="77">
        <f>Invoice!B104</f>
        <v>0</v>
      </c>
      <c r="D102" s="82">
        <f t="shared" si="2"/>
        <v>0</v>
      </c>
      <c r="E102" s="82">
        <f t="shared" si="3"/>
        <v>0</v>
      </c>
      <c r="F102" s="83">
        <f>Invoice!G104</f>
        <v>0</v>
      </c>
      <c r="G102" s="84">
        <f t="shared" si="4"/>
        <v>0</v>
      </c>
    </row>
    <row r="103" spans="1:7" s="81" customFormat="1">
      <c r="A103" s="97">
        <f>Invoice!F105</f>
        <v>0</v>
      </c>
      <c r="B103" s="76">
        <f>Invoice!C105</f>
        <v>0</v>
      </c>
      <c r="C103" s="77">
        <f>Invoice!B105</f>
        <v>0</v>
      </c>
      <c r="D103" s="82">
        <f t="shared" si="2"/>
        <v>0</v>
      </c>
      <c r="E103" s="82">
        <f t="shared" si="3"/>
        <v>0</v>
      </c>
      <c r="F103" s="83">
        <f>Invoice!G105</f>
        <v>0</v>
      </c>
      <c r="G103" s="84">
        <f t="shared" si="4"/>
        <v>0</v>
      </c>
    </row>
    <row r="104" spans="1:7" s="81" customFormat="1">
      <c r="A104" s="97">
        <f>Invoice!F106</f>
        <v>0</v>
      </c>
      <c r="B104" s="76">
        <f>Invoice!C106</f>
        <v>0</v>
      </c>
      <c r="C104" s="77">
        <f>Invoice!B106</f>
        <v>0</v>
      </c>
      <c r="D104" s="82">
        <f t="shared" si="2"/>
        <v>0</v>
      </c>
      <c r="E104" s="82">
        <f t="shared" si="3"/>
        <v>0</v>
      </c>
      <c r="F104" s="83">
        <f>Invoice!G106</f>
        <v>0</v>
      </c>
      <c r="G104" s="84">
        <f t="shared" si="4"/>
        <v>0</v>
      </c>
    </row>
    <row r="105" spans="1:7" s="81" customFormat="1">
      <c r="A105" s="97">
        <f>Invoice!F107</f>
        <v>0</v>
      </c>
      <c r="B105" s="76">
        <f>Invoice!C107</f>
        <v>0</v>
      </c>
      <c r="C105" s="77">
        <f>Invoice!B107</f>
        <v>0</v>
      </c>
      <c r="D105" s="82">
        <f t="shared" si="2"/>
        <v>0</v>
      </c>
      <c r="E105" s="82">
        <f t="shared" si="3"/>
        <v>0</v>
      </c>
      <c r="F105" s="83">
        <f>Invoice!G107</f>
        <v>0</v>
      </c>
      <c r="G105" s="84">
        <f t="shared" si="4"/>
        <v>0</v>
      </c>
    </row>
    <row r="106" spans="1:7" s="81" customFormat="1">
      <c r="A106" s="97">
        <f>Invoice!F108</f>
        <v>0</v>
      </c>
      <c r="B106" s="76">
        <f>Invoice!C108</f>
        <v>0</v>
      </c>
      <c r="C106" s="77">
        <f>Invoice!B108</f>
        <v>0</v>
      </c>
      <c r="D106" s="82">
        <f t="shared" si="2"/>
        <v>0</v>
      </c>
      <c r="E106" s="82">
        <f t="shared" si="3"/>
        <v>0</v>
      </c>
      <c r="F106" s="83">
        <f>Invoice!G108</f>
        <v>0</v>
      </c>
      <c r="G106" s="84">
        <f t="shared" si="4"/>
        <v>0</v>
      </c>
    </row>
    <row r="107" spans="1:7" s="81" customFormat="1">
      <c r="A107" s="97">
        <f>Invoice!F109</f>
        <v>0</v>
      </c>
      <c r="B107" s="76">
        <f>Invoice!C109</f>
        <v>0</v>
      </c>
      <c r="C107" s="77">
        <f>Invoice!B109</f>
        <v>0</v>
      </c>
      <c r="D107" s="82">
        <f t="shared" si="2"/>
        <v>0</v>
      </c>
      <c r="E107" s="82">
        <f t="shared" si="3"/>
        <v>0</v>
      </c>
      <c r="F107" s="83">
        <f>Invoice!G109</f>
        <v>0</v>
      </c>
      <c r="G107" s="84">
        <f t="shared" si="4"/>
        <v>0</v>
      </c>
    </row>
    <row r="108" spans="1:7" s="81" customFormat="1">
      <c r="A108" s="97">
        <f>Invoice!F110</f>
        <v>0</v>
      </c>
      <c r="B108" s="76">
        <f>Invoice!C110</f>
        <v>0</v>
      </c>
      <c r="C108" s="77">
        <f>Invoice!B110</f>
        <v>0</v>
      </c>
      <c r="D108" s="82">
        <f t="shared" si="2"/>
        <v>0</v>
      </c>
      <c r="E108" s="82">
        <f t="shared" si="3"/>
        <v>0</v>
      </c>
      <c r="F108" s="83">
        <f>Invoice!G110</f>
        <v>0</v>
      </c>
      <c r="G108" s="84">
        <f t="shared" si="4"/>
        <v>0</v>
      </c>
    </row>
    <row r="109" spans="1:7" s="81" customFormat="1">
      <c r="A109" s="97">
        <f>Invoice!F111</f>
        <v>0</v>
      </c>
      <c r="B109" s="76">
        <f>Invoice!C111</f>
        <v>0</v>
      </c>
      <c r="C109" s="77">
        <f>Invoice!B111</f>
        <v>0</v>
      </c>
      <c r="D109" s="82">
        <f t="shared" si="2"/>
        <v>0</v>
      </c>
      <c r="E109" s="82">
        <f t="shared" si="3"/>
        <v>0</v>
      </c>
      <c r="F109" s="83">
        <f>Invoice!G111</f>
        <v>0</v>
      </c>
      <c r="G109" s="84">
        <f t="shared" si="4"/>
        <v>0</v>
      </c>
    </row>
    <row r="110" spans="1:7" s="81" customFormat="1">
      <c r="A110" s="97">
        <f>Invoice!F112</f>
        <v>0</v>
      </c>
      <c r="B110" s="76">
        <f>Invoice!C112</f>
        <v>0</v>
      </c>
      <c r="C110" s="77">
        <f>Invoice!B112</f>
        <v>0</v>
      </c>
      <c r="D110" s="82">
        <f t="shared" si="2"/>
        <v>0</v>
      </c>
      <c r="E110" s="82">
        <f t="shared" si="3"/>
        <v>0</v>
      </c>
      <c r="F110" s="83">
        <f>Invoice!G112</f>
        <v>0</v>
      </c>
      <c r="G110" s="84">
        <f t="shared" si="4"/>
        <v>0</v>
      </c>
    </row>
    <row r="111" spans="1:7" s="81" customFormat="1">
      <c r="A111" s="97">
        <f>Invoice!F113</f>
        <v>0</v>
      </c>
      <c r="B111" s="76">
        <f>Invoice!C113</f>
        <v>0</v>
      </c>
      <c r="C111" s="77">
        <f>Invoice!B113</f>
        <v>0</v>
      </c>
      <c r="D111" s="82">
        <f t="shared" si="2"/>
        <v>0</v>
      </c>
      <c r="E111" s="82">
        <f t="shared" si="3"/>
        <v>0</v>
      </c>
      <c r="F111" s="83">
        <f>Invoice!G113</f>
        <v>0</v>
      </c>
      <c r="G111" s="84">
        <f t="shared" si="4"/>
        <v>0</v>
      </c>
    </row>
    <row r="112" spans="1:7" s="81" customFormat="1">
      <c r="A112" s="97">
        <f>Invoice!F114</f>
        <v>0</v>
      </c>
      <c r="B112" s="76">
        <f>Invoice!C114</f>
        <v>0</v>
      </c>
      <c r="C112" s="77">
        <f>Invoice!B114</f>
        <v>0</v>
      </c>
      <c r="D112" s="82">
        <f t="shared" si="2"/>
        <v>0</v>
      </c>
      <c r="E112" s="82">
        <f t="shared" si="3"/>
        <v>0</v>
      </c>
      <c r="F112" s="83">
        <f>Invoice!G114</f>
        <v>0</v>
      </c>
      <c r="G112" s="84">
        <f t="shared" si="4"/>
        <v>0</v>
      </c>
    </row>
    <row r="113" spans="1:7" s="81" customFormat="1">
      <c r="A113" s="97">
        <f>Invoice!F115</f>
        <v>0</v>
      </c>
      <c r="B113" s="76">
        <f>Invoice!C115</f>
        <v>0</v>
      </c>
      <c r="C113" s="77">
        <f>Invoice!B115</f>
        <v>0</v>
      </c>
      <c r="D113" s="82">
        <f t="shared" si="2"/>
        <v>0</v>
      </c>
      <c r="E113" s="82">
        <f t="shared" si="3"/>
        <v>0</v>
      </c>
      <c r="F113" s="83">
        <f>Invoice!G115</f>
        <v>0</v>
      </c>
      <c r="G113" s="84">
        <f t="shared" si="4"/>
        <v>0</v>
      </c>
    </row>
    <row r="114" spans="1:7" s="81" customFormat="1">
      <c r="A114" s="97">
        <f>Invoice!F116</f>
        <v>0</v>
      </c>
      <c r="B114" s="76">
        <f>Invoice!C116</f>
        <v>0</v>
      </c>
      <c r="C114" s="77">
        <f>Invoice!B116</f>
        <v>0</v>
      </c>
      <c r="D114" s="82">
        <f t="shared" si="2"/>
        <v>0</v>
      </c>
      <c r="E114" s="82">
        <f t="shared" si="3"/>
        <v>0</v>
      </c>
      <c r="F114" s="83">
        <f>Invoice!G116</f>
        <v>0</v>
      </c>
      <c r="G114" s="84">
        <f t="shared" si="4"/>
        <v>0</v>
      </c>
    </row>
    <row r="115" spans="1:7" s="81" customFormat="1">
      <c r="A115" s="97">
        <f>Invoice!F117</f>
        <v>0</v>
      </c>
      <c r="B115" s="76">
        <f>Invoice!C117</f>
        <v>0</v>
      </c>
      <c r="C115" s="77">
        <f>Invoice!B117</f>
        <v>0</v>
      </c>
      <c r="D115" s="82">
        <f t="shared" si="2"/>
        <v>0</v>
      </c>
      <c r="E115" s="82">
        <f t="shared" si="3"/>
        <v>0</v>
      </c>
      <c r="F115" s="83">
        <f>Invoice!G117</f>
        <v>0</v>
      </c>
      <c r="G115" s="84">
        <f t="shared" si="4"/>
        <v>0</v>
      </c>
    </row>
    <row r="116" spans="1:7" s="81" customFormat="1">
      <c r="A116" s="97">
        <f>Invoice!F118</f>
        <v>0</v>
      </c>
      <c r="B116" s="76">
        <f>Invoice!C118</f>
        <v>0</v>
      </c>
      <c r="C116" s="77">
        <f>Invoice!B118</f>
        <v>0</v>
      </c>
      <c r="D116" s="82">
        <f t="shared" si="2"/>
        <v>0</v>
      </c>
      <c r="E116" s="82">
        <f t="shared" si="3"/>
        <v>0</v>
      </c>
      <c r="F116" s="83">
        <f>Invoice!G118</f>
        <v>0</v>
      </c>
      <c r="G116" s="84">
        <f t="shared" si="4"/>
        <v>0</v>
      </c>
    </row>
    <row r="117" spans="1:7" s="81" customFormat="1">
      <c r="A117" s="97">
        <f>Invoice!F119</f>
        <v>0</v>
      </c>
      <c r="B117" s="76">
        <f>Invoice!C119</f>
        <v>0</v>
      </c>
      <c r="C117" s="77">
        <f>Invoice!B119</f>
        <v>0</v>
      </c>
      <c r="D117" s="82">
        <f t="shared" si="2"/>
        <v>0</v>
      </c>
      <c r="E117" s="82">
        <f t="shared" si="3"/>
        <v>0</v>
      </c>
      <c r="F117" s="83">
        <f>Invoice!G119</f>
        <v>0</v>
      </c>
      <c r="G117" s="84">
        <f t="shared" si="4"/>
        <v>0</v>
      </c>
    </row>
    <row r="118" spans="1:7" s="81" customFormat="1">
      <c r="A118" s="97">
        <f>Invoice!F120</f>
        <v>0</v>
      </c>
      <c r="B118" s="76">
        <f>Invoice!C120</f>
        <v>0</v>
      </c>
      <c r="C118" s="77">
        <f>Invoice!B120</f>
        <v>0</v>
      </c>
      <c r="D118" s="82">
        <f t="shared" si="2"/>
        <v>0</v>
      </c>
      <c r="E118" s="82">
        <f t="shared" si="3"/>
        <v>0</v>
      </c>
      <c r="F118" s="83">
        <f>Invoice!G120</f>
        <v>0</v>
      </c>
      <c r="G118" s="84">
        <f t="shared" si="4"/>
        <v>0</v>
      </c>
    </row>
    <row r="119" spans="1:7" s="81" customFormat="1">
      <c r="A119" s="97">
        <f>Invoice!F121</f>
        <v>0</v>
      </c>
      <c r="B119" s="76">
        <f>Invoice!C121</f>
        <v>0</v>
      </c>
      <c r="C119" s="77">
        <f>Invoice!B121</f>
        <v>0</v>
      </c>
      <c r="D119" s="82">
        <f t="shared" si="2"/>
        <v>0</v>
      </c>
      <c r="E119" s="82">
        <f t="shared" si="3"/>
        <v>0</v>
      </c>
      <c r="F119" s="83">
        <f>Invoice!G121</f>
        <v>0</v>
      </c>
      <c r="G119" s="84">
        <f t="shared" si="4"/>
        <v>0</v>
      </c>
    </row>
    <row r="120" spans="1:7" s="81" customFormat="1">
      <c r="A120" s="97">
        <f>Invoice!F122</f>
        <v>0</v>
      </c>
      <c r="B120" s="76">
        <f>Invoice!C122</f>
        <v>0</v>
      </c>
      <c r="C120" s="77">
        <f>Invoice!B122</f>
        <v>0</v>
      </c>
      <c r="D120" s="82">
        <f t="shared" si="2"/>
        <v>0</v>
      </c>
      <c r="E120" s="82">
        <f t="shared" si="3"/>
        <v>0</v>
      </c>
      <c r="F120" s="83">
        <f>Invoice!G122</f>
        <v>0</v>
      </c>
      <c r="G120" s="84">
        <f t="shared" si="4"/>
        <v>0</v>
      </c>
    </row>
    <row r="121" spans="1:7" s="81" customFormat="1">
      <c r="A121" s="97">
        <f>Invoice!F123</f>
        <v>0</v>
      </c>
      <c r="B121" s="76">
        <f>Invoice!C123</f>
        <v>0</v>
      </c>
      <c r="C121" s="77">
        <f>Invoice!B123</f>
        <v>0</v>
      </c>
      <c r="D121" s="82">
        <f t="shared" si="2"/>
        <v>0</v>
      </c>
      <c r="E121" s="82">
        <f t="shared" si="3"/>
        <v>0</v>
      </c>
      <c r="F121" s="83">
        <f>Invoice!G123</f>
        <v>0</v>
      </c>
      <c r="G121" s="84">
        <f t="shared" si="4"/>
        <v>0</v>
      </c>
    </row>
    <row r="122" spans="1:7" s="81" customFormat="1">
      <c r="A122" s="97">
        <f>Invoice!F124</f>
        <v>0</v>
      </c>
      <c r="B122" s="76">
        <f>Invoice!C124</f>
        <v>0</v>
      </c>
      <c r="C122" s="77">
        <f>Invoice!B124</f>
        <v>0</v>
      </c>
      <c r="D122" s="82">
        <f t="shared" si="2"/>
        <v>0</v>
      </c>
      <c r="E122" s="82">
        <f t="shared" si="3"/>
        <v>0</v>
      </c>
      <c r="F122" s="83">
        <f>Invoice!G124</f>
        <v>0</v>
      </c>
      <c r="G122" s="84">
        <f t="shared" si="4"/>
        <v>0</v>
      </c>
    </row>
    <row r="123" spans="1:7" s="81" customFormat="1">
      <c r="A123" s="97">
        <f>Invoice!F125</f>
        <v>0</v>
      </c>
      <c r="B123" s="76">
        <f>Invoice!C125</f>
        <v>0</v>
      </c>
      <c r="C123" s="77">
        <f>Invoice!B125</f>
        <v>0</v>
      </c>
      <c r="D123" s="82">
        <f t="shared" si="2"/>
        <v>0</v>
      </c>
      <c r="E123" s="82">
        <f t="shared" si="3"/>
        <v>0</v>
      </c>
      <c r="F123" s="83">
        <f>Invoice!G125</f>
        <v>0</v>
      </c>
      <c r="G123" s="84">
        <f t="shared" si="4"/>
        <v>0</v>
      </c>
    </row>
    <row r="124" spans="1:7" s="81" customFormat="1">
      <c r="A124" s="97">
        <f>Invoice!F126</f>
        <v>0</v>
      </c>
      <c r="B124" s="76">
        <f>Invoice!C126</f>
        <v>0</v>
      </c>
      <c r="C124" s="77">
        <f>Invoice!B126</f>
        <v>0</v>
      </c>
      <c r="D124" s="82">
        <f t="shared" si="2"/>
        <v>0</v>
      </c>
      <c r="E124" s="82">
        <f t="shared" si="3"/>
        <v>0</v>
      </c>
      <c r="F124" s="83">
        <f>Invoice!G126</f>
        <v>0</v>
      </c>
      <c r="G124" s="84">
        <f t="shared" si="4"/>
        <v>0</v>
      </c>
    </row>
    <row r="125" spans="1:7" s="81" customFormat="1">
      <c r="A125" s="97">
        <f>Invoice!F127</f>
        <v>0</v>
      </c>
      <c r="B125" s="76">
        <f>Invoice!C127</f>
        <v>0</v>
      </c>
      <c r="C125" s="77">
        <f>Invoice!B127</f>
        <v>0</v>
      </c>
      <c r="D125" s="82">
        <f t="shared" si="2"/>
        <v>0</v>
      </c>
      <c r="E125" s="82">
        <f t="shared" si="3"/>
        <v>0</v>
      </c>
      <c r="F125" s="83">
        <f>Invoice!G127</f>
        <v>0</v>
      </c>
      <c r="G125" s="84">
        <f t="shared" si="4"/>
        <v>0</v>
      </c>
    </row>
    <row r="126" spans="1:7" s="81" customFormat="1">
      <c r="A126" s="97">
        <f>Invoice!F128</f>
        <v>0</v>
      </c>
      <c r="B126" s="76">
        <f>Invoice!C128</f>
        <v>0</v>
      </c>
      <c r="C126" s="77">
        <f>Invoice!B128</f>
        <v>0</v>
      </c>
      <c r="D126" s="82">
        <f t="shared" si="2"/>
        <v>0</v>
      </c>
      <c r="E126" s="82">
        <f t="shared" si="3"/>
        <v>0</v>
      </c>
      <c r="F126" s="83">
        <f>Invoice!G128</f>
        <v>0</v>
      </c>
      <c r="G126" s="84">
        <f t="shared" si="4"/>
        <v>0</v>
      </c>
    </row>
    <row r="127" spans="1:7" s="81" customFormat="1">
      <c r="A127" s="97">
        <f>Invoice!F129</f>
        <v>0</v>
      </c>
      <c r="B127" s="76">
        <f>Invoice!C129</f>
        <v>0</v>
      </c>
      <c r="C127" s="77">
        <f>Invoice!B129</f>
        <v>0</v>
      </c>
      <c r="D127" s="82">
        <f t="shared" si="2"/>
        <v>0</v>
      </c>
      <c r="E127" s="82">
        <f t="shared" si="3"/>
        <v>0</v>
      </c>
      <c r="F127" s="83">
        <f>Invoice!G129</f>
        <v>0</v>
      </c>
      <c r="G127" s="84">
        <f t="shared" si="4"/>
        <v>0</v>
      </c>
    </row>
    <row r="128" spans="1:7" s="81" customFormat="1">
      <c r="A128" s="97">
        <f>Invoice!F130</f>
        <v>0</v>
      </c>
      <c r="B128" s="76">
        <f>Invoice!C130</f>
        <v>0</v>
      </c>
      <c r="C128" s="77">
        <f>Invoice!B130</f>
        <v>0</v>
      </c>
      <c r="D128" s="82">
        <f t="shared" si="2"/>
        <v>0</v>
      </c>
      <c r="E128" s="82">
        <f t="shared" si="3"/>
        <v>0</v>
      </c>
      <c r="F128" s="83">
        <f>Invoice!G130</f>
        <v>0</v>
      </c>
      <c r="G128" s="84">
        <f t="shared" si="4"/>
        <v>0</v>
      </c>
    </row>
    <row r="129" spans="1:7" s="81" customFormat="1">
      <c r="A129" s="97">
        <f>Invoice!F131</f>
        <v>0</v>
      </c>
      <c r="B129" s="76">
        <f>Invoice!C131</f>
        <v>0</v>
      </c>
      <c r="C129" s="77">
        <f>Invoice!B131</f>
        <v>0</v>
      </c>
      <c r="D129" s="82">
        <f t="shared" ref="D129:D192" si="5">F129/$D$14</f>
        <v>0</v>
      </c>
      <c r="E129" s="82">
        <f t="shared" ref="E129:E192" si="6">G129/$D$14</f>
        <v>0</v>
      </c>
      <c r="F129" s="83">
        <f>Invoice!G131</f>
        <v>0</v>
      </c>
      <c r="G129" s="84">
        <f t="shared" ref="G129:G192" si="7">C129*F129</f>
        <v>0</v>
      </c>
    </row>
    <row r="130" spans="1:7" s="81" customFormat="1">
      <c r="A130" s="97">
        <f>Invoice!F132</f>
        <v>0</v>
      </c>
      <c r="B130" s="76">
        <f>Invoice!C132</f>
        <v>0</v>
      </c>
      <c r="C130" s="77">
        <f>Invoice!B132</f>
        <v>0</v>
      </c>
      <c r="D130" s="82">
        <f t="shared" si="5"/>
        <v>0</v>
      </c>
      <c r="E130" s="82">
        <f t="shared" si="6"/>
        <v>0</v>
      </c>
      <c r="F130" s="83">
        <f>Invoice!G132</f>
        <v>0</v>
      </c>
      <c r="G130" s="84">
        <f t="shared" si="7"/>
        <v>0</v>
      </c>
    </row>
    <row r="131" spans="1:7" s="81" customFormat="1">
      <c r="A131" s="97">
        <f>Invoice!F133</f>
        <v>0</v>
      </c>
      <c r="B131" s="76">
        <f>Invoice!C133</f>
        <v>0</v>
      </c>
      <c r="C131" s="77">
        <f>Invoice!B133</f>
        <v>0</v>
      </c>
      <c r="D131" s="82">
        <f t="shared" si="5"/>
        <v>0</v>
      </c>
      <c r="E131" s="82">
        <f t="shared" si="6"/>
        <v>0</v>
      </c>
      <c r="F131" s="83">
        <f>Invoice!G133</f>
        <v>0</v>
      </c>
      <c r="G131" s="84">
        <f t="shared" si="7"/>
        <v>0</v>
      </c>
    </row>
    <row r="132" spans="1:7" s="81" customFormat="1">
      <c r="A132" s="97">
        <f>Invoice!F134</f>
        <v>0</v>
      </c>
      <c r="B132" s="76">
        <f>Invoice!C134</f>
        <v>0</v>
      </c>
      <c r="C132" s="77">
        <f>Invoice!B134</f>
        <v>0</v>
      </c>
      <c r="D132" s="82">
        <f t="shared" si="5"/>
        <v>0</v>
      </c>
      <c r="E132" s="82">
        <f t="shared" si="6"/>
        <v>0</v>
      </c>
      <c r="F132" s="83">
        <f>Invoice!G134</f>
        <v>0</v>
      </c>
      <c r="G132" s="84">
        <f t="shared" si="7"/>
        <v>0</v>
      </c>
    </row>
    <row r="133" spans="1:7" s="81" customFormat="1">
      <c r="A133" s="97">
        <f>Invoice!F135</f>
        <v>0</v>
      </c>
      <c r="B133" s="76">
        <f>Invoice!C135</f>
        <v>0</v>
      </c>
      <c r="C133" s="77">
        <f>Invoice!B135</f>
        <v>0</v>
      </c>
      <c r="D133" s="82">
        <f t="shared" si="5"/>
        <v>0</v>
      </c>
      <c r="E133" s="82">
        <f t="shared" si="6"/>
        <v>0</v>
      </c>
      <c r="F133" s="83">
        <f>Invoice!G135</f>
        <v>0</v>
      </c>
      <c r="G133" s="84">
        <f t="shared" si="7"/>
        <v>0</v>
      </c>
    </row>
    <row r="134" spans="1:7" s="81" customFormat="1">
      <c r="A134" s="97">
        <f>Invoice!F136</f>
        <v>0</v>
      </c>
      <c r="B134" s="76">
        <f>Invoice!C136</f>
        <v>0</v>
      </c>
      <c r="C134" s="77">
        <f>Invoice!B136</f>
        <v>0</v>
      </c>
      <c r="D134" s="82">
        <f t="shared" si="5"/>
        <v>0</v>
      </c>
      <c r="E134" s="82">
        <f t="shared" si="6"/>
        <v>0</v>
      </c>
      <c r="F134" s="83">
        <f>Invoice!G136</f>
        <v>0</v>
      </c>
      <c r="G134" s="84">
        <f t="shared" si="7"/>
        <v>0</v>
      </c>
    </row>
    <row r="135" spans="1:7" s="81" customFormat="1">
      <c r="A135" s="97">
        <f>Invoice!F137</f>
        <v>0</v>
      </c>
      <c r="B135" s="76">
        <f>Invoice!C137</f>
        <v>0</v>
      </c>
      <c r="C135" s="77">
        <f>Invoice!B137</f>
        <v>0</v>
      </c>
      <c r="D135" s="82">
        <f t="shared" si="5"/>
        <v>0</v>
      </c>
      <c r="E135" s="82">
        <f t="shared" si="6"/>
        <v>0</v>
      </c>
      <c r="F135" s="83">
        <f>Invoice!G137</f>
        <v>0</v>
      </c>
      <c r="G135" s="84">
        <f t="shared" si="7"/>
        <v>0</v>
      </c>
    </row>
    <row r="136" spans="1:7" s="81" customFormat="1">
      <c r="A136" s="97">
        <f>Invoice!F138</f>
        <v>0</v>
      </c>
      <c r="B136" s="76">
        <f>Invoice!C138</f>
        <v>0</v>
      </c>
      <c r="C136" s="77">
        <f>Invoice!B138</f>
        <v>0</v>
      </c>
      <c r="D136" s="82">
        <f t="shared" si="5"/>
        <v>0</v>
      </c>
      <c r="E136" s="82">
        <f t="shared" si="6"/>
        <v>0</v>
      </c>
      <c r="F136" s="83">
        <f>Invoice!G138</f>
        <v>0</v>
      </c>
      <c r="G136" s="84">
        <f t="shared" si="7"/>
        <v>0</v>
      </c>
    </row>
    <row r="137" spans="1:7" s="81" customFormat="1">
      <c r="A137" s="97">
        <f>Invoice!F139</f>
        <v>0</v>
      </c>
      <c r="B137" s="76">
        <f>Invoice!C139</f>
        <v>0</v>
      </c>
      <c r="C137" s="77">
        <f>Invoice!B139</f>
        <v>0</v>
      </c>
      <c r="D137" s="82">
        <f t="shared" si="5"/>
        <v>0</v>
      </c>
      <c r="E137" s="82">
        <f t="shared" si="6"/>
        <v>0</v>
      </c>
      <c r="F137" s="83">
        <f>Invoice!G139</f>
        <v>0</v>
      </c>
      <c r="G137" s="84">
        <f t="shared" si="7"/>
        <v>0</v>
      </c>
    </row>
    <row r="138" spans="1:7" s="81" customFormat="1">
      <c r="A138" s="97">
        <f>Invoice!F140</f>
        <v>0</v>
      </c>
      <c r="B138" s="76">
        <f>Invoice!C140</f>
        <v>0</v>
      </c>
      <c r="C138" s="77">
        <f>Invoice!B140</f>
        <v>0</v>
      </c>
      <c r="D138" s="82">
        <f t="shared" si="5"/>
        <v>0</v>
      </c>
      <c r="E138" s="82">
        <f t="shared" si="6"/>
        <v>0</v>
      </c>
      <c r="F138" s="83">
        <f>Invoice!G140</f>
        <v>0</v>
      </c>
      <c r="G138" s="84">
        <f t="shared" si="7"/>
        <v>0</v>
      </c>
    </row>
    <row r="139" spans="1:7" s="81" customFormat="1">
      <c r="A139" s="97">
        <f>Invoice!F141</f>
        <v>0</v>
      </c>
      <c r="B139" s="76">
        <f>Invoice!C141</f>
        <v>0</v>
      </c>
      <c r="C139" s="77">
        <f>Invoice!B141</f>
        <v>0</v>
      </c>
      <c r="D139" s="82">
        <f t="shared" si="5"/>
        <v>0</v>
      </c>
      <c r="E139" s="82">
        <f t="shared" si="6"/>
        <v>0</v>
      </c>
      <c r="F139" s="83">
        <f>Invoice!G141</f>
        <v>0</v>
      </c>
      <c r="G139" s="84">
        <f t="shared" si="7"/>
        <v>0</v>
      </c>
    </row>
    <row r="140" spans="1:7" s="81" customFormat="1">
      <c r="A140" s="97">
        <f>Invoice!F142</f>
        <v>0</v>
      </c>
      <c r="B140" s="76">
        <f>Invoice!C142</f>
        <v>0</v>
      </c>
      <c r="C140" s="77">
        <f>Invoice!B142</f>
        <v>0</v>
      </c>
      <c r="D140" s="82">
        <f t="shared" si="5"/>
        <v>0</v>
      </c>
      <c r="E140" s="82">
        <f t="shared" si="6"/>
        <v>0</v>
      </c>
      <c r="F140" s="83">
        <f>Invoice!G142</f>
        <v>0</v>
      </c>
      <c r="G140" s="84">
        <f t="shared" si="7"/>
        <v>0</v>
      </c>
    </row>
    <row r="141" spans="1:7" s="81" customFormat="1">
      <c r="A141" s="97">
        <f>Invoice!F143</f>
        <v>0</v>
      </c>
      <c r="B141" s="76">
        <f>Invoice!C143</f>
        <v>0</v>
      </c>
      <c r="C141" s="77">
        <f>Invoice!B143</f>
        <v>0</v>
      </c>
      <c r="D141" s="82">
        <f t="shared" si="5"/>
        <v>0</v>
      </c>
      <c r="E141" s="82">
        <f t="shared" si="6"/>
        <v>0</v>
      </c>
      <c r="F141" s="83">
        <f>Invoice!G143</f>
        <v>0</v>
      </c>
      <c r="G141" s="84">
        <f t="shared" si="7"/>
        <v>0</v>
      </c>
    </row>
    <row r="142" spans="1:7" s="81" customFormat="1">
      <c r="A142" s="97">
        <f>Invoice!F144</f>
        <v>0</v>
      </c>
      <c r="B142" s="76">
        <f>Invoice!C144</f>
        <v>0</v>
      </c>
      <c r="C142" s="77">
        <f>Invoice!B144</f>
        <v>0</v>
      </c>
      <c r="D142" s="82">
        <f t="shared" si="5"/>
        <v>0</v>
      </c>
      <c r="E142" s="82">
        <f t="shared" si="6"/>
        <v>0</v>
      </c>
      <c r="F142" s="83">
        <f>Invoice!G144</f>
        <v>0</v>
      </c>
      <c r="G142" s="84">
        <f t="shared" si="7"/>
        <v>0</v>
      </c>
    </row>
    <row r="143" spans="1:7" s="81" customFormat="1">
      <c r="A143" s="97">
        <f>Invoice!F145</f>
        <v>0</v>
      </c>
      <c r="B143" s="76">
        <f>Invoice!C145</f>
        <v>0</v>
      </c>
      <c r="C143" s="77">
        <f>Invoice!B145</f>
        <v>0</v>
      </c>
      <c r="D143" s="82">
        <f t="shared" si="5"/>
        <v>0</v>
      </c>
      <c r="E143" s="82">
        <f t="shared" si="6"/>
        <v>0</v>
      </c>
      <c r="F143" s="83">
        <f>Invoice!G145</f>
        <v>0</v>
      </c>
      <c r="G143" s="84">
        <f t="shared" si="7"/>
        <v>0</v>
      </c>
    </row>
    <row r="144" spans="1:7" s="81" customFormat="1">
      <c r="A144" s="97">
        <f>Invoice!F146</f>
        <v>0</v>
      </c>
      <c r="B144" s="76">
        <f>Invoice!C146</f>
        <v>0</v>
      </c>
      <c r="C144" s="77">
        <f>Invoice!B146</f>
        <v>0</v>
      </c>
      <c r="D144" s="82">
        <f t="shared" si="5"/>
        <v>0</v>
      </c>
      <c r="E144" s="82">
        <f t="shared" si="6"/>
        <v>0</v>
      </c>
      <c r="F144" s="83">
        <f>Invoice!G146</f>
        <v>0</v>
      </c>
      <c r="G144" s="84">
        <f t="shared" si="7"/>
        <v>0</v>
      </c>
    </row>
    <row r="145" spans="1:7" s="81" customFormat="1">
      <c r="A145" s="97">
        <f>Invoice!F147</f>
        <v>0</v>
      </c>
      <c r="B145" s="76">
        <f>Invoice!C147</f>
        <v>0</v>
      </c>
      <c r="C145" s="77">
        <f>Invoice!B147</f>
        <v>0</v>
      </c>
      <c r="D145" s="82">
        <f t="shared" si="5"/>
        <v>0</v>
      </c>
      <c r="E145" s="82">
        <f t="shared" si="6"/>
        <v>0</v>
      </c>
      <c r="F145" s="83">
        <f>Invoice!G147</f>
        <v>0</v>
      </c>
      <c r="G145" s="84">
        <f t="shared" si="7"/>
        <v>0</v>
      </c>
    </row>
    <row r="146" spans="1:7" s="81" customFormat="1">
      <c r="A146" s="97">
        <f>Invoice!F148</f>
        <v>0</v>
      </c>
      <c r="B146" s="76">
        <f>Invoice!C148</f>
        <v>0</v>
      </c>
      <c r="C146" s="77">
        <f>Invoice!B148</f>
        <v>0</v>
      </c>
      <c r="D146" s="82">
        <f t="shared" si="5"/>
        <v>0</v>
      </c>
      <c r="E146" s="82">
        <f t="shared" si="6"/>
        <v>0</v>
      </c>
      <c r="F146" s="83">
        <f>Invoice!G148</f>
        <v>0</v>
      </c>
      <c r="G146" s="84">
        <f t="shared" si="7"/>
        <v>0</v>
      </c>
    </row>
    <row r="147" spans="1:7" s="81" customFormat="1">
      <c r="A147" s="97">
        <f>Invoice!F149</f>
        <v>0</v>
      </c>
      <c r="B147" s="76">
        <f>Invoice!C149</f>
        <v>0</v>
      </c>
      <c r="C147" s="77">
        <f>Invoice!B149</f>
        <v>0</v>
      </c>
      <c r="D147" s="82">
        <f t="shared" si="5"/>
        <v>0</v>
      </c>
      <c r="E147" s="82">
        <f t="shared" si="6"/>
        <v>0</v>
      </c>
      <c r="F147" s="83">
        <f>Invoice!G149</f>
        <v>0</v>
      </c>
      <c r="G147" s="84">
        <f t="shared" si="7"/>
        <v>0</v>
      </c>
    </row>
    <row r="148" spans="1:7" s="81" customFormat="1">
      <c r="A148" s="97">
        <f>Invoice!F150</f>
        <v>0</v>
      </c>
      <c r="B148" s="76">
        <f>Invoice!C150</f>
        <v>0</v>
      </c>
      <c r="C148" s="77">
        <f>Invoice!B150</f>
        <v>0</v>
      </c>
      <c r="D148" s="82">
        <f t="shared" si="5"/>
        <v>0</v>
      </c>
      <c r="E148" s="82">
        <f t="shared" si="6"/>
        <v>0</v>
      </c>
      <c r="F148" s="83">
        <f>Invoice!G150</f>
        <v>0</v>
      </c>
      <c r="G148" s="84">
        <f t="shared" si="7"/>
        <v>0</v>
      </c>
    </row>
    <row r="149" spans="1:7" s="81" customFormat="1">
      <c r="A149" s="97">
        <f>Invoice!F151</f>
        <v>0</v>
      </c>
      <c r="B149" s="76">
        <f>Invoice!C151</f>
        <v>0</v>
      </c>
      <c r="C149" s="77">
        <f>Invoice!B151</f>
        <v>0</v>
      </c>
      <c r="D149" s="82">
        <f t="shared" si="5"/>
        <v>0</v>
      </c>
      <c r="E149" s="82">
        <f t="shared" si="6"/>
        <v>0</v>
      </c>
      <c r="F149" s="83">
        <f>Invoice!G151</f>
        <v>0</v>
      </c>
      <c r="G149" s="84">
        <f t="shared" si="7"/>
        <v>0</v>
      </c>
    </row>
    <row r="150" spans="1:7" s="81" customFormat="1">
      <c r="A150" s="97">
        <f>Invoice!F152</f>
        <v>0</v>
      </c>
      <c r="B150" s="76">
        <f>Invoice!C152</f>
        <v>0</v>
      </c>
      <c r="C150" s="77">
        <f>Invoice!B152</f>
        <v>0</v>
      </c>
      <c r="D150" s="82">
        <f t="shared" si="5"/>
        <v>0</v>
      </c>
      <c r="E150" s="82">
        <f t="shared" si="6"/>
        <v>0</v>
      </c>
      <c r="F150" s="83">
        <f>Invoice!G152</f>
        <v>0</v>
      </c>
      <c r="G150" s="84">
        <f t="shared" si="7"/>
        <v>0</v>
      </c>
    </row>
    <row r="151" spans="1:7" s="81" customFormat="1">
      <c r="A151" s="97">
        <f>Invoice!F153</f>
        <v>0</v>
      </c>
      <c r="B151" s="76">
        <f>Invoice!C153</f>
        <v>0</v>
      </c>
      <c r="C151" s="77">
        <f>Invoice!B153</f>
        <v>0</v>
      </c>
      <c r="D151" s="82">
        <f t="shared" si="5"/>
        <v>0</v>
      </c>
      <c r="E151" s="82">
        <f t="shared" si="6"/>
        <v>0</v>
      </c>
      <c r="F151" s="83">
        <f>Invoice!G153</f>
        <v>0</v>
      </c>
      <c r="G151" s="84">
        <f t="shared" si="7"/>
        <v>0</v>
      </c>
    </row>
    <row r="152" spans="1:7" s="81" customFormat="1">
      <c r="A152" s="97">
        <f>Invoice!F154</f>
        <v>0</v>
      </c>
      <c r="B152" s="76">
        <f>Invoice!C154</f>
        <v>0</v>
      </c>
      <c r="C152" s="77">
        <f>Invoice!B154</f>
        <v>0</v>
      </c>
      <c r="D152" s="82">
        <f t="shared" si="5"/>
        <v>0</v>
      </c>
      <c r="E152" s="82">
        <f t="shared" si="6"/>
        <v>0</v>
      </c>
      <c r="F152" s="83">
        <f>Invoice!G154</f>
        <v>0</v>
      </c>
      <c r="G152" s="84">
        <f t="shared" si="7"/>
        <v>0</v>
      </c>
    </row>
    <row r="153" spans="1:7" s="81" customFormat="1">
      <c r="A153" s="97">
        <f>Invoice!F155</f>
        <v>0</v>
      </c>
      <c r="B153" s="76">
        <f>Invoice!C155</f>
        <v>0</v>
      </c>
      <c r="C153" s="77">
        <f>Invoice!B155</f>
        <v>0</v>
      </c>
      <c r="D153" s="82">
        <f t="shared" si="5"/>
        <v>0</v>
      </c>
      <c r="E153" s="82">
        <f t="shared" si="6"/>
        <v>0</v>
      </c>
      <c r="F153" s="83">
        <f>Invoice!G155</f>
        <v>0</v>
      </c>
      <c r="G153" s="84">
        <f t="shared" si="7"/>
        <v>0</v>
      </c>
    </row>
    <row r="154" spans="1:7" s="81" customFormat="1">
      <c r="A154" s="97">
        <f>Invoice!F156</f>
        <v>0</v>
      </c>
      <c r="B154" s="76">
        <f>Invoice!C156</f>
        <v>0</v>
      </c>
      <c r="C154" s="77">
        <f>Invoice!B156</f>
        <v>0</v>
      </c>
      <c r="D154" s="82">
        <f t="shared" si="5"/>
        <v>0</v>
      </c>
      <c r="E154" s="82">
        <f t="shared" si="6"/>
        <v>0</v>
      </c>
      <c r="F154" s="83">
        <f>Invoice!G156</f>
        <v>0</v>
      </c>
      <c r="G154" s="84">
        <f t="shared" si="7"/>
        <v>0</v>
      </c>
    </row>
    <row r="155" spans="1:7" s="81" customFormat="1">
      <c r="A155" s="97">
        <f>Invoice!F157</f>
        <v>0</v>
      </c>
      <c r="B155" s="76">
        <f>Invoice!C157</f>
        <v>0</v>
      </c>
      <c r="C155" s="77">
        <f>Invoice!B157</f>
        <v>0</v>
      </c>
      <c r="D155" s="82">
        <f t="shared" si="5"/>
        <v>0</v>
      </c>
      <c r="E155" s="82">
        <f t="shared" si="6"/>
        <v>0</v>
      </c>
      <c r="F155" s="83">
        <f>Invoice!G157</f>
        <v>0</v>
      </c>
      <c r="G155" s="84">
        <f t="shared" si="7"/>
        <v>0</v>
      </c>
    </row>
    <row r="156" spans="1:7" s="81" customFormat="1">
      <c r="A156" s="97">
        <f>Invoice!F158</f>
        <v>0</v>
      </c>
      <c r="B156" s="76">
        <f>Invoice!C158</f>
        <v>0</v>
      </c>
      <c r="C156" s="77">
        <f>Invoice!B158</f>
        <v>0</v>
      </c>
      <c r="D156" s="82">
        <f t="shared" si="5"/>
        <v>0</v>
      </c>
      <c r="E156" s="82">
        <f t="shared" si="6"/>
        <v>0</v>
      </c>
      <c r="F156" s="83">
        <f>Invoice!G158</f>
        <v>0</v>
      </c>
      <c r="G156" s="84">
        <f t="shared" si="7"/>
        <v>0</v>
      </c>
    </row>
    <row r="157" spans="1:7" s="81" customFormat="1">
      <c r="A157" s="97">
        <f>Invoice!F159</f>
        <v>0</v>
      </c>
      <c r="B157" s="76">
        <f>Invoice!C159</f>
        <v>0</v>
      </c>
      <c r="C157" s="77">
        <f>Invoice!B159</f>
        <v>0</v>
      </c>
      <c r="D157" s="82">
        <f t="shared" si="5"/>
        <v>0</v>
      </c>
      <c r="E157" s="82">
        <f t="shared" si="6"/>
        <v>0</v>
      </c>
      <c r="F157" s="83">
        <f>Invoice!G159</f>
        <v>0</v>
      </c>
      <c r="G157" s="84">
        <f t="shared" si="7"/>
        <v>0</v>
      </c>
    </row>
    <row r="158" spans="1:7" s="81" customFormat="1">
      <c r="A158" s="97">
        <f>Invoice!F160</f>
        <v>0</v>
      </c>
      <c r="B158" s="76">
        <f>Invoice!C160</f>
        <v>0</v>
      </c>
      <c r="C158" s="77">
        <f>Invoice!B160</f>
        <v>0</v>
      </c>
      <c r="D158" s="82">
        <f t="shared" si="5"/>
        <v>0</v>
      </c>
      <c r="E158" s="82">
        <f t="shared" si="6"/>
        <v>0</v>
      </c>
      <c r="F158" s="83">
        <f>Invoice!G160</f>
        <v>0</v>
      </c>
      <c r="G158" s="84">
        <f t="shared" si="7"/>
        <v>0</v>
      </c>
    </row>
    <row r="159" spans="1:7" s="81" customFormat="1">
      <c r="A159" s="97">
        <f>Invoice!F161</f>
        <v>0</v>
      </c>
      <c r="B159" s="76">
        <f>Invoice!C161</f>
        <v>0</v>
      </c>
      <c r="C159" s="77">
        <f>Invoice!B161</f>
        <v>0</v>
      </c>
      <c r="D159" s="82">
        <f t="shared" si="5"/>
        <v>0</v>
      </c>
      <c r="E159" s="82">
        <f t="shared" si="6"/>
        <v>0</v>
      </c>
      <c r="F159" s="83">
        <f>Invoice!G161</f>
        <v>0</v>
      </c>
      <c r="G159" s="84">
        <f t="shared" si="7"/>
        <v>0</v>
      </c>
    </row>
    <row r="160" spans="1:7" s="81" customFormat="1">
      <c r="A160" s="97">
        <f>Invoice!F162</f>
        <v>0</v>
      </c>
      <c r="B160" s="76">
        <f>Invoice!C162</f>
        <v>0</v>
      </c>
      <c r="C160" s="77">
        <f>Invoice!B162</f>
        <v>0</v>
      </c>
      <c r="D160" s="82">
        <f t="shared" si="5"/>
        <v>0</v>
      </c>
      <c r="E160" s="82">
        <f t="shared" si="6"/>
        <v>0</v>
      </c>
      <c r="F160" s="83">
        <f>Invoice!G162</f>
        <v>0</v>
      </c>
      <c r="G160" s="84">
        <f t="shared" si="7"/>
        <v>0</v>
      </c>
    </row>
    <row r="161" spans="1:7" s="81" customFormat="1">
      <c r="A161" s="97">
        <f>Invoice!F163</f>
        <v>0</v>
      </c>
      <c r="B161" s="76">
        <f>Invoice!C163</f>
        <v>0</v>
      </c>
      <c r="C161" s="77">
        <f>Invoice!B163</f>
        <v>0</v>
      </c>
      <c r="D161" s="82">
        <f t="shared" si="5"/>
        <v>0</v>
      </c>
      <c r="E161" s="82">
        <f t="shared" si="6"/>
        <v>0</v>
      </c>
      <c r="F161" s="83">
        <f>Invoice!G163</f>
        <v>0</v>
      </c>
      <c r="G161" s="84">
        <f t="shared" si="7"/>
        <v>0</v>
      </c>
    </row>
    <row r="162" spans="1:7" s="81" customFormat="1">
      <c r="A162" s="97">
        <f>Invoice!F164</f>
        <v>0</v>
      </c>
      <c r="B162" s="76">
        <f>Invoice!C164</f>
        <v>0</v>
      </c>
      <c r="C162" s="77">
        <f>Invoice!B164</f>
        <v>0</v>
      </c>
      <c r="D162" s="82">
        <f t="shared" si="5"/>
        <v>0</v>
      </c>
      <c r="E162" s="82">
        <f t="shared" si="6"/>
        <v>0</v>
      </c>
      <c r="F162" s="83">
        <f>Invoice!G164</f>
        <v>0</v>
      </c>
      <c r="G162" s="84">
        <f t="shared" si="7"/>
        <v>0</v>
      </c>
    </row>
    <row r="163" spans="1:7" s="81" customFormat="1">
      <c r="A163" s="97">
        <f>Invoice!F165</f>
        <v>0</v>
      </c>
      <c r="B163" s="76">
        <f>Invoice!C165</f>
        <v>0</v>
      </c>
      <c r="C163" s="77">
        <f>Invoice!B165</f>
        <v>0</v>
      </c>
      <c r="D163" s="82">
        <f t="shared" si="5"/>
        <v>0</v>
      </c>
      <c r="E163" s="82">
        <f t="shared" si="6"/>
        <v>0</v>
      </c>
      <c r="F163" s="83">
        <f>Invoice!G165</f>
        <v>0</v>
      </c>
      <c r="G163" s="84">
        <f t="shared" si="7"/>
        <v>0</v>
      </c>
    </row>
    <row r="164" spans="1:7" s="81" customFormat="1">
      <c r="A164" s="97">
        <f>Invoice!F166</f>
        <v>0</v>
      </c>
      <c r="B164" s="76">
        <f>Invoice!C166</f>
        <v>0</v>
      </c>
      <c r="C164" s="77">
        <f>Invoice!B166</f>
        <v>0</v>
      </c>
      <c r="D164" s="82">
        <f t="shared" si="5"/>
        <v>0</v>
      </c>
      <c r="E164" s="82">
        <f t="shared" si="6"/>
        <v>0</v>
      </c>
      <c r="F164" s="83">
        <f>Invoice!G166</f>
        <v>0</v>
      </c>
      <c r="G164" s="84">
        <f t="shared" si="7"/>
        <v>0</v>
      </c>
    </row>
    <row r="165" spans="1:7" s="81" customFormat="1">
      <c r="A165" s="97">
        <f>Invoice!F167</f>
        <v>0</v>
      </c>
      <c r="B165" s="76">
        <f>Invoice!C167</f>
        <v>0</v>
      </c>
      <c r="C165" s="77">
        <f>Invoice!B167</f>
        <v>0</v>
      </c>
      <c r="D165" s="82">
        <f t="shared" si="5"/>
        <v>0</v>
      </c>
      <c r="E165" s="82">
        <f t="shared" si="6"/>
        <v>0</v>
      </c>
      <c r="F165" s="83">
        <f>Invoice!G167</f>
        <v>0</v>
      </c>
      <c r="G165" s="84">
        <f t="shared" si="7"/>
        <v>0</v>
      </c>
    </row>
    <row r="166" spans="1:7" s="81" customFormat="1">
      <c r="A166" s="97">
        <f>Invoice!F168</f>
        <v>0</v>
      </c>
      <c r="B166" s="76">
        <f>Invoice!C168</f>
        <v>0</v>
      </c>
      <c r="C166" s="77">
        <f>Invoice!B168</f>
        <v>0</v>
      </c>
      <c r="D166" s="82">
        <f t="shared" si="5"/>
        <v>0</v>
      </c>
      <c r="E166" s="82">
        <f t="shared" si="6"/>
        <v>0</v>
      </c>
      <c r="F166" s="83">
        <f>Invoice!G168</f>
        <v>0</v>
      </c>
      <c r="G166" s="84">
        <f t="shared" si="7"/>
        <v>0</v>
      </c>
    </row>
    <row r="167" spans="1:7" s="81" customFormat="1">
      <c r="A167" s="97">
        <f>Invoice!F169</f>
        <v>0</v>
      </c>
      <c r="B167" s="76">
        <f>Invoice!C169</f>
        <v>0</v>
      </c>
      <c r="C167" s="77">
        <f>Invoice!B169</f>
        <v>0</v>
      </c>
      <c r="D167" s="82">
        <f t="shared" si="5"/>
        <v>0</v>
      </c>
      <c r="E167" s="82">
        <f t="shared" si="6"/>
        <v>0</v>
      </c>
      <c r="F167" s="83">
        <f>Invoice!G169</f>
        <v>0</v>
      </c>
      <c r="G167" s="84">
        <f t="shared" si="7"/>
        <v>0</v>
      </c>
    </row>
    <row r="168" spans="1:7" s="81" customFormat="1">
      <c r="A168" s="97">
        <f>Invoice!F170</f>
        <v>0</v>
      </c>
      <c r="B168" s="76">
        <f>Invoice!C170</f>
        <v>0</v>
      </c>
      <c r="C168" s="77">
        <f>Invoice!B170</f>
        <v>0</v>
      </c>
      <c r="D168" s="82">
        <f t="shared" si="5"/>
        <v>0</v>
      </c>
      <c r="E168" s="82">
        <f t="shared" si="6"/>
        <v>0</v>
      </c>
      <c r="F168" s="83">
        <f>Invoice!G170</f>
        <v>0</v>
      </c>
      <c r="G168" s="84">
        <f t="shared" si="7"/>
        <v>0</v>
      </c>
    </row>
    <row r="169" spans="1:7" s="81" customFormat="1">
      <c r="A169" s="97">
        <f>Invoice!F171</f>
        <v>0</v>
      </c>
      <c r="B169" s="76">
        <f>Invoice!C171</f>
        <v>0</v>
      </c>
      <c r="C169" s="77">
        <f>Invoice!B171</f>
        <v>0</v>
      </c>
      <c r="D169" s="82">
        <f t="shared" si="5"/>
        <v>0</v>
      </c>
      <c r="E169" s="82">
        <f t="shared" si="6"/>
        <v>0</v>
      </c>
      <c r="F169" s="83">
        <f>Invoice!G171</f>
        <v>0</v>
      </c>
      <c r="G169" s="84">
        <f t="shared" si="7"/>
        <v>0</v>
      </c>
    </row>
    <row r="170" spans="1:7" s="81" customFormat="1">
      <c r="A170" s="97">
        <f>Invoice!F172</f>
        <v>0</v>
      </c>
      <c r="B170" s="76">
        <f>Invoice!C172</f>
        <v>0</v>
      </c>
      <c r="C170" s="77">
        <f>Invoice!B172</f>
        <v>0</v>
      </c>
      <c r="D170" s="82">
        <f t="shared" si="5"/>
        <v>0</v>
      </c>
      <c r="E170" s="82">
        <f t="shared" si="6"/>
        <v>0</v>
      </c>
      <c r="F170" s="83">
        <f>Invoice!G172</f>
        <v>0</v>
      </c>
      <c r="G170" s="84">
        <f t="shared" si="7"/>
        <v>0</v>
      </c>
    </row>
    <row r="171" spans="1:7" s="81" customFormat="1">
      <c r="A171" s="97">
        <f>Invoice!F173</f>
        <v>0</v>
      </c>
      <c r="B171" s="76">
        <f>Invoice!C173</f>
        <v>0</v>
      </c>
      <c r="C171" s="77">
        <f>Invoice!B173</f>
        <v>0</v>
      </c>
      <c r="D171" s="82">
        <f t="shared" si="5"/>
        <v>0</v>
      </c>
      <c r="E171" s="82">
        <f t="shared" si="6"/>
        <v>0</v>
      </c>
      <c r="F171" s="83">
        <f>Invoice!G173</f>
        <v>0</v>
      </c>
      <c r="G171" s="84">
        <f t="shared" si="7"/>
        <v>0</v>
      </c>
    </row>
    <row r="172" spans="1:7" s="81" customFormat="1">
      <c r="A172" s="97">
        <f>Invoice!F174</f>
        <v>0</v>
      </c>
      <c r="B172" s="76">
        <f>Invoice!C174</f>
        <v>0</v>
      </c>
      <c r="C172" s="77">
        <f>Invoice!B174</f>
        <v>0</v>
      </c>
      <c r="D172" s="82">
        <f t="shared" si="5"/>
        <v>0</v>
      </c>
      <c r="E172" s="82">
        <f t="shared" si="6"/>
        <v>0</v>
      </c>
      <c r="F172" s="83">
        <f>Invoice!G174</f>
        <v>0</v>
      </c>
      <c r="G172" s="84">
        <f t="shared" si="7"/>
        <v>0</v>
      </c>
    </row>
    <row r="173" spans="1:7" s="81" customFormat="1">
      <c r="A173" s="97">
        <f>Invoice!F175</f>
        <v>0</v>
      </c>
      <c r="B173" s="76">
        <f>Invoice!C175</f>
        <v>0</v>
      </c>
      <c r="C173" s="77">
        <f>Invoice!B175</f>
        <v>0</v>
      </c>
      <c r="D173" s="82">
        <f t="shared" si="5"/>
        <v>0</v>
      </c>
      <c r="E173" s="82">
        <f t="shared" si="6"/>
        <v>0</v>
      </c>
      <c r="F173" s="83">
        <f>Invoice!G175</f>
        <v>0</v>
      </c>
      <c r="G173" s="84">
        <f t="shared" si="7"/>
        <v>0</v>
      </c>
    </row>
    <row r="174" spans="1:7" s="81" customFormat="1">
      <c r="A174" s="97">
        <f>Invoice!F176</f>
        <v>0</v>
      </c>
      <c r="B174" s="76">
        <f>Invoice!C176</f>
        <v>0</v>
      </c>
      <c r="C174" s="77">
        <f>Invoice!B176</f>
        <v>0</v>
      </c>
      <c r="D174" s="82">
        <f t="shared" si="5"/>
        <v>0</v>
      </c>
      <c r="E174" s="82">
        <f t="shared" si="6"/>
        <v>0</v>
      </c>
      <c r="F174" s="83">
        <f>Invoice!G176</f>
        <v>0</v>
      </c>
      <c r="G174" s="84">
        <f t="shared" si="7"/>
        <v>0</v>
      </c>
    </row>
    <row r="175" spans="1:7" s="81" customFormat="1">
      <c r="A175" s="97">
        <f>Invoice!F177</f>
        <v>0</v>
      </c>
      <c r="B175" s="76">
        <f>Invoice!C177</f>
        <v>0</v>
      </c>
      <c r="C175" s="77">
        <f>Invoice!B177</f>
        <v>0</v>
      </c>
      <c r="D175" s="82">
        <f t="shared" si="5"/>
        <v>0</v>
      </c>
      <c r="E175" s="82">
        <f t="shared" si="6"/>
        <v>0</v>
      </c>
      <c r="F175" s="83">
        <f>Invoice!G177</f>
        <v>0</v>
      </c>
      <c r="G175" s="84">
        <f t="shared" si="7"/>
        <v>0</v>
      </c>
    </row>
    <row r="176" spans="1:7" s="81" customFormat="1">
      <c r="A176" s="97">
        <f>Invoice!F178</f>
        <v>0</v>
      </c>
      <c r="B176" s="76">
        <f>Invoice!C178</f>
        <v>0</v>
      </c>
      <c r="C176" s="77">
        <f>Invoice!B178</f>
        <v>0</v>
      </c>
      <c r="D176" s="82">
        <f t="shared" si="5"/>
        <v>0</v>
      </c>
      <c r="E176" s="82">
        <f t="shared" si="6"/>
        <v>0</v>
      </c>
      <c r="F176" s="83">
        <f>Invoice!G178</f>
        <v>0</v>
      </c>
      <c r="G176" s="84">
        <f t="shared" si="7"/>
        <v>0</v>
      </c>
    </row>
    <row r="177" spans="1:7" s="81" customFormat="1">
      <c r="A177" s="97">
        <f>Invoice!F179</f>
        <v>0</v>
      </c>
      <c r="B177" s="76">
        <f>Invoice!C179</f>
        <v>0</v>
      </c>
      <c r="C177" s="77">
        <f>Invoice!B179</f>
        <v>0</v>
      </c>
      <c r="D177" s="82">
        <f t="shared" si="5"/>
        <v>0</v>
      </c>
      <c r="E177" s="82">
        <f t="shared" si="6"/>
        <v>0</v>
      </c>
      <c r="F177" s="83">
        <f>Invoice!G179</f>
        <v>0</v>
      </c>
      <c r="G177" s="84">
        <f t="shared" si="7"/>
        <v>0</v>
      </c>
    </row>
    <row r="178" spans="1:7" s="81" customFormat="1">
      <c r="A178" s="97">
        <f>Invoice!F180</f>
        <v>0</v>
      </c>
      <c r="B178" s="76">
        <f>Invoice!C180</f>
        <v>0</v>
      </c>
      <c r="C178" s="77">
        <f>Invoice!B180</f>
        <v>0</v>
      </c>
      <c r="D178" s="82">
        <f t="shared" si="5"/>
        <v>0</v>
      </c>
      <c r="E178" s="82">
        <f t="shared" si="6"/>
        <v>0</v>
      </c>
      <c r="F178" s="83">
        <f>Invoice!G180</f>
        <v>0</v>
      </c>
      <c r="G178" s="84">
        <f t="shared" si="7"/>
        <v>0</v>
      </c>
    </row>
    <row r="179" spans="1:7" s="81" customFormat="1">
      <c r="A179" s="97">
        <f>Invoice!F181</f>
        <v>0</v>
      </c>
      <c r="B179" s="76">
        <f>Invoice!C181</f>
        <v>0</v>
      </c>
      <c r="C179" s="77">
        <f>Invoice!B181</f>
        <v>0</v>
      </c>
      <c r="D179" s="82">
        <f t="shared" si="5"/>
        <v>0</v>
      </c>
      <c r="E179" s="82">
        <f t="shared" si="6"/>
        <v>0</v>
      </c>
      <c r="F179" s="83">
        <f>Invoice!G181</f>
        <v>0</v>
      </c>
      <c r="G179" s="84">
        <f t="shared" si="7"/>
        <v>0</v>
      </c>
    </row>
    <row r="180" spans="1:7" s="81" customFormat="1">
      <c r="A180" s="97">
        <f>Invoice!F182</f>
        <v>0</v>
      </c>
      <c r="B180" s="76">
        <f>Invoice!C182</f>
        <v>0</v>
      </c>
      <c r="C180" s="77">
        <f>Invoice!B182</f>
        <v>0</v>
      </c>
      <c r="D180" s="82">
        <f t="shared" si="5"/>
        <v>0</v>
      </c>
      <c r="E180" s="82">
        <f t="shared" si="6"/>
        <v>0</v>
      </c>
      <c r="F180" s="83">
        <f>Invoice!G182</f>
        <v>0</v>
      </c>
      <c r="G180" s="84">
        <f t="shared" si="7"/>
        <v>0</v>
      </c>
    </row>
    <row r="181" spans="1:7" s="81" customFormat="1">
      <c r="A181" s="97">
        <f>Invoice!F183</f>
        <v>0</v>
      </c>
      <c r="B181" s="76">
        <f>Invoice!C183</f>
        <v>0</v>
      </c>
      <c r="C181" s="77">
        <f>Invoice!B183</f>
        <v>0</v>
      </c>
      <c r="D181" s="82">
        <f t="shared" si="5"/>
        <v>0</v>
      </c>
      <c r="E181" s="82">
        <f t="shared" si="6"/>
        <v>0</v>
      </c>
      <c r="F181" s="83">
        <f>Invoice!G183</f>
        <v>0</v>
      </c>
      <c r="G181" s="84">
        <f t="shared" si="7"/>
        <v>0</v>
      </c>
    </row>
    <row r="182" spans="1:7" s="81" customFormat="1">
      <c r="A182" s="97">
        <f>Invoice!F184</f>
        <v>0</v>
      </c>
      <c r="B182" s="76">
        <f>Invoice!C184</f>
        <v>0</v>
      </c>
      <c r="C182" s="77">
        <f>Invoice!B184</f>
        <v>0</v>
      </c>
      <c r="D182" s="82">
        <f t="shared" si="5"/>
        <v>0</v>
      </c>
      <c r="E182" s="82">
        <f t="shared" si="6"/>
        <v>0</v>
      </c>
      <c r="F182" s="83">
        <f>Invoice!G184</f>
        <v>0</v>
      </c>
      <c r="G182" s="84">
        <f t="shared" si="7"/>
        <v>0</v>
      </c>
    </row>
    <row r="183" spans="1:7" s="81" customFormat="1">
      <c r="A183" s="97">
        <f>Invoice!F185</f>
        <v>0</v>
      </c>
      <c r="B183" s="76">
        <f>Invoice!C185</f>
        <v>0</v>
      </c>
      <c r="C183" s="77">
        <f>Invoice!B185</f>
        <v>0</v>
      </c>
      <c r="D183" s="82">
        <f t="shared" si="5"/>
        <v>0</v>
      </c>
      <c r="E183" s="82">
        <f t="shared" si="6"/>
        <v>0</v>
      </c>
      <c r="F183" s="83">
        <f>Invoice!G185</f>
        <v>0</v>
      </c>
      <c r="G183" s="84">
        <f t="shared" si="7"/>
        <v>0</v>
      </c>
    </row>
    <row r="184" spans="1:7" s="81" customFormat="1">
      <c r="A184" s="97">
        <f>Invoice!F186</f>
        <v>0</v>
      </c>
      <c r="B184" s="76">
        <f>Invoice!C186</f>
        <v>0</v>
      </c>
      <c r="C184" s="77">
        <f>Invoice!B186</f>
        <v>0</v>
      </c>
      <c r="D184" s="82">
        <f t="shared" si="5"/>
        <v>0</v>
      </c>
      <c r="E184" s="82">
        <f t="shared" si="6"/>
        <v>0</v>
      </c>
      <c r="F184" s="83">
        <f>Invoice!G186</f>
        <v>0</v>
      </c>
      <c r="G184" s="84">
        <f t="shared" si="7"/>
        <v>0</v>
      </c>
    </row>
    <row r="185" spans="1:7" s="81" customFormat="1">
      <c r="A185" s="97">
        <f>Invoice!F187</f>
        <v>0</v>
      </c>
      <c r="B185" s="76">
        <f>Invoice!C187</f>
        <v>0</v>
      </c>
      <c r="C185" s="77">
        <f>Invoice!B187</f>
        <v>0</v>
      </c>
      <c r="D185" s="82">
        <f t="shared" si="5"/>
        <v>0</v>
      </c>
      <c r="E185" s="82">
        <f t="shared" si="6"/>
        <v>0</v>
      </c>
      <c r="F185" s="83">
        <f>Invoice!G187</f>
        <v>0</v>
      </c>
      <c r="G185" s="84">
        <f t="shared" si="7"/>
        <v>0</v>
      </c>
    </row>
    <row r="186" spans="1:7" s="81" customFormat="1">
      <c r="A186" s="97">
        <f>Invoice!F188</f>
        <v>0</v>
      </c>
      <c r="B186" s="76">
        <f>Invoice!C188</f>
        <v>0</v>
      </c>
      <c r="C186" s="77">
        <f>Invoice!B188</f>
        <v>0</v>
      </c>
      <c r="D186" s="82">
        <f t="shared" si="5"/>
        <v>0</v>
      </c>
      <c r="E186" s="82">
        <f t="shared" si="6"/>
        <v>0</v>
      </c>
      <c r="F186" s="83">
        <f>Invoice!G188</f>
        <v>0</v>
      </c>
      <c r="G186" s="84">
        <f t="shared" si="7"/>
        <v>0</v>
      </c>
    </row>
    <row r="187" spans="1:7" s="81" customFormat="1">
      <c r="A187" s="97">
        <f>Invoice!F189</f>
        <v>0</v>
      </c>
      <c r="B187" s="76">
        <f>Invoice!C189</f>
        <v>0</v>
      </c>
      <c r="C187" s="77">
        <f>Invoice!B189</f>
        <v>0</v>
      </c>
      <c r="D187" s="82">
        <f t="shared" si="5"/>
        <v>0</v>
      </c>
      <c r="E187" s="82">
        <f t="shared" si="6"/>
        <v>0</v>
      </c>
      <c r="F187" s="83">
        <f>Invoice!G189</f>
        <v>0</v>
      </c>
      <c r="G187" s="84">
        <f t="shared" si="7"/>
        <v>0</v>
      </c>
    </row>
    <row r="188" spans="1:7" s="81" customFormat="1">
      <c r="A188" s="97">
        <f>Invoice!F190</f>
        <v>0</v>
      </c>
      <c r="B188" s="76">
        <f>Invoice!C190</f>
        <v>0</v>
      </c>
      <c r="C188" s="77">
        <f>Invoice!B190</f>
        <v>0</v>
      </c>
      <c r="D188" s="82">
        <f t="shared" si="5"/>
        <v>0</v>
      </c>
      <c r="E188" s="82">
        <f t="shared" si="6"/>
        <v>0</v>
      </c>
      <c r="F188" s="83">
        <f>Invoice!G190</f>
        <v>0</v>
      </c>
      <c r="G188" s="84">
        <f t="shared" si="7"/>
        <v>0</v>
      </c>
    </row>
    <row r="189" spans="1:7" s="81" customFormat="1">
      <c r="A189" s="97">
        <f>Invoice!F191</f>
        <v>0</v>
      </c>
      <c r="B189" s="76">
        <f>Invoice!C191</f>
        <v>0</v>
      </c>
      <c r="C189" s="77">
        <f>Invoice!B191</f>
        <v>0</v>
      </c>
      <c r="D189" s="82">
        <f t="shared" si="5"/>
        <v>0</v>
      </c>
      <c r="E189" s="82">
        <f t="shared" si="6"/>
        <v>0</v>
      </c>
      <c r="F189" s="83">
        <f>Invoice!G191</f>
        <v>0</v>
      </c>
      <c r="G189" s="84">
        <f t="shared" si="7"/>
        <v>0</v>
      </c>
    </row>
    <row r="190" spans="1:7" s="81" customFormat="1">
      <c r="A190" s="97">
        <f>Invoice!F192</f>
        <v>0</v>
      </c>
      <c r="B190" s="76">
        <f>Invoice!C192</f>
        <v>0</v>
      </c>
      <c r="C190" s="77">
        <f>Invoice!B192</f>
        <v>0</v>
      </c>
      <c r="D190" s="82">
        <f t="shared" si="5"/>
        <v>0</v>
      </c>
      <c r="E190" s="82">
        <f t="shared" si="6"/>
        <v>0</v>
      </c>
      <c r="F190" s="83">
        <f>Invoice!G192</f>
        <v>0</v>
      </c>
      <c r="G190" s="84">
        <f t="shared" si="7"/>
        <v>0</v>
      </c>
    </row>
    <row r="191" spans="1:7" s="81" customFormat="1">
      <c r="A191" s="97">
        <f>Invoice!F193</f>
        <v>0</v>
      </c>
      <c r="B191" s="76">
        <f>Invoice!C193</f>
        <v>0</v>
      </c>
      <c r="C191" s="77">
        <f>Invoice!B193</f>
        <v>0</v>
      </c>
      <c r="D191" s="82">
        <f t="shared" si="5"/>
        <v>0</v>
      </c>
      <c r="E191" s="82">
        <f t="shared" si="6"/>
        <v>0</v>
      </c>
      <c r="F191" s="83">
        <f>Invoice!G193</f>
        <v>0</v>
      </c>
      <c r="G191" s="84">
        <f t="shared" si="7"/>
        <v>0</v>
      </c>
    </row>
    <row r="192" spans="1:7" s="81" customFormat="1">
      <c r="A192" s="97">
        <f>Invoice!F194</f>
        <v>0</v>
      </c>
      <c r="B192" s="76">
        <f>Invoice!C194</f>
        <v>0</v>
      </c>
      <c r="C192" s="77">
        <f>Invoice!B194</f>
        <v>0</v>
      </c>
      <c r="D192" s="82">
        <f t="shared" si="5"/>
        <v>0</v>
      </c>
      <c r="E192" s="82">
        <f t="shared" si="6"/>
        <v>0</v>
      </c>
      <c r="F192" s="83">
        <f>Invoice!G194</f>
        <v>0</v>
      </c>
      <c r="G192" s="84">
        <f t="shared" si="7"/>
        <v>0</v>
      </c>
    </row>
    <row r="193" spans="1:7" s="81" customFormat="1">
      <c r="A193" s="97">
        <f>Invoice!F195</f>
        <v>0</v>
      </c>
      <c r="B193" s="76">
        <f>Invoice!C195</f>
        <v>0</v>
      </c>
      <c r="C193" s="77">
        <f>Invoice!B195</f>
        <v>0</v>
      </c>
      <c r="D193" s="82">
        <f t="shared" ref="D193:D256" si="8">F193/$D$14</f>
        <v>0</v>
      </c>
      <c r="E193" s="82">
        <f t="shared" ref="E193:E256" si="9">G193/$D$14</f>
        <v>0</v>
      </c>
      <c r="F193" s="83">
        <f>Invoice!G195</f>
        <v>0</v>
      </c>
      <c r="G193" s="84">
        <f t="shared" ref="G193:G256" si="10">C193*F193</f>
        <v>0</v>
      </c>
    </row>
    <row r="194" spans="1:7" s="81" customFormat="1">
      <c r="A194" s="97">
        <f>Invoice!F196</f>
        <v>0</v>
      </c>
      <c r="B194" s="76">
        <f>Invoice!C196</f>
        <v>0</v>
      </c>
      <c r="C194" s="77">
        <f>Invoice!B196</f>
        <v>0</v>
      </c>
      <c r="D194" s="82">
        <f t="shared" si="8"/>
        <v>0</v>
      </c>
      <c r="E194" s="82">
        <f t="shared" si="9"/>
        <v>0</v>
      </c>
      <c r="F194" s="83">
        <f>Invoice!G196</f>
        <v>0</v>
      </c>
      <c r="G194" s="84">
        <f t="shared" si="10"/>
        <v>0</v>
      </c>
    </row>
    <row r="195" spans="1:7" s="81" customFormat="1">
      <c r="A195" s="97">
        <f>Invoice!F197</f>
        <v>0</v>
      </c>
      <c r="B195" s="76">
        <f>Invoice!C197</f>
        <v>0</v>
      </c>
      <c r="C195" s="77">
        <f>Invoice!B197</f>
        <v>0</v>
      </c>
      <c r="D195" s="82">
        <f t="shared" si="8"/>
        <v>0</v>
      </c>
      <c r="E195" s="82">
        <f t="shared" si="9"/>
        <v>0</v>
      </c>
      <c r="F195" s="83">
        <f>Invoice!G197</f>
        <v>0</v>
      </c>
      <c r="G195" s="84">
        <f t="shared" si="10"/>
        <v>0</v>
      </c>
    </row>
    <row r="196" spans="1:7" s="81" customFormat="1">
      <c r="A196" s="97">
        <f>Invoice!F198</f>
        <v>0</v>
      </c>
      <c r="B196" s="76">
        <f>Invoice!C198</f>
        <v>0</v>
      </c>
      <c r="C196" s="77">
        <f>Invoice!B198</f>
        <v>0</v>
      </c>
      <c r="D196" s="82">
        <f t="shared" si="8"/>
        <v>0</v>
      </c>
      <c r="E196" s="82">
        <f t="shared" si="9"/>
        <v>0</v>
      </c>
      <c r="F196" s="83">
        <f>Invoice!G198</f>
        <v>0</v>
      </c>
      <c r="G196" s="84">
        <f t="shared" si="10"/>
        <v>0</v>
      </c>
    </row>
    <row r="197" spans="1:7" s="81" customFormat="1">
      <c r="A197" s="97">
        <f>Invoice!F199</f>
        <v>0</v>
      </c>
      <c r="B197" s="76">
        <f>Invoice!C199</f>
        <v>0</v>
      </c>
      <c r="C197" s="77">
        <f>Invoice!B199</f>
        <v>0</v>
      </c>
      <c r="D197" s="82">
        <f t="shared" si="8"/>
        <v>0</v>
      </c>
      <c r="E197" s="82">
        <f t="shared" si="9"/>
        <v>0</v>
      </c>
      <c r="F197" s="83">
        <f>Invoice!G199</f>
        <v>0</v>
      </c>
      <c r="G197" s="84">
        <f t="shared" si="10"/>
        <v>0</v>
      </c>
    </row>
    <row r="198" spans="1:7" s="81" customFormat="1">
      <c r="A198" s="97">
        <f>Invoice!F200</f>
        <v>0</v>
      </c>
      <c r="B198" s="76">
        <f>Invoice!C200</f>
        <v>0</v>
      </c>
      <c r="C198" s="77">
        <f>Invoice!B200</f>
        <v>0</v>
      </c>
      <c r="D198" s="82">
        <f t="shared" si="8"/>
        <v>0</v>
      </c>
      <c r="E198" s="82">
        <f t="shared" si="9"/>
        <v>0</v>
      </c>
      <c r="F198" s="83">
        <f>Invoice!G200</f>
        <v>0</v>
      </c>
      <c r="G198" s="84">
        <f t="shared" si="10"/>
        <v>0</v>
      </c>
    </row>
    <row r="199" spans="1:7" s="81" customFormat="1">
      <c r="A199" s="97">
        <f>Invoice!F201</f>
        <v>0</v>
      </c>
      <c r="B199" s="76">
        <f>Invoice!C201</f>
        <v>0</v>
      </c>
      <c r="C199" s="77">
        <f>Invoice!B201</f>
        <v>0</v>
      </c>
      <c r="D199" s="82">
        <f t="shared" si="8"/>
        <v>0</v>
      </c>
      <c r="E199" s="82">
        <f t="shared" si="9"/>
        <v>0</v>
      </c>
      <c r="F199" s="83">
        <f>Invoice!G201</f>
        <v>0</v>
      </c>
      <c r="G199" s="84">
        <f t="shared" si="10"/>
        <v>0</v>
      </c>
    </row>
    <row r="200" spans="1:7" s="81" customFormat="1">
      <c r="A200" s="97">
        <f>Invoice!F202</f>
        <v>0</v>
      </c>
      <c r="B200" s="76">
        <f>Invoice!C202</f>
        <v>0</v>
      </c>
      <c r="C200" s="77">
        <f>Invoice!B202</f>
        <v>0</v>
      </c>
      <c r="D200" s="82">
        <f t="shared" si="8"/>
        <v>0</v>
      </c>
      <c r="E200" s="82">
        <f t="shared" si="9"/>
        <v>0</v>
      </c>
      <c r="F200" s="83">
        <f>Invoice!G202</f>
        <v>0</v>
      </c>
      <c r="G200" s="84">
        <f t="shared" si="10"/>
        <v>0</v>
      </c>
    </row>
    <row r="201" spans="1:7" s="81" customFormat="1">
      <c r="A201" s="97">
        <f>Invoice!F203</f>
        <v>0</v>
      </c>
      <c r="B201" s="76">
        <f>Invoice!C203</f>
        <v>0</v>
      </c>
      <c r="C201" s="77">
        <f>Invoice!B203</f>
        <v>0</v>
      </c>
      <c r="D201" s="82">
        <f t="shared" si="8"/>
        <v>0</v>
      </c>
      <c r="E201" s="82">
        <f t="shared" si="9"/>
        <v>0</v>
      </c>
      <c r="F201" s="83">
        <f>Invoice!G203</f>
        <v>0</v>
      </c>
      <c r="G201" s="84">
        <f t="shared" si="10"/>
        <v>0</v>
      </c>
    </row>
    <row r="202" spans="1:7" s="81" customFormat="1">
      <c r="A202" s="97">
        <f>Invoice!F204</f>
        <v>0</v>
      </c>
      <c r="B202" s="76">
        <f>Invoice!C204</f>
        <v>0</v>
      </c>
      <c r="C202" s="77">
        <f>Invoice!B204</f>
        <v>0</v>
      </c>
      <c r="D202" s="82">
        <f t="shared" si="8"/>
        <v>0</v>
      </c>
      <c r="E202" s="82">
        <f t="shared" si="9"/>
        <v>0</v>
      </c>
      <c r="F202" s="83">
        <f>Invoice!G204</f>
        <v>0</v>
      </c>
      <c r="G202" s="84">
        <f t="shared" si="10"/>
        <v>0</v>
      </c>
    </row>
    <row r="203" spans="1:7" s="81" customFormat="1">
      <c r="A203" s="97">
        <f>Invoice!F205</f>
        <v>0</v>
      </c>
      <c r="B203" s="76">
        <f>Invoice!C205</f>
        <v>0</v>
      </c>
      <c r="C203" s="77">
        <f>Invoice!B205</f>
        <v>0</v>
      </c>
      <c r="D203" s="82">
        <f t="shared" si="8"/>
        <v>0</v>
      </c>
      <c r="E203" s="82">
        <f t="shared" si="9"/>
        <v>0</v>
      </c>
      <c r="F203" s="83">
        <f>Invoice!G205</f>
        <v>0</v>
      </c>
      <c r="G203" s="84">
        <f t="shared" si="10"/>
        <v>0</v>
      </c>
    </row>
    <row r="204" spans="1:7" s="81" customFormat="1">
      <c r="A204" s="97">
        <f>Invoice!F206</f>
        <v>0</v>
      </c>
      <c r="B204" s="76">
        <f>Invoice!C206</f>
        <v>0</v>
      </c>
      <c r="C204" s="77">
        <f>Invoice!B206</f>
        <v>0</v>
      </c>
      <c r="D204" s="82">
        <f t="shared" si="8"/>
        <v>0</v>
      </c>
      <c r="E204" s="82">
        <f t="shared" si="9"/>
        <v>0</v>
      </c>
      <c r="F204" s="83">
        <f>Invoice!G206</f>
        <v>0</v>
      </c>
      <c r="G204" s="84">
        <f t="shared" si="10"/>
        <v>0</v>
      </c>
    </row>
    <row r="205" spans="1:7" s="81" customFormat="1">
      <c r="A205" s="97">
        <f>Invoice!F207</f>
        <v>0</v>
      </c>
      <c r="B205" s="76">
        <f>Invoice!C207</f>
        <v>0</v>
      </c>
      <c r="C205" s="77">
        <f>Invoice!B207</f>
        <v>0</v>
      </c>
      <c r="D205" s="82">
        <f t="shared" si="8"/>
        <v>0</v>
      </c>
      <c r="E205" s="82">
        <f t="shared" si="9"/>
        <v>0</v>
      </c>
      <c r="F205" s="83">
        <f>Invoice!G207</f>
        <v>0</v>
      </c>
      <c r="G205" s="84">
        <f t="shared" si="10"/>
        <v>0</v>
      </c>
    </row>
    <row r="206" spans="1:7" s="81" customFormat="1">
      <c r="A206" s="97">
        <f>Invoice!F208</f>
        <v>0</v>
      </c>
      <c r="B206" s="76">
        <f>Invoice!C208</f>
        <v>0</v>
      </c>
      <c r="C206" s="77">
        <f>Invoice!B208</f>
        <v>0</v>
      </c>
      <c r="D206" s="82">
        <f t="shared" si="8"/>
        <v>0</v>
      </c>
      <c r="E206" s="82">
        <f t="shared" si="9"/>
        <v>0</v>
      </c>
      <c r="F206" s="83">
        <f>Invoice!G208</f>
        <v>0</v>
      </c>
      <c r="G206" s="84">
        <f t="shared" si="10"/>
        <v>0</v>
      </c>
    </row>
    <row r="207" spans="1:7" s="81" customFormat="1">
      <c r="A207" s="97">
        <f>Invoice!F209</f>
        <v>0</v>
      </c>
      <c r="B207" s="76">
        <f>Invoice!C209</f>
        <v>0</v>
      </c>
      <c r="C207" s="77">
        <f>Invoice!B209</f>
        <v>0</v>
      </c>
      <c r="D207" s="82">
        <f t="shared" si="8"/>
        <v>0</v>
      </c>
      <c r="E207" s="82">
        <f t="shared" si="9"/>
        <v>0</v>
      </c>
      <c r="F207" s="83">
        <f>Invoice!G209</f>
        <v>0</v>
      </c>
      <c r="G207" s="84">
        <f t="shared" si="10"/>
        <v>0</v>
      </c>
    </row>
    <row r="208" spans="1:7" s="81" customFormat="1">
      <c r="A208" s="97">
        <f>Invoice!F210</f>
        <v>0</v>
      </c>
      <c r="B208" s="76">
        <f>Invoice!C210</f>
        <v>0</v>
      </c>
      <c r="C208" s="77">
        <f>Invoice!B210</f>
        <v>0</v>
      </c>
      <c r="D208" s="82">
        <f t="shared" si="8"/>
        <v>0</v>
      </c>
      <c r="E208" s="82">
        <f t="shared" si="9"/>
        <v>0</v>
      </c>
      <c r="F208" s="83">
        <f>Invoice!G210</f>
        <v>0</v>
      </c>
      <c r="G208" s="84">
        <f t="shared" si="10"/>
        <v>0</v>
      </c>
    </row>
    <row r="209" spans="1:7" s="81" customFormat="1">
      <c r="A209" s="97">
        <f>Invoice!F211</f>
        <v>0</v>
      </c>
      <c r="B209" s="76">
        <f>Invoice!C211</f>
        <v>0</v>
      </c>
      <c r="C209" s="77">
        <f>Invoice!B211</f>
        <v>0</v>
      </c>
      <c r="D209" s="82">
        <f t="shared" si="8"/>
        <v>0</v>
      </c>
      <c r="E209" s="82">
        <f t="shared" si="9"/>
        <v>0</v>
      </c>
      <c r="F209" s="83">
        <f>Invoice!G211</f>
        <v>0</v>
      </c>
      <c r="G209" s="84">
        <f t="shared" si="10"/>
        <v>0</v>
      </c>
    </row>
    <row r="210" spans="1:7" s="81" customFormat="1">
      <c r="A210" s="97">
        <f>Invoice!F212</f>
        <v>0</v>
      </c>
      <c r="B210" s="76">
        <f>Invoice!C212</f>
        <v>0</v>
      </c>
      <c r="C210" s="77">
        <f>Invoice!B212</f>
        <v>0</v>
      </c>
      <c r="D210" s="82">
        <f t="shared" si="8"/>
        <v>0</v>
      </c>
      <c r="E210" s="82">
        <f t="shared" si="9"/>
        <v>0</v>
      </c>
      <c r="F210" s="83">
        <f>Invoice!G212</f>
        <v>0</v>
      </c>
      <c r="G210" s="84">
        <f t="shared" si="10"/>
        <v>0</v>
      </c>
    </row>
    <row r="211" spans="1:7" s="81" customFormat="1">
      <c r="A211" s="97">
        <f>Invoice!F213</f>
        <v>0</v>
      </c>
      <c r="B211" s="76">
        <f>Invoice!C213</f>
        <v>0</v>
      </c>
      <c r="C211" s="77">
        <f>Invoice!B213</f>
        <v>0</v>
      </c>
      <c r="D211" s="82">
        <f t="shared" si="8"/>
        <v>0</v>
      </c>
      <c r="E211" s="82">
        <f t="shared" si="9"/>
        <v>0</v>
      </c>
      <c r="F211" s="83">
        <f>Invoice!G213</f>
        <v>0</v>
      </c>
      <c r="G211" s="84">
        <f t="shared" si="10"/>
        <v>0</v>
      </c>
    </row>
    <row r="212" spans="1:7" s="81" customFormat="1">
      <c r="A212" s="97">
        <f>Invoice!F214</f>
        <v>0</v>
      </c>
      <c r="B212" s="76">
        <f>Invoice!C214</f>
        <v>0</v>
      </c>
      <c r="C212" s="77">
        <f>Invoice!B214</f>
        <v>0</v>
      </c>
      <c r="D212" s="82">
        <f t="shared" si="8"/>
        <v>0</v>
      </c>
      <c r="E212" s="82">
        <f t="shared" si="9"/>
        <v>0</v>
      </c>
      <c r="F212" s="83">
        <f>Invoice!G214</f>
        <v>0</v>
      </c>
      <c r="G212" s="84">
        <f t="shared" si="10"/>
        <v>0</v>
      </c>
    </row>
    <row r="213" spans="1:7" s="81" customFormat="1">
      <c r="A213" s="97">
        <f>Invoice!F215</f>
        <v>0</v>
      </c>
      <c r="B213" s="76">
        <f>Invoice!C215</f>
        <v>0</v>
      </c>
      <c r="C213" s="77">
        <f>Invoice!B215</f>
        <v>0</v>
      </c>
      <c r="D213" s="82">
        <f t="shared" si="8"/>
        <v>0</v>
      </c>
      <c r="E213" s="82">
        <f t="shared" si="9"/>
        <v>0</v>
      </c>
      <c r="F213" s="83">
        <f>Invoice!G215</f>
        <v>0</v>
      </c>
      <c r="G213" s="84">
        <f t="shared" si="10"/>
        <v>0</v>
      </c>
    </row>
    <row r="214" spans="1:7" s="81" customFormat="1">
      <c r="A214" s="97">
        <f>Invoice!F216</f>
        <v>0</v>
      </c>
      <c r="B214" s="76">
        <f>Invoice!C216</f>
        <v>0</v>
      </c>
      <c r="C214" s="77">
        <f>Invoice!B216</f>
        <v>0</v>
      </c>
      <c r="D214" s="82">
        <f t="shared" si="8"/>
        <v>0</v>
      </c>
      <c r="E214" s="82">
        <f t="shared" si="9"/>
        <v>0</v>
      </c>
      <c r="F214" s="83">
        <f>Invoice!G216</f>
        <v>0</v>
      </c>
      <c r="G214" s="84">
        <f t="shared" si="10"/>
        <v>0</v>
      </c>
    </row>
    <row r="215" spans="1:7" s="81" customFormat="1">
      <c r="A215" s="97">
        <f>Invoice!F217</f>
        <v>0</v>
      </c>
      <c r="B215" s="76">
        <f>Invoice!C217</f>
        <v>0</v>
      </c>
      <c r="C215" s="77">
        <f>Invoice!B217</f>
        <v>0</v>
      </c>
      <c r="D215" s="82">
        <f t="shared" si="8"/>
        <v>0</v>
      </c>
      <c r="E215" s="82">
        <f t="shared" si="9"/>
        <v>0</v>
      </c>
      <c r="F215" s="83">
        <f>Invoice!G217</f>
        <v>0</v>
      </c>
      <c r="G215" s="84">
        <f t="shared" si="10"/>
        <v>0</v>
      </c>
    </row>
    <row r="216" spans="1:7" s="81" customFormat="1">
      <c r="A216" s="97">
        <f>Invoice!F218</f>
        <v>0</v>
      </c>
      <c r="B216" s="76">
        <f>Invoice!C218</f>
        <v>0</v>
      </c>
      <c r="C216" s="77">
        <f>Invoice!B218</f>
        <v>0</v>
      </c>
      <c r="D216" s="82">
        <f t="shared" si="8"/>
        <v>0</v>
      </c>
      <c r="E216" s="82">
        <f t="shared" si="9"/>
        <v>0</v>
      </c>
      <c r="F216" s="83">
        <f>Invoice!G218</f>
        <v>0</v>
      </c>
      <c r="G216" s="84">
        <f t="shared" si="10"/>
        <v>0</v>
      </c>
    </row>
    <row r="217" spans="1:7" s="81" customFormat="1">
      <c r="A217" s="97">
        <f>Invoice!F219</f>
        <v>0</v>
      </c>
      <c r="B217" s="76">
        <f>Invoice!C219</f>
        <v>0</v>
      </c>
      <c r="C217" s="77">
        <f>Invoice!B219</f>
        <v>0</v>
      </c>
      <c r="D217" s="82">
        <f t="shared" si="8"/>
        <v>0</v>
      </c>
      <c r="E217" s="82">
        <f t="shared" si="9"/>
        <v>0</v>
      </c>
      <c r="F217" s="83">
        <f>Invoice!G219</f>
        <v>0</v>
      </c>
      <c r="G217" s="84">
        <f t="shared" si="10"/>
        <v>0</v>
      </c>
    </row>
    <row r="218" spans="1:7" s="81" customFormat="1">
      <c r="A218" s="97">
        <f>Invoice!F220</f>
        <v>0</v>
      </c>
      <c r="B218" s="76">
        <f>Invoice!C220</f>
        <v>0</v>
      </c>
      <c r="C218" s="77">
        <f>Invoice!B220</f>
        <v>0</v>
      </c>
      <c r="D218" s="82">
        <f t="shared" si="8"/>
        <v>0</v>
      </c>
      <c r="E218" s="82">
        <f t="shared" si="9"/>
        <v>0</v>
      </c>
      <c r="F218" s="83">
        <f>Invoice!G220</f>
        <v>0</v>
      </c>
      <c r="G218" s="84">
        <f t="shared" si="10"/>
        <v>0</v>
      </c>
    </row>
    <row r="219" spans="1:7" s="81" customFormat="1">
      <c r="A219" s="97">
        <f>Invoice!F221</f>
        <v>0</v>
      </c>
      <c r="B219" s="76">
        <f>Invoice!C221</f>
        <v>0</v>
      </c>
      <c r="C219" s="77">
        <f>Invoice!B221</f>
        <v>0</v>
      </c>
      <c r="D219" s="82">
        <f t="shared" si="8"/>
        <v>0</v>
      </c>
      <c r="E219" s="82">
        <f t="shared" si="9"/>
        <v>0</v>
      </c>
      <c r="F219" s="83">
        <f>Invoice!G221</f>
        <v>0</v>
      </c>
      <c r="G219" s="84">
        <f t="shared" si="10"/>
        <v>0</v>
      </c>
    </row>
    <row r="220" spans="1:7" s="81" customFormat="1">
      <c r="A220" s="97">
        <f>Invoice!F222</f>
        <v>0</v>
      </c>
      <c r="B220" s="76">
        <f>Invoice!C222</f>
        <v>0</v>
      </c>
      <c r="C220" s="77">
        <f>Invoice!B222</f>
        <v>0</v>
      </c>
      <c r="D220" s="82">
        <f t="shared" si="8"/>
        <v>0</v>
      </c>
      <c r="E220" s="82">
        <f t="shared" si="9"/>
        <v>0</v>
      </c>
      <c r="F220" s="83">
        <f>Invoice!G222</f>
        <v>0</v>
      </c>
      <c r="G220" s="84">
        <f t="shared" si="10"/>
        <v>0</v>
      </c>
    </row>
    <row r="221" spans="1:7" s="81" customFormat="1">
      <c r="A221" s="97">
        <f>Invoice!F223</f>
        <v>0</v>
      </c>
      <c r="B221" s="76">
        <f>Invoice!C223</f>
        <v>0</v>
      </c>
      <c r="C221" s="77">
        <f>Invoice!B223</f>
        <v>0</v>
      </c>
      <c r="D221" s="82">
        <f t="shared" si="8"/>
        <v>0</v>
      </c>
      <c r="E221" s="82">
        <f t="shared" si="9"/>
        <v>0</v>
      </c>
      <c r="F221" s="83">
        <f>Invoice!G223</f>
        <v>0</v>
      </c>
      <c r="G221" s="84">
        <f t="shared" si="10"/>
        <v>0</v>
      </c>
    </row>
    <row r="222" spans="1:7" s="81" customFormat="1">
      <c r="A222" s="97">
        <f>Invoice!F224</f>
        <v>0</v>
      </c>
      <c r="B222" s="76">
        <f>Invoice!C224</f>
        <v>0</v>
      </c>
      <c r="C222" s="77">
        <f>Invoice!B224</f>
        <v>0</v>
      </c>
      <c r="D222" s="82">
        <f t="shared" si="8"/>
        <v>0</v>
      </c>
      <c r="E222" s="82">
        <f t="shared" si="9"/>
        <v>0</v>
      </c>
      <c r="F222" s="83">
        <f>Invoice!G224</f>
        <v>0</v>
      </c>
      <c r="G222" s="84">
        <f t="shared" si="10"/>
        <v>0</v>
      </c>
    </row>
    <row r="223" spans="1:7" s="81" customFormat="1">
      <c r="A223" s="97">
        <f>Invoice!F225</f>
        <v>0</v>
      </c>
      <c r="B223" s="76">
        <f>Invoice!C225</f>
        <v>0</v>
      </c>
      <c r="C223" s="77">
        <f>Invoice!B225</f>
        <v>0</v>
      </c>
      <c r="D223" s="82">
        <f t="shared" si="8"/>
        <v>0</v>
      </c>
      <c r="E223" s="82">
        <f t="shared" si="9"/>
        <v>0</v>
      </c>
      <c r="F223" s="83">
        <f>Invoice!G225</f>
        <v>0</v>
      </c>
      <c r="G223" s="84">
        <f t="shared" si="10"/>
        <v>0</v>
      </c>
    </row>
    <row r="224" spans="1:7" s="81" customFormat="1">
      <c r="A224" s="97">
        <f>Invoice!F226</f>
        <v>0</v>
      </c>
      <c r="B224" s="76">
        <f>Invoice!C226</f>
        <v>0</v>
      </c>
      <c r="C224" s="77">
        <f>Invoice!B226</f>
        <v>0</v>
      </c>
      <c r="D224" s="82">
        <f t="shared" si="8"/>
        <v>0</v>
      </c>
      <c r="E224" s="82">
        <f t="shared" si="9"/>
        <v>0</v>
      </c>
      <c r="F224" s="83">
        <f>Invoice!G226</f>
        <v>0</v>
      </c>
      <c r="G224" s="84">
        <f t="shared" si="10"/>
        <v>0</v>
      </c>
    </row>
    <row r="225" spans="1:7" s="81" customFormat="1">
      <c r="A225" s="97">
        <f>Invoice!F227</f>
        <v>0</v>
      </c>
      <c r="B225" s="76">
        <f>Invoice!C227</f>
        <v>0</v>
      </c>
      <c r="C225" s="77">
        <f>Invoice!B227</f>
        <v>0</v>
      </c>
      <c r="D225" s="82">
        <f t="shared" si="8"/>
        <v>0</v>
      </c>
      <c r="E225" s="82">
        <f t="shared" si="9"/>
        <v>0</v>
      </c>
      <c r="F225" s="83">
        <f>Invoice!G227</f>
        <v>0</v>
      </c>
      <c r="G225" s="84">
        <f t="shared" si="10"/>
        <v>0</v>
      </c>
    </row>
    <row r="226" spans="1:7" s="81" customFormat="1">
      <c r="A226" s="97">
        <f>Invoice!F228</f>
        <v>0</v>
      </c>
      <c r="B226" s="76">
        <f>Invoice!C228</f>
        <v>0</v>
      </c>
      <c r="C226" s="77">
        <f>Invoice!B228</f>
        <v>0</v>
      </c>
      <c r="D226" s="82">
        <f t="shared" si="8"/>
        <v>0</v>
      </c>
      <c r="E226" s="82">
        <f t="shared" si="9"/>
        <v>0</v>
      </c>
      <c r="F226" s="83">
        <f>Invoice!G228</f>
        <v>0</v>
      </c>
      <c r="G226" s="84">
        <f t="shared" si="10"/>
        <v>0</v>
      </c>
    </row>
    <row r="227" spans="1:7" s="81" customFormat="1">
      <c r="A227" s="97">
        <f>Invoice!F229</f>
        <v>0</v>
      </c>
      <c r="B227" s="76">
        <f>Invoice!C229</f>
        <v>0</v>
      </c>
      <c r="C227" s="77">
        <f>Invoice!B229</f>
        <v>0</v>
      </c>
      <c r="D227" s="82">
        <f t="shared" si="8"/>
        <v>0</v>
      </c>
      <c r="E227" s="82">
        <f t="shared" si="9"/>
        <v>0</v>
      </c>
      <c r="F227" s="83">
        <f>Invoice!G229</f>
        <v>0</v>
      </c>
      <c r="G227" s="84">
        <f t="shared" si="10"/>
        <v>0</v>
      </c>
    </row>
    <row r="228" spans="1:7" s="81" customFormat="1">
      <c r="A228" s="97">
        <f>Invoice!F230</f>
        <v>0</v>
      </c>
      <c r="B228" s="76">
        <f>Invoice!C230</f>
        <v>0</v>
      </c>
      <c r="C228" s="77">
        <f>Invoice!B230</f>
        <v>0</v>
      </c>
      <c r="D228" s="82">
        <f t="shared" si="8"/>
        <v>0</v>
      </c>
      <c r="E228" s="82">
        <f t="shared" si="9"/>
        <v>0</v>
      </c>
      <c r="F228" s="83">
        <f>Invoice!G230</f>
        <v>0</v>
      </c>
      <c r="G228" s="84">
        <f t="shared" si="10"/>
        <v>0</v>
      </c>
    </row>
    <row r="229" spans="1:7" s="81" customFormat="1">
      <c r="A229" s="97">
        <f>Invoice!F231</f>
        <v>0</v>
      </c>
      <c r="B229" s="76">
        <f>Invoice!C231</f>
        <v>0</v>
      </c>
      <c r="C229" s="77">
        <f>Invoice!B231</f>
        <v>0</v>
      </c>
      <c r="D229" s="82">
        <f t="shared" si="8"/>
        <v>0</v>
      </c>
      <c r="E229" s="82">
        <f t="shared" si="9"/>
        <v>0</v>
      </c>
      <c r="F229" s="83">
        <f>Invoice!G231</f>
        <v>0</v>
      </c>
      <c r="G229" s="84">
        <f t="shared" si="10"/>
        <v>0</v>
      </c>
    </row>
    <row r="230" spans="1:7" s="81" customFormat="1">
      <c r="A230" s="97">
        <f>Invoice!F232</f>
        <v>0</v>
      </c>
      <c r="B230" s="76">
        <f>Invoice!C232</f>
        <v>0</v>
      </c>
      <c r="C230" s="77">
        <f>Invoice!B232</f>
        <v>0</v>
      </c>
      <c r="D230" s="82">
        <f t="shared" si="8"/>
        <v>0</v>
      </c>
      <c r="E230" s="82">
        <f t="shared" si="9"/>
        <v>0</v>
      </c>
      <c r="F230" s="83">
        <f>Invoice!G232</f>
        <v>0</v>
      </c>
      <c r="G230" s="84">
        <f t="shared" si="10"/>
        <v>0</v>
      </c>
    </row>
    <row r="231" spans="1:7" s="81" customFormat="1">
      <c r="A231" s="97">
        <f>Invoice!F233</f>
        <v>0</v>
      </c>
      <c r="B231" s="76">
        <f>Invoice!C233</f>
        <v>0</v>
      </c>
      <c r="C231" s="77">
        <f>Invoice!B233</f>
        <v>0</v>
      </c>
      <c r="D231" s="82">
        <f t="shared" si="8"/>
        <v>0</v>
      </c>
      <c r="E231" s="82">
        <f t="shared" si="9"/>
        <v>0</v>
      </c>
      <c r="F231" s="83">
        <f>Invoice!G233</f>
        <v>0</v>
      </c>
      <c r="G231" s="84">
        <f t="shared" si="10"/>
        <v>0</v>
      </c>
    </row>
    <row r="232" spans="1:7" s="81" customFormat="1">
      <c r="A232" s="97">
        <f>Invoice!F234</f>
        <v>0</v>
      </c>
      <c r="B232" s="76">
        <f>Invoice!C234</f>
        <v>0</v>
      </c>
      <c r="C232" s="77">
        <f>Invoice!B234</f>
        <v>0</v>
      </c>
      <c r="D232" s="82">
        <f t="shared" si="8"/>
        <v>0</v>
      </c>
      <c r="E232" s="82">
        <f t="shared" si="9"/>
        <v>0</v>
      </c>
      <c r="F232" s="83">
        <f>Invoice!G234</f>
        <v>0</v>
      </c>
      <c r="G232" s="84">
        <f t="shared" si="10"/>
        <v>0</v>
      </c>
    </row>
    <row r="233" spans="1:7" s="81" customFormat="1">
      <c r="A233" s="97">
        <f>Invoice!F235</f>
        <v>0</v>
      </c>
      <c r="B233" s="76">
        <f>Invoice!C235</f>
        <v>0</v>
      </c>
      <c r="C233" s="77">
        <f>Invoice!B235</f>
        <v>0</v>
      </c>
      <c r="D233" s="82">
        <f t="shared" si="8"/>
        <v>0</v>
      </c>
      <c r="E233" s="82">
        <f t="shared" si="9"/>
        <v>0</v>
      </c>
      <c r="F233" s="83">
        <f>Invoice!G235</f>
        <v>0</v>
      </c>
      <c r="G233" s="84">
        <f t="shared" si="10"/>
        <v>0</v>
      </c>
    </row>
    <row r="234" spans="1:7" s="81" customFormat="1">
      <c r="A234" s="97">
        <f>Invoice!F236</f>
        <v>0</v>
      </c>
      <c r="B234" s="76">
        <f>Invoice!C236</f>
        <v>0</v>
      </c>
      <c r="C234" s="77">
        <f>Invoice!B236</f>
        <v>0</v>
      </c>
      <c r="D234" s="82">
        <f t="shared" si="8"/>
        <v>0</v>
      </c>
      <c r="E234" s="82">
        <f t="shared" si="9"/>
        <v>0</v>
      </c>
      <c r="F234" s="83">
        <f>Invoice!G236</f>
        <v>0</v>
      </c>
      <c r="G234" s="84">
        <f t="shared" si="10"/>
        <v>0</v>
      </c>
    </row>
    <row r="235" spans="1:7" s="81" customFormat="1">
      <c r="A235" s="97">
        <f>Invoice!F237</f>
        <v>0</v>
      </c>
      <c r="B235" s="76">
        <f>Invoice!C237</f>
        <v>0</v>
      </c>
      <c r="C235" s="77">
        <f>Invoice!B237</f>
        <v>0</v>
      </c>
      <c r="D235" s="82">
        <f t="shared" si="8"/>
        <v>0</v>
      </c>
      <c r="E235" s="82">
        <f t="shared" si="9"/>
        <v>0</v>
      </c>
      <c r="F235" s="83">
        <f>Invoice!G237</f>
        <v>0</v>
      </c>
      <c r="G235" s="84">
        <f t="shared" si="10"/>
        <v>0</v>
      </c>
    </row>
    <row r="236" spans="1:7" s="81" customFormat="1">
      <c r="A236" s="97">
        <f>Invoice!F238</f>
        <v>0</v>
      </c>
      <c r="B236" s="76">
        <f>Invoice!C238</f>
        <v>0</v>
      </c>
      <c r="C236" s="77">
        <f>Invoice!B238</f>
        <v>0</v>
      </c>
      <c r="D236" s="82">
        <f t="shared" si="8"/>
        <v>0</v>
      </c>
      <c r="E236" s="82">
        <f t="shared" si="9"/>
        <v>0</v>
      </c>
      <c r="F236" s="83">
        <f>Invoice!G238</f>
        <v>0</v>
      </c>
      <c r="G236" s="84">
        <f t="shared" si="10"/>
        <v>0</v>
      </c>
    </row>
    <row r="237" spans="1:7" s="81" customFormat="1">
      <c r="A237" s="97">
        <f>Invoice!F239</f>
        <v>0</v>
      </c>
      <c r="B237" s="76">
        <f>Invoice!C239</f>
        <v>0</v>
      </c>
      <c r="C237" s="77">
        <f>Invoice!B239</f>
        <v>0</v>
      </c>
      <c r="D237" s="82">
        <f t="shared" si="8"/>
        <v>0</v>
      </c>
      <c r="E237" s="82">
        <f t="shared" si="9"/>
        <v>0</v>
      </c>
      <c r="F237" s="83">
        <f>Invoice!G239</f>
        <v>0</v>
      </c>
      <c r="G237" s="84">
        <f t="shared" si="10"/>
        <v>0</v>
      </c>
    </row>
    <row r="238" spans="1:7" s="81" customFormat="1">
      <c r="A238" s="97">
        <f>Invoice!F240</f>
        <v>0</v>
      </c>
      <c r="B238" s="76">
        <f>Invoice!C240</f>
        <v>0</v>
      </c>
      <c r="C238" s="77">
        <f>Invoice!B240</f>
        <v>0</v>
      </c>
      <c r="D238" s="82">
        <f t="shared" si="8"/>
        <v>0</v>
      </c>
      <c r="E238" s="82">
        <f t="shared" si="9"/>
        <v>0</v>
      </c>
      <c r="F238" s="83">
        <f>Invoice!G240</f>
        <v>0</v>
      </c>
      <c r="G238" s="84">
        <f t="shared" si="10"/>
        <v>0</v>
      </c>
    </row>
    <row r="239" spans="1:7" s="81" customFormat="1">
      <c r="A239" s="97">
        <f>Invoice!F241</f>
        <v>0</v>
      </c>
      <c r="B239" s="76">
        <f>Invoice!C241</f>
        <v>0</v>
      </c>
      <c r="C239" s="77">
        <f>Invoice!B241</f>
        <v>0</v>
      </c>
      <c r="D239" s="82">
        <f t="shared" si="8"/>
        <v>0</v>
      </c>
      <c r="E239" s="82">
        <f t="shared" si="9"/>
        <v>0</v>
      </c>
      <c r="F239" s="83">
        <f>Invoice!G241</f>
        <v>0</v>
      </c>
      <c r="G239" s="84">
        <f t="shared" si="10"/>
        <v>0</v>
      </c>
    </row>
    <row r="240" spans="1:7" s="81" customFormat="1">
      <c r="A240" s="97">
        <f>Invoice!F242</f>
        <v>0</v>
      </c>
      <c r="B240" s="76">
        <f>Invoice!C242</f>
        <v>0</v>
      </c>
      <c r="C240" s="77">
        <f>Invoice!B242</f>
        <v>0</v>
      </c>
      <c r="D240" s="82">
        <f t="shared" si="8"/>
        <v>0</v>
      </c>
      <c r="E240" s="82">
        <f t="shared" si="9"/>
        <v>0</v>
      </c>
      <c r="F240" s="83">
        <f>Invoice!G242</f>
        <v>0</v>
      </c>
      <c r="G240" s="84">
        <f t="shared" si="10"/>
        <v>0</v>
      </c>
    </row>
    <row r="241" spans="1:7" s="81" customFormat="1">
      <c r="A241" s="97">
        <f>Invoice!F243</f>
        <v>0</v>
      </c>
      <c r="B241" s="76">
        <f>Invoice!C243</f>
        <v>0</v>
      </c>
      <c r="C241" s="77">
        <f>Invoice!B243</f>
        <v>0</v>
      </c>
      <c r="D241" s="82">
        <f t="shared" si="8"/>
        <v>0</v>
      </c>
      <c r="E241" s="82">
        <f t="shared" si="9"/>
        <v>0</v>
      </c>
      <c r="F241" s="83">
        <f>Invoice!G243</f>
        <v>0</v>
      </c>
      <c r="G241" s="84">
        <f t="shared" si="10"/>
        <v>0</v>
      </c>
    </row>
    <row r="242" spans="1:7" s="81" customFormat="1">
      <c r="A242" s="97">
        <f>Invoice!F244</f>
        <v>0</v>
      </c>
      <c r="B242" s="76">
        <f>Invoice!C244</f>
        <v>0</v>
      </c>
      <c r="C242" s="77">
        <f>Invoice!B244</f>
        <v>0</v>
      </c>
      <c r="D242" s="82">
        <f t="shared" si="8"/>
        <v>0</v>
      </c>
      <c r="E242" s="82">
        <f t="shared" si="9"/>
        <v>0</v>
      </c>
      <c r="F242" s="83">
        <f>Invoice!G244</f>
        <v>0</v>
      </c>
      <c r="G242" s="84">
        <f t="shared" si="10"/>
        <v>0</v>
      </c>
    </row>
    <row r="243" spans="1:7" s="81" customFormat="1">
      <c r="A243" s="97">
        <f>Invoice!F245</f>
        <v>0</v>
      </c>
      <c r="B243" s="76">
        <f>Invoice!C245</f>
        <v>0</v>
      </c>
      <c r="C243" s="77">
        <f>Invoice!B245</f>
        <v>0</v>
      </c>
      <c r="D243" s="82">
        <f t="shared" si="8"/>
        <v>0</v>
      </c>
      <c r="E243" s="82">
        <f t="shared" si="9"/>
        <v>0</v>
      </c>
      <c r="F243" s="83">
        <f>Invoice!G245</f>
        <v>0</v>
      </c>
      <c r="G243" s="84">
        <f t="shared" si="10"/>
        <v>0</v>
      </c>
    </row>
    <row r="244" spans="1:7" s="81" customFormat="1">
      <c r="A244" s="97">
        <f>Invoice!F246</f>
        <v>0</v>
      </c>
      <c r="B244" s="76">
        <f>Invoice!C246</f>
        <v>0</v>
      </c>
      <c r="C244" s="77">
        <f>Invoice!B246</f>
        <v>0</v>
      </c>
      <c r="D244" s="82">
        <f t="shared" si="8"/>
        <v>0</v>
      </c>
      <c r="E244" s="82">
        <f t="shared" si="9"/>
        <v>0</v>
      </c>
      <c r="F244" s="83">
        <f>Invoice!G246</f>
        <v>0</v>
      </c>
      <c r="G244" s="84">
        <f t="shared" si="10"/>
        <v>0</v>
      </c>
    </row>
    <row r="245" spans="1:7" s="81" customFormat="1">
      <c r="A245" s="97">
        <f>Invoice!F247</f>
        <v>0</v>
      </c>
      <c r="B245" s="76">
        <f>Invoice!C247</f>
        <v>0</v>
      </c>
      <c r="C245" s="77">
        <f>Invoice!B247</f>
        <v>0</v>
      </c>
      <c r="D245" s="82">
        <f t="shared" si="8"/>
        <v>0</v>
      </c>
      <c r="E245" s="82">
        <f t="shared" si="9"/>
        <v>0</v>
      </c>
      <c r="F245" s="83">
        <f>Invoice!G247</f>
        <v>0</v>
      </c>
      <c r="G245" s="84">
        <f t="shared" si="10"/>
        <v>0</v>
      </c>
    </row>
    <row r="246" spans="1:7" s="81" customFormat="1">
      <c r="A246" s="97">
        <f>Invoice!F248</f>
        <v>0</v>
      </c>
      <c r="B246" s="76">
        <f>Invoice!C248</f>
        <v>0</v>
      </c>
      <c r="C246" s="77">
        <f>Invoice!B248</f>
        <v>0</v>
      </c>
      <c r="D246" s="82">
        <f t="shared" si="8"/>
        <v>0</v>
      </c>
      <c r="E246" s="82">
        <f t="shared" si="9"/>
        <v>0</v>
      </c>
      <c r="F246" s="83">
        <f>Invoice!G248</f>
        <v>0</v>
      </c>
      <c r="G246" s="84">
        <f t="shared" si="10"/>
        <v>0</v>
      </c>
    </row>
    <row r="247" spans="1:7" s="81" customFormat="1">
      <c r="A247" s="97">
        <f>Invoice!F249</f>
        <v>0</v>
      </c>
      <c r="B247" s="76">
        <f>Invoice!C249</f>
        <v>0</v>
      </c>
      <c r="C247" s="77">
        <f>Invoice!B249</f>
        <v>0</v>
      </c>
      <c r="D247" s="82">
        <f t="shared" si="8"/>
        <v>0</v>
      </c>
      <c r="E247" s="82">
        <f t="shared" si="9"/>
        <v>0</v>
      </c>
      <c r="F247" s="83">
        <f>Invoice!G249</f>
        <v>0</v>
      </c>
      <c r="G247" s="84">
        <f t="shared" si="10"/>
        <v>0</v>
      </c>
    </row>
    <row r="248" spans="1:7" s="81" customFormat="1">
      <c r="A248" s="97">
        <f>Invoice!F250</f>
        <v>0</v>
      </c>
      <c r="B248" s="76">
        <f>Invoice!C250</f>
        <v>0</v>
      </c>
      <c r="C248" s="77">
        <f>Invoice!B250</f>
        <v>0</v>
      </c>
      <c r="D248" s="82">
        <f t="shared" si="8"/>
        <v>0</v>
      </c>
      <c r="E248" s="82">
        <f t="shared" si="9"/>
        <v>0</v>
      </c>
      <c r="F248" s="83">
        <f>Invoice!G250</f>
        <v>0</v>
      </c>
      <c r="G248" s="84">
        <f t="shared" si="10"/>
        <v>0</v>
      </c>
    </row>
    <row r="249" spans="1:7" s="81" customFormat="1">
      <c r="A249" s="97">
        <f>Invoice!F251</f>
        <v>0</v>
      </c>
      <c r="B249" s="76">
        <f>Invoice!C251</f>
        <v>0</v>
      </c>
      <c r="C249" s="77">
        <f>Invoice!B251</f>
        <v>0</v>
      </c>
      <c r="D249" s="82">
        <f t="shared" si="8"/>
        <v>0</v>
      </c>
      <c r="E249" s="82">
        <f t="shared" si="9"/>
        <v>0</v>
      </c>
      <c r="F249" s="83">
        <f>Invoice!G251</f>
        <v>0</v>
      </c>
      <c r="G249" s="84">
        <f t="shared" si="10"/>
        <v>0</v>
      </c>
    </row>
    <row r="250" spans="1:7" s="81" customFormat="1">
      <c r="A250" s="97">
        <f>Invoice!F252</f>
        <v>0</v>
      </c>
      <c r="B250" s="76">
        <f>Invoice!C252</f>
        <v>0</v>
      </c>
      <c r="C250" s="77">
        <f>Invoice!B252</f>
        <v>0</v>
      </c>
      <c r="D250" s="82">
        <f t="shared" si="8"/>
        <v>0</v>
      </c>
      <c r="E250" s="82">
        <f t="shared" si="9"/>
        <v>0</v>
      </c>
      <c r="F250" s="83">
        <f>Invoice!G252</f>
        <v>0</v>
      </c>
      <c r="G250" s="84">
        <f t="shared" si="10"/>
        <v>0</v>
      </c>
    </row>
    <row r="251" spans="1:7" s="81" customFormat="1">
      <c r="A251" s="97">
        <f>Invoice!F253</f>
        <v>0</v>
      </c>
      <c r="B251" s="76">
        <f>Invoice!C253</f>
        <v>0</v>
      </c>
      <c r="C251" s="77">
        <f>Invoice!B253</f>
        <v>0</v>
      </c>
      <c r="D251" s="82">
        <f t="shared" si="8"/>
        <v>0</v>
      </c>
      <c r="E251" s="82">
        <f t="shared" si="9"/>
        <v>0</v>
      </c>
      <c r="F251" s="83">
        <f>Invoice!G253</f>
        <v>0</v>
      </c>
      <c r="G251" s="84">
        <f t="shared" si="10"/>
        <v>0</v>
      </c>
    </row>
    <row r="252" spans="1:7" s="81" customFormat="1">
      <c r="A252" s="97">
        <f>Invoice!F254</f>
        <v>0</v>
      </c>
      <c r="B252" s="76">
        <f>Invoice!C254</f>
        <v>0</v>
      </c>
      <c r="C252" s="77">
        <f>Invoice!B254</f>
        <v>0</v>
      </c>
      <c r="D252" s="82">
        <f t="shared" si="8"/>
        <v>0</v>
      </c>
      <c r="E252" s="82">
        <f t="shared" si="9"/>
        <v>0</v>
      </c>
      <c r="F252" s="83">
        <f>Invoice!G254</f>
        <v>0</v>
      </c>
      <c r="G252" s="84">
        <f t="shared" si="10"/>
        <v>0</v>
      </c>
    </row>
    <row r="253" spans="1:7" s="81" customFormat="1">
      <c r="A253" s="97">
        <f>Invoice!F255</f>
        <v>0</v>
      </c>
      <c r="B253" s="76">
        <f>Invoice!C255</f>
        <v>0</v>
      </c>
      <c r="C253" s="77">
        <f>Invoice!B255</f>
        <v>0</v>
      </c>
      <c r="D253" s="82">
        <f t="shared" si="8"/>
        <v>0</v>
      </c>
      <c r="E253" s="82">
        <f t="shared" si="9"/>
        <v>0</v>
      </c>
      <c r="F253" s="83">
        <f>Invoice!G255</f>
        <v>0</v>
      </c>
      <c r="G253" s="84">
        <f t="shared" si="10"/>
        <v>0</v>
      </c>
    </row>
    <row r="254" spans="1:7" s="81" customFormat="1">
      <c r="A254" s="97">
        <f>Invoice!F256</f>
        <v>0</v>
      </c>
      <c r="B254" s="76">
        <f>Invoice!C256</f>
        <v>0</v>
      </c>
      <c r="C254" s="77">
        <f>Invoice!B256</f>
        <v>0</v>
      </c>
      <c r="D254" s="82">
        <f t="shared" si="8"/>
        <v>0</v>
      </c>
      <c r="E254" s="82">
        <f t="shared" si="9"/>
        <v>0</v>
      </c>
      <c r="F254" s="83">
        <f>Invoice!G256</f>
        <v>0</v>
      </c>
      <c r="G254" s="84">
        <f t="shared" si="10"/>
        <v>0</v>
      </c>
    </row>
    <row r="255" spans="1:7" s="81" customFormat="1">
      <c r="A255" s="97">
        <f>Invoice!F257</f>
        <v>0</v>
      </c>
      <c r="B255" s="76">
        <f>Invoice!C257</f>
        <v>0</v>
      </c>
      <c r="C255" s="77">
        <f>Invoice!B257</f>
        <v>0</v>
      </c>
      <c r="D255" s="82">
        <f t="shared" si="8"/>
        <v>0</v>
      </c>
      <c r="E255" s="82">
        <f t="shared" si="9"/>
        <v>0</v>
      </c>
      <c r="F255" s="83">
        <f>Invoice!G257</f>
        <v>0</v>
      </c>
      <c r="G255" s="84">
        <f t="shared" si="10"/>
        <v>0</v>
      </c>
    </row>
    <row r="256" spans="1:7" s="81" customFormat="1">
      <c r="A256" s="97">
        <f>Invoice!F258</f>
        <v>0</v>
      </c>
      <c r="B256" s="76">
        <f>Invoice!C258</f>
        <v>0</v>
      </c>
      <c r="C256" s="77">
        <f>Invoice!B258</f>
        <v>0</v>
      </c>
      <c r="D256" s="82">
        <f t="shared" si="8"/>
        <v>0</v>
      </c>
      <c r="E256" s="82">
        <f t="shared" si="9"/>
        <v>0</v>
      </c>
      <c r="F256" s="83">
        <f>Invoice!G258</f>
        <v>0</v>
      </c>
      <c r="G256" s="84">
        <f t="shared" si="10"/>
        <v>0</v>
      </c>
    </row>
    <row r="257" spans="1:7" s="81" customFormat="1">
      <c r="A257" s="97">
        <f>Invoice!F259</f>
        <v>0</v>
      </c>
      <c r="B257" s="76">
        <f>Invoice!C259</f>
        <v>0</v>
      </c>
      <c r="C257" s="77">
        <f>Invoice!B259</f>
        <v>0</v>
      </c>
      <c r="D257" s="82">
        <f t="shared" ref="D257:D320" si="11">F257/$D$14</f>
        <v>0</v>
      </c>
      <c r="E257" s="82">
        <f t="shared" ref="E257:E320" si="12">G257/$D$14</f>
        <v>0</v>
      </c>
      <c r="F257" s="83">
        <f>Invoice!G259</f>
        <v>0</v>
      </c>
      <c r="G257" s="84">
        <f t="shared" ref="G257:G320" si="13">C257*F257</f>
        <v>0</v>
      </c>
    </row>
    <row r="258" spans="1:7" s="81" customFormat="1">
      <c r="A258" s="97">
        <f>Invoice!F260</f>
        <v>0</v>
      </c>
      <c r="B258" s="76">
        <f>Invoice!C260</f>
        <v>0</v>
      </c>
      <c r="C258" s="77">
        <f>Invoice!B260</f>
        <v>0</v>
      </c>
      <c r="D258" s="82">
        <f t="shared" si="11"/>
        <v>0</v>
      </c>
      <c r="E258" s="82">
        <f t="shared" si="12"/>
        <v>0</v>
      </c>
      <c r="F258" s="83">
        <f>Invoice!G260</f>
        <v>0</v>
      </c>
      <c r="G258" s="84">
        <f t="shared" si="13"/>
        <v>0</v>
      </c>
    </row>
    <row r="259" spans="1:7" s="81" customFormat="1">
      <c r="A259" s="97">
        <f>Invoice!F261</f>
        <v>0</v>
      </c>
      <c r="B259" s="76">
        <f>Invoice!C261</f>
        <v>0</v>
      </c>
      <c r="C259" s="77">
        <f>Invoice!B261</f>
        <v>0</v>
      </c>
      <c r="D259" s="82">
        <f t="shared" si="11"/>
        <v>0</v>
      </c>
      <c r="E259" s="82">
        <f t="shared" si="12"/>
        <v>0</v>
      </c>
      <c r="F259" s="83">
        <f>Invoice!G261</f>
        <v>0</v>
      </c>
      <c r="G259" s="84">
        <f t="shared" si="13"/>
        <v>0</v>
      </c>
    </row>
    <row r="260" spans="1:7" s="81" customFormat="1">
      <c r="A260" s="97">
        <f>Invoice!F262</f>
        <v>0</v>
      </c>
      <c r="B260" s="76">
        <f>Invoice!C262</f>
        <v>0</v>
      </c>
      <c r="C260" s="77">
        <f>Invoice!B262</f>
        <v>0</v>
      </c>
      <c r="D260" s="82">
        <f t="shared" si="11"/>
        <v>0</v>
      </c>
      <c r="E260" s="82">
        <f t="shared" si="12"/>
        <v>0</v>
      </c>
      <c r="F260" s="83">
        <f>Invoice!G262</f>
        <v>0</v>
      </c>
      <c r="G260" s="84">
        <f t="shared" si="13"/>
        <v>0</v>
      </c>
    </row>
    <row r="261" spans="1:7" s="81" customFormat="1">
      <c r="A261" s="97">
        <f>Invoice!F263</f>
        <v>0</v>
      </c>
      <c r="B261" s="76">
        <f>Invoice!C263</f>
        <v>0</v>
      </c>
      <c r="C261" s="77">
        <f>Invoice!B263</f>
        <v>0</v>
      </c>
      <c r="D261" s="82">
        <f t="shared" si="11"/>
        <v>0</v>
      </c>
      <c r="E261" s="82">
        <f t="shared" si="12"/>
        <v>0</v>
      </c>
      <c r="F261" s="83">
        <f>Invoice!G263</f>
        <v>0</v>
      </c>
      <c r="G261" s="84">
        <f t="shared" si="13"/>
        <v>0</v>
      </c>
    </row>
    <row r="262" spans="1:7" s="81" customFormat="1">
      <c r="A262" s="97">
        <f>Invoice!F264</f>
        <v>0</v>
      </c>
      <c r="B262" s="76">
        <f>Invoice!C264</f>
        <v>0</v>
      </c>
      <c r="C262" s="77">
        <f>Invoice!B264</f>
        <v>0</v>
      </c>
      <c r="D262" s="82">
        <f t="shared" si="11"/>
        <v>0</v>
      </c>
      <c r="E262" s="82">
        <f t="shared" si="12"/>
        <v>0</v>
      </c>
      <c r="F262" s="83">
        <f>Invoice!G264</f>
        <v>0</v>
      </c>
      <c r="G262" s="84">
        <f t="shared" si="13"/>
        <v>0</v>
      </c>
    </row>
    <row r="263" spans="1:7" s="81" customFormat="1">
      <c r="A263" s="97">
        <f>Invoice!F265</f>
        <v>0</v>
      </c>
      <c r="B263" s="76">
        <f>Invoice!C265</f>
        <v>0</v>
      </c>
      <c r="C263" s="77">
        <f>Invoice!B265</f>
        <v>0</v>
      </c>
      <c r="D263" s="82">
        <f t="shared" si="11"/>
        <v>0</v>
      </c>
      <c r="E263" s="82">
        <f t="shared" si="12"/>
        <v>0</v>
      </c>
      <c r="F263" s="83">
        <f>Invoice!G265</f>
        <v>0</v>
      </c>
      <c r="G263" s="84">
        <f t="shared" si="13"/>
        <v>0</v>
      </c>
    </row>
    <row r="264" spans="1:7" s="81" customFormat="1">
      <c r="A264" s="97">
        <f>Invoice!F266</f>
        <v>0</v>
      </c>
      <c r="B264" s="76">
        <f>Invoice!C266</f>
        <v>0</v>
      </c>
      <c r="C264" s="77">
        <f>Invoice!B266</f>
        <v>0</v>
      </c>
      <c r="D264" s="82">
        <f t="shared" si="11"/>
        <v>0</v>
      </c>
      <c r="E264" s="82">
        <f t="shared" si="12"/>
        <v>0</v>
      </c>
      <c r="F264" s="83">
        <f>Invoice!G266</f>
        <v>0</v>
      </c>
      <c r="G264" s="84">
        <f t="shared" si="13"/>
        <v>0</v>
      </c>
    </row>
    <row r="265" spans="1:7" s="81" customFormat="1">
      <c r="A265" s="97">
        <f>Invoice!F267</f>
        <v>0</v>
      </c>
      <c r="B265" s="76">
        <f>Invoice!C267</f>
        <v>0</v>
      </c>
      <c r="C265" s="77">
        <f>Invoice!B267</f>
        <v>0</v>
      </c>
      <c r="D265" s="82">
        <f t="shared" si="11"/>
        <v>0</v>
      </c>
      <c r="E265" s="82">
        <f t="shared" si="12"/>
        <v>0</v>
      </c>
      <c r="F265" s="83">
        <f>Invoice!G267</f>
        <v>0</v>
      </c>
      <c r="G265" s="84">
        <f t="shared" si="13"/>
        <v>0</v>
      </c>
    </row>
    <row r="266" spans="1:7" s="81" customFormat="1">
      <c r="A266" s="97">
        <f>Invoice!F268</f>
        <v>0</v>
      </c>
      <c r="B266" s="76">
        <f>Invoice!C268</f>
        <v>0</v>
      </c>
      <c r="C266" s="77">
        <f>Invoice!B268</f>
        <v>0</v>
      </c>
      <c r="D266" s="82">
        <f t="shared" si="11"/>
        <v>0</v>
      </c>
      <c r="E266" s="82">
        <f t="shared" si="12"/>
        <v>0</v>
      </c>
      <c r="F266" s="83">
        <f>Invoice!G268</f>
        <v>0</v>
      </c>
      <c r="G266" s="84">
        <f t="shared" si="13"/>
        <v>0</v>
      </c>
    </row>
    <row r="267" spans="1:7" s="81" customFormat="1">
      <c r="A267" s="97">
        <f>Invoice!F269</f>
        <v>0</v>
      </c>
      <c r="B267" s="76">
        <f>Invoice!C269</f>
        <v>0</v>
      </c>
      <c r="C267" s="77">
        <f>Invoice!B269</f>
        <v>0</v>
      </c>
      <c r="D267" s="82">
        <f t="shared" si="11"/>
        <v>0</v>
      </c>
      <c r="E267" s="82">
        <f t="shared" si="12"/>
        <v>0</v>
      </c>
      <c r="F267" s="83">
        <f>Invoice!G269</f>
        <v>0</v>
      </c>
      <c r="G267" s="84">
        <f t="shared" si="13"/>
        <v>0</v>
      </c>
    </row>
    <row r="268" spans="1:7" s="81" customFormat="1">
      <c r="A268" s="97">
        <f>Invoice!F270</f>
        <v>0</v>
      </c>
      <c r="B268" s="76">
        <f>Invoice!C270</f>
        <v>0</v>
      </c>
      <c r="C268" s="77">
        <f>Invoice!B270</f>
        <v>0</v>
      </c>
      <c r="D268" s="82">
        <f t="shared" si="11"/>
        <v>0</v>
      </c>
      <c r="E268" s="82">
        <f t="shared" si="12"/>
        <v>0</v>
      </c>
      <c r="F268" s="83">
        <f>Invoice!G270</f>
        <v>0</v>
      </c>
      <c r="G268" s="84">
        <f t="shared" si="13"/>
        <v>0</v>
      </c>
    </row>
    <row r="269" spans="1:7" s="81" customFormat="1">
      <c r="A269" s="97">
        <f>Invoice!F271</f>
        <v>0</v>
      </c>
      <c r="B269" s="76">
        <f>Invoice!C271</f>
        <v>0</v>
      </c>
      <c r="C269" s="77">
        <f>Invoice!B271</f>
        <v>0</v>
      </c>
      <c r="D269" s="82">
        <f t="shared" si="11"/>
        <v>0</v>
      </c>
      <c r="E269" s="82">
        <f t="shared" si="12"/>
        <v>0</v>
      </c>
      <c r="F269" s="83">
        <f>Invoice!G271</f>
        <v>0</v>
      </c>
      <c r="G269" s="84">
        <f t="shared" si="13"/>
        <v>0</v>
      </c>
    </row>
    <row r="270" spans="1:7" s="81" customFormat="1">
      <c r="A270" s="97">
        <f>Invoice!F272</f>
        <v>0</v>
      </c>
      <c r="B270" s="76">
        <f>Invoice!C272</f>
        <v>0</v>
      </c>
      <c r="C270" s="77">
        <f>Invoice!B272</f>
        <v>0</v>
      </c>
      <c r="D270" s="82">
        <f t="shared" si="11"/>
        <v>0</v>
      </c>
      <c r="E270" s="82">
        <f t="shared" si="12"/>
        <v>0</v>
      </c>
      <c r="F270" s="83">
        <f>Invoice!G272</f>
        <v>0</v>
      </c>
      <c r="G270" s="84">
        <f t="shared" si="13"/>
        <v>0</v>
      </c>
    </row>
    <row r="271" spans="1:7" s="81" customFormat="1">
      <c r="A271" s="97">
        <f>Invoice!F273</f>
        <v>0</v>
      </c>
      <c r="B271" s="76">
        <f>Invoice!C273</f>
        <v>0</v>
      </c>
      <c r="C271" s="77">
        <f>Invoice!B273</f>
        <v>0</v>
      </c>
      <c r="D271" s="82">
        <f t="shared" si="11"/>
        <v>0</v>
      </c>
      <c r="E271" s="82">
        <f t="shared" si="12"/>
        <v>0</v>
      </c>
      <c r="F271" s="83">
        <f>Invoice!G273</f>
        <v>0</v>
      </c>
      <c r="G271" s="84">
        <f t="shared" si="13"/>
        <v>0</v>
      </c>
    </row>
    <row r="272" spans="1:7" s="81" customFormat="1">
      <c r="A272" s="97">
        <f>Invoice!F274</f>
        <v>0</v>
      </c>
      <c r="B272" s="76">
        <f>Invoice!C274</f>
        <v>0</v>
      </c>
      <c r="C272" s="77">
        <f>Invoice!B274</f>
        <v>0</v>
      </c>
      <c r="D272" s="82">
        <f t="shared" si="11"/>
        <v>0</v>
      </c>
      <c r="E272" s="82">
        <f t="shared" si="12"/>
        <v>0</v>
      </c>
      <c r="F272" s="83">
        <f>Invoice!G274</f>
        <v>0</v>
      </c>
      <c r="G272" s="84">
        <f t="shared" si="13"/>
        <v>0</v>
      </c>
    </row>
    <row r="273" spans="1:7" s="81" customFormat="1">
      <c r="A273" s="97">
        <f>Invoice!F275</f>
        <v>0</v>
      </c>
      <c r="B273" s="76">
        <f>Invoice!C275</f>
        <v>0</v>
      </c>
      <c r="C273" s="77">
        <f>Invoice!B275</f>
        <v>0</v>
      </c>
      <c r="D273" s="82">
        <f t="shared" si="11"/>
        <v>0</v>
      </c>
      <c r="E273" s="82">
        <f t="shared" si="12"/>
        <v>0</v>
      </c>
      <c r="F273" s="83">
        <f>Invoice!G275</f>
        <v>0</v>
      </c>
      <c r="G273" s="84">
        <f t="shared" si="13"/>
        <v>0</v>
      </c>
    </row>
    <row r="274" spans="1:7" s="81" customFormat="1">
      <c r="A274" s="97">
        <f>Invoice!F276</f>
        <v>0</v>
      </c>
      <c r="B274" s="76">
        <f>Invoice!C276</f>
        <v>0</v>
      </c>
      <c r="C274" s="77">
        <f>Invoice!B276</f>
        <v>0</v>
      </c>
      <c r="D274" s="82">
        <f t="shared" si="11"/>
        <v>0</v>
      </c>
      <c r="E274" s="82">
        <f t="shared" si="12"/>
        <v>0</v>
      </c>
      <c r="F274" s="83">
        <f>Invoice!G276</f>
        <v>0</v>
      </c>
      <c r="G274" s="84">
        <f t="shared" si="13"/>
        <v>0</v>
      </c>
    </row>
    <row r="275" spans="1:7" s="81" customFormat="1">
      <c r="A275" s="97">
        <f>Invoice!F277</f>
        <v>0</v>
      </c>
      <c r="B275" s="76">
        <f>Invoice!C277</f>
        <v>0</v>
      </c>
      <c r="C275" s="77">
        <f>Invoice!B277</f>
        <v>0</v>
      </c>
      <c r="D275" s="82">
        <f t="shared" si="11"/>
        <v>0</v>
      </c>
      <c r="E275" s="82">
        <f t="shared" si="12"/>
        <v>0</v>
      </c>
      <c r="F275" s="83">
        <f>Invoice!G277</f>
        <v>0</v>
      </c>
      <c r="G275" s="84">
        <f t="shared" si="13"/>
        <v>0</v>
      </c>
    </row>
    <row r="276" spans="1:7" s="81" customFormat="1">
      <c r="A276" s="97">
        <f>Invoice!F278</f>
        <v>0</v>
      </c>
      <c r="B276" s="76">
        <f>Invoice!C278</f>
        <v>0</v>
      </c>
      <c r="C276" s="77">
        <f>Invoice!B278</f>
        <v>0</v>
      </c>
      <c r="D276" s="82">
        <f t="shared" si="11"/>
        <v>0</v>
      </c>
      <c r="E276" s="82">
        <f t="shared" si="12"/>
        <v>0</v>
      </c>
      <c r="F276" s="83">
        <f>Invoice!G278</f>
        <v>0</v>
      </c>
      <c r="G276" s="84">
        <f t="shared" si="13"/>
        <v>0</v>
      </c>
    </row>
    <row r="277" spans="1:7" s="81" customFormat="1">
      <c r="A277" s="97">
        <f>Invoice!F279</f>
        <v>0</v>
      </c>
      <c r="B277" s="76">
        <f>Invoice!C279</f>
        <v>0</v>
      </c>
      <c r="C277" s="77">
        <f>Invoice!B279</f>
        <v>0</v>
      </c>
      <c r="D277" s="82">
        <f t="shared" si="11"/>
        <v>0</v>
      </c>
      <c r="E277" s="82">
        <f t="shared" si="12"/>
        <v>0</v>
      </c>
      <c r="F277" s="83">
        <f>Invoice!G279</f>
        <v>0</v>
      </c>
      <c r="G277" s="84">
        <f t="shared" si="13"/>
        <v>0</v>
      </c>
    </row>
    <row r="278" spans="1:7" s="81" customFormat="1">
      <c r="A278" s="97">
        <f>Invoice!F280</f>
        <v>0</v>
      </c>
      <c r="B278" s="76">
        <f>Invoice!C280</f>
        <v>0</v>
      </c>
      <c r="C278" s="77">
        <f>Invoice!B280</f>
        <v>0</v>
      </c>
      <c r="D278" s="82">
        <f t="shared" si="11"/>
        <v>0</v>
      </c>
      <c r="E278" s="82">
        <f t="shared" si="12"/>
        <v>0</v>
      </c>
      <c r="F278" s="83">
        <f>Invoice!G280</f>
        <v>0</v>
      </c>
      <c r="G278" s="84">
        <f t="shared" si="13"/>
        <v>0</v>
      </c>
    </row>
    <row r="279" spans="1:7" s="81" customFormat="1">
      <c r="A279" s="97">
        <f>Invoice!F281</f>
        <v>0</v>
      </c>
      <c r="B279" s="76">
        <f>Invoice!C281</f>
        <v>0</v>
      </c>
      <c r="C279" s="77">
        <f>Invoice!B281</f>
        <v>0</v>
      </c>
      <c r="D279" s="82">
        <f t="shared" si="11"/>
        <v>0</v>
      </c>
      <c r="E279" s="82">
        <f t="shared" si="12"/>
        <v>0</v>
      </c>
      <c r="F279" s="83">
        <f>Invoice!G281</f>
        <v>0</v>
      </c>
      <c r="G279" s="84">
        <f t="shared" si="13"/>
        <v>0</v>
      </c>
    </row>
    <row r="280" spans="1:7" s="81" customFormat="1">
      <c r="A280" s="97">
        <f>Invoice!F282</f>
        <v>0</v>
      </c>
      <c r="B280" s="76">
        <f>Invoice!C282</f>
        <v>0</v>
      </c>
      <c r="C280" s="77">
        <f>Invoice!B282</f>
        <v>0</v>
      </c>
      <c r="D280" s="82">
        <f t="shared" si="11"/>
        <v>0</v>
      </c>
      <c r="E280" s="82">
        <f t="shared" si="12"/>
        <v>0</v>
      </c>
      <c r="F280" s="83">
        <f>Invoice!G282</f>
        <v>0</v>
      </c>
      <c r="G280" s="84">
        <f t="shared" si="13"/>
        <v>0</v>
      </c>
    </row>
    <row r="281" spans="1:7" s="81" customFormat="1">
      <c r="A281" s="97">
        <f>Invoice!F283</f>
        <v>0</v>
      </c>
      <c r="B281" s="76">
        <f>Invoice!C283</f>
        <v>0</v>
      </c>
      <c r="C281" s="77">
        <f>Invoice!B283</f>
        <v>0</v>
      </c>
      <c r="D281" s="82">
        <f t="shared" si="11"/>
        <v>0</v>
      </c>
      <c r="E281" s="82">
        <f t="shared" si="12"/>
        <v>0</v>
      </c>
      <c r="F281" s="83">
        <f>Invoice!G283</f>
        <v>0</v>
      </c>
      <c r="G281" s="84">
        <f t="shared" si="13"/>
        <v>0</v>
      </c>
    </row>
    <row r="282" spans="1:7" s="81" customFormat="1">
      <c r="A282" s="97">
        <f>Invoice!F284</f>
        <v>0</v>
      </c>
      <c r="B282" s="76">
        <f>Invoice!C284</f>
        <v>0</v>
      </c>
      <c r="C282" s="77">
        <f>Invoice!B284</f>
        <v>0</v>
      </c>
      <c r="D282" s="82">
        <f t="shared" si="11"/>
        <v>0</v>
      </c>
      <c r="E282" s="82">
        <f t="shared" si="12"/>
        <v>0</v>
      </c>
      <c r="F282" s="83">
        <f>Invoice!G284</f>
        <v>0</v>
      </c>
      <c r="G282" s="84">
        <f t="shared" si="13"/>
        <v>0</v>
      </c>
    </row>
    <row r="283" spans="1:7" s="81" customFormat="1">
      <c r="A283" s="97">
        <f>Invoice!F285</f>
        <v>0</v>
      </c>
      <c r="B283" s="76">
        <f>Invoice!C285</f>
        <v>0</v>
      </c>
      <c r="C283" s="77">
        <f>Invoice!B285</f>
        <v>0</v>
      </c>
      <c r="D283" s="82">
        <f t="shared" si="11"/>
        <v>0</v>
      </c>
      <c r="E283" s="82">
        <f t="shared" si="12"/>
        <v>0</v>
      </c>
      <c r="F283" s="83">
        <f>Invoice!G285</f>
        <v>0</v>
      </c>
      <c r="G283" s="84">
        <f t="shared" si="13"/>
        <v>0</v>
      </c>
    </row>
    <row r="284" spans="1:7" s="81" customFormat="1">
      <c r="A284" s="97">
        <f>Invoice!F286</f>
        <v>0</v>
      </c>
      <c r="B284" s="76">
        <f>Invoice!C286</f>
        <v>0</v>
      </c>
      <c r="C284" s="77">
        <f>Invoice!B286</f>
        <v>0</v>
      </c>
      <c r="D284" s="82">
        <f t="shared" si="11"/>
        <v>0</v>
      </c>
      <c r="E284" s="82">
        <f t="shared" si="12"/>
        <v>0</v>
      </c>
      <c r="F284" s="83">
        <f>Invoice!G286</f>
        <v>0</v>
      </c>
      <c r="G284" s="84">
        <f t="shared" si="13"/>
        <v>0</v>
      </c>
    </row>
    <row r="285" spans="1:7" s="81" customFormat="1">
      <c r="A285" s="97">
        <f>Invoice!F287</f>
        <v>0</v>
      </c>
      <c r="B285" s="76">
        <f>Invoice!C287</f>
        <v>0</v>
      </c>
      <c r="C285" s="77">
        <f>Invoice!B287</f>
        <v>0</v>
      </c>
      <c r="D285" s="82">
        <f t="shared" si="11"/>
        <v>0</v>
      </c>
      <c r="E285" s="82">
        <f t="shared" si="12"/>
        <v>0</v>
      </c>
      <c r="F285" s="83">
        <f>Invoice!G287</f>
        <v>0</v>
      </c>
      <c r="G285" s="84">
        <f t="shared" si="13"/>
        <v>0</v>
      </c>
    </row>
    <row r="286" spans="1:7" s="81" customFormat="1">
      <c r="A286" s="97">
        <f>Invoice!F288</f>
        <v>0</v>
      </c>
      <c r="B286" s="76">
        <f>Invoice!C288</f>
        <v>0</v>
      </c>
      <c r="C286" s="77">
        <f>Invoice!B288</f>
        <v>0</v>
      </c>
      <c r="D286" s="82">
        <f t="shared" si="11"/>
        <v>0</v>
      </c>
      <c r="E286" s="82">
        <f t="shared" si="12"/>
        <v>0</v>
      </c>
      <c r="F286" s="83">
        <f>Invoice!G288</f>
        <v>0</v>
      </c>
      <c r="G286" s="84">
        <f t="shared" si="13"/>
        <v>0</v>
      </c>
    </row>
    <row r="287" spans="1:7" s="81" customFormat="1">
      <c r="A287" s="97">
        <f>Invoice!F289</f>
        <v>0</v>
      </c>
      <c r="B287" s="76">
        <f>Invoice!C289</f>
        <v>0</v>
      </c>
      <c r="C287" s="77">
        <f>Invoice!B289</f>
        <v>0</v>
      </c>
      <c r="D287" s="82">
        <f t="shared" si="11"/>
        <v>0</v>
      </c>
      <c r="E287" s="82">
        <f t="shared" si="12"/>
        <v>0</v>
      </c>
      <c r="F287" s="83">
        <f>Invoice!G289</f>
        <v>0</v>
      </c>
      <c r="G287" s="84">
        <f t="shared" si="13"/>
        <v>0</v>
      </c>
    </row>
    <row r="288" spans="1:7" s="81" customFormat="1">
      <c r="A288" s="97">
        <f>Invoice!F290</f>
        <v>0</v>
      </c>
      <c r="B288" s="76">
        <f>Invoice!C290</f>
        <v>0</v>
      </c>
      <c r="C288" s="77">
        <f>Invoice!B290</f>
        <v>0</v>
      </c>
      <c r="D288" s="82">
        <f t="shared" si="11"/>
        <v>0</v>
      </c>
      <c r="E288" s="82">
        <f t="shared" si="12"/>
        <v>0</v>
      </c>
      <c r="F288" s="83">
        <f>Invoice!G290</f>
        <v>0</v>
      </c>
      <c r="G288" s="84">
        <f t="shared" si="13"/>
        <v>0</v>
      </c>
    </row>
    <row r="289" spans="1:7" s="81" customFormat="1">
      <c r="A289" s="97">
        <f>Invoice!F291</f>
        <v>0</v>
      </c>
      <c r="B289" s="76">
        <f>Invoice!C291</f>
        <v>0</v>
      </c>
      <c r="C289" s="77">
        <f>Invoice!B291</f>
        <v>0</v>
      </c>
      <c r="D289" s="82">
        <f t="shared" si="11"/>
        <v>0</v>
      </c>
      <c r="E289" s="82">
        <f t="shared" si="12"/>
        <v>0</v>
      </c>
      <c r="F289" s="83">
        <f>Invoice!G291</f>
        <v>0</v>
      </c>
      <c r="G289" s="84">
        <f t="shared" si="13"/>
        <v>0</v>
      </c>
    </row>
    <row r="290" spans="1:7" s="81" customFormat="1">
      <c r="A290" s="97">
        <f>Invoice!F292</f>
        <v>0</v>
      </c>
      <c r="B290" s="76">
        <f>Invoice!C292</f>
        <v>0</v>
      </c>
      <c r="C290" s="77">
        <f>Invoice!B292</f>
        <v>0</v>
      </c>
      <c r="D290" s="82">
        <f t="shared" si="11"/>
        <v>0</v>
      </c>
      <c r="E290" s="82">
        <f t="shared" si="12"/>
        <v>0</v>
      </c>
      <c r="F290" s="83">
        <f>Invoice!G292</f>
        <v>0</v>
      </c>
      <c r="G290" s="84">
        <f t="shared" si="13"/>
        <v>0</v>
      </c>
    </row>
    <row r="291" spans="1:7" s="81" customFormat="1">
      <c r="A291" s="97">
        <f>Invoice!F293</f>
        <v>0</v>
      </c>
      <c r="B291" s="76">
        <f>Invoice!C293</f>
        <v>0</v>
      </c>
      <c r="C291" s="77">
        <f>Invoice!B293</f>
        <v>0</v>
      </c>
      <c r="D291" s="82">
        <f t="shared" si="11"/>
        <v>0</v>
      </c>
      <c r="E291" s="82">
        <f t="shared" si="12"/>
        <v>0</v>
      </c>
      <c r="F291" s="83">
        <f>Invoice!G293</f>
        <v>0</v>
      </c>
      <c r="G291" s="84">
        <f t="shared" si="13"/>
        <v>0</v>
      </c>
    </row>
    <row r="292" spans="1:7" s="81" customFormat="1">
      <c r="A292" s="97">
        <f>Invoice!F294</f>
        <v>0</v>
      </c>
      <c r="B292" s="76">
        <f>Invoice!C294</f>
        <v>0</v>
      </c>
      <c r="C292" s="77">
        <f>Invoice!B294</f>
        <v>0</v>
      </c>
      <c r="D292" s="82">
        <f t="shared" si="11"/>
        <v>0</v>
      </c>
      <c r="E292" s="82">
        <f t="shared" si="12"/>
        <v>0</v>
      </c>
      <c r="F292" s="83">
        <f>Invoice!G294</f>
        <v>0</v>
      </c>
      <c r="G292" s="84">
        <f t="shared" si="13"/>
        <v>0</v>
      </c>
    </row>
    <row r="293" spans="1:7" s="81" customFormat="1">
      <c r="A293" s="97">
        <f>Invoice!F295</f>
        <v>0</v>
      </c>
      <c r="B293" s="76">
        <f>Invoice!C295</f>
        <v>0</v>
      </c>
      <c r="C293" s="77">
        <f>Invoice!B295</f>
        <v>0</v>
      </c>
      <c r="D293" s="82">
        <f t="shared" si="11"/>
        <v>0</v>
      </c>
      <c r="E293" s="82">
        <f t="shared" si="12"/>
        <v>0</v>
      </c>
      <c r="F293" s="83">
        <f>Invoice!G295</f>
        <v>0</v>
      </c>
      <c r="G293" s="84">
        <f t="shared" si="13"/>
        <v>0</v>
      </c>
    </row>
    <row r="294" spans="1:7" s="81" customFormat="1">
      <c r="A294" s="97">
        <f>Invoice!F296</f>
        <v>0</v>
      </c>
      <c r="B294" s="76">
        <f>Invoice!C296</f>
        <v>0</v>
      </c>
      <c r="C294" s="77">
        <f>Invoice!B296</f>
        <v>0</v>
      </c>
      <c r="D294" s="82">
        <f t="shared" si="11"/>
        <v>0</v>
      </c>
      <c r="E294" s="82">
        <f t="shared" si="12"/>
        <v>0</v>
      </c>
      <c r="F294" s="83">
        <f>Invoice!G296</f>
        <v>0</v>
      </c>
      <c r="G294" s="84">
        <f t="shared" si="13"/>
        <v>0</v>
      </c>
    </row>
    <row r="295" spans="1:7" s="81" customFormat="1">
      <c r="A295" s="97">
        <f>Invoice!F297</f>
        <v>0</v>
      </c>
      <c r="B295" s="76">
        <f>Invoice!C297</f>
        <v>0</v>
      </c>
      <c r="C295" s="77">
        <f>Invoice!B297</f>
        <v>0</v>
      </c>
      <c r="D295" s="82">
        <f t="shared" si="11"/>
        <v>0</v>
      </c>
      <c r="E295" s="82">
        <f t="shared" si="12"/>
        <v>0</v>
      </c>
      <c r="F295" s="83">
        <f>Invoice!G297</f>
        <v>0</v>
      </c>
      <c r="G295" s="84">
        <f t="shared" si="13"/>
        <v>0</v>
      </c>
    </row>
    <row r="296" spans="1:7" s="81" customFormat="1">
      <c r="A296" s="97">
        <f>Invoice!F298</f>
        <v>0</v>
      </c>
      <c r="B296" s="76">
        <f>Invoice!C298</f>
        <v>0</v>
      </c>
      <c r="C296" s="77">
        <f>Invoice!B298</f>
        <v>0</v>
      </c>
      <c r="D296" s="82">
        <f t="shared" si="11"/>
        <v>0</v>
      </c>
      <c r="E296" s="82">
        <f t="shared" si="12"/>
        <v>0</v>
      </c>
      <c r="F296" s="83">
        <f>Invoice!G298</f>
        <v>0</v>
      </c>
      <c r="G296" s="84">
        <f t="shared" si="13"/>
        <v>0</v>
      </c>
    </row>
    <row r="297" spans="1:7" s="81" customFormat="1">
      <c r="A297" s="97">
        <f>Invoice!F299</f>
        <v>0</v>
      </c>
      <c r="B297" s="76">
        <f>Invoice!C299</f>
        <v>0</v>
      </c>
      <c r="C297" s="77">
        <f>Invoice!B299</f>
        <v>0</v>
      </c>
      <c r="D297" s="82">
        <f t="shared" si="11"/>
        <v>0</v>
      </c>
      <c r="E297" s="82">
        <f t="shared" si="12"/>
        <v>0</v>
      </c>
      <c r="F297" s="83">
        <f>Invoice!G299</f>
        <v>0</v>
      </c>
      <c r="G297" s="84">
        <f t="shared" si="13"/>
        <v>0</v>
      </c>
    </row>
    <row r="298" spans="1:7" s="81" customFormat="1">
      <c r="A298" s="97">
        <f>Invoice!F300</f>
        <v>0</v>
      </c>
      <c r="B298" s="76">
        <f>Invoice!C300</f>
        <v>0</v>
      </c>
      <c r="C298" s="77">
        <f>Invoice!B300</f>
        <v>0</v>
      </c>
      <c r="D298" s="82">
        <f t="shared" si="11"/>
        <v>0</v>
      </c>
      <c r="E298" s="82">
        <f t="shared" si="12"/>
        <v>0</v>
      </c>
      <c r="F298" s="83">
        <f>Invoice!G300</f>
        <v>0</v>
      </c>
      <c r="G298" s="84">
        <f t="shared" si="13"/>
        <v>0</v>
      </c>
    </row>
    <row r="299" spans="1:7" s="81" customFormat="1">
      <c r="A299" s="97">
        <f>Invoice!F301</f>
        <v>0</v>
      </c>
      <c r="B299" s="76">
        <f>Invoice!C301</f>
        <v>0</v>
      </c>
      <c r="C299" s="77">
        <f>Invoice!B301</f>
        <v>0</v>
      </c>
      <c r="D299" s="82">
        <f t="shared" si="11"/>
        <v>0</v>
      </c>
      <c r="E299" s="82">
        <f t="shared" si="12"/>
        <v>0</v>
      </c>
      <c r="F299" s="83">
        <f>Invoice!G301</f>
        <v>0</v>
      </c>
      <c r="G299" s="84">
        <f t="shared" si="13"/>
        <v>0</v>
      </c>
    </row>
    <row r="300" spans="1:7" s="81" customFormat="1">
      <c r="A300" s="97">
        <f>Invoice!F302</f>
        <v>0</v>
      </c>
      <c r="B300" s="76">
        <f>Invoice!C302</f>
        <v>0</v>
      </c>
      <c r="C300" s="77">
        <f>Invoice!B302</f>
        <v>0</v>
      </c>
      <c r="D300" s="82">
        <f t="shared" si="11"/>
        <v>0</v>
      </c>
      <c r="E300" s="82">
        <f t="shared" si="12"/>
        <v>0</v>
      </c>
      <c r="F300" s="83">
        <f>Invoice!G302</f>
        <v>0</v>
      </c>
      <c r="G300" s="84">
        <f t="shared" si="13"/>
        <v>0</v>
      </c>
    </row>
    <row r="301" spans="1:7" s="81" customFormat="1">
      <c r="A301" s="97">
        <f>Invoice!F303</f>
        <v>0</v>
      </c>
      <c r="B301" s="76">
        <f>Invoice!C303</f>
        <v>0</v>
      </c>
      <c r="C301" s="77">
        <f>Invoice!B303</f>
        <v>0</v>
      </c>
      <c r="D301" s="82">
        <f t="shared" si="11"/>
        <v>0</v>
      </c>
      <c r="E301" s="82">
        <f t="shared" si="12"/>
        <v>0</v>
      </c>
      <c r="F301" s="83">
        <f>Invoice!G303</f>
        <v>0</v>
      </c>
      <c r="G301" s="84">
        <f t="shared" si="13"/>
        <v>0</v>
      </c>
    </row>
    <row r="302" spans="1:7" s="81" customFormat="1">
      <c r="A302" s="97">
        <f>Invoice!F304</f>
        <v>0</v>
      </c>
      <c r="B302" s="76">
        <f>Invoice!C304</f>
        <v>0</v>
      </c>
      <c r="C302" s="77">
        <f>Invoice!B304</f>
        <v>0</v>
      </c>
      <c r="D302" s="82">
        <f t="shared" si="11"/>
        <v>0</v>
      </c>
      <c r="E302" s="82">
        <f t="shared" si="12"/>
        <v>0</v>
      </c>
      <c r="F302" s="83">
        <f>Invoice!G304</f>
        <v>0</v>
      </c>
      <c r="G302" s="84">
        <f t="shared" si="13"/>
        <v>0</v>
      </c>
    </row>
    <row r="303" spans="1:7" s="81" customFormat="1">
      <c r="A303" s="97">
        <f>Invoice!F305</f>
        <v>0</v>
      </c>
      <c r="B303" s="76">
        <f>Invoice!C305</f>
        <v>0</v>
      </c>
      <c r="C303" s="77">
        <f>Invoice!B305</f>
        <v>0</v>
      </c>
      <c r="D303" s="82">
        <f t="shared" si="11"/>
        <v>0</v>
      </c>
      <c r="E303" s="82">
        <f t="shared" si="12"/>
        <v>0</v>
      </c>
      <c r="F303" s="83">
        <f>Invoice!G305</f>
        <v>0</v>
      </c>
      <c r="G303" s="84">
        <f t="shared" si="13"/>
        <v>0</v>
      </c>
    </row>
    <row r="304" spans="1:7" s="81" customFormat="1">
      <c r="A304" s="97">
        <f>Invoice!F306</f>
        <v>0</v>
      </c>
      <c r="B304" s="76">
        <f>Invoice!C306</f>
        <v>0</v>
      </c>
      <c r="C304" s="77">
        <f>Invoice!B306</f>
        <v>0</v>
      </c>
      <c r="D304" s="82">
        <f t="shared" si="11"/>
        <v>0</v>
      </c>
      <c r="E304" s="82">
        <f t="shared" si="12"/>
        <v>0</v>
      </c>
      <c r="F304" s="83">
        <f>Invoice!G306</f>
        <v>0</v>
      </c>
      <c r="G304" s="84">
        <f t="shared" si="13"/>
        <v>0</v>
      </c>
    </row>
    <row r="305" spans="1:7" s="81" customFormat="1">
      <c r="A305" s="97">
        <f>Invoice!F307</f>
        <v>0</v>
      </c>
      <c r="B305" s="76">
        <f>Invoice!C307</f>
        <v>0</v>
      </c>
      <c r="C305" s="77">
        <f>Invoice!B307</f>
        <v>0</v>
      </c>
      <c r="D305" s="82">
        <f t="shared" si="11"/>
        <v>0</v>
      </c>
      <c r="E305" s="82">
        <f t="shared" si="12"/>
        <v>0</v>
      </c>
      <c r="F305" s="83">
        <f>Invoice!G307</f>
        <v>0</v>
      </c>
      <c r="G305" s="84">
        <f t="shared" si="13"/>
        <v>0</v>
      </c>
    </row>
    <row r="306" spans="1:7" s="81" customFormat="1">
      <c r="A306" s="97">
        <f>Invoice!F308</f>
        <v>0</v>
      </c>
      <c r="B306" s="76">
        <f>Invoice!C308</f>
        <v>0</v>
      </c>
      <c r="C306" s="77">
        <f>Invoice!B308</f>
        <v>0</v>
      </c>
      <c r="D306" s="82">
        <f t="shared" si="11"/>
        <v>0</v>
      </c>
      <c r="E306" s="82">
        <f t="shared" si="12"/>
        <v>0</v>
      </c>
      <c r="F306" s="83">
        <f>Invoice!G308</f>
        <v>0</v>
      </c>
      <c r="G306" s="84">
        <f t="shared" si="13"/>
        <v>0</v>
      </c>
    </row>
    <row r="307" spans="1:7" s="81" customFormat="1">
      <c r="A307" s="97">
        <f>Invoice!F309</f>
        <v>0</v>
      </c>
      <c r="B307" s="76">
        <f>Invoice!C309</f>
        <v>0</v>
      </c>
      <c r="C307" s="77">
        <f>Invoice!B309</f>
        <v>0</v>
      </c>
      <c r="D307" s="82">
        <f t="shared" si="11"/>
        <v>0</v>
      </c>
      <c r="E307" s="82">
        <f t="shared" si="12"/>
        <v>0</v>
      </c>
      <c r="F307" s="83">
        <f>Invoice!G309</f>
        <v>0</v>
      </c>
      <c r="G307" s="84">
        <f t="shared" si="13"/>
        <v>0</v>
      </c>
    </row>
    <row r="308" spans="1:7" s="81" customFormat="1">
      <c r="A308" s="97">
        <f>Invoice!F310</f>
        <v>0</v>
      </c>
      <c r="B308" s="76">
        <f>Invoice!C310</f>
        <v>0</v>
      </c>
      <c r="C308" s="77">
        <f>Invoice!B310</f>
        <v>0</v>
      </c>
      <c r="D308" s="82">
        <f t="shared" si="11"/>
        <v>0</v>
      </c>
      <c r="E308" s="82">
        <f t="shared" si="12"/>
        <v>0</v>
      </c>
      <c r="F308" s="83">
        <f>Invoice!G310</f>
        <v>0</v>
      </c>
      <c r="G308" s="84">
        <f t="shared" si="13"/>
        <v>0</v>
      </c>
    </row>
    <row r="309" spans="1:7" s="81" customFormat="1">
      <c r="A309" s="97">
        <f>Invoice!F311</f>
        <v>0</v>
      </c>
      <c r="B309" s="76">
        <f>Invoice!C311</f>
        <v>0</v>
      </c>
      <c r="C309" s="77">
        <f>Invoice!B311</f>
        <v>0</v>
      </c>
      <c r="D309" s="82">
        <f t="shared" si="11"/>
        <v>0</v>
      </c>
      <c r="E309" s="82">
        <f t="shared" si="12"/>
        <v>0</v>
      </c>
      <c r="F309" s="83">
        <f>Invoice!G311</f>
        <v>0</v>
      </c>
      <c r="G309" s="84">
        <f t="shared" si="13"/>
        <v>0</v>
      </c>
    </row>
    <row r="310" spans="1:7" s="81" customFormat="1">
      <c r="A310" s="97">
        <f>Invoice!F312</f>
        <v>0</v>
      </c>
      <c r="B310" s="76">
        <f>Invoice!C312</f>
        <v>0</v>
      </c>
      <c r="C310" s="77">
        <f>Invoice!B312</f>
        <v>0</v>
      </c>
      <c r="D310" s="82">
        <f t="shared" si="11"/>
        <v>0</v>
      </c>
      <c r="E310" s="82">
        <f t="shared" si="12"/>
        <v>0</v>
      </c>
      <c r="F310" s="83">
        <f>Invoice!G312</f>
        <v>0</v>
      </c>
      <c r="G310" s="84">
        <f t="shared" si="13"/>
        <v>0</v>
      </c>
    </row>
    <row r="311" spans="1:7" s="81" customFormat="1">
      <c r="A311" s="97">
        <f>Invoice!F313</f>
        <v>0</v>
      </c>
      <c r="B311" s="76">
        <f>Invoice!C313</f>
        <v>0</v>
      </c>
      <c r="C311" s="77">
        <f>Invoice!B313</f>
        <v>0</v>
      </c>
      <c r="D311" s="82">
        <f t="shared" si="11"/>
        <v>0</v>
      </c>
      <c r="E311" s="82">
        <f t="shared" si="12"/>
        <v>0</v>
      </c>
      <c r="F311" s="83">
        <f>Invoice!G313</f>
        <v>0</v>
      </c>
      <c r="G311" s="84">
        <f t="shared" si="13"/>
        <v>0</v>
      </c>
    </row>
    <row r="312" spans="1:7" s="81" customFormat="1">
      <c r="A312" s="97">
        <f>Invoice!F314</f>
        <v>0</v>
      </c>
      <c r="B312" s="76">
        <f>Invoice!C314</f>
        <v>0</v>
      </c>
      <c r="C312" s="77">
        <f>Invoice!B314</f>
        <v>0</v>
      </c>
      <c r="D312" s="82">
        <f t="shared" si="11"/>
        <v>0</v>
      </c>
      <c r="E312" s="82">
        <f t="shared" si="12"/>
        <v>0</v>
      </c>
      <c r="F312" s="83">
        <f>Invoice!G314</f>
        <v>0</v>
      </c>
      <c r="G312" s="84">
        <f t="shared" si="13"/>
        <v>0</v>
      </c>
    </row>
    <row r="313" spans="1:7" s="81" customFormat="1">
      <c r="A313" s="97">
        <f>Invoice!F315</f>
        <v>0</v>
      </c>
      <c r="B313" s="76">
        <f>Invoice!C315</f>
        <v>0</v>
      </c>
      <c r="C313" s="77">
        <f>Invoice!B315</f>
        <v>0</v>
      </c>
      <c r="D313" s="82">
        <f t="shared" si="11"/>
        <v>0</v>
      </c>
      <c r="E313" s="82">
        <f t="shared" si="12"/>
        <v>0</v>
      </c>
      <c r="F313" s="83">
        <f>Invoice!G315</f>
        <v>0</v>
      </c>
      <c r="G313" s="84">
        <f t="shared" si="13"/>
        <v>0</v>
      </c>
    </row>
    <row r="314" spans="1:7" s="81" customFormat="1">
      <c r="A314" s="97">
        <f>Invoice!F316</f>
        <v>0</v>
      </c>
      <c r="B314" s="76">
        <f>Invoice!C316</f>
        <v>0</v>
      </c>
      <c r="C314" s="77">
        <f>Invoice!B316</f>
        <v>0</v>
      </c>
      <c r="D314" s="82">
        <f t="shared" si="11"/>
        <v>0</v>
      </c>
      <c r="E314" s="82">
        <f t="shared" si="12"/>
        <v>0</v>
      </c>
      <c r="F314" s="83">
        <f>Invoice!G316</f>
        <v>0</v>
      </c>
      <c r="G314" s="84">
        <f t="shared" si="13"/>
        <v>0</v>
      </c>
    </row>
    <row r="315" spans="1:7" s="81" customFormat="1">
      <c r="A315" s="97">
        <f>Invoice!F317</f>
        <v>0</v>
      </c>
      <c r="B315" s="76">
        <f>Invoice!C317</f>
        <v>0</v>
      </c>
      <c r="C315" s="77">
        <f>Invoice!B317</f>
        <v>0</v>
      </c>
      <c r="D315" s="82">
        <f t="shared" si="11"/>
        <v>0</v>
      </c>
      <c r="E315" s="82">
        <f t="shared" si="12"/>
        <v>0</v>
      </c>
      <c r="F315" s="83">
        <f>Invoice!G317</f>
        <v>0</v>
      </c>
      <c r="G315" s="84">
        <f t="shared" si="13"/>
        <v>0</v>
      </c>
    </row>
    <row r="316" spans="1:7" s="81" customFormat="1">
      <c r="A316" s="97">
        <f>Invoice!F318</f>
        <v>0</v>
      </c>
      <c r="B316" s="76">
        <f>Invoice!C318</f>
        <v>0</v>
      </c>
      <c r="C316" s="77">
        <f>Invoice!B318</f>
        <v>0</v>
      </c>
      <c r="D316" s="82">
        <f t="shared" si="11"/>
        <v>0</v>
      </c>
      <c r="E316" s="82">
        <f t="shared" si="12"/>
        <v>0</v>
      </c>
      <c r="F316" s="83">
        <f>Invoice!G318</f>
        <v>0</v>
      </c>
      <c r="G316" s="84">
        <f t="shared" si="13"/>
        <v>0</v>
      </c>
    </row>
    <row r="317" spans="1:7" s="81" customFormat="1">
      <c r="A317" s="97">
        <f>Invoice!F319</f>
        <v>0</v>
      </c>
      <c r="B317" s="76">
        <f>Invoice!C319</f>
        <v>0</v>
      </c>
      <c r="C317" s="77">
        <f>Invoice!B319</f>
        <v>0</v>
      </c>
      <c r="D317" s="82">
        <f t="shared" si="11"/>
        <v>0</v>
      </c>
      <c r="E317" s="82">
        <f t="shared" si="12"/>
        <v>0</v>
      </c>
      <c r="F317" s="83">
        <f>Invoice!G319</f>
        <v>0</v>
      </c>
      <c r="G317" s="84">
        <f t="shared" si="13"/>
        <v>0</v>
      </c>
    </row>
    <row r="318" spans="1:7" s="81" customFormat="1">
      <c r="A318" s="97">
        <f>Invoice!F320</f>
        <v>0</v>
      </c>
      <c r="B318" s="76">
        <f>Invoice!C320</f>
        <v>0</v>
      </c>
      <c r="C318" s="77">
        <f>Invoice!B320</f>
        <v>0</v>
      </c>
      <c r="D318" s="82">
        <f t="shared" si="11"/>
        <v>0</v>
      </c>
      <c r="E318" s="82">
        <f t="shared" si="12"/>
        <v>0</v>
      </c>
      <c r="F318" s="83">
        <f>Invoice!G320</f>
        <v>0</v>
      </c>
      <c r="G318" s="84">
        <f t="shared" si="13"/>
        <v>0</v>
      </c>
    </row>
    <row r="319" spans="1:7" s="81" customFormat="1">
      <c r="A319" s="97">
        <f>Invoice!F321</f>
        <v>0</v>
      </c>
      <c r="B319" s="76">
        <f>Invoice!C321</f>
        <v>0</v>
      </c>
      <c r="C319" s="77">
        <f>Invoice!B321</f>
        <v>0</v>
      </c>
      <c r="D319" s="82">
        <f t="shared" si="11"/>
        <v>0</v>
      </c>
      <c r="E319" s="82">
        <f t="shared" si="12"/>
        <v>0</v>
      </c>
      <c r="F319" s="83">
        <f>Invoice!G321</f>
        <v>0</v>
      </c>
      <c r="G319" s="84">
        <f t="shared" si="13"/>
        <v>0</v>
      </c>
    </row>
    <row r="320" spans="1:7" s="81" customFormat="1">
      <c r="A320" s="97">
        <f>Invoice!F322</f>
        <v>0</v>
      </c>
      <c r="B320" s="76">
        <f>Invoice!C322</f>
        <v>0</v>
      </c>
      <c r="C320" s="77">
        <f>Invoice!B322</f>
        <v>0</v>
      </c>
      <c r="D320" s="82">
        <f t="shared" si="11"/>
        <v>0</v>
      </c>
      <c r="E320" s="82">
        <f t="shared" si="12"/>
        <v>0</v>
      </c>
      <c r="F320" s="83">
        <f>Invoice!G322</f>
        <v>0</v>
      </c>
      <c r="G320" s="84">
        <f t="shared" si="13"/>
        <v>0</v>
      </c>
    </row>
    <row r="321" spans="1:7" s="81" customFormat="1">
      <c r="A321" s="97">
        <f>Invoice!F323</f>
        <v>0</v>
      </c>
      <c r="B321" s="76">
        <f>Invoice!C323</f>
        <v>0</v>
      </c>
      <c r="C321" s="77">
        <f>Invoice!B323</f>
        <v>0</v>
      </c>
      <c r="D321" s="82">
        <f t="shared" ref="D321:D384" si="14">F321/$D$14</f>
        <v>0</v>
      </c>
      <c r="E321" s="82">
        <f t="shared" ref="E321:E384" si="15">G321/$D$14</f>
        <v>0</v>
      </c>
      <c r="F321" s="83">
        <f>Invoice!G323</f>
        <v>0</v>
      </c>
      <c r="G321" s="84">
        <f t="shared" ref="G321:G384" si="16">C321*F321</f>
        <v>0</v>
      </c>
    </row>
    <row r="322" spans="1:7" s="81" customFormat="1">
      <c r="A322" s="97">
        <f>Invoice!F324</f>
        <v>0</v>
      </c>
      <c r="B322" s="76">
        <f>Invoice!C324</f>
        <v>0</v>
      </c>
      <c r="C322" s="77">
        <f>Invoice!B324</f>
        <v>0</v>
      </c>
      <c r="D322" s="82">
        <f t="shared" si="14"/>
        <v>0</v>
      </c>
      <c r="E322" s="82">
        <f t="shared" si="15"/>
        <v>0</v>
      </c>
      <c r="F322" s="83">
        <f>Invoice!G324</f>
        <v>0</v>
      </c>
      <c r="G322" s="84">
        <f t="shared" si="16"/>
        <v>0</v>
      </c>
    </row>
    <row r="323" spans="1:7" s="81" customFormat="1">
      <c r="A323" s="97">
        <f>Invoice!F325</f>
        <v>0</v>
      </c>
      <c r="B323" s="76">
        <f>Invoice!C325</f>
        <v>0</v>
      </c>
      <c r="C323" s="77">
        <f>Invoice!B325</f>
        <v>0</v>
      </c>
      <c r="D323" s="82">
        <f t="shared" si="14"/>
        <v>0</v>
      </c>
      <c r="E323" s="82">
        <f t="shared" si="15"/>
        <v>0</v>
      </c>
      <c r="F323" s="83">
        <f>Invoice!G325</f>
        <v>0</v>
      </c>
      <c r="G323" s="84">
        <f t="shared" si="16"/>
        <v>0</v>
      </c>
    </row>
    <row r="324" spans="1:7" s="81" customFormat="1">
      <c r="A324" s="97">
        <f>Invoice!F326</f>
        <v>0</v>
      </c>
      <c r="B324" s="76">
        <f>Invoice!C326</f>
        <v>0</v>
      </c>
      <c r="C324" s="77">
        <f>Invoice!B326</f>
        <v>0</v>
      </c>
      <c r="D324" s="82">
        <f t="shared" si="14"/>
        <v>0</v>
      </c>
      <c r="E324" s="82">
        <f t="shared" si="15"/>
        <v>0</v>
      </c>
      <c r="F324" s="83">
        <f>Invoice!G326</f>
        <v>0</v>
      </c>
      <c r="G324" s="84">
        <f t="shared" si="16"/>
        <v>0</v>
      </c>
    </row>
    <row r="325" spans="1:7" s="81" customFormat="1">
      <c r="A325" s="97">
        <f>Invoice!F327</f>
        <v>0</v>
      </c>
      <c r="B325" s="76">
        <f>Invoice!C327</f>
        <v>0</v>
      </c>
      <c r="C325" s="77">
        <f>Invoice!B327</f>
        <v>0</v>
      </c>
      <c r="D325" s="82">
        <f t="shared" si="14"/>
        <v>0</v>
      </c>
      <c r="E325" s="82">
        <f t="shared" si="15"/>
        <v>0</v>
      </c>
      <c r="F325" s="83">
        <f>Invoice!G327</f>
        <v>0</v>
      </c>
      <c r="G325" s="84">
        <f t="shared" si="16"/>
        <v>0</v>
      </c>
    </row>
    <row r="326" spans="1:7" s="81" customFormat="1">
      <c r="A326" s="97">
        <f>Invoice!F328</f>
        <v>0</v>
      </c>
      <c r="B326" s="76">
        <f>Invoice!C328</f>
        <v>0</v>
      </c>
      <c r="C326" s="77">
        <f>Invoice!B328</f>
        <v>0</v>
      </c>
      <c r="D326" s="82">
        <f t="shared" si="14"/>
        <v>0</v>
      </c>
      <c r="E326" s="82">
        <f t="shared" si="15"/>
        <v>0</v>
      </c>
      <c r="F326" s="83">
        <f>Invoice!G328</f>
        <v>0</v>
      </c>
      <c r="G326" s="84">
        <f t="shared" si="16"/>
        <v>0</v>
      </c>
    </row>
    <row r="327" spans="1:7" s="81" customFormat="1">
      <c r="A327" s="97">
        <f>Invoice!F329</f>
        <v>0</v>
      </c>
      <c r="B327" s="76">
        <f>Invoice!C329</f>
        <v>0</v>
      </c>
      <c r="C327" s="77">
        <f>Invoice!B329</f>
        <v>0</v>
      </c>
      <c r="D327" s="82">
        <f t="shared" si="14"/>
        <v>0</v>
      </c>
      <c r="E327" s="82">
        <f t="shared" si="15"/>
        <v>0</v>
      </c>
      <c r="F327" s="83">
        <f>Invoice!G329</f>
        <v>0</v>
      </c>
      <c r="G327" s="84">
        <f t="shared" si="16"/>
        <v>0</v>
      </c>
    </row>
    <row r="328" spans="1:7" s="81" customFormat="1">
      <c r="A328" s="97">
        <f>Invoice!F330</f>
        <v>0</v>
      </c>
      <c r="B328" s="76">
        <f>Invoice!C330</f>
        <v>0</v>
      </c>
      <c r="C328" s="77">
        <f>Invoice!B330</f>
        <v>0</v>
      </c>
      <c r="D328" s="82">
        <f t="shared" si="14"/>
        <v>0</v>
      </c>
      <c r="E328" s="82">
        <f t="shared" si="15"/>
        <v>0</v>
      </c>
      <c r="F328" s="83">
        <f>Invoice!G330</f>
        <v>0</v>
      </c>
      <c r="G328" s="84">
        <f t="shared" si="16"/>
        <v>0</v>
      </c>
    </row>
    <row r="329" spans="1:7" s="81" customFormat="1">
      <c r="A329" s="97">
        <f>Invoice!F331</f>
        <v>0</v>
      </c>
      <c r="B329" s="76">
        <f>Invoice!C331</f>
        <v>0</v>
      </c>
      <c r="C329" s="77">
        <f>Invoice!B331</f>
        <v>0</v>
      </c>
      <c r="D329" s="82">
        <f t="shared" si="14"/>
        <v>0</v>
      </c>
      <c r="E329" s="82">
        <f t="shared" si="15"/>
        <v>0</v>
      </c>
      <c r="F329" s="83">
        <f>Invoice!G331</f>
        <v>0</v>
      </c>
      <c r="G329" s="84">
        <f t="shared" si="16"/>
        <v>0</v>
      </c>
    </row>
    <row r="330" spans="1:7" s="81" customFormat="1">
      <c r="A330" s="97">
        <f>Invoice!F332</f>
        <v>0</v>
      </c>
      <c r="B330" s="76">
        <f>Invoice!C332</f>
        <v>0</v>
      </c>
      <c r="C330" s="77">
        <f>Invoice!B332</f>
        <v>0</v>
      </c>
      <c r="D330" s="82">
        <f t="shared" si="14"/>
        <v>0</v>
      </c>
      <c r="E330" s="82">
        <f t="shared" si="15"/>
        <v>0</v>
      </c>
      <c r="F330" s="83">
        <f>Invoice!G332</f>
        <v>0</v>
      </c>
      <c r="G330" s="84">
        <f t="shared" si="16"/>
        <v>0</v>
      </c>
    </row>
    <row r="331" spans="1:7" s="81" customFormat="1">
      <c r="A331" s="97">
        <f>Invoice!F333</f>
        <v>0</v>
      </c>
      <c r="B331" s="76">
        <f>Invoice!C333</f>
        <v>0</v>
      </c>
      <c r="C331" s="77">
        <f>Invoice!B333</f>
        <v>0</v>
      </c>
      <c r="D331" s="82">
        <f t="shared" si="14"/>
        <v>0</v>
      </c>
      <c r="E331" s="82">
        <f t="shared" si="15"/>
        <v>0</v>
      </c>
      <c r="F331" s="83">
        <f>Invoice!G333</f>
        <v>0</v>
      </c>
      <c r="G331" s="84">
        <f t="shared" si="16"/>
        <v>0</v>
      </c>
    </row>
    <row r="332" spans="1:7" s="81" customFormat="1">
      <c r="A332" s="97">
        <f>Invoice!F334</f>
        <v>0</v>
      </c>
      <c r="B332" s="76">
        <f>Invoice!C334</f>
        <v>0</v>
      </c>
      <c r="C332" s="77">
        <f>Invoice!B334</f>
        <v>0</v>
      </c>
      <c r="D332" s="82">
        <f t="shared" si="14"/>
        <v>0</v>
      </c>
      <c r="E332" s="82">
        <f t="shared" si="15"/>
        <v>0</v>
      </c>
      <c r="F332" s="83">
        <f>Invoice!G334</f>
        <v>0</v>
      </c>
      <c r="G332" s="84">
        <f t="shared" si="16"/>
        <v>0</v>
      </c>
    </row>
    <row r="333" spans="1:7" s="81" customFormat="1">
      <c r="A333" s="97">
        <f>Invoice!F335</f>
        <v>0</v>
      </c>
      <c r="B333" s="76">
        <f>Invoice!C335</f>
        <v>0</v>
      </c>
      <c r="C333" s="77">
        <f>Invoice!B335</f>
        <v>0</v>
      </c>
      <c r="D333" s="82">
        <f t="shared" si="14"/>
        <v>0</v>
      </c>
      <c r="E333" s="82">
        <f t="shared" si="15"/>
        <v>0</v>
      </c>
      <c r="F333" s="83">
        <f>Invoice!G335</f>
        <v>0</v>
      </c>
      <c r="G333" s="84">
        <f t="shared" si="16"/>
        <v>0</v>
      </c>
    </row>
    <row r="334" spans="1:7" s="81" customFormat="1">
      <c r="A334" s="97">
        <f>Invoice!F336</f>
        <v>0</v>
      </c>
      <c r="B334" s="76">
        <f>Invoice!C336</f>
        <v>0</v>
      </c>
      <c r="C334" s="77">
        <f>Invoice!B336</f>
        <v>0</v>
      </c>
      <c r="D334" s="82">
        <f t="shared" si="14"/>
        <v>0</v>
      </c>
      <c r="E334" s="82">
        <f t="shared" si="15"/>
        <v>0</v>
      </c>
      <c r="F334" s="83">
        <f>Invoice!G336</f>
        <v>0</v>
      </c>
      <c r="G334" s="84">
        <f t="shared" si="16"/>
        <v>0</v>
      </c>
    </row>
    <row r="335" spans="1:7" s="81" customFormat="1">
      <c r="A335" s="97">
        <f>Invoice!F337</f>
        <v>0</v>
      </c>
      <c r="B335" s="76">
        <f>Invoice!C337</f>
        <v>0</v>
      </c>
      <c r="C335" s="77">
        <f>Invoice!B337</f>
        <v>0</v>
      </c>
      <c r="D335" s="82">
        <f t="shared" si="14"/>
        <v>0</v>
      </c>
      <c r="E335" s="82">
        <f t="shared" si="15"/>
        <v>0</v>
      </c>
      <c r="F335" s="83">
        <f>Invoice!G337</f>
        <v>0</v>
      </c>
      <c r="G335" s="84">
        <f t="shared" si="16"/>
        <v>0</v>
      </c>
    </row>
    <row r="336" spans="1:7" s="81" customFormat="1">
      <c r="A336" s="97">
        <f>Invoice!F338</f>
        <v>0</v>
      </c>
      <c r="B336" s="76">
        <f>Invoice!C338</f>
        <v>0</v>
      </c>
      <c r="C336" s="77">
        <f>Invoice!B338</f>
        <v>0</v>
      </c>
      <c r="D336" s="82">
        <f t="shared" si="14"/>
        <v>0</v>
      </c>
      <c r="E336" s="82">
        <f t="shared" si="15"/>
        <v>0</v>
      </c>
      <c r="F336" s="83">
        <f>Invoice!G338</f>
        <v>0</v>
      </c>
      <c r="G336" s="84">
        <f t="shared" si="16"/>
        <v>0</v>
      </c>
    </row>
    <row r="337" spans="1:7" s="81" customFormat="1">
      <c r="A337" s="97">
        <f>Invoice!F339</f>
        <v>0</v>
      </c>
      <c r="B337" s="76">
        <f>Invoice!C339</f>
        <v>0</v>
      </c>
      <c r="C337" s="77">
        <f>Invoice!B339</f>
        <v>0</v>
      </c>
      <c r="D337" s="82">
        <f t="shared" si="14"/>
        <v>0</v>
      </c>
      <c r="E337" s="82">
        <f t="shared" si="15"/>
        <v>0</v>
      </c>
      <c r="F337" s="83">
        <f>Invoice!G339</f>
        <v>0</v>
      </c>
      <c r="G337" s="84">
        <f t="shared" si="16"/>
        <v>0</v>
      </c>
    </row>
    <row r="338" spans="1:7" s="81" customFormat="1">
      <c r="A338" s="97">
        <f>Invoice!F340</f>
        <v>0</v>
      </c>
      <c r="B338" s="76">
        <f>Invoice!C340</f>
        <v>0</v>
      </c>
      <c r="C338" s="77">
        <f>Invoice!B340</f>
        <v>0</v>
      </c>
      <c r="D338" s="82">
        <f t="shared" si="14"/>
        <v>0</v>
      </c>
      <c r="E338" s="82">
        <f t="shared" si="15"/>
        <v>0</v>
      </c>
      <c r="F338" s="83">
        <f>Invoice!G340</f>
        <v>0</v>
      </c>
      <c r="G338" s="84">
        <f t="shared" si="16"/>
        <v>0</v>
      </c>
    </row>
    <row r="339" spans="1:7" s="81" customFormat="1">
      <c r="A339" s="97">
        <f>Invoice!F341</f>
        <v>0</v>
      </c>
      <c r="B339" s="76">
        <f>Invoice!C341</f>
        <v>0</v>
      </c>
      <c r="C339" s="77">
        <f>Invoice!B341</f>
        <v>0</v>
      </c>
      <c r="D339" s="82">
        <f t="shared" si="14"/>
        <v>0</v>
      </c>
      <c r="E339" s="82">
        <f t="shared" si="15"/>
        <v>0</v>
      </c>
      <c r="F339" s="83">
        <f>Invoice!G341</f>
        <v>0</v>
      </c>
      <c r="G339" s="84">
        <f t="shared" si="16"/>
        <v>0</v>
      </c>
    </row>
    <row r="340" spans="1:7" s="81" customFormat="1">
      <c r="A340" s="97">
        <f>Invoice!F342</f>
        <v>0</v>
      </c>
      <c r="B340" s="76">
        <f>Invoice!C342</f>
        <v>0</v>
      </c>
      <c r="C340" s="77">
        <f>Invoice!B342</f>
        <v>0</v>
      </c>
      <c r="D340" s="82">
        <f t="shared" si="14"/>
        <v>0</v>
      </c>
      <c r="E340" s="82">
        <f t="shared" si="15"/>
        <v>0</v>
      </c>
      <c r="F340" s="83">
        <f>Invoice!G342</f>
        <v>0</v>
      </c>
      <c r="G340" s="84">
        <f t="shared" si="16"/>
        <v>0</v>
      </c>
    </row>
    <row r="341" spans="1:7" s="81" customFormat="1">
      <c r="A341" s="97">
        <f>Invoice!F343</f>
        <v>0</v>
      </c>
      <c r="B341" s="76">
        <f>Invoice!C343</f>
        <v>0</v>
      </c>
      <c r="C341" s="77">
        <f>Invoice!B343</f>
        <v>0</v>
      </c>
      <c r="D341" s="82">
        <f t="shared" si="14"/>
        <v>0</v>
      </c>
      <c r="E341" s="82">
        <f t="shared" si="15"/>
        <v>0</v>
      </c>
      <c r="F341" s="83">
        <f>Invoice!G343</f>
        <v>0</v>
      </c>
      <c r="G341" s="84">
        <f t="shared" si="16"/>
        <v>0</v>
      </c>
    </row>
    <row r="342" spans="1:7" s="81" customFormat="1">
      <c r="A342" s="97">
        <f>Invoice!F344</f>
        <v>0</v>
      </c>
      <c r="B342" s="76">
        <f>Invoice!C344</f>
        <v>0</v>
      </c>
      <c r="C342" s="77">
        <f>Invoice!B344</f>
        <v>0</v>
      </c>
      <c r="D342" s="82">
        <f t="shared" si="14"/>
        <v>0</v>
      </c>
      <c r="E342" s="82">
        <f t="shared" si="15"/>
        <v>0</v>
      </c>
      <c r="F342" s="83">
        <f>Invoice!G344</f>
        <v>0</v>
      </c>
      <c r="G342" s="84">
        <f t="shared" si="16"/>
        <v>0</v>
      </c>
    </row>
    <row r="343" spans="1:7" s="81" customFormat="1">
      <c r="A343" s="97">
        <f>Invoice!F345</f>
        <v>0</v>
      </c>
      <c r="B343" s="76">
        <f>Invoice!C345</f>
        <v>0</v>
      </c>
      <c r="C343" s="77">
        <f>Invoice!B345</f>
        <v>0</v>
      </c>
      <c r="D343" s="82">
        <f t="shared" si="14"/>
        <v>0</v>
      </c>
      <c r="E343" s="82">
        <f t="shared" si="15"/>
        <v>0</v>
      </c>
      <c r="F343" s="83">
        <f>Invoice!G345</f>
        <v>0</v>
      </c>
      <c r="G343" s="84">
        <f t="shared" si="16"/>
        <v>0</v>
      </c>
    </row>
    <row r="344" spans="1:7" s="81" customFormat="1">
      <c r="A344" s="97">
        <f>Invoice!F346</f>
        <v>0</v>
      </c>
      <c r="B344" s="76">
        <f>Invoice!C346</f>
        <v>0</v>
      </c>
      <c r="C344" s="77">
        <f>Invoice!B346</f>
        <v>0</v>
      </c>
      <c r="D344" s="82">
        <f t="shared" si="14"/>
        <v>0</v>
      </c>
      <c r="E344" s="82">
        <f t="shared" si="15"/>
        <v>0</v>
      </c>
      <c r="F344" s="83">
        <f>Invoice!G346</f>
        <v>0</v>
      </c>
      <c r="G344" s="84">
        <f t="shared" si="16"/>
        <v>0</v>
      </c>
    </row>
    <row r="345" spans="1:7" s="81" customFormat="1">
      <c r="A345" s="97">
        <f>Invoice!F347</f>
        <v>0</v>
      </c>
      <c r="B345" s="76">
        <f>Invoice!C347</f>
        <v>0</v>
      </c>
      <c r="C345" s="77">
        <f>Invoice!B347</f>
        <v>0</v>
      </c>
      <c r="D345" s="82">
        <f t="shared" si="14"/>
        <v>0</v>
      </c>
      <c r="E345" s="82">
        <f t="shared" si="15"/>
        <v>0</v>
      </c>
      <c r="F345" s="83">
        <f>Invoice!G347</f>
        <v>0</v>
      </c>
      <c r="G345" s="84">
        <f t="shared" si="16"/>
        <v>0</v>
      </c>
    </row>
    <row r="346" spans="1:7" s="81" customFormat="1">
      <c r="A346" s="97">
        <f>Invoice!F348</f>
        <v>0</v>
      </c>
      <c r="B346" s="76">
        <f>Invoice!C348</f>
        <v>0</v>
      </c>
      <c r="C346" s="77">
        <f>Invoice!B348</f>
        <v>0</v>
      </c>
      <c r="D346" s="82">
        <f t="shared" si="14"/>
        <v>0</v>
      </c>
      <c r="E346" s="82">
        <f t="shared" si="15"/>
        <v>0</v>
      </c>
      <c r="F346" s="83">
        <f>Invoice!G348</f>
        <v>0</v>
      </c>
      <c r="G346" s="84">
        <f t="shared" si="16"/>
        <v>0</v>
      </c>
    </row>
    <row r="347" spans="1:7" s="81" customFormat="1">
      <c r="A347" s="97">
        <f>Invoice!F349</f>
        <v>0</v>
      </c>
      <c r="B347" s="76">
        <f>Invoice!C349</f>
        <v>0</v>
      </c>
      <c r="C347" s="77">
        <f>Invoice!B349</f>
        <v>0</v>
      </c>
      <c r="D347" s="82">
        <f t="shared" si="14"/>
        <v>0</v>
      </c>
      <c r="E347" s="82">
        <f t="shared" si="15"/>
        <v>0</v>
      </c>
      <c r="F347" s="83">
        <f>Invoice!G349</f>
        <v>0</v>
      </c>
      <c r="G347" s="84">
        <f t="shared" si="16"/>
        <v>0</v>
      </c>
    </row>
    <row r="348" spans="1:7" s="81" customFormat="1">
      <c r="A348" s="97">
        <f>Invoice!F350</f>
        <v>0</v>
      </c>
      <c r="B348" s="76">
        <f>Invoice!C350</f>
        <v>0</v>
      </c>
      <c r="C348" s="77">
        <f>Invoice!B350</f>
        <v>0</v>
      </c>
      <c r="D348" s="82">
        <f t="shared" si="14"/>
        <v>0</v>
      </c>
      <c r="E348" s="82">
        <f t="shared" si="15"/>
        <v>0</v>
      </c>
      <c r="F348" s="83">
        <f>Invoice!G350</f>
        <v>0</v>
      </c>
      <c r="G348" s="84">
        <f t="shared" si="16"/>
        <v>0</v>
      </c>
    </row>
    <row r="349" spans="1:7" s="81" customFormat="1">
      <c r="A349" s="97">
        <f>Invoice!F351</f>
        <v>0</v>
      </c>
      <c r="B349" s="76">
        <f>Invoice!C351</f>
        <v>0</v>
      </c>
      <c r="C349" s="77">
        <f>Invoice!B351</f>
        <v>0</v>
      </c>
      <c r="D349" s="82">
        <f t="shared" si="14"/>
        <v>0</v>
      </c>
      <c r="E349" s="82">
        <f t="shared" si="15"/>
        <v>0</v>
      </c>
      <c r="F349" s="83">
        <f>Invoice!G351</f>
        <v>0</v>
      </c>
      <c r="G349" s="84">
        <f t="shared" si="16"/>
        <v>0</v>
      </c>
    </row>
    <row r="350" spans="1:7" s="81" customFormat="1">
      <c r="A350" s="97">
        <f>Invoice!F352</f>
        <v>0</v>
      </c>
      <c r="B350" s="76">
        <f>Invoice!C352</f>
        <v>0</v>
      </c>
      <c r="C350" s="77">
        <f>Invoice!B352</f>
        <v>0</v>
      </c>
      <c r="D350" s="82">
        <f t="shared" si="14"/>
        <v>0</v>
      </c>
      <c r="E350" s="82">
        <f t="shared" si="15"/>
        <v>0</v>
      </c>
      <c r="F350" s="83">
        <f>Invoice!G352</f>
        <v>0</v>
      </c>
      <c r="G350" s="84">
        <f t="shared" si="16"/>
        <v>0</v>
      </c>
    </row>
    <row r="351" spans="1:7" s="81" customFormat="1">
      <c r="A351" s="97">
        <f>Invoice!F353</f>
        <v>0</v>
      </c>
      <c r="B351" s="76">
        <f>Invoice!C353</f>
        <v>0</v>
      </c>
      <c r="C351" s="77">
        <f>Invoice!B353</f>
        <v>0</v>
      </c>
      <c r="D351" s="82">
        <f t="shared" si="14"/>
        <v>0</v>
      </c>
      <c r="E351" s="82">
        <f t="shared" si="15"/>
        <v>0</v>
      </c>
      <c r="F351" s="83">
        <f>Invoice!G353</f>
        <v>0</v>
      </c>
      <c r="G351" s="84">
        <f t="shared" si="16"/>
        <v>0</v>
      </c>
    </row>
    <row r="352" spans="1:7" s="81" customFormat="1">
      <c r="A352" s="97">
        <f>Invoice!F354</f>
        <v>0</v>
      </c>
      <c r="B352" s="76">
        <f>Invoice!C354</f>
        <v>0</v>
      </c>
      <c r="C352" s="77">
        <f>Invoice!B354</f>
        <v>0</v>
      </c>
      <c r="D352" s="82">
        <f t="shared" si="14"/>
        <v>0</v>
      </c>
      <c r="E352" s="82">
        <f t="shared" si="15"/>
        <v>0</v>
      </c>
      <c r="F352" s="83">
        <f>Invoice!G354</f>
        <v>0</v>
      </c>
      <c r="G352" s="84">
        <f t="shared" si="16"/>
        <v>0</v>
      </c>
    </row>
    <row r="353" spans="1:7" s="81" customFormat="1">
      <c r="A353" s="97">
        <f>Invoice!F355</f>
        <v>0</v>
      </c>
      <c r="B353" s="76">
        <f>Invoice!C355</f>
        <v>0</v>
      </c>
      <c r="C353" s="77">
        <f>Invoice!B355</f>
        <v>0</v>
      </c>
      <c r="D353" s="82">
        <f t="shared" si="14"/>
        <v>0</v>
      </c>
      <c r="E353" s="82">
        <f t="shared" si="15"/>
        <v>0</v>
      </c>
      <c r="F353" s="83">
        <f>Invoice!G355</f>
        <v>0</v>
      </c>
      <c r="G353" s="84">
        <f t="shared" si="16"/>
        <v>0</v>
      </c>
    </row>
    <row r="354" spans="1:7" s="81" customFormat="1">
      <c r="A354" s="97">
        <f>Invoice!F356</f>
        <v>0</v>
      </c>
      <c r="B354" s="76">
        <f>Invoice!C356</f>
        <v>0</v>
      </c>
      <c r="C354" s="77">
        <f>Invoice!B356</f>
        <v>0</v>
      </c>
      <c r="D354" s="82">
        <f t="shared" si="14"/>
        <v>0</v>
      </c>
      <c r="E354" s="82">
        <f t="shared" si="15"/>
        <v>0</v>
      </c>
      <c r="F354" s="83">
        <f>Invoice!G356</f>
        <v>0</v>
      </c>
      <c r="G354" s="84">
        <f t="shared" si="16"/>
        <v>0</v>
      </c>
    </row>
    <row r="355" spans="1:7" s="81" customFormat="1">
      <c r="A355" s="97">
        <f>Invoice!F357</f>
        <v>0</v>
      </c>
      <c r="B355" s="76">
        <f>Invoice!C357</f>
        <v>0</v>
      </c>
      <c r="C355" s="77">
        <f>Invoice!B357</f>
        <v>0</v>
      </c>
      <c r="D355" s="82">
        <f t="shared" si="14"/>
        <v>0</v>
      </c>
      <c r="E355" s="82">
        <f t="shared" si="15"/>
        <v>0</v>
      </c>
      <c r="F355" s="83">
        <f>Invoice!G357</f>
        <v>0</v>
      </c>
      <c r="G355" s="84">
        <f t="shared" si="16"/>
        <v>0</v>
      </c>
    </row>
    <row r="356" spans="1:7" s="81" customFormat="1">
      <c r="A356" s="97">
        <f>Invoice!F358</f>
        <v>0</v>
      </c>
      <c r="B356" s="76">
        <f>Invoice!C358</f>
        <v>0</v>
      </c>
      <c r="C356" s="77">
        <f>Invoice!B358</f>
        <v>0</v>
      </c>
      <c r="D356" s="82">
        <f t="shared" si="14"/>
        <v>0</v>
      </c>
      <c r="E356" s="82">
        <f t="shared" si="15"/>
        <v>0</v>
      </c>
      <c r="F356" s="83">
        <f>Invoice!G358</f>
        <v>0</v>
      </c>
      <c r="G356" s="84">
        <f t="shared" si="16"/>
        <v>0</v>
      </c>
    </row>
    <row r="357" spans="1:7" s="81" customFormat="1">
      <c r="A357" s="97">
        <f>Invoice!F359</f>
        <v>0</v>
      </c>
      <c r="B357" s="76">
        <f>Invoice!C359</f>
        <v>0</v>
      </c>
      <c r="C357" s="77">
        <f>Invoice!B359</f>
        <v>0</v>
      </c>
      <c r="D357" s="82">
        <f t="shared" si="14"/>
        <v>0</v>
      </c>
      <c r="E357" s="82">
        <f t="shared" si="15"/>
        <v>0</v>
      </c>
      <c r="F357" s="83">
        <f>Invoice!G359</f>
        <v>0</v>
      </c>
      <c r="G357" s="84">
        <f t="shared" si="16"/>
        <v>0</v>
      </c>
    </row>
    <row r="358" spans="1:7" s="81" customFormat="1">
      <c r="A358" s="97">
        <f>Invoice!F360</f>
        <v>0</v>
      </c>
      <c r="B358" s="76">
        <f>Invoice!C360</f>
        <v>0</v>
      </c>
      <c r="C358" s="77">
        <f>Invoice!B360</f>
        <v>0</v>
      </c>
      <c r="D358" s="82">
        <f t="shared" si="14"/>
        <v>0</v>
      </c>
      <c r="E358" s="82">
        <f t="shared" si="15"/>
        <v>0</v>
      </c>
      <c r="F358" s="83">
        <f>Invoice!G360</f>
        <v>0</v>
      </c>
      <c r="G358" s="84">
        <f t="shared" si="16"/>
        <v>0</v>
      </c>
    </row>
    <row r="359" spans="1:7" s="81" customFormat="1">
      <c r="A359" s="97">
        <f>Invoice!F361</f>
        <v>0</v>
      </c>
      <c r="B359" s="76">
        <f>Invoice!C361</f>
        <v>0</v>
      </c>
      <c r="C359" s="77">
        <f>Invoice!B361</f>
        <v>0</v>
      </c>
      <c r="D359" s="82">
        <f t="shared" si="14"/>
        <v>0</v>
      </c>
      <c r="E359" s="82">
        <f t="shared" si="15"/>
        <v>0</v>
      </c>
      <c r="F359" s="83">
        <f>Invoice!G361</f>
        <v>0</v>
      </c>
      <c r="G359" s="84">
        <f t="shared" si="16"/>
        <v>0</v>
      </c>
    </row>
    <row r="360" spans="1:7" s="81" customFormat="1">
      <c r="A360" s="97">
        <f>Invoice!F362</f>
        <v>0</v>
      </c>
      <c r="B360" s="76">
        <f>Invoice!C362</f>
        <v>0</v>
      </c>
      <c r="C360" s="77">
        <f>Invoice!B362</f>
        <v>0</v>
      </c>
      <c r="D360" s="82">
        <f t="shared" si="14"/>
        <v>0</v>
      </c>
      <c r="E360" s="82">
        <f t="shared" si="15"/>
        <v>0</v>
      </c>
      <c r="F360" s="83">
        <f>Invoice!G362</f>
        <v>0</v>
      </c>
      <c r="G360" s="84">
        <f t="shared" si="16"/>
        <v>0</v>
      </c>
    </row>
    <row r="361" spans="1:7" s="81" customFormat="1">
      <c r="A361" s="97">
        <f>Invoice!F363</f>
        <v>0</v>
      </c>
      <c r="B361" s="76">
        <f>Invoice!C363</f>
        <v>0</v>
      </c>
      <c r="C361" s="77">
        <f>Invoice!B363</f>
        <v>0</v>
      </c>
      <c r="D361" s="82">
        <f t="shared" si="14"/>
        <v>0</v>
      </c>
      <c r="E361" s="82">
        <f t="shared" si="15"/>
        <v>0</v>
      </c>
      <c r="F361" s="83">
        <f>Invoice!G363</f>
        <v>0</v>
      </c>
      <c r="G361" s="84">
        <f t="shared" si="16"/>
        <v>0</v>
      </c>
    </row>
    <row r="362" spans="1:7" s="81" customFormat="1">
      <c r="A362" s="97">
        <f>Invoice!F364</f>
        <v>0</v>
      </c>
      <c r="B362" s="76">
        <f>Invoice!C364</f>
        <v>0</v>
      </c>
      <c r="C362" s="77">
        <f>Invoice!B364</f>
        <v>0</v>
      </c>
      <c r="D362" s="82">
        <f t="shared" si="14"/>
        <v>0</v>
      </c>
      <c r="E362" s="82">
        <f t="shared" si="15"/>
        <v>0</v>
      </c>
      <c r="F362" s="83">
        <f>Invoice!G364</f>
        <v>0</v>
      </c>
      <c r="G362" s="84">
        <f t="shared" si="16"/>
        <v>0</v>
      </c>
    </row>
    <row r="363" spans="1:7" s="81" customFormat="1">
      <c r="A363" s="97">
        <f>Invoice!F365</f>
        <v>0</v>
      </c>
      <c r="B363" s="76">
        <f>Invoice!C365</f>
        <v>0</v>
      </c>
      <c r="C363" s="77">
        <f>Invoice!B365</f>
        <v>0</v>
      </c>
      <c r="D363" s="82">
        <f t="shared" si="14"/>
        <v>0</v>
      </c>
      <c r="E363" s="82">
        <f t="shared" si="15"/>
        <v>0</v>
      </c>
      <c r="F363" s="83">
        <f>Invoice!G365</f>
        <v>0</v>
      </c>
      <c r="G363" s="84">
        <f t="shared" si="16"/>
        <v>0</v>
      </c>
    </row>
    <row r="364" spans="1:7" s="81" customFormat="1">
      <c r="A364" s="97">
        <f>Invoice!F366</f>
        <v>0</v>
      </c>
      <c r="B364" s="76">
        <f>Invoice!C366</f>
        <v>0</v>
      </c>
      <c r="C364" s="77">
        <f>Invoice!B366</f>
        <v>0</v>
      </c>
      <c r="D364" s="82">
        <f t="shared" si="14"/>
        <v>0</v>
      </c>
      <c r="E364" s="82">
        <f t="shared" si="15"/>
        <v>0</v>
      </c>
      <c r="F364" s="83">
        <f>Invoice!G366</f>
        <v>0</v>
      </c>
      <c r="G364" s="84">
        <f t="shared" si="16"/>
        <v>0</v>
      </c>
    </row>
    <row r="365" spans="1:7" s="81" customFormat="1">
      <c r="A365" s="97">
        <f>Invoice!F367</f>
        <v>0</v>
      </c>
      <c r="B365" s="76">
        <f>Invoice!C367</f>
        <v>0</v>
      </c>
      <c r="C365" s="77">
        <f>Invoice!B367</f>
        <v>0</v>
      </c>
      <c r="D365" s="82">
        <f t="shared" si="14"/>
        <v>0</v>
      </c>
      <c r="E365" s="82">
        <f t="shared" si="15"/>
        <v>0</v>
      </c>
      <c r="F365" s="83">
        <f>Invoice!G367</f>
        <v>0</v>
      </c>
      <c r="G365" s="84">
        <f t="shared" si="16"/>
        <v>0</v>
      </c>
    </row>
    <row r="366" spans="1:7" s="81" customFormat="1">
      <c r="A366" s="97">
        <f>Invoice!F368</f>
        <v>0</v>
      </c>
      <c r="B366" s="76">
        <f>Invoice!C368</f>
        <v>0</v>
      </c>
      <c r="C366" s="77">
        <f>Invoice!B368</f>
        <v>0</v>
      </c>
      <c r="D366" s="82">
        <f t="shared" si="14"/>
        <v>0</v>
      </c>
      <c r="E366" s="82">
        <f t="shared" si="15"/>
        <v>0</v>
      </c>
      <c r="F366" s="83">
        <f>Invoice!G368</f>
        <v>0</v>
      </c>
      <c r="G366" s="84">
        <f t="shared" si="16"/>
        <v>0</v>
      </c>
    </row>
    <row r="367" spans="1:7" s="81" customFormat="1">
      <c r="A367" s="97">
        <f>Invoice!F369</f>
        <v>0</v>
      </c>
      <c r="B367" s="76">
        <f>Invoice!C369</f>
        <v>0</v>
      </c>
      <c r="C367" s="77">
        <f>Invoice!B369</f>
        <v>0</v>
      </c>
      <c r="D367" s="82">
        <f t="shared" si="14"/>
        <v>0</v>
      </c>
      <c r="E367" s="82">
        <f t="shared" si="15"/>
        <v>0</v>
      </c>
      <c r="F367" s="83">
        <f>Invoice!G369</f>
        <v>0</v>
      </c>
      <c r="G367" s="84">
        <f t="shared" si="16"/>
        <v>0</v>
      </c>
    </row>
    <row r="368" spans="1:7" s="81" customFormat="1">
      <c r="A368" s="97">
        <f>Invoice!F370</f>
        <v>0</v>
      </c>
      <c r="B368" s="76">
        <f>Invoice!C370</f>
        <v>0</v>
      </c>
      <c r="C368" s="77">
        <f>Invoice!B370</f>
        <v>0</v>
      </c>
      <c r="D368" s="82">
        <f t="shared" si="14"/>
        <v>0</v>
      </c>
      <c r="E368" s="82">
        <f t="shared" si="15"/>
        <v>0</v>
      </c>
      <c r="F368" s="83">
        <f>Invoice!G370</f>
        <v>0</v>
      </c>
      <c r="G368" s="84">
        <f t="shared" si="16"/>
        <v>0</v>
      </c>
    </row>
    <row r="369" spans="1:7" s="81" customFormat="1">
      <c r="A369" s="97">
        <f>Invoice!F371</f>
        <v>0</v>
      </c>
      <c r="B369" s="76">
        <f>Invoice!C371</f>
        <v>0</v>
      </c>
      <c r="C369" s="77">
        <f>Invoice!B371</f>
        <v>0</v>
      </c>
      <c r="D369" s="82">
        <f t="shared" si="14"/>
        <v>0</v>
      </c>
      <c r="E369" s="82">
        <f t="shared" si="15"/>
        <v>0</v>
      </c>
      <c r="F369" s="83">
        <f>Invoice!G371</f>
        <v>0</v>
      </c>
      <c r="G369" s="84">
        <f t="shared" si="16"/>
        <v>0</v>
      </c>
    </row>
    <row r="370" spans="1:7" s="81" customFormat="1">
      <c r="A370" s="97">
        <f>Invoice!F372</f>
        <v>0</v>
      </c>
      <c r="B370" s="76">
        <f>Invoice!C372</f>
        <v>0</v>
      </c>
      <c r="C370" s="77">
        <f>Invoice!B372</f>
        <v>0</v>
      </c>
      <c r="D370" s="82">
        <f t="shared" si="14"/>
        <v>0</v>
      </c>
      <c r="E370" s="82">
        <f t="shared" si="15"/>
        <v>0</v>
      </c>
      <c r="F370" s="83">
        <f>Invoice!G372</f>
        <v>0</v>
      </c>
      <c r="G370" s="84">
        <f t="shared" si="16"/>
        <v>0</v>
      </c>
    </row>
    <row r="371" spans="1:7" s="81" customFormat="1">
      <c r="A371" s="97">
        <f>Invoice!F373</f>
        <v>0</v>
      </c>
      <c r="B371" s="76">
        <f>Invoice!C373</f>
        <v>0</v>
      </c>
      <c r="C371" s="77">
        <f>Invoice!B373</f>
        <v>0</v>
      </c>
      <c r="D371" s="82">
        <f t="shared" si="14"/>
        <v>0</v>
      </c>
      <c r="E371" s="82">
        <f t="shared" si="15"/>
        <v>0</v>
      </c>
      <c r="F371" s="83">
        <f>Invoice!G373</f>
        <v>0</v>
      </c>
      <c r="G371" s="84">
        <f t="shared" si="16"/>
        <v>0</v>
      </c>
    </row>
    <row r="372" spans="1:7" s="81" customFormat="1">
      <c r="A372" s="97">
        <f>Invoice!F374</f>
        <v>0</v>
      </c>
      <c r="B372" s="76">
        <f>Invoice!C374</f>
        <v>0</v>
      </c>
      <c r="C372" s="77">
        <f>Invoice!B374</f>
        <v>0</v>
      </c>
      <c r="D372" s="82">
        <f t="shared" si="14"/>
        <v>0</v>
      </c>
      <c r="E372" s="82">
        <f t="shared" si="15"/>
        <v>0</v>
      </c>
      <c r="F372" s="83">
        <f>Invoice!G374</f>
        <v>0</v>
      </c>
      <c r="G372" s="84">
        <f t="shared" si="16"/>
        <v>0</v>
      </c>
    </row>
    <row r="373" spans="1:7" s="81" customFormat="1">
      <c r="A373" s="97">
        <f>Invoice!F375</f>
        <v>0</v>
      </c>
      <c r="B373" s="76">
        <f>Invoice!C375</f>
        <v>0</v>
      </c>
      <c r="C373" s="77">
        <f>Invoice!B375</f>
        <v>0</v>
      </c>
      <c r="D373" s="82">
        <f t="shared" si="14"/>
        <v>0</v>
      </c>
      <c r="E373" s="82">
        <f t="shared" si="15"/>
        <v>0</v>
      </c>
      <c r="F373" s="83">
        <f>Invoice!G375</f>
        <v>0</v>
      </c>
      <c r="G373" s="84">
        <f t="shared" si="16"/>
        <v>0</v>
      </c>
    </row>
    <row r="374" spans="1:7" s="81" customFormat="1">
      <c r="A374" s="97">
        <f>Invoice!F376</f>
        <v>0</v>
      </c>
      <c r="B374" s="76">
        <f>Invoice!C376</f>
        <v>0</v>
      </c>
      <c r="C374" s="77">
        <f>Invoice!B376</f>
        <v>0</v>
      </c>
      <c r="D374" s="82">
        <f t="shared" si="14"/>
        <v>0</v>
      </c>
      <c r="E374" s="82">
        <f t="shared" si="15"/>
        <v>0</v>
      </c>
      <c r="F374" s="83">
        <f>Invoice!G376</f>
        <v>0</v>
      </c>
      <c r="G374" s="84">
        <f t="shared" si="16"/>
        <v>0</v>
      </c>
    </row>
    <row r="375" spans="1:7" s="81" customFormat="1">
      <c r="A375" s="97">
        <f>Invoice!F377</f>
        <v>0</v>
      </c>
      <c r="B375" s="76">
        <f>Invoice!C377</f>
        <v>0</v>
      </c>
      <c r="C375" s="77">
        <f>Invoice!B377</f>
        <v>0</v>
      </c>
      <c r="D375" s="82">
        <f t="shared" si="14"/>
        <v>0</v>
      </c>
      <c r="E375" s="82">
        <f t="shared" si="15"/>
        <v>0</v>
      </c>
      <c r="F375" s="83">
        <f>Invoice!G377</f>
        <v>0</v>
      </c>
      <c r="G375" s="84">
        <f t="shared" si="16"/>
        <v>0</v>
      </c>
    </row>
    <row r="376" spans="1:7" s="81" customFormat="1">
      <c r="A376" s="97">
        <f>Invoice!F378</f>
        <v>0</v>
      </c>
      <c r="B376" s="76">
        <f>Invoice!C378</f>
        <v>0</v>
      </c>
      <c r="C376" s="77">
        <f>Invoice!B378</f>
        <v>0</v>
      </c>
      <c r="D376" s="82">
        <f t="shared" si="14"/>
        <v>0</v>
      </c>
      <c r="E376" s="82">
        <f t="shared" si="15"/>
        <v>0</v>
      </c>
      <c r="F376" s="83">
        <f>Invoice!G378</f>
        <v>0</v>
      </c>
      <c r="G376" s="84">
        <f t="shared" si="16"/>
        <v>0</v>
      </c>
    </row>
    <row r="377" spans="1:7" s="81" customFormat="1">
      <c r="A377" s="97">
        <f>Invoice!F379</f>
        <v>0</v>
      </c>
      <c r="B377" s="76">
        <f>Invoice!C379</f>
        <v>0</v>
      </c>
      <c r="C377" s="77">
        <f>Invoice!B379</f>
        <v>0</v>
      </c>
      <c r="D377" s="82">
        <f t="shared" si="14"/>
        <v>0</v>
      </c>
      <c r="E377" s="82">
        <f t="shared" si="15"/>
        <v>0</v>
      </c>
      <c r="F377" s="83">
        <f>Invoice!G379</f>
        <v>0</v>
      </c>
      <c r="G377" s="84">
        <f t="shared" si="16"/>
        <v>0</v>
      </c>
    </row>
    <row r="378" spans="1:7" s="81" customFormat="1">
      <c r="A378" s="97">
        <f>Invoice!F380</f>
        <v>0</v>
      </c>
      <c r="B378" s="76">
        <f>Invoice!C380</f>
        <v>0</v>
      </c>
      <c r="C378" s="77">
        <f>Invoice!B380</f>
        <v>0</v>
      </c>
      <c r="D378" s="82">
        <f t="shared" si="14"/>
        <v>0</v>
      </c>
      <c r="E378" s="82">
        <f t="shared" si="15"/>
        <v>0</v>
      </c>
      <c r="F378" s="83">
        <f>Invoice!G380</f>
        <v>0</v>
      </c>
      <c r="G378" s="84">
        <f t="shared" si="16"/>
        <v>0</v>
      </c>
    </row>
    <row r="379" spans="1:7" s="81" customFormat="1">
      <c r="A379" s="97">
        <f>Invoice!F381</f>
        <v>0</v>
      </c>
      <c r="B379" s="76">
        <f>Invoice!C381</f>
        <v>0</v>
      </c>
      <c r="C379" s="77">
        <f>Invoice!B381</f>
        <v>0</v>
      </c>
      <c r="D379" s="82">
        <f t="shared" si="14"/>
        <v>0</v>
      </c>
      <c r="E379" s="82">
        <f t="shared" si="15"/>
        <v>0</v>
      </c>
      <c r="F379" s="83">
        <f>Invoice!G381</f>
        <v>0</v>
      </c>
      <c r="G379" s="84">
        <f t="shared" si="16"/>
        <v>0</v>
      </c>
    </row>
    <row r="380" spans="1:7" s="81" customFormat="1">
      <c r="A380" s="97">
        <f>Invoice!F382</f>
        <v>0</v>
      </c>
      <c r="B380" s="76">
        <f>Invoice!C382</f>
        <v>0</v>
      </c>
      <c r="C380" s="77">
        <f>Invoice!B382</f>
        <v>0</v>
      </c>
      <c r="D380" s="82">
        <f t="shared" si="14"/>
        <v>0</v>
      </c>
      <c r="E380" s="82">
        <f t="shared" si="15"/>
        <v>0</v>
      </c>
      <c r="F380" s="83">
        <f>Invoice!G382</f>
        <v>0</v>
      </c>
      <c r="G380" s="84">
        <f t="shared" si="16"/>
        <v>0</v>
      </c>
    </row>
    <row r="381" spans="1:7" s="81" customFormat="1">
      <c r="A381" s="97">
        <f>Invoice!F383</f>
        <v>0</v>
      </c>
      <c r="B381" s="76">
        <f>Invoice!C383</f>
        <v>0</v>
      </c>
      <c r="C381" s="77">
        <f>Invoice!B383</f>
        <v>0</v>
      </c>
      <c r="D381" s="82">
        <f t="shared" si="14"/>
        <v>0</v>
      </c>
      <c r="E381" s="82">
        <f t="shared" si="15"/>
        <v>0</v>
      </c>
      <c r="F381" s="83">
        <f>Invoice!G383</f>
        <v>0</v>
      </c>
      <c r="G381" s="84">
        <f t="shared" si="16"/>
        <v>0</v>
      </c>
    </row>
    <row r="382" spans="1:7" s="81" customFormat="1">
      <c r="A382" s="97">
        <f>Invoice!F384</f>
        <v>0</v>
      </c>
      <c r="B382" s="76">
        <f>Invoice!C384</f>
        <v>0</v>
      </c>
      <c r="C382" s="77">
        <f>Invoice!B384</f>
        <v>0</v>
      </c>
      <c r="D382" s="82">
        <f t="shared" si="14"/>
        <v>0</v>
      </c>
      <c r="E382" s="82">
        <f t="shared" si="15"/>
        <v>0</v>
      </c>
      <c r="F382" s="83">
        <f>Invoice!G384</f>
        <v>0</v>
      </c>
      <c r="G382" s="84">
        <f t="shared" si="16"/>
        <v>0</v>
      </c>
    </row>
    <row r="383" spans="1:7" s="81" customFormat="1">
      <c r="A383" s="97">
        <f>Invoice!F385</f>
        <v>0</v>
      </c>
      <c r="B383" s="76">
        <f>Invoice!C385</f>
        <v>0</v>
      </c>
      <c r="C383" s="77">
        <f>Invoice!B385</f>
        <v>0</v>
      </c>
      <c r="D383" s="82">
        <f t="shared" si="14"/>
        <v>0</v>
      </c>
      <c r="E383" s="82">
        <f t="shared" si="15"/>
        <v>0</v>
      </c>
      <c r="F383" s="83">
        <f>Invoice!G385</f>
        <v>0</v>
      </c>
      <c r="G383" s="84">
        <f t="shared" si="16"/>
        <v>0</v>
      </c>
    </row>
    <row r="384" spans="1:7" s="81" customFormat="1">
      <c r="A384" s="97">
        <f>Invoice!F386</f>
        <v>0</v>
      </c>
      <c r="B384" s="76">
        <f>Invoice!C386</f>
        <v>0</v>
      </c>
      <c r="C384" s="77">
        <f>Invoice!B386</f>
        <v>0</v>
      </c>
      <c r="D384" s="82">
        <f t="shared" si="14"/>
        <v>0</v>
      </c>
      <c r="E384" s="82">
        <f t="shared" si="15"/>
        <v>0</v>
      </c>
      <c r="F384" s="83">
        <f>Invoice!G386</f>
        <v>0</v>
      </c>
      <c r="G384" s="84">
        <f t="shared" si="16"/>
        <v>0</v>
      </c>
    </row>
    <row r="385" spans="1:7" s="81" customFormat="1">
      <c r="A385" s="97">
        <f>Invoice!F387</f>
        <v>0</v>
      </c>
      <c r="B385" s="76">
        <f>Invoice!C387</f>
        <v>0</v>
      </c>
      <c r="C385" s="77">
        <f>Invoice!B387</f>
        <v>0</v>
      </c>
      <c r="D385" s="82">
        <f t="shared" ref="D385:D448" si="17">F385/$D$14</f>
        <v>0</v>
      </c>
      <c r="E385" s="82">
        <f t="shared" ref="E385:E448" si="18">G385/$D$14</f>
        <v>0</v>
      </c>
      <c r="F385" s="83">
        <f>Invoice!G387</f>
        <v>0</v>
      </c>
      <c r="G385" s="84">
        <f t="shared" ref="G385:G448" si="19">C385*F385</f>
        <v>0</v>
      </c>
    </row>
    <row r="386" spans="1:7" s="81" customFormat="1">
      <c r="A386" s="97">
        <f>Invoice!F388</f>
        <v>0</v>
      </c>
      <c r="B386" s="76">
        <f>Invoice!C388</f>
        <v>0</v>
      </c>
      <c r="C386" s="77">
        <f>Invoice!B388</f>
        <v>0</v>
      </c>
      <c r="D386" s="82">
        <f t="shared" si="17"/>
        <v>0</v>
      </c>
      <c r="E386" s="82">
        <f t="shared" si="18"/>
        <v>0</v>
      </c>
      <c r="F386" s="83">
        <f>Invoice!G388</f>
        <v>0</v>
      </c>
      <c r="G386" s="84">
        <f t="shared" si="19"/>
        <v>0</v>
      </c>
    </row>
    <row r="387" spans="1:7" s="81" customFormat="1">
      <c r="A387" s="97">
        <f>Invoice!F389</f>
        <v>0</v>
      </c>
      <c r="B387" s="76">
        <f>Invoice!C389</f>
        <v>0</v>
      </c>
      <c r="C387" s="77">
        <f>Invoice!B389</f>
        <v>0</v>
      </c>
      <c r="D387" s="82">
        <f t="shared" si="17"/>
        <v>0</v>
      </c>
      <c r="E387" s="82">
        <f t="shared" si="18"/>
        <v>0</v>
      </c>
      <c r="F387" s="83">
        <f>Invoice!G389</f>
        <v>0</v>
      </c>
      <c r="G387" s="84">
        <f t="shared" si="19"/>
        <v>0</v>
      </c>
    </row>
    <row r="388" spans="1:7" s="81" customFormat="1">
      <c r="A388" s="97">
        <f>Invoice!F390</f>
        <v>0</v>
      </c>
      <c r="B388" s="76">
        <f>Invoice!C390</f>
        <v>0</v>
      </c>
      <c r="C388" s="77">
        <f>Invoice!B390</f>
        <v>0</v>
      </c>
      <c r="D388" s="82">
        <f t="shared" si="17"/>
        <v>0</v>
      </c>
      <c r="E388" s="82">
        <f t="shared" si="18"/>
        <v>0</v>
      </c>
      <c r="F388" s="83">
        <f>Invoice!G390</f>
        <v>0</v>
      </c>
      <c r="G388" s="84">
        <f t="shared" si="19"/>
        <v>0</v>
      </c>
    </row>
    <row r="389" spans="1:7" s="81" customFormat="1">
      <c r="A389" s="97">
        <f>Invoice!F391</f>
        <v>0</v>
      </c>
      <c r="B389" s="76">
        <f>Invoice!C391</f>
        <v>0</v>
      </c>
      <c r="C389" s="77">
        <f>Invoice!B391</f>
        <v>0</v>
      </c>
      <c r="D389" s="82">
        <f t="shared" si="17"/>
        <v>0</v>
      </c>
      <c r="E389" s="82">
        <f t="shared" si="18"/>
        <v>0</v>
      </c>
      <c r="F389" s="83">
        <f>Invoice!G391</f>
        <v>0</v>
      </c>
      <c r="G389" s="84">
        <f t="shared" si="19"/>
        <v>0</v>
      </c>
    </row>
    <row r="390" spans="1:7" s="81" customFormat="1">
      <c r="A390" s="97">
        <f>Invoice!F392</f>
        <v>0</v>
      </c>
      <c r="B390" s="76">
        <f>Invoice!C392</f>
        <v>0</v>
      </c>
      <c r="C390" s="77">
        <f>Invoice!B392</f>
        <v>0</v>
      </c>
      <c r="D390" s="82">
        <f t="shared" si="17"/>
        <v>0</v>
      </c>
      <c r="E390" s="82">
        <f t="shared" si="18"/>
        <v>0</v>
      </c>
      <c r="F390" s="83">
        <f>Invoice!G392</f>
        <v>0</v>
      </c>
      <c r="G390" s="84">
        <f t="shared" si="19"/>
        <v>0</v>
      </c>
    </row>
    <row r="391" spans="1:7" s="81" customFormat="1">
      <c r="A391" s="97">
        <f>Invoice!F393</f>
        <v>0</v>
      </c>
      <c r="B391" s="76">
        <f>Invoice!C393</f>
        <v>0</v>
      </c>
      <c r="C391" s="77">
        <f>Invoice!B393</f>
        <v>0</v>
      </c>
      <c r="D391" s="82">
        <f t="shared" si="17"/>
        <v>0</v>
      </c>
      <c r="E391" s="82">
        <f t="shared" si="18"/>
        <v>0</v>
      </c>
      <c r="F391" s="83">
        <f>Invoice!G393</f>
        <v>0</v>
      </c>
      <c r="G391" s="84">
        <f t="shared" si="19"/>
        <v>0</v>
      </c>
    </row>
    <row r="392" spans="1:7" s="81" customFormat="1">
      <c r="A392" s="97">
        <f>Invoice!F394</f>
        <v>0</v>
      </c>
      <c r="B392" s="76">
        <f>Invoice!C394</f>
        <v>0</v>
      </c>
      <c r="C392" s="77">
        <f>Invoice!B394</f>
        <v>0</v>
      </c>
      <c r="D392" s="82">
        <f t="shared" si="17"/>
        <v>0</v>
      </c>
      <c r="E392" s="82">
        <f t="shared" si="18"/>
        <v>0</v>
      </c>
      <c r="F392" s="83">
        <f>Invoice!G394</f>
        <v>0</v>
      </c>
      <c r="G392" s="84">
        <f t="shared" si="19"/>
        <v>0</v>
      </c>
    </row>
    <row r="393" spans="1:7" s="81" customFormat="1">
      <c r="A393" s="97">
        <f>Invoice!F395</f>
        <v>0</v>
      </c>
      <c r="B393" s="76">
        <f>Invoice!C395</f>
        <v>0</v>
      </c>
      <c r="C393" s="77">
        <f>Invoice!B395</f>
        <v>0</v>
      </c>
      <c r="D393" s="82">
        <f t="shared" si="17"/>
        <v>0</v>
      </c>
      <c r="E393" s="82">
        <f t="shared" si="18"/>
        <v>0</v>
      </c>
      <c r="F393" s="83">
        <f>Invoice!G395</f>
        <v>0</v>
      </c>
      <c r="G393" s="84">
        <f t="shared" si="19"/>
        <v>0</v>
      </c>
    </row>
    <row r="394" spans="1:7" s="81" customFormat="1">
      <c r="A394" s="97">
        <f>Invoice!F396</f>
        <v>0</v>
      </c>
      <c r="B394" s="76">
        <f>Invoice!C396</f>
        <v>0</v>
      </c>
      <c r="C394" s="77">
        <f>Invoice!B396</f>
        <v>0</v>
      </c>
      <c r="D394" s="82">
        <f t="shared" si="17"/>
        <v>0</v>
      </c>
      <c r="E394" s="82">
        <f t="shared" si="18"/>
        <v>0</v>
      </c>
      <c r="F394" s="83">
        <f>Invoice!G396</f>
        <v>0</v>
      </c>
      <c r="G394" s="84">
        <f t="shared" si="19"/>
        <v>0</v>
      </c>
    </row>
    <row r="395" spans="1:7" s="81" customFormat="1">
      <c r="A395" s="97">
        <f>Invoice!F397</f>
        <v>0</v>
      </c>
      <c r="B395" s="76">
        <f>Invoice!C397</f>
        <v>0</v>
      </c>
      <c r="C395" s="77">
        <f>Invoice!B397</f>
        <v>0</v>
      </c>
      <c r="D395" s="82">
        <f t="shared" si="17"/>
        <v>0</v>
      </c>
      <c r="E395" s="82">
        <f t="shared" si="18"/>
        <v>0</v>
      </c>
      <c r="F395" s="83">
        <f>Invoice!G397</f>
        <v>0</v>
      </c>
      <c r="G395" s="84">
        <f t="shared" si="19"/>
        <v>0</v>
      </c>
    </row>
    <row r="396" spans="1:7" s="81" customFormat="1">
      <c r="A396" s="97">
        <f>Invoice!F398</f>
        <v>0</v>
      </c>
      <c r="B396" s="76">
        <f>Invoice!C398</f>
        <v>0</v>
      </c>
      <c r="C396" s="77">
        <f>Invoice!B398</f>
        <v>0</v>
      </c>
      <c r="D396" s="82">
        <f t="shared" si="17"/>
        <v>0</v>
      </c>
      <c r="E396" s="82">
        <f t="shared" si="18"/>
        <v>0</v>
      </c>
      <c r="F396" s="83">
        <f>Invoice!G398</f>
        <v>0</v>
      </c>
      <c r="G396" s="84">
        <f t="shared" si="19"/>
        <v>0</v>
      </c>
    </row>
    <row r="397" spans="1:7" s="81" customFormat="1">
      <c r="A397" s="97">
        <f>Invoice!F399</f>
        <v>0</v>
      </c>
      <c r="B397" s="76">
        <f>Invoice!C399</f>
        <v>0</v>
      </c>
      <c r="C397" s="77">
        <f>Invoice!B399</f>
        <v>0</v>
      </c>
      <c r="D397" s="82">
        <f t="shared" si="17"/>
        <v>0</v>
      </c>
      <c r="E397" s="82">
        <f t="shared" si="18"/>
        <v>0</v>
      </c>
      <c r="F397" s="83">
        <f>Invoice!G399</f>
        <v>0</v>
      </c>
      <c r="G397" s="84">
        <f t="shared" si="19"/>
        <v>0</v>
      </c>
    </row>
    <row r="398" spans="1:7" s="81" customFormat="1">
      <c r="A398" s="97">
        <f>Invoice!F400</f>
        <v>0</v>
      </c>
      <c r="B398" s="76">
        <f>Invoice!C400</f>
        <v>0</v>
      </c>
      <c r="C398" s="77">
        <f>Invoice!B400</f>
        <v>0</v>
      </c>
      <c r="D398" s="82">
        <f t="shared" si="17"/>
        <v>0</v>
      </c>
      <c r="E398" s="82">
        <f t="shared" si="18"/>
        <v>0</v>
      </c>
      <c r="F398" s="83">
        <f>Invoice!G400</f>
        <v>0</v>
      </c>
      <c r="G398" s="84">
        <f t="shared" si="19"/>
        <v>0</v>
      </c>
    </row>
    <row r="399" spans="1:7" s="81" customFormat="1">
      <c r="A399" s="97">
        <f>Invoice!F401</f>
        <v>0</v>
      </c>
      <c r="B399" s="76">
        <f>Invoice!C401</f>
        <v>0</v>
      </c>
      <c r="C399" s="77">
        <f>Invoice!B401</f>
        <v>0</v>
      </c>
      <c r="D399" s="82">
        <f t="shared" si="17"/>
        <v>0</v>
      </c>
      <c r="E399" s="82">
        <f t="shared" si="18"/>
        <v>0</v>
      </c>
      <c r="F399" s="83">
        <f>Invoice!G401</f>
        <v>0</v>
      </c>
      <c r="G399" s="84">
        <f t="shared" si="19"/>
        <v>0</v>
      </c>
    </row>
    <row r="400" spans="1:7" s="81" customFormat="1">
      <c r="A400" s="97">
        <f>Invoice!F402</f>
        <v>0</v>
      </c>
      <c r="B400" s="76">
        <f>Invoice!C402</f>
        <v>0</v>
      </c>
      <c r="C400" s="77">
        <f>Invoice!B402</f>
        <v>0</v>
      </c>
      <c r="D400" s="82">
        <f t="shared" si="17"/>
        <v>0</v>
      </c>
      <c r="E400" s="82">
        <f t="shared" si="18"/>
        <v>0</v>
      </c>
      <c r="F400" s="83">
        <f>Invoice!G402</f>
        <v>0</v>
      </c>
      <c r="G400" s="84">
        <f t="shared" si="19"/>
        <v>0</v>
      </c>
    </row>
    <row r="401" spans="1:7" s="81" customFormat="1">
      <c r="A401" s="97">
        <f>Invoice!F403</f>
        <v>0</v>
      </c>
      <c r="B401" s="76">
        <f>Invoice!C403</f>
        <v>0</v>
      </c>
      <c r="C401" s="77">
        <f>Invoice!B403</f>
        <v>0</v>
      </c>
      <c r="D401" s="82">
        <f t="shared" si="17"/>
        <v>0</v>
      </c>
      <c r="E401" s="82">
        <f t="shared" si="18"/>
        <v>0</v>
      </c>
      <c r="F401" s="83">
        <f>Invoice!G403</f>
        <v>0</v>
      </c>
      <c r="G401" s="84">
        <f t="shared" si="19"/>
        <v>0</v>
      </c>
    </row>
    <row r="402" spans="1:7" s="81" customFormat="1">
      <c r="A402" s="97">
        <f>Invoice!F404</f>
        <v>0</v>
      </c>
      <c r="B402" s="76">
        <f>Invoice!C404</f>
        <v>0</v>
      </c>
      <c r="C402" s="77">
        <f>Invoice!B404</f>
        <v>0</v>
      </c>
      <c r="D402" s="82">
        <f t="shared" si="17"/>
        <v>0</v>
      </c>
      <c r="E402" s="82">
        <f t="shared" si="18"/>
        <v>0</v>
      </c>
      <c r="F402" s="83">
        <f>Invoice!G404</f>
        <v>0</v>
      </c>
      <c r="G402" s="84">
        <f t="shared" si="19"/>
        <v>0</v>
      </c>
    </row>
    <row r="403" spans="1:7" s="81" customFormat="1">
      <c r="A403" s="97">
        <f>Invoice!F405</f>
        <v>0</v>
      </c>
      <c r="B403" s="76">
        <f>Invoice!C405</f>
        <v>0</v>
      </c>
      <c r="C403" s="77">
        <f>Invoice!B405</f>
        <v>0</v>
      </c>
      <c r="D403" s="82">
        <f t="shared" si="17"/>
        <v>0</v>
      </c>
      <c r="E403" s="82">
        <f t="shared" si="18"/>
        <v>0</v>
      </c>
      <c r="F403" s="83">
        <f>Invoice!G405</f>
        <v>0</v>
      </c>
      <c r="G403" s="84">
        <f t="shared" si="19"/>
        <v>0</v>
      </c>
    </row>
    <row r="404" spans="1:7" s="81" customFormat="1">
      <c r="A404" s="97">
        <f>Invoice!F406</f>
        <v>0</v>
      </c>
      <c r="B404" s="76">
        <f>Invoice!C406</f>
        <v>0</v>
      </c>
      <c r="C404" s="77">
        <f>Invoice!B406</f>
        <v>0</v>
      </c>
      <c r="D404" s="82">
        <f t="shared" si="17"/>
        <v>0</v>
      </c>
      <c r="E404" s="82">
        <f t="shared" si="18"/>
        <v>0</v>
      </c>
      <c r="F404" s="83">
        <f>Invoice!G406</f>
        <v>0</v>
      </c>
      <c r="G404" s="84">
        <f t="shared" si="19"/>
        <v>0</v>
      </c>
    </row>
    <row r="405" spans="1:7" s="81" customFormat="1">
      <c r="A405" s="97">
        <f>Invoice!F407</f>
        <v>0</v>
      </c>
      <c r="B405" s="76">
        <f>Invoice!C407</f>
        <v>0</v>
      </c>
      <c r="C405" s="77">
        <f>Invoice!B407</f>
        <v>0</v>
      </c>
      <c r="D405" s="82">
        <f t="shared" si="17"/>
        <v>0</v>
      </c>
      <c r="E405" s="82">
        <f t="shared" si="18"/>
        <v>0</v>
      </c>
      <c r="F405" s="83">
        <f>Invoice!G407</f>
        <v>0</v>
      </c>
      <c r="G405" s="84">
        <f t="shared" si="19"/>
        <v>0</v>
      </c>
    </row>
    <row r="406" spans="1:7" s="81" customFormat="1">
      <c r="A406" s="97">
        <f>Invoice!F408</f>
        <v>0</v>
      </c>
      <c r="B406" s="76">
        <f>Invoice!C408</f>
        <v>0</v>
      </c>
      <c r="C406" s="77">
        <f>Invoice!B408</f>
        <v>0</v>
      </c>
      <c r="D406" s="82">
        <f t="shared" si="17"/>
        <v>0</v>
      </c>
      <c r="E406" s="82">
        <f t="shared" si="18"/>
        <v>0</v>
      </c>
      <c r="F406" s="83">
        <f>Invoice!G408</f>
        <v>0</v>
      </c>
      <c r="G406" s="84">
        <f t="shared" si="19"/>
        <v>0</v>
      </c>
    </row>
    <row r="407" spans="1:7" s="81" customFormat="1">
      <c r="A407" s="97">
        <f>Invoice!F409</f>
        <v>0</v>
      </c>
      <c r="B407" s="76">
        <f>Invoice!C409</f>
        <v>0</v>
      </c>
      <c r="C407" s="77">
        <f>Invoice!B409</f>
        <v>0</v>
      </c>
      <c r="D407" s="82">
        <f t="shared" si="17"/>
        <v>0</v>
      </c>
      <c r="E407" s="82">
        <f t="shared" si="18"/>
        <v>0</v>
      </c>
      <c r="F407" s="83">
        <f>Invoice!G409</f>
        <v>0</v>
      </c>
      <c r="G407" s="84">
        <f t="shared" si="19"/>
        <v>0</v>
      </c>
    </row>
    <row r="408" spans="1:7" s="81" customFormat="1">
      <c r="A408" s="97">
        <f>Invoice!F410</f>
        <v>0</v>
      </c>
      <c r="B408" s="76">
        <f>Invoice!C410</f>
        <v>0</v>
      </c>
      <c r="C408" s="77">
        <f>Invoice!B410</f>
        <v>0</v>
      </c>
      <c r="D408" s="82">
        <f t="shared" si="17"/>
        <v>0</v>
      </c>
      <c r="E408" s="82">
        <f t="shared" si="18"/>
        <v>0</v>
      </c>
      <c r="F408" s="83">
        <f>Invoice!G410</f>
        <v>0</v>
      </c>
      <c r="G408" s="84">
        <f t="shared" si="19"/>
        <v>0</v>
      </c>
    </row>
    <row r="409" spans="1:7" s="81" customFormat="1">
      <c r="A409" s="97">
        <f>Invoice!F411</f>
        <v>0</v>
      </c>
      <c r="B409" s="76">
        <f>Invoice!C411</f>
        <v>0</v>
      </c>
      <c r="C409" s="77">
        <f>Invoice!B411</f>
        <v>0</v>
      </c>
      <c r="D409" s="82">
        <f t="shared" si="17"/>
        <v>0</v>
      </c>
      <c r="E409" s="82">
        <f t="shared" si="18"/>
        <v>0</v>
      </c>
      <c r="F409" s="83">
        <f>Invoice!G411</f>
        <v>0</v>
      </c>
      <c r="G409" s="84">
        <f t="shared" si="19"/>
        <v>0</v>
      </c>
    </row>
    <row r="410" spans="1:7" s="81" customFormat="1">
      <c r="A410" s="97">
        <f>Invoice!F412</f>
        <v>0</v>
      </c>
      <c r="B410" s="76">
        <f>Invoice!C412</f>
        <v>0</v>
      </c>
      <c r="C410" s="77">
        <f>Invoice!B412</f>
        <v>0</v>
      </c>
      <c r="D410" s="82">
        <f t="shared" si="17"/>
        <v>0</v>
      </c>
      <c r="E410" s="82">
        <f t="shared" si="18"/>
        <v>0</v>
      </c>
      <c r="F410" s="83">
        <f>Invoice!G412</f>
        <v>0</v>
      </c>
      <c r="G410" s="84">
        <f t="shared" si="19"/>
        <v>0</v>
      </c>
    </row>
    <row r="411" spans="1:7" s="81" customFormat="1">
      <c r="A411" s="97">
        <f>Invoice!F413</f>
        <v>0</v>
      </c>
      <c r="B411" s="76">
        <f>Invoice!C413</f>
        <v>0</v>
      </c>
      <c r="C411" s="77">
        <f>Invoice!B413</f>
        <v>0</v>
      </c>
      <c r="D411" s="82">
        <f t="shared" si="17"/>
        <v>0</v>
      </c>
      <c r="E411" s="82">
        <f t="shared" si="18"/>
        <v>0</v>
      </c>
      <c r="F411" s="83">
        <f>Invoice!G413</f>
        <v>0</v>
      </c>
      <c r="G411" s="84">
        <f t="shared" si="19"/>
        <v>0</v>
      </c>
    </row>
    <row r="412" spans="1:7" s="81" customFormat="1">
      <c r="A412" s="97">
        <f>Invoice!F414</f>
        <v>0</v>
      </c>
      <c r="B412" s="76">
        <f>Invoice!C414</f>
        <v>0</v>
      </c>
      <c r="C412" s="77">
        <f>Invoice!B414</f>
        <v>0</v>
      </c>
      <c r="D412" s="82">
        <f t="shared" si="17"/>
        <v>0</v>
      </c>
      <c r="E412" s="82">
        <f t="shared" si="18"/>
        <v>0</v>
      </c>
      <c r="F412" s="83">
        <f>Invoice!G414</f>
        <v>0</v>
      </c>
      <c r="G412" s="84">
        <f t="shared" si="19"/>
        <v>0</v>
      </c>
    </row>
    <row r="413" spans="1:7" s="81" customFormat="1">
      <c r="A413" s="97">
        <f>Invoice!F415</f>
        <v>0</v>
      </c>
      <c r="B413" s="76">
        <f>Invoice!C415</f>
        <v>0</v>
      </c>
      <c r="C413" s="77">
        <f>Invoice!B415</f>
        <v>0</v>
      </c>
      <c r="D413" s="82">
        <f t="shared" si="17"/>
        <v>0</v>
      </c>
      <c r="E413" s="82">
        <f t="shared" si="18"/>
        <v>0</v>
      </c>
      <c r="F413" s="83">
        <f>Invoice!G415</f>
        <v>0</v>
      </c>
      <c r="G413" s="84">
        <f t="shared" si="19"/>
        <v>0</v>
      </c>
    </row>
    <row r="414" spans="1:7" s="81" customFormat="1">
      <c r="A414" s="97">
        <f>Invoice!F416</f>
        <v>0</v>
      </c>
      <c r="B414" s="76">
        <f>Invoice!C416</f>
        <v>0</v>
      </c>
      <c r="C414" s="77">
        <f>Invoice!B416</f>
        <v>0</v>
      </c>
      <c r="D414" s="82">
        <f t="shared" si="17"/>
        <v>0</v>
      </c>
      <c r="E414" s="82">
        <f t="shared" si="18"/>
        <v>0</v>
      </c>
      <c r="F414" s="83">
        <f>Invoice!G416</f>
        <v>0</v>
      </c>
      <c r="G414" s="84">
        <f t="shared" si="19"/>
        <v>0</v>
      </c>
    </row>
    <row r="415" spans="1:7" s="81" customFormat="1">
      <c r="A415" s="97">
        <f>Invoice!F417</f>
        <v>0</v>
      </c>
      <c r="B415" s="76">
        <f>Invoice!C417</f>
        <v>0</v>
      </c>
      <c r="C415" s="77">
        <f>Invoice!B417</f>
        <v>0</v>
      </c>
      <c r="D415" s="82">
        <f t="shared" si="17"/>
        <v>0</v>
      </c>
      <c r="E415" s="82">
        <f t="shared" si="18"/>
        <v>0</v>
      </c>
      <c r="F415" s="83">
        <f>Invoice!G417</f>
        <v>0</v>
      </c>
      <c r="G415" s="84">
        <f t="shared" si="19"/>
        <v>0</v>
      </c>
    </row>
    <row r="416" spans="1:7" s="81" customFormat="1">
      <c r="A416" s="97">
        <f>Invoice!F418</f>
        <v>0</v>
      </c>
      <c r="B416" s="76">
        <f>Invoice!C418</f>
        <v>0</v>
      </c>
      <c r="C416" s="77">
        <f>Invoice!B418</f>
        <v>0</v>
      </c>
      <c r="D416" s="82">
        <f t="shared" si="17"/>
        <v>0</v>
      </c>
      <c r="E416" s="82">
        <f t="shared" si="18"/>
        <v>0</v>
      </c>
      <c r="F416" s="83">
        <f>Invoice!G418</f>
        <v>0</v>
      </c>
      <c r="G416" s="84">
        <f t="shared" si="19"/>
        <v>0</v>
      </c>
    </row>
    <row r="417" spans="1:7" s="81" customFormat="1">
      <c r="A417" s="97">
        <f>Invoice!F419</f>
        <v>0</v>
      </c>
      <c r="B417" s="76">
        <f>Invoice!C419</f>
        <v>0</v>
      </c>
      <c r="C417" s="77">
        <f>Invoice!B419</f>
        <v>0</v>
      </c>
      <c r="D417" s="82">
        <f t="shared" si="17"/>
        <v>0</v>
      </c>
      <c r="E417" s="82">
        <f t="shared" si="18"/>
        <v>0</v>
      </c>
      <c r="F417" s="83">
        <f>Invoice!G419</f>
        <v>0</v>
      </c>
      <c r="G417" s="84">
        <f t="shared" si="19"/>
        <v>0</v>
      </c>
    </row>
    <row r="418" spans="1:7" s="81" customFormat="1">
      <c r="A418" s="97">
        <f>Invoice!F420</f>
        <v>0</v>
      </c>
      <c r="B418" s="76">
        <f>Invoice!C420</f>
        <v>0</v>
      </c>
      <c r="C418" s="77">
        <f>Invoice!B420</f>
        <v>0</v>
      </c>
      <c r="D418" s="82">
        <f t="shared" si="17"/>
        <v>0</v>
      </c>
      <c r="E418" s="82">
        <f t="shared" si="18"/>
        <v>0</v>
      </c>
      <c r="F418" s="83">
        <f>Invoice!G420</f>
        <v>0</v>
      </c>
      <c r="G418" s="84">
        <f t="shared" si="19"/>
        <v>0</v>
      </c>
    </row>
    <row r="419" spans="1:7" s="81" customFormat="1">
      <c r="A419" s="97">
        <f>Invoice!F421</f>
        <v>0</v>
      </c>
      <c r="B419" s="76">
        <f>Invoice!C421</f>
        <v>0</v>
      </c>
      <c r="C419" s="77">
        <f>Invoice!B421</f>
        <v>0</v>
      </c>
      <c r="D419" s="82">
        <f t="shared" si="17"/>
        <v>0</v>
      </c>
      <c r="E419" s="82">
        <f t="shared" si="18"/>
        <v>0</v>
      </c>
      <c r="F419" s="83">
        <f>Invoice!G421</f>
        <v>0</v>
      </c>
      <c r="G419" s="84">
        <f t="shared" si="19"/>
        <v>0</v>
      </c>
    </row>
    <row r="420" spans="1:7" s="81" customFormat="1">
      <c r="A420" s="97">
        <f>Invoice!F422</f>
        <v>0</v>
      </c>
      <c r="B420" s="76">
        <f>Invoice!C422</f>
        <v>0</v>
      </c>
      <c r="C420" s="77">
        <f>Invoice!B422</f>
        <v>0</v>
      </c>
      <c r="D420" s="82">
        <f t="shared" si="17"/>
        <v>0</v>
      </c>
      <c r="E420" s="82">
        <f t="shared" si="18"/>
        <v>0</v>
      </c>
      <c r="F420" s="83">
        <f>Invoice!G422</f>
        <v>0</v>
      </c>
      <c r="G420" s="84">
        <f t="shared" si="19"/>
        <v>0</v>
      </c>
    </row>
    <row r="421" spans="1:7" s="81" customFormat="1">
      <c r="A421" s="97">
        <f>Invoice!F423</f>
        <v>0</v>
      </c>
      <c r="B421" s="76">
        <f>Invoice!C423</f>
        <v>0</v>
      </c>
      <c r="C421" s="77">
        <f>Invoice!B423</f>
        <v>0</v>
      </c>
      <c r="D421" s="82">
        <f t="shared" si="17"/>
        <v>0</v>
      </c>
      <c r="E421" s="82">
        <f t="shared" si="18"/>
        <v>0</v>
      </c>
      <c r="F421" s="83">
        <f>Invoice!G423</f>
        <v>0</v>
      </c>
      <c r="G421" s="84">
        <f t="shared" si="19"/>
        <v>0</v>
      </c>
    </row>
    <row r="422" spans="1:7" s="81" customFormat="1">
      <c r="A422" s="97">
        <f>Invoice!F424</f>
        <v>0</v>
      </c>
      <c r="B422" s="76">
        <f>Invoice!C424</f>
        <v>0</v>
      </c>
      <c r="C422" s="77">
        <f>Invoice!B424</f>
        <v>0</v>
      </c>
      <c r="D422" s="82">
        <f t="shared" si="17"/>
        <v>0</v>
      </c>
      <c r="E422" s="82">
        <f t="shared" si="18"/>
        <v>0</v>
      </c>
      <c r="F422" s="83">
        <f>Invoice!G424</f>
        <v>0</v>
      </c>
      <c r="G422" s="84">
        <f t="shared" si="19"/>
        <v>0</v>
      </c>
    </row>
    <row r="423" spans="1:7" s="81" customFormat="1">
      <c r="A423" s="97">
        <f>Invoice!F425</f>
        <v>0</v>
      </c>
      <c r="B423" s="76">
        <f>Invoice!C425</f>
        <v>0</v>
      </c>
      <c r="C423" s="77">
        <f>Invoice!B425</f>
        <v>0</v>
      </c>
      <c r="D423" s="82">
        <f t="shared" si="17"/>
        <v>0</v>
      </c>
      <c r="E423" s="82">
        <f t="shared" si="18"/>
        <v>0</v>
      </c>
      <c r="F423" s="83">
        <f>Invoice!G425</f>
        <v>0</v>
      </c>
      <c r="G423" s="84">
        <f t="shared" si="19"/>
        <v>0</v>
      </c>
    </row>
    <row r="424" spans="1:7" s="81" customFormat="1">
      <c r="A424" s="97">
        <f>Invoice!F426</f>
        <v>0</v>
      </c>
      <c r="B424" s="76">
        <f>Invoice!C426</f>
        <v>0</v>
      </c>
      <c r="C424" s="77">
        <f>Invoice!B426</f>
        <v>0</v>
      </c>
      <c r="D424" s="82">
        <f t="shared" si="17"/>
        <v>0</v>
      </c>
      <c r="E424" s="82">
        <f t="shared" si="18"/>
        <v>0</v>
      </c>
      <c r="F424" s="83">
        <f>Invoice!G426</f>
        <v>0</v>
      </c>
      <c r="G424" s="84">
        <f t="shared" si="19"/>
        <v>0</v>
      </c>
    </row>
    <row r="425" spans="1:7" s="81" customFormat="1">
      <c r="A425" s="97">
        <f>Invoice!F427</f>
        <v>0</v>
      </c>
      <c r="B425" s="76">
        <f>Invoice!C427</f>
        <v>0</v>
      </c>
      <c r="C425" s="77">
        <f>Invoice!B427</f>
        <v>0</v>
      </c>
      <c r="D425" s="82">
        <f t="shared" si="17"/>
        <v>0</v>
      </c>
      <c r="E425" s="82">
        <f t="shared" si="18"/>
        <v>0</v>
      </c>
      <c r="F425" s="83">
        <f>Invoice!G427</f>
        <v>0</v>
      </c>
      <c r="G425" s="84">
        <f t="shared" si="19"/>
        <v>0</v>
      </c>
    </row>
    <row r="426" spans="1:7" s="81" customFormat="1">
      <c r="A426" s="97">
        <f>Invoice!F428</f>
        <v>0</v>
      </c>
      <c r="B426" s="76">
        <f>Invoice!C428</f>
        <v>0</v>
      </c>
      <c r="C426" s="77">
        <f>Invoice!B428</f>
        <v>0</v>
      </c>
      <c r="D426" s="82">
        <f t="shared" si="17"/>
        <v>0</v>
      </c>
      <c r="E426" s="82">
        <f t="shared" si="18"/>
        <v>0</v>
      </c>
      <c r="F426" s="83">
        <f>Invoice!G428</f>
        <v>0</v>
      </c>
      <c r="G426" s="84">
        <f t="shared" si="19"/>
        <v>0</v>
      </c>
    </row>
    <row r="427" spans="1:7" s="81" customFormat="1">
      <c r="A427" s="97">
        <f>Invoice!F429</f>
        <v>0</v>
      </c>
      <c r="B427" s="76">
        <f>Invoice!C429</f>
        <v>0</v>
      </c>
      <c r="C427" s="77">
        <f>Invoice!B429</f>
        <v>0</v>
      </c>
      <c r="D427" s="82">
        <f t="shared" si="17"/>
        <v>0</v>
      </c>
      <c r="E427" s="82">
        <f t="shared" si="18"/>
        <v>0</v>
      </c>
      <c r="F427" s="83">
        <f>Invoice!G429</f>
        <v>0</v>
      </c>
      <c r="G427" s="84">
        <f t="shared" si="19"/>
        <v>0</v>
      </c>
    </row>
    <row r="428" spans="1:7" s="81" customFormat="1">
      <c r="A428" s="97">
        <f>Invoice!F430</f>
        <v>0</v>
      </c>
      <c r="B428" s="76">
        <f>Invoice!C430</f>
        <v>0</v>
      </c>
      <c r="C428" s="77">
        <f>Invoice!B430</f>
        <v>0</v>
      </c>
      <c r="D428" s="82">
        <f t="shared" si="17"/>
        <v>0</v>
      </c>
      <c r="E428" s="82">
        <f t="shared" si="18"/>
        <v>0</v>
      </c>
      <c r="F428" s="83">
        <f>Invoice!G430</f>
        <v>0</v>
      </c>
      <c r="G428" s="84">
        <f t="shared" si="19"/>
        <v>0</v>
      </c>
    </row>
    <row r="429" spans="1:7" s="81" customFormat="1">
      <c r="A429" s="97">
        <f>Invoice!F431</f>
        <v>0</v>
      </c>
      <c r="B429" s="76">
        <f>Invoice!C431</f>
        <v>0</v>
      </c>
      <c r="C429" s="77">
        <f>Invoice!B431</f>
        <v>0</v>
      </c>
      <c r="D429" s="82">
        <f t="shared" si="17"/>
        <v>0</v>
      </c>
      <c r="E429" s="82">
        <f t="shared" si="18"/>
        <v>0</v>
      </c>
      <c r="F429" s="83">
        <f>Invoice!G431</f>
        <v>0</v>
      </c>
      <c r="G429" s="84">
        <f t="shared" si="19"/>
        <v>0</v>
      </c>
    </row>
    <row r="430" spans="1:7" s="81" customFormat="1">
      <c r="A430" s="97">
        <f>Invoice!F432</f>
        <v>0</v>
      </c>
      <c r="B430" s="76">
        <f>Invoice!C432</f>
        <v>0</v>
      </c>
      <c r="C430" s="77">
        <f>Invoice!B432</f>
        <v>0</v>
      </c>
      <c r="D430" s="82">
        <f t="shared" si="17"/>
        <v>0</v>
      </c>
      <c r="E430" s="82">
        <f t="shared" si="18"/>
        <v>0</v>
      </c>
      <c r="F430" s="83">
        <f>Invoice!G432</f>
        <v>0</v>
      </c>
      <c r="G430" s="84">
        <f t="shared" si="19"/>
        <v>0</v>
      </c>
    </row>
    <row r="431" spans="1:7" s="81" customFormat="1">
      <c r="A431" s="97">
        <f>Invoice!F433</f>
        <v>0</v>
      </c>
      <c r="B431" s="76">
        <f>Invoice!C433</f>
        <v>0</v>
      </c>
      <c r="C431" s="77">
        <f>Invoice!B433</f>
        <v>0</v>
      </c>
      <c r="D431" s="82">
        <f t="shared" si="17"/>
        <v>0</v>
      </c>
      <c r="E431" s="82">
        <f t="shared" si="18"/>
        <v>0</v>
      </c>
      <c r="F431" s="83">
        <f>Invoice!G433</f>
        <v>0</v>
      </c>
      <c r="G431" s="84">
        <f t="shared" si="19"/>
        <v>0</v>
      </c>
    </row>
    <row r="432" spans="1:7" s="81" customFormat="1">
      <c r="A432" s="97">
        <f>Invoice!F434</f>
        <v>0</v>
      </c>
      <c r="B432" s="76">
        <f>Invoice!C434</f>
        <v>0</v>
      </c>
      <c r="C432" s="77">
        <f>Invoice!B434</f>
        <v>0</v>
      </c>
      <c r="D432" s="82">
        <f t="shared" si="17"/>
        <v>0</v>
      </c>
      <c r="E432" s="82">
        <f t="shared" si="18"/>
        <v>0</v>
      </c>
      <c r="F432" s="83">
        <f>Invoice!G434</f>
        <v>0</v>
      </c>
      <c r="G432" s="84">
        <f t="shared" si="19"/>
        <v>0</v>
      </c>
    </row>
    <row r="433" spans="1:7" s="81" customFormat="1">
      <c r="A433" s="97">
        <f>Invoice!F435</f>
        <v>0</v>
      </c>
      <c r="B433" s="76">
        <f>Invoice!C435</f>
        <v>0</v>
      </c>
      <c r="C433" s="77">
        <f>Invoice!B435</f>
        <v>0</v>
      </c>
      <c r="D433" s="82">
        <f t="shared" si="17"/>
        <v>0</v>
      </c>
      <c r="E433" s="82">
        <f t="shared" si="18"/>
        <v>0</v>
      </c>
      <c r="F433" s="83">
        <f>Invoice!G435</f>
        <v>0</v>
      </c>
      <c r="G433" s="84">
        <f t="shared" si="19"/>
        <v>0</v>
      </c>
    </row>
    <row r="434" spans="1:7" s="81" customFormat="1">
      <c r="A434" s="97">
        <f>Invoice!F436</f>
        <v>0</v>
      </c>
      <c r="B434" s="76">
        <f>Invoice!C436</f>
        <v>0</v>
      </c>
      <c r="C434" s="77">
        <f>Invoice!B436</f>
        <v>0</v>
      </c>
      <c r="D434" s="82">
        <f t="shared" si="17"/>
        <v>0</v>
      </c>
      <c r="E434" s="82">
        <f t="shared" si="18"/>
        <v>0</v>
      </c>
      <c r="F434" s="83">
        <f>Invoice!G436</f>
        <v>0</v>
      </c>
      <c r="G434" s="84">
        <f t="shared" si="19"/>
        <v>0</v>
      </c>
    </row>
    <row r="435" spans="1:7" s="81" customFormat="1">
      <c r="A435" s="97">
        <f>Invoice!F437</f>
        <v>0</v>
      </c>
      <c r="B435" s="76">
        <f>Invoice!C437</f>
        <v>0</v>
      </c>
      <c r="C435" s="77">
        <f>Invoice!B437</f>
        <v>0</v>
      </c>
      <c r="D435" s="82">
        <f t="shared" si="17"/>
        <v>0</v>
      </c>
      <c r="E435" s="82">
        <f t="shared" si="18"/>
        <v>0</v>
      </c>
      <c r="F435" s="83">
        <f>Invoice!G437</f>
        <v>0</v>
      </c>
      <c r="G435" s="84">
        <f t="shared" si="19"/>
        <v>0</v>
      </c>
    </row>
    <row r="436" spans="1:7" s="81" customFormat="1">
      <c r="A436" s="97">
        <f>Invoice!F438</f>
        <v>0</v>
      </c>
      <c r="B436" s="76">
        <f>Invoice!C438</f>
        <v>0</v>
      </c>
      <c r="C436" s="77">
        <f>Invoice!B438</f>
        <v>0</v>
      </c>
      <c r="D436" s="82">
        <f t="shared" si="17"/>
        <v>0</v>
      </c>
      <c r="E436" s="82">
        <f t="shared" si="18"/>
        <v>0</v>
      </c>
      <c r="F436" s="83">
        <f>Invoice!G438</f>
        <v>0</v>
      </c>
      <c r="G436" s="84">
        <f t="shared" si="19"/>
        <v>0</v>
      </c>
    </row>
    <row r="437" spans="1:7" s="81" customFormat="1">
      <c r="A437" s="97">
        <f>Invoice!F439</f>
        <v>0</v>
      </c>
      <c r="B437" s="76">
        <f>Invoice!C439</f>
        <v>0</v>
      </c>
      <c r="C437" s="77">
        <f>Invoice!B439</f>
        <v>0</v>
      </c>
      <c r="D437" s="82">
        <f t="shared" si="17"/>
        <v>0</v>
      </c>
      <c r="E437" s="82">
        <f t="shared" si="18"/>
        <v>0</v>
      </c>
      <c r="F437" s="83">
        <f>Invoice!G439</f>
        <v>0</v>
      </c>
      <c r="G437" s="84">
        <f t="shared" si="19"/>
        <v>0</v>
      </c>
    </row>
    <row r="438" spans="1:7" s="81" customFormat="1">
      <c r="A438" s="97">
        <f>Invoice!F440</f>
        <v>0</v>
      </c>
      <c r="B438" s="76">
        <f>Invoice!C440</f>
        <v>0</v>
      </c>
      <c r="C438" s="77">
        <f>Invoice!B440</f>
        <v>0</v>
      </c>
      <c r="D438" s="82">
        <f t="shared" si="17"/>
        <v>0</v>
      </c>
      <c r="E438" s="82">
        <f t="shared" si="18"/>
        <v>0</v>
      </c>
      <c r="F438" s="83">
        <f>Invoice!G440</f>
        <v>0</v>
      </c>
      <c r="G438" s="84">
        <f t="shared" si="19"/>
        <v>0</v>
      </c>
    </row>
    <row r="439" spans="1:7" s="81" customFormat="1">
      <c r="A439" s="97">
        <f>Invoice!F441</f>
        <v>0</v>
      </c>
      <c r="B439" s="76">
        <f>Invoice!C441</f>
        <v>0</v>
      </c>
      <c r="C439" s="77">
        <f>Invoice!B441</f>
        <v>0</v>
      </c>
      <c r="D439" s="82">
        <f t="shared" si="17"/>
        <v>0</v>
      </c>
      <c r="E439" s="82">
        <f t="shared" si="18"/>
        <v>0</v>
      </c>
      <c r="F439" s="83">
        <f>Invoice!G441</f>
        <v>0</v>
      </c>
      <c r="G439" s="84">
        <f t="shared" si="19"/>
        <v>0</v>
      </c>
    </row>
    <row r="440" spans="1:7" s="81" customFormat="1">
      <c r="A440" s="97">
        <f>Invoice!F442</f>
        <v>0</v>
      </c>
      <c r="B440" s="76">
        <f>Invoice!C442</f>
        <v>0</v>
      </c>
      <c r="C440" s="77">
        <f>Invoice!B442</f>
        <v>0</v>
      </c>
      <c r="D440" s="82">
        <f t="shared" si="17"/>
        <v>0</v>
      </c>
      <c r="E440" s="82">
        <f t="shared" si="18"/>
        <v>0</v>
      </c>
      <c r="F440" s="83">
        <f>Invoice!G442</f>
        <v>0</v>
      </c>
      <c r="G440" s="84">
        <f t="shared" si="19"/>
        <v>0</v>
      </c>
    </row>
    <row r="441" spans="1:7" s="81" customFormat="1">
      <c r="A441" s="97">
        <f>Invoice!F443</f>
        <v>0</v>
      </c>
      <c r="B441" s="76">
        <f>Invoice!C443</f>
        <v>0</v>
      </c>
      <c r="C441" s="77">
        <f>Invoice!B443</f>
        <v>0</v>
      </c>
      <c r="D441" s="82">
        <f t="shared" si="17"/>
        <v>0</v>
      </c>
      <c r="E441" s="82">
        <f t="shared" si="18"/>
        <v>0</v>
      </c>
      <c r="F441" s="83">
        <f>Invoice!G443</f>
        <v>0</v>
      </c>
      <c r="G441" s="84">
        <f t="shared" si="19"/>
        <v>0</v>
      </c>
    </row>
    <row r="442" spans="1:7" s="81" customFormat="1">
      <c r="A442" s="97">
        <f>Invoice!F444</f>
        <v>0</v>
      </c>
      <c r="B442" s="76">
        <f>Invoice!C444</f>
        <v>0</v>
      </c>
      <c r="C442" s="77">
        <f>Invoice!B444</f>
        <v>0</v>
      </c>
      <c r="D442" s="82">
        <f t="shared" si="17"/>
        <v>0</v>
      </c>
      <c r="E442" s="82">
        <f t="shared" si="18"/>
        <v>0</v>
      </c>
      <c r="F442" s="83">
        <f>Invoice!G444</f>
        <v>0</v>
      </c>
      <c r="G442" s="84">
        <f t="shared" si="19"/>
        <v>0</v>
      </c>
    </row>
    <row r="443" spans="1:7" s="81" customFormat="1">
      <c r="A443" s="97">
        <f>Invoice!F445</f>
        <v>0</v>
      </c>
      <c r="B443" s="76">
        <f>Invoice!C445</f>
        <v>0</v>
      </c>
      <c r="C443" s="77">
        <f>Invoice!B445</f>
        <v>0</v>
      </c>
      <c r="D443" s="82">
        <f t="shared" si="17"/>
        <v>0</v>
      </c>
      <c r="E443" s="82">
        <f t="shared" si="18"/>
        <v>0</v>
      </c>
      <c r="F443" s="83">
        <f>Invoice!G445</f>
        <v>0</v>
      </c>
      <c r="G443" s="84">
        <f t="shared" si="19"/>
        <v>0</v>
      </c>
    </row>
    <row r="444" spans="1:7" s="81" customFormat="1">
      <c r="A444" s="97">
        <f>Invoice!F446</f>
        <v>0</v>
      </c>
      <c r="B444" s="76">
        <f>Invoice!C446</f>
        <v>0</v>
      </c>
      <c r="C444" s="77">
        <f>Invoice!B446</f>
        <v>0</v>
      </c>
      <c r="D444" s="82">
        <f t="shared" si="17"/>
        <v>0</v>
      </c>
      <c r="E444" s="82">
        <f t="shared" si="18"/>
        <v>0</v>
      </c>
      <c r="F444" s="83">
        <f>Invoice!G446</f>
        <v>0</v>
      </c>
      <c r="G444" s="84">
        <f t="shared" si="19"/>
        <v>0</v>
      </c>
    </row>
    <row r="445" spans="1:7" s="81" customFormat="1">
      <c r="A445" s="97">
        <f>Invoice!F447</f>
        <v>0</v>
      </c>
      <c r="B445" s="76">
        <f>Invoice!C447</f>
        <v>0</v>
      </c>
      <c r="C445" s="77">
        <f>Invoice!B447</f>
        <v>0</v>
      </c>
      <c r="D445" s="82">
        <f t="shared" si="17"/>
        <v>0</v>
      </c>
      <c r="E445" s="82">
        <f t="shared" si="18"/>
        <v>0</v>
      </c>
      <c r="F445" s="83">
        <f>Invoice!G447</f>
        <v>0</v>
      </c>
      <c r="G445" s="84">
        <f t="shared" si="19"/>
        <v>0</v>
      </c>
    </row>
    <row r="446" spans="1:7" s="81" customFormat="1">
      <c r="A446" s="97">
        <f>Invoice!F448</f>
        <v>0</v>
      </c>
      <c r="B446" s="76">
        <f>Invoice!C448</f>
        <v>0</v>
      </c>
      <c r="C446" s="77">
        <f>Invoice!B448</f>
        <v>0</v>
      </c>
      <c r="D446" s="82">
        <f t="shared" si="17"/>
        <v>0</v>
      </c>
      <c r="E446" s="82">
        <f t="shared" si="18"/>
        <v>0</v>
      </c>
      <c r="F446" s="83">
        <f>Invoice!G448</f>
        <v>0</v>
      </c>
      <c r="G446" s="84">
        <f t="shared" si="19"/>
        <v>0</v>
      </c>
    </row>
    <row r="447" spans="1:7" s="81" customFormat="1">
      <c r="A447" s="97">
        <f>Invoice!F449</f>
        <v>0</v>
      </c>
      <c r="B447" s="76">
        <f>Invoice!C449</f>
        <v>0</v>
      </c>
      <c r="C447" s="77">
        <f>Invoice!B449</f>
        <v>0</v>
      </c>
      <c r="D447" s="82">
        <f t="shared" si="17"/>
        <v>0</v>
      </c>
      <c r="E447" s="82">
        <f t="shared" si="18"/>
        <v>0</v>
      </c>
      <c r="F447" s="83">
        <f>Invoice!G449</f>
        <v>0</v>
      </c>
      <c r="G447" s="84">
        <f t="shared" si="19"/>
        <v>0</v>
      </c>
    </row>
    <row r="448" spans="1:7" s="81" customFormat="1">
      <c r="A448" s="97">
        <f>Invoice!F450</f>
        <v>0</v>
      </c>
      <c r="B448" s="76">
        <f>Invoice!C450</f>
        <v>0</v>
      </c>
      <c r="C448" s="77">
        <f>Invoice!B450</f>
        <v>0</v>
      </c>
      <c r="D448" s="82">
        <f t="shared" si="17"/>
        <v>0</v>
      </c>
      <c r="E448" s="82">
        <f t="shared" si="18"/>
        <v>0</v>
      </c>
      <c r="F448" s="83">
        <f>Invoice!G450</f>
        <v>0</v>
      </c>
      <c r="G448" s="84">
        <f t="shared" si="19"/>
        <v>0</v>
      </c>
    </row>
    <row r="449" spans="1:7" s="81" customFormat="1">
      <c r="A449" s="97">
        <f>Invoice!F451</f>
        <v>0</v>
      </c>
      <c r="B449" s="76">
        <f>Invoice!C451</f>
        <v>0</v>
      </c>
      <c r="C449" s="77">
        <f>Invoice!B451</f>
        <v>0</v>
      </c>
      <c r="D449" s="82">
        <f t="shared" ref="D449:D512" si="20">F449/$D$14</f>
        <v>0</v>
      </c>
      <c r="E449" s="82">
        <f t="shared" ref="E449:E512" si="21">G449/$D$14</f>
        <v>0</v>
      </c>
      <c r="F449" s="83">
        <f>Invoice!G451</f>
        <v>0</v>
      </c>
      <c r="G449" s="84">
        <f t="shared" ref="G449:G512" si="22">C449*F449</f>
        <v>0</v>
      </c>
    </row>
    <row r="450" spans="1:7" s="81" customFormat="1">
      <c r="A450" s="97">
        <f>Invoice!F452</f>
        <v>0</v>
      </c>
      <c r="B450" s="76">
        <f>Invoice!C452</f>
        <v>0</v>
      </c>
      <c r="C450" s="77">
        <f>Invoice!B452</f>
        <v>0</v>
      </c>
      <c r="D450" s="82">
        <f t="shared" si="20"/>
        <v>0</v>
      </c>
      <c r="E450" s="82">
        <f t="shared" si="21"/>
        <v>0</v>
      </c>
      <c r="F450" s="83">
        <f>Invoice!G452</f>
        <v>0</v>
      </c>
      <c r="G450" s="84">
        <f t="shared" si="22"/>
        <v>0</v>
      </c>
    </row>
    <row r="451" spans="1:7" s="81" customFormat="1">
      <c r="A451" s="97">
        <f>Invoice!F453</f>
        <v>0</v>
      </c>
      <c r="B451" s="76">
        <f>Invoice!C453</f>
        <v>0</v>
      </c>
      <c r="C451" s="77">
        <f>Invoice!B453</f>
        <v>0</v>
      </c>
      <c r="D451" s="82">
        <f t="shared" si="20"/>
        <v>0</v>
      </c>
      <c r="E451" s="82">
        <f t="shared" si="21"/>
        <v>0</v>
      </c>
      <c r="F451" s="83">
        <f>Invoice!G453</f>
        <v>0</v>
      </c>
      <c r="G451" s="84">
        <f t="shared" si="22"/>
        <v>0</v>
      </c>
    </row>
    <row r="452" spans="1:7" s="81" customFormat="1">
      <c r="A452" s="97">
        <f>Invoice!F454</f>
        <v>0</v>
      </c>
      <c r="B452" s="76">
        <f>Invoice!C454</f>
        <v>0</v>
      </c>
      <c r="C452" s="77">
        <f>Invoice!B454</f>
        <v>0</v>
      </c>
      <c r="D452" s="82">
        <f t="shared" si="20"/>
        <v>0</v>
      </c>
      <c r="E452" s="82">
        <f t="shared" si="21"/>
        <v>0</v>
      </c>
      <c r="F452" s="83">
        <f>Invoice!G454</f>
        <v>0</v>
      </c>
      <c r="G452" s="84">
        <f t="shared" si="22"/>
        <v>0</v>
      </c>
    </row>
    <row r="453" spans="1:7" s="81" customFormat="1">
      <c r="A453" s="97">
        <f>Invoice!F455</f>
        <v>0</v>
      </c>
      <c r="B453" s="76">
        <f>Invoice!C455</f>
        <v>0</v>
      </c>
      <c r="C453" s="77">
        <f>Invoice!B455</f>
        <v>0</v>
      </c>
      <c r="D453" s="82">
        <f t="shared" si="20"/>
        <v>0</v>
      </c>
      <c r="E453" s="82">
        <f t="shared" si="21"/>
        <v>0</v>
      </c>
      <c r="F453" s="83">
        <f>Invoice!G455</f>
        <v>0</v>
      </c>
      <c r="G453" s="84">
        <f t="shared" si="22"/>
        <v>0</v>
      </c>
    </row>
    <row r="454" spans="1:7" s="81" customFormat="1">
      <c r="A454" s="97">
        <f>Invoice!F456</f>
        <v>0</v>
      </c>
      <c r="B454" s="76">
        <f>Invoice!C456</f>
        <v>0</v>
      </c>
      <c r="C454" s="77">
        <f>Invoice!B456</f>
        <v>0</v>
      </c>
      <c r="D454" s="82">
        <f t="shared" si="20"/>
        <v>0</v>
      </c>
      <c r="E454" s="82">
        <f t="shared" si="21"/>
        <v>0</v>
      </c>
      <c r="F454" s="83">
        <f>Invoice!G456</f>
        <v>0</v>
      </c>
      <c r="G454" s="84">
        <f t="shared" si="22"/>
        <v>0</v>
      </c>
    </row>
    <row r="455" spans="1:7" s="81" customFormat="1">
      <c r="A455" s="97">
        <f>Invoice!F457</f>
        <v>0</v>
      </c>
      <c r="B455" s="76">
        <f>Invoice!C457</f>
        <v>0</v>
      </c>
      <c r="C455" s="77">
        <f>Invoice!B457</f>
        <v>0</v>
      </c>
      <c r="D455" s="82">
        <f t="shared" si="20"/>
        <v>0</v>
      </c>
      <c r="E455" s="82">
        <f t="shared" si="21"/>
        <v>0</v>
      </c>
      <c r="F455" s="83">
        <f>Invoice!G457</f>
        <v>0</v>
      </c>
      <c r="G455" s="84">
        <f t="shared" si="22"/>
        <v>0</v>
      </c>
    </row>
    <row r="456" spans="1:7" s="81" customFormat="1">
      <c r="A456" s="97">
        <f>Invoice!F458</f>
        <v>0</v>
      </c>
      <c r="B456" s="76">
        <f>Invoice!C458</f>
        <v>0</v>
      </c>
      <c r="C456" s="77">
        <f>Invoice!B458</f>
        <v>0</v>
      </c>
      <c r="D456" s="82">
        <f t="shared" si="20"/>
        <v>0</v>
      </c>
      <c r="E456" s="82">
        <f t="shared" si="21"/>
        <v>0</v>
      </c>
      <c r="F456" s="83">
        <f>Invoice!G458</f>
        <v>0</v>
      </c>
      <c r="G456" s="84">
        <f t="shared" si="22"/>
        <v>0</v>
      </c>
    </row>
    <row r="457" spans="1:7" s="81" customFormat="1">
      <c r="A457" s="97">
        <f>Invoice!F459</f>
        <v>0</v>
      </c>
      <c r="B457" s="76">
        <f>Invoice!C459</f>
        <v>0</v>
      </c>
      <c r="C457" s="77">
        <f>Invoice!B459</f>
        <v>0</v>
      </c>
      <c r="D457" s="82">
        <f t="shared" si="20"/>
        <v>0</v>
      </c>
      <c r="E457" s="82">
        <f t="shared" si="21"/>
        <v>0</v>
      </c>
      <c r="F457" s="83">
        <f>Invoice!G459</f>
        <v>0</v>
      </c>
      <c r="G457" s="84">
        <f t="shared" si="22"/>
        <v>0</v>
      </c>
    </row>
    <row r="458" spans="1:7" s="81" customFormat="1">
      <c r="A458" s="97">
        <f>Invoice!F460</f>
        <v>0</v>
      </c>
      <c r="B458" s="76">
        <f>Invoice!C460</f>
        <v>0</v>
      </c>
      <c r="C458" s="77">
        <f>Invoice!B460</f>
        <v>0</v>
      </c>
      <c r="D458" s="82">
        <f t="shared" si="20"/>
        <v>0</v>
      </c>
      <c r="E458" s="82">
        <f t="shared" si="21"/>
        <v>0</v>
      </c>
      <c r="F458" s="83">
        <f>Invoice!G460</f>
        <v>0</v>
      </c>
      <c r="G458" s="84">
        <f t="shared" si="22"/>
        <v>0</v>
      </c>
    </row>
    <row r="459" spans="1:7" s="81" customFormat="1">
      <c r="A459" s="97">
        <f>Invoice!F461</f>
        <v>0</v>
      </c>
      <c r="B459" s="76">
        <f>Invoice!C461</f>
        <v>0</v>
      </c>
      <c r="C459" s="77">
        <f>Invoice!B461</f>
        <v>0</v>
      </c>
      <c r="D459" s="82">
        <f t="shared" si="20"/>
        <v>0</v>
      </c>
      <c r="E459" s="82">
        <f t="shared" si="21"/>
        <v>0</v>
      </c>
      <c r="F459" s="83">
        <f>Invoice!G461</f>
        <v>0</v>
      </c>
      <c r="G459" s="84">
        <f t="shared" si="22"/>
        <v>0</v>
      </c>
    </row>
    <row r="460" spans="1:7" s="81" customFormat="1">
      <c r="A460" s="97">
        <f>Invoice!F462</f>
        <v>0</v>
      </c>
      <c r="B460" s="76">
        <f>Invoice!C462</f>
        <v>0</v>
      </c>
      <c r="C460" s="77">
        <f>Invoice!B462</f>
        <v>0</v>
      </c>
      <c r="D460" s="82">
        <f t="shared" si="20"/>
        <v>0</v>
      </c>
      <c r="E460" s="82">
        <f t="shared" si="21"/>
        <v>0</v>
      </c>
      <c r="F460" s="83">
        <f>Invoice!G462</f>
        <v>0</v>
      </c>
      <c r="G460" s="84">
        <f t="shared" si="22"/>
        <v>0</v>
      </c>
    </row>
    <row r="461" spans="1:7" s="81" customFormat="1">
      <c r="A461" s="97">
        <f>Invoice!F463</f>
        <v>0</v>
      </c>
      <c r="B461" s="76">
        <f>Invoice!C463</f>
        <v>0</v>
      </c>
      <c r="C461" s="77">
        <f>Invoice!B463</f>
        <v>0</v>
      </c>
      <c r="D461" s="82">
        <f t="shared" si="20"/>
        <v>0</v>
      </c>
      <c r="E461" s="82">
        <f t="shared" si="21"/>
        <v>0</v>
      </c>
      <c r="F461" s="83">
        <f>Invoice!G463</f>
        <v>0</v>
      </c>
      <c r="G461" s="84">
        <f t="shared" si="22"/>
        <v>0</v>
      </c>
    </row>
    <row r="462" spans="1:7" s="81" customFormat="1">
      <c r="A462" s="97">
        <f>Invoice!F464</f>
        <v>0</v>
      </c>
      <c r="B462" s="76">
        <f>Invoice!C464</f>
        <v>0</v>
      </c>
      <c r="C462" s="77">
        <f>Invoice!B464</f>
        <v>0</v>
      </c>
      <c r="D462" s="82">
        <f t="shared" si="20"/>
        <v>0</v>
      </c>
      <c r="E462" s="82">
        <f t="shared" si="21"/>
        <v>0</v>
      </c>
      <c r="F462" s="83">
        <f>Invoice!G464</f>
        <v>0</v>
      </c>
      <c r="G462" s="84">
        <f t="shared" si="22"/>
        <v>0</v>
      </c>
    </row>
    <row r="463" spans="1:7" s="81" customFormat="1">
      <c r="A463" s="97">
        <f>Invoice!F465</f>
        <v>0</v>
      </c>
      <c r="B463" s="76">
        <f>Invoice!C465</f>
        <v>0</v>
      </c>
      <c r="C463" s="77">
        <f>Invoice!B465</f>
        <v>0</v>
      </c>
      <c r="D463" s="82">
        <f t="shared" si="20"/>
        <v>0</v>
      </c>
      <c r="E463" s="82">
        <f t="shared" si="21"/>
        <v>0</v>
      </c>
      <c r="F463" s="83">
        <f>Invoice!G465</f>
        <v>0</v>
      </c>
      <c r="G463" s="84">
        <f t="shared" si="22"/>
        <v>0</v>
      </c>
    </row>
    <row r="464" spans="1:7" s="81" customFormat="1">
      <c r="A464" s="97">
        <f>Invoice!F466</f>
        <v>0</v>
      </c>
      <c r="B464" s="76">
        <f>Invoice!C466</f>
        <v>0</v>
      </c>
      <c r="C464" s="77">
        <f>Invoice!B466</f>
        <v>0</v>
      </c>
      <c r="D464" s="82">
        <f t="shared" si="20"/>
        <v>0</v>
      </c>
      <c r="E464" s="82">
        <f t="shared" si="21"/>
        <v>0</v>
      </c>
      <c r="F464" s="83">
        <f>Invoice!G466</f>
        <v>0</v>
      </c>
      <c r="G464" s="84">
        <f t="shared" si="22"/>
        <v>0</v>
      </c>
    </row>
    <row r="465" spans="1:7" s="81" customFormat="1">
      <c r="A465" s="97">
        <f>Invoice!F467</f>
        <v>0</v>
      </c>
      <c r="B465" s="76">
        <f>Invoice!C467</f>
        <v>0</v>
      </c>
      <c r="C465" s="77">
        <f>Invoice!B467</f>
        <v>0</v>
      </c>
      <c r="D465" s="82">
        <f t="shared" si="20"/>
        <v>0</v>
      </c>
      <c r="E465" s="82">
        <f t="shared" si="21"/>
        <v>0</v>
      </c>
      <c r="F465" s="83">
        <f>Invoice!G467</f>
        <v>0</v>
      </c>
      <c r="G465" s="84">
        <f t="shared" si="22"/>
        <v>0</v>
      </c>
    </row>
    <row r="466" spans="1:7" s="81" customFormat="1">
      <c r="A466" s="97">
        <f>Invoice!F468</f>
        <v>0</v>
      </c>
      <c r="B466" s="76">
        <f>Invoice!C468</f>
        <v>0</v>
      </c>
      <c r="C466" s="77">
        <f>Invoice!B468</f>
        <v>0</v>
      </c>
      <c r="D466" s="82">
        <f t="shared" si="20"/>
        <v>0</v>
      </c>
      <c r="E466" s="82">
        <f t="shared" si="21"/>
        <v>0</v>
      </c>
      <c r="F466" s="83">
        <f>Invoice!G468</f>
        <v>0</v>
      </c>
      <c r="G466" s="84">
        <f t="shared" si="22"/>
        <v>0</v>
      </c>
    </row>
    <row r="467" spans="1:7" s="81" customFormat="1">
      <c r="A467" s="97">
        <f>Invoice!F469</f>
        <v>0</v>
      </c>
      <c r="B467" s="76">
        <f>Invoice!C469</f>
        <v>0</v>
      </c>
      <c r="C467" s="77">
        <f>Invoice!B469</f>
        <v>0</v>
      </c>
      <c r="D467" s="82">
        <f t="shared" si="20"/>
        <v>0</v>
      </c>
      <c r="E467" s="82">
        <f t="shared" si="21"/>
        <v>0</v>
      </c>
      <c r="F467" s="83">
        <f>Invoice!G469</f>
        <v>0</v>
      </c>
      <c r="G467" s="84">
        <f t="shared" si="22"/>
        <v>0</v>
      </c>
    </row>
    <row r="468" spans="1:7" s="81" customFormat="1">
      <c r="A468" s="97">
        <f>Invoice!F470</f>
        <v>0</v>
      </c>
      <c r="B468" s="76">
        <f>Invoice!C470</f>
        <v>0</v>
      </c>
      <c r="C468" s="77">
        <f>Invoice!B470</f>
        <v>0</v>
      </c>
      <c r="D468" s="82">
        <f t="shared" si="20"/>
        <v>0</v>
      </c>
      <c r="E468" s="82">
        <f t="shared" si="21"/>
        <v>0</v>
      </c>
      <c r="F468" s="83">
        <f>Invoice!G470</f>
        <v>0</v>
      </c>
      <c r="G468" s="84">
        <f t="shared" si="22"/>
        <v>0</v>
      </c>
    </row>
    <row r="469" spans="1:7" s="81" customFormat="1">
      <c r="A469" s="97">
        <f>Invoice!F471</f>
        <v>0</v>
      </c>
      <c r="B469" s="76">
        <f>Invoice!C471</f>
        <v>0</v>
      </c>
      <c r="C469" s="77">
        <f>Invoice!B471</f>
        <v>0</v>
      </c>
      <c r="D469" s="82">
        <f t="shared" si="20"/>
        <v>0</v>
      </c>
      <c r="E469" s="82">
        <f t="shared" si="21"/>
        <v>0</v>
      </c>
      <c r="F469" s="83">
        <f>Invoice!G471</f>
        <v>0</v>
      </c>
      <c r="G469" s="84">
        <f t="shared" si="22"/>
        <v>0</v>
      </c>
    </row>
    <row r="470" spans="1:7" s="81" customFormat="1">
      <c r="A470" s="97">
        <f>Invoice!F472</f>
        <v>0</v>
      </c>
      <c r="B470" s="76">
        <f>Invoice!C472</f>
        <v>0</v>
      </c>
      <c r="C470" s="77">
        <f>Invoice!B472</f>
        <v>0</v>
      </c>
      <c r="D470" s="82">
        <f t="shared" si="20"/>
        <v>0</v>
      </c>
      <c r="E470" s="82">
        <f t="shared" si="21"/>
        <v>0</v>
      </c>
      <c r="F470" s="83">
        <f>Invoice!G472</f>
        <v>0</v>
      </c>
      <c r="G470" s="84">
        <f t="shared" si="22"/>
        <v>0</v>
      </c>
    </row>
    <row r="471" spans="1:7" s="81" customFormat="1">
      <c r="A471" s="97">
        <f>Invoice!F473</f>
        <v>0</v>
      </c>
      <c r="B471" s="76">
        <f>Invoice!C473</f>
        <v>0</v>
      </c>
      <c r="C471" s="77">
        <f>Invoice!B473</f>
        <v>0</v>
      </c>
      <c r="D471" s="82">
        <f t="shared" si="20"/>
        <v>0</v>
      </c>
      <c r="E471" s="82">
        <f t="shared" si="21"/>
        <v>0</v>
      </c>
      <c r="F471" s="83">
        <f>Invoice!G473</f>
        <v>0</v>
      </c>
      <c r="G471" s="84">
        <f t="shared" si="22"/>
        <v>0</v>
      </c>
    </row>
    <row r="472" spans="1:7" s="81" customFormat="1">
      <c r="A472" s="97">
        <f>Invoice!F474</f>
        <v>0</v>
      </c>
      <c r="B472" s="76">
        <f>Invoice!C474</f>
        <v>0</v>
      </c>
      <c r="C472" s="77">
        <f>Invoice!B474</f>
        <v>0</v>
      </c>
      <c r="D472" s="82">
        <f t="shared" si="20"/>
        <v>0</v>
      </c>
      <c r="E472" s="82">
        <f t="shared" si="21"/>
        <v>0</v>
      </c>
      <c r="F472" s="83">
        <f>Invoice!G474</f>
        <v>0</v>
      </c>
      <c r="G472" s="84">
        <f t="shared" si="22"/>
        <v>0</v>
      </c>
    </row>
    <row r="473" spans="1:7" s="81" customFormat="1">
      <c r="A473" s="97">
        <f>Invoice!F475</f>
        <v>0</v>
      </c>
      <c r="B473" s="76">
        <f>Invoice!C475</f>
        <v>0</v>
      </c>
      <c r="C473" s="77">
        <f>Invoice!B475</f>
        <v>0</v>
      </c>
      <c r="D473" s="82">
        <f t="shared" si="20"/>
        <v>0</v>
      </c>
      <c r="E473" s="82">
        <f t="shared" si="21"/>
        <v>0</v>
      </c>
      <c r="F473" s="83">
        <f>Invoice!G475</f>
        <v>0</v>
      </c>
      <c r="G473" s="84">
        <f t="shared" si="22"/>
        <v>0</v>
      </c>
    </row>
    <row r="474" spans="1:7" s="81" customFormat="1">
      <c r="A474" s="97">
        <f>Invoice!F476</f>
        <v>0</v>
      </c>
      <c r="B474" s="76">
        <f>Invoice!C476</f>
        <v>0</v>
      </c>
      <c r="C474" s="77">
        <f>Invoice!B476</f>
        <v>0</v>
      </c>
      <c r="D474" s="82">
        <f t="shared" si="20"/>
        <v>0</v>
      </c>
      <c r="E474" s="82">
        <f t="shared" si="21"/>
        <v>0</v>
      </c>
      <c r="F474" s="83">
        <f>Invoice!G476</f>
        <v>0</v>
      </c>
      <c r="G474" s="84">
        <f t="shared" si="22"/>
        <v>0</v>
      </c>
    </row>
    <row r="475" spans="1:7" s="81" customFormat="1">
      <c r="A475" s="97">
        <f>Invoice!F477</f>
        <v>0</v>
      </c>
      <c r="B475" s="76">
        <f>Invoice!C477</f>
        <v>0</v>
      </c>
      <c r="C475" s="77">
        <f>Invoice!B477</f>
        <v>0</v>
      </c>
      <c r="D475" s="82">
        <f t="shared" si="20"/>
        <v>0</v>
      </c>
      <c r="E475" s="82">
        <f t="shared" si="21"/>
        <v>0</v>
      </c>
      <c r="F475" s="83">
        <f>Invoice!G477</f>
        <v>0</v>
      </c>
      <c r="G475" s="84">
        <f t="shared" si="22"/>
        <v>0</v>
      </c>
    </row>
    <row r="476" spans="1:7" s="81" customFormat="1">
      <c r="A476" s="97">
        <f>Invoice!F478</f>
        <v>0</v>
      </c>
      <c r="B476" s="76">
        <f>Invoice!C478</f>
        <v>0</v>
      </c>
      <c r="C476" s="77">
        <f>Invoice!B478</f>
        <v>0</v>
      </c>
      <c r="D476" s="82">
        <f t="shared" si="20"/>
        <v>0</v>
      </c>
      <c r="E476" s="82">
        <f t="shared" si="21"/>
        <v>0</v>
      </c>
      <c r="F476" s="83">
        <f>Invoice!G478</f>
        <v>0</v>
      </c>
      <c r="G476" s="84">
        <f t="shared" si="22"/>
        <v>0</v>
      </c>
    </row>
    <row r="477" spans="1:7" s="81" customFormat="1">
      <c r="A477" s="97">
        <f>Invoice!F479</f>
        <v>0</v>
      </c>
      <c r="B477" s="76">
        <f>Invoice!C479</f>
        <v>0</v>
      </c>
      <c r="C477" s="77">
        <f>Invoice!B479</f>
        <v>0</v>
      </c>
      <c r="D477" s="82">
        <f t="shared" si="20"/>
        <v>0</v>
      </c>
      <c r="E477" s="82">
        <f t="shared" si="21"/>
        <v>0</v>
      </c>
      <c r="F477" s="83">
        <f>Invoice!G479</f>
        <v>0</v>
      </c>
      <c r="G477" s="84">
        <f t="shared" si="22"/>
        <v>0</v>
      </c>
    </row>
    <row r="478" spans="1:7" s="81" customFormat="1">
      <c r="A478" s="97">
        <f>Invoice!F480</f>
        <v>0</v>
      </c>
      <c r="B478" s="76">
        <f>Invoice!C480</f>
        <v>0</v>
      </c>
      <c r="C478" s="77">
        <f>Invoice!B480</f>
        <v>0</v>
      </c>
      <c r="D478" s="82">
        <f t="shared" si="20"/>
        <v>0</v>
      </c>
      <c r="E478" s="82">
        <f t="shared" si="21"/>
        <v>0</v>
      </c>
      <c r="F478" s="83">
        <f>Invoice!G480</f>
        <v>0</v>
      </c>
      <c r="G478" s="84">
        <f t="shared" si="22"/>
        <v>0</v>
      </c>
    </row>
    <row r="479" spans="1:7" s="81" customFormat="1">
      <c r="A479" s="97">
        <f>Invoice!F481</f>
        <v>0</v>
      </c>
      <c r="B479" s="76">
        <f>Invoice!C481</f>
        <v>0</v>
      </c>
      <c r="C479" s="77">
        <f>Invoice!B481</f>
        <v>0</v>
      </c>
      <c r="D479" s="82">
        <f t="shared" si="20"/>
        <v>0</v>
      </c>
      <c r="E479" s="82">
        <f t="shared" si="21"/>
        <v>0</v>
      </c>
      <c r="F479" s="83">
        <f>Invoice!G481</f>
        <v>0</v>
      </c>
      <c r="G479" s="84">
        <f t="shared" si="22"/>
        <v>0</v>
      </c>
    </row>
    <row r="480" spans="1:7" s="81" customFormat="1">
      <c r="A480" s="97">
        <f>Invoice!F482</f>
        <v>0</v>
      </c>
      <c r="B480" s="76">
        <f>Invoice!C482</f>
        <v>0</v>
      </c>
      <c r="C480" s="77">
        <f>Invoice!B482</f>
        <v>0</v>
      </c>
      <c r="D480" s="82">
        <f t="shared" si="20"/>
        <v>0</v>
      </c>
      <c r="E480" s="82">
        <f t="shared" si="21"/>
        <v>0</v>
      </c>
      <c r="F480" s="83">
        <f>Invoice!G482</f>
        <v>0</v>
      </c>
      <c r="G480" s="84">
        <f t="shared" si="22"/>
        <v>0</v>
      </c>
    </row>
    <row r="481" spans="1:7" s="81" customFormat="1">
      <c r="A481" s="97">
        <f>Invoice!F483</f>
        <v>0</v>
      </c>
      <c r="B481" s="76">
        <f>Invoice!C483</f>
        <v>0</v>
      </c>
      <c r="C481" s="77">
        <f>Invoice!B483</f>
        <v>0</v>
      </c>
      <c r="D481" s="82">
        <f t="shared" si="20"/>
        <v>0</v>
      </c>
      <c r="E481" s="82">
        <f t="shared" si="21"/>
        <v>0</v>
      </c>
      <c r="F481" s="83">
        <f>Invoice!G483</f>
        <v>0</v>
      </c>
      <c r="G481" s="84">
        <f t="shared" si="22"/>
        <v>0</v>
      </c>
    </row>
    <row r="482" spans="1:7" s="81" customFormat="1">
      <c r="A482" s="97">
        <f>Invoice!F484</f>
        <v>0</v>
      </c>
      <c r="B482" s="76">
        <f>Invoice!C484</f>
        <v>0</v>
      </c>
      <c r="C482" s="77">
        <f>Invoice!B484</f>
        <v>0</v>
      </c>
      <c r="D482" s="82">
        <f t="shared" si="20"/>
        <v>0</v>
      </c>
      <c r="E482" s="82">
        <f t="shared" si="21"/>
        <v>0</v>
      </c>
      <c r="F482" s="83">
        <f>Invoice!G484</f>
        <v>0</v>
      </c>
      <c r="G482" s="84">
        <f t="shared" si="22"/>
        <v>0</v>
      </c>
    </row>
    <row r="483" spans="1:7" s="81" customFormat="1">
      <c r="A483" s="97">
        <f>Invoice!F485</f>
        <v>0</v>
      </c>
      <c r="B483" s="76">
        <f>Invoice!C485</f>
        <v>0</v>
      </c>
      <c r="C483" s="77">
        <f>Invoice!B485</f>
        <v>0</v>
      </c>
      <c r="D483" s="82">
        <f t="shared" si="20"/>
        <v>0</v>
      </c>
      <c r="E483" s="82">
        <f t="shared" si="21"/>
        <v>0</v>
      </c>
      <c r="F483" s="83">
        <f>Invoice!G485</f>
        <v>0</v>
      </c>
      <c r="G483" s="84">
        <f t="shared" si="22"/>
        <v>0</v>
      </c>
    </row>
    <row r="484" spans="1:7" s="81" customFormat="1">
      <c r="A484" s="97">
        <f>Invoice!F486</f>
        <v>0</v>
      </c>
      <c r="B484" s="76">
        <f>Invoice!C486</f>
        <v>0</v>
      </c>
      <c r="C484" s="77">
        <f>Invoice!B486</f>
        <v>0</v>
      </c>
      <c r="D484" s="82">
        <f t="shared" si="20"/>
        <v>0</v>
      </c>
      <c r="E484" s="82">
        <f t="shared" si="21"/>
        <v>0</v>
      </c>
      <c r="F484" s="83">
        <f>Invoice!G486</f>
        <v>0</v>
      </c>
      <c r="G484" s="84">
        <f t="shared" si="22"/>
        <v>0</v>
      </c>
    </row>
    <row r="485" spans="1:7" s="81" customFormat="1">
      <c r="A485" s="97">
        <f>Invoice!F487</f>
        <v>0</v>
      </c>
      <c r="B485" s="76">
        <f>Invoice!C487</f>
        <v>0</v>
      </c>
      <c r="C485" s="77">
        <f>Invoice!B487</f>
        <v>0</v>
      </c>
      <c r="D485" s="82">
        <f t="shared" si="20"/>
        <v>0</v>
      </c>
      <c r="E485" s="82">
        <f t="shared" si="21"/>
        <v>0</v>
      </c>
      <c r="F485" s="83">
        <f>Invoice!G487</f>
        <v>0</v>
      </c>
      <c r="G485" s="84">
        <f t="shared" si="22"/>
        <v>0</v>
      </c>
    </row>
    <row r="486" spans="1:7" s="81" customFormat="1">
      <c r="A486" s="97">
        <f>Invoice!F488</f>
        <v>0</v>
      </c>
      <c r="B486" s="76">
        <f>Invoice!C488</f>
        <v>0</v>
      </c>
      <c r="C486" s="77">
        <f>Invoice!B488</f>
        <v>0</v>
      </c>
      <c r="D486" s="82">
        <f t="shared" si="20"/>
        <v>0</v>
      </c>
      <c r="E486" s="82">
        <f t="shared" si="21"/>
        <v>0</v>
      </c>
      <c r="F486" s="83">
        <f>Invoice!G488</f>
        <v>0</v>
      </c>
      <c r="G486" s="84">
        <f t="shared" si="22"/>
        <v>0</v>
      </c>
    </row>
    <row r="487" spans="1:7" s="81" customFormat="1">
      <c r="A487" s="97">
        <f>Invoice!F489</f>
        <v>0</v>
      </c>
      <c r="B487" s="76">
        <f>Invoice!C489</f>
        <v>0</v>
      </c>
      <c r="C487" s="77">
        <f>Invoice!B489</f>
        <v>0</v>
      </c>
      <c r="D487" s="82">
        <f t="shared" si="20"/>
        <v>0</v>
      </c>
      <c r="E487" s="82">
        <f t="shared" si="21"/>
        <v>0</v>
      </c>
      <c r="F487" s="83">
        <f>Invoice!G489</f>
        <v>0</v>
      </c>
      <c r="G487" s="84">
        <f t="shared" si="22"/>
        <v>0</v>
      </c>
    </row>
    <row r="488" spans="1:7" s="81" customFormat="1">
      <c r="A488" s="97">
        <f>Invoice!F490</f>
        <v>0</v>
      </c>
      <c r="B488" s="76">
        <f>Invoice!C490</f>
        <v>0</v>
      </c>
      <c r="C488" s="77">
        <f>Invoice!B490</f>
        <v>0</v>
      </c>
      <c r="D488" s="82">
        <f t="shared" si="20"/>
        <v>0</v>
      </c>
      <c r="E488" s="82">
        <f t="shared" si="21"/>
        <v>0</v>
      </c>
      <c r="F488" s="83">
        <f>Invoice!G490</f>
        <v>0</v>
      </c>
      <c r="G488" s="84">
        <f t="shared" si="22"/>
        <v>0</v>
      </c>
    </row>
    <row r="489" spans="1:7" s="81" customFormat="1">
      <c r="A489" s="97">
        <f>Invoice!F491</f>
        <v>0</v>
      </c>
      <c r="B489" s="76">
        <f>Invoice!C491</f>
        <v>0</v>
      </c>
      <c r="C489" s="77">
        <f>Invoice!B491</f>
        <v>0</v>
      </c>
      <c r="D489" s="82">
        <f t="shared" si="20"/>
        <v>0</v>
      </c>
      <c r="E489" s="82">
        <f t="shared" si="21"/>
        <v>0</v>
      </c>
      <c r="F489" s="83">
        <f>Invoice!G491</f>
        <v>0</v>
      </c>
      <c r="G489" s="84">
        <f t="shared" si="22"/>
        <v>0</v>
      </c>
    </row>
    <row r="490" spans="1:7" s="81" customFormat="1">
      <c r="A490" s="97">
        <f>Invoice!F492</f>
        <v>0</v>
      </c>
      <c r="B490" s="76">
        <f>Invoice!C492</f>
        <v>0</v>
      </c>
      <c r="C490" s="77">
        <f>Invoice!B492</f>
        <v>0</v>
      </c>
      <c r="D490" s="82">
        <f t="shared" si="20"/>
        <v>0</v>
      </c>
      <c r="E490" s="82">
        <f t="shared" si="21"/>
        <v>0</v>
      </c>
      <c r="F490" s="83">
        <f>Invoice!G492</f>
        <v>0</v>
      </c>
      <c r="G490" s="84">
        <f t="shared" si="22"/>
        <v>0</v>
      </c>
    </row>
    <row r="491" spans="1:7" s="81" customFormat="1">
      <c r="A491" s="97">
        <f>Invoice!F493</f>
        <v>0</v>
      </c>
      <c r="B491" s="76">
        <f>Invoice!C493</f>
        <v>0</v>
      </c>
      <c r="C491" s="77">
        <f>Invoice!B493</f>
        <v>0</v>
      </c>
      <c r="D491" s="82">
        <f t="shared" si="20"/>
        <v>0</v>
      </c>
      <c r="E491" s="82">
        <f t="shared" si="21"/>
        <v>0</v>
      </c>
      <c r="F491" s="83">
        <f>Invoice!G493</f>
        <v>0</v>
      </c>
      <c r="G491" s="84">
        <f t="shared" si="22"/>
        <v>0</v>
      </c>
    </row>
    <row r="492" spans="1:7" s="81" customFormat="1">
      <c r="A492" s="97">
        <f>Invoice!F494</f>
        <v>0</v>
      </c>
      <c r="B492" s="76">
        <f>Invoice!C494</f>
        <v>0</v>
      </c>
      <c r="C492" s="77">
        <f>Invoice!B494</f>
        <v>0</v>
      </c>
      <c r="D492" s="82">
        <f t="shared" si="20"/>
        <v>0</v>
      </c>
      <c r="E492" s="82">
        <f t="shared" si="21"/>
        <v>0</v>
      </c>
      <c r="F492" s="83">
        <f>Invoice!G494</f>
        <v>0</v>
      </c>
      <c r="G492" s="84">
        <f t="shared" si="22"/>
        <v>0</v>
      </c>
    </row>
    <row r="493" spans="1:7" s="81" customFormat="1">
      <c r="A493" s="97">
        <f>Invoice!F495</f>
        <v>0</v>
      </c>
      <c r="B493" s="76">
        <f>Invoice!C495</f>
        <v>0</v>
      </c>
      <c r="C493" s="77">
        <f>Invoice!B495</f>
        <v>0</v>
      </c>
      <c r="D493" s="82">
        <f t="shared" si="20"/>
        <v>0</v>
      </c>
      <c r="E493" s="82">
        <f t="shared" si="21"/>
        <v>0</v>
      </c>
      <c r="F493" s="83">
        <f>Invoice!G495</f>
        <v>0</v>
      </c>
      <c r="G493" s="84">
        <f t="shared" si="22"/>
        <v>0</v>
      </c>
    </row>
    <row r="494" spans="1:7" s="81" customFormat="1">
      <c r="A494" s="97">
        <f>Invoice!F496</f>
        <v>0</v>
      </c>
      <c r="B494" s="76">
        <f>Invoice!C496</f>
        <v>0</v>
      </c>
      <c r="C494" s="77">
        <f>Invoice!B496</f>
        <v>0</v>
      </c>
      <c r="D494" s="82">
        <f t="shared" si="20"/>
        <v>0</v>
      </c>
      <c r="E494" s="82">
        <f t="shared" si="21"/>
        <v>0</v>
      </c>
      <c r="F494" s="83">
        <f>Invoice!G496</f>
        <v>0</v>
      </c>
      <c r="G494" s="84">
        <f t="shared" si="22"/>
        <v>0</v>
      </c>
    </row>
    <row r="495" spans="1:7" s="81" customFormat="1">
      <c r="A495" s="97">
        <f>Invoice!F497</f>
        <v>0</v>
      </c>
      <c r="B495" s="76">
        <f>Invoice!C497</f>
        <v>0</v>
      </c>
      <c r="C495" s="77">
        <f>Invoice!B497</f>
        <v>0</v>
      </c>
      <c r="D495" s="82">
        <f t="shared" si="20"/>
        <v>0</v>
      </c>
      <c r="E495" s="82">
        <f t="shared" si="21"/>
        <v>0</v>
      </c>
      <c r="F495" s="83">
        <f>Invoice!G497</f>
        <v>0</v>
      </c>
      <c r="G495" s="84">
        <f t="shared" si="22"/>
        <v>0</v>
      </c>
    </row>
    <row r="496" spans="1:7" s="81" customFormat="1">
      <c r="A496" s="97">
        <f>Invoice!F498</f>
        <v>0</v>
      </c>
      <c r="B496" s="76">
        <f>Invoice!C498</f>
        <v>0</v>
      </c>
      <c r="C496" s="77">
        <f>Invoice!B498</f>
        <v>0</v>
      </c>
      <c r="D496" s="82">
        <f t="shared" si="20"/>
        <v>0</v>
      </c>
      <c r="E496" s="82">
        <f t="shared" si="21"/>
        <v>0</v>
      </c>
      <c r="F496" s="83">
        <f>Invoice!G498</f>
        <v>0</v>
      </c>
      <c r="G496" s="84">
        <f t="shared" si="22"/>
        <v>0</v>
      </c>
    </row>
    <row r="497" spans="1:7" s="81" customFormat="1">
      <c r="A497" s="97">
        <f>Invoice!F499</f>
        <v>0</v>
      </c>
      <c r="B497" s="76">
        <f>Invoice!C499</f>
        <v>0</v>
      </c>
      <c r="C497" s="77">
        <f>Invoice!B499</f>
        <v>0</v>
      </c>
      <c r="D497" s="82">
        <f t="shared" si="20"/>
        <v>0</v>
      </c>
      <c r="E497" s="82">
        <f t="shared" si="21"/>
        <v>0</v>
      </c>
      <c r="F497" s="83">
        <f>Invoice!G499</f>
        <v>0</v>
      </c>
      <c r="G497" s="84">
        <f t="shared" si="22"/>
        <v>0</v>
      </c>
    </row>
    <row r="498" spans="1:7" s="81" customFormat="1">
      <c r="A498" s="97">
        <f>Invoice!F500</f>
        <v>0</v>
      </c>
      <c r="B498" s="76">
        <f>Invoice!C500</f>
        <v>0</v>
      </c>
      <c r="C498" s="77">
        <f>Invoice!B500</f>
        <v>0</v>
      </c>
      <c r="D498" s="82">
        <f t="shared" si="20"/>
        <v>0</v>
      </c>
      <c r="E498" s="82">
        <f t="shared" si="21"/>
        <v>0</v>
      </c>
      <c r="F498" s="83">
        <f>Invoice!G500</f>
        <v>0</v>
      </c>
      <c r="G498" s="84">
        <f t="shared" si="22"/>
        <v>0</v>
      </c>
    </row>
    <row r="499" spans="1:7" s="81" customFormat="1">
      <c r="A499" s="97">
        <f>Invoice!F501</f>
        <v>0</v>
      </c>
      <c r="B499" s="76">
        <f>Invoice!C501</f>
        <v>0</v>
      </c>
      <c r="C499" s="77">
        <f>Invoice!B501</f>
        <v>0</v>
      </c>
      <c r="D499" s="82">
        <f t="shared" si="20"/>
        <v>0</v>
      </c>
      <c r="E499" s="82">
        <f t="shared" si="21"/>
        <v>0</v>
      </c>
      <c r="F499" s="83">
        <f>Invoice!G501</f>
        <v>0</v>
      </c>
      <c r="G499" s="84">
        <f t="shared" si="22"/>
        <v>0</v>
      </c>
    </row>
    <row r="500" spans="1:7" s="81" customFormat="1">
      <c r="A500" s="97">
        <f>Invoice!F502</f>
        <v>0</v>
      </c>
      <c r="B500" s="76">
        <f>Invoice!C502</f>
        <v>0</v>
      </c>
      <c r="C500" s="77">
        <f>Invoice!B502</f>
        <v>0</v>
      </c>
      <c r="D500" s="82">
        <f t="shared" si="20"/>
        <v>0</v>
      </c>
      <c r="E500" s="82">
        <f t="shared" si="21"/>
        <v>0</v>
      </c>
      <c r="F500" s="83">
        <f>Invoice!G502</f>
        <v>0</v>
      </c>
      <c r="G500" s="84">
        <f t="shared" si="22"/>
        <v>0</v>
      </c>
    </row>
    <row r="501" spans="1:7" s="81" customFormat="1">
      <c r="A501" s="97">
        <f>Invoice!F503</f>
        <v>0</v>
      </c>
      <c r="B501" s="76">
        <f>Invoice!C503</f>
        <v>0</v>
      </c>
      <c r="C501" s="77">
        <f>Invoice!B503</f>
        <v>0</v>
      </c>
      <c r="D501" s="82">
        <f t="shared" si="20"/>
        <v>0</v>
      </c>
      <c r="E501" s="82">
        <f t="shared" si="21"/>
        <v>0</v>
      </c>
      <c r="F501" s="83">
        <f>Invoice!G503</f>
        <v>0</v>
      </c>
      <c r="G501" s="84">
        <f t="shared" si="22"/>
        <v>0</v>
      </c>
    </row>
    <row r="502" spans="1:7" s="81" customFormat="1">
      <c r="A502" s="97">
        <f>Invoice!F504</f>
        <v>0</v>
      </c>
      <c r="B502" s="76">
        <f>Invoice!C504</f>
        <v>0</v>
      </c>
      <c r="C502" s="77">
        <f>Invoice!B504</f>
        <v>0</v>
      </c>
      <c r="D502" s="82">
        <f t="shared" si="20"/>
        <v>0</v>
      </c>
      <c r="E502" s="82">
        <f t="shared" si="21"/>
        <v>0</v>
      </c>
      <c r="F502" s="83">
        <f>Invoice!G504</f>
        <v>0</v>
      </c>
      <c r="G502" s="84">
        <f t="shared" si="22"/>
        <v>0</v>
      </c>
    </row>
    <row r="503" spans="1:7" s="81" customFormat="1">
      <c r="A503" s="97">
        <f>Invoice!F505</f>
        <v>0</v>
      </c>
      <c r="B503" s="76">
        <f>Invoice!C505</f>
        <v>0</v>
      </c>
      <c r="C503" s="77">
        <f>Invoice!B505</f>
        <v>0</v>
      </c>
      <c r="D503" s="82">
        <f t="shared" si="20"/>
        <v>0</v>
      </c>
      <c r="E503" s="82">
        <f t="shared" si="21"/>
        <v>0</v>
      </c>
      <c r="F503" s="83">
        <f>Invoice!G505</f>
        <v>0</v>
      </c>
      <c r="G503" s="84">
        <f t="shared" si="22"/>
        <v>0</v>
      </c>
    </row>
    <row r="504" spans="1:7" s="81" customFormat="1">
      <c r="A504" s="97">
        <f>Invoice!F506</f>
        <v>0</v>
      </c>
      <c r="B504" s="76">
        <f>Invoice!C506</f>
        <v>0</v>
      </c>
      <c r="C504" s="77">
        <f>Invoice!B506</f>
        <v>0</v>
      </c>
      <c r="D504" s="82">
        <f t="shared" si="20"/>
        <v>0</v>
      </c>
      <c r="E504" s="82">
        <f t="shared" si="21"/>
        <v>0</v>
      </c>
      <c r="F504" s="83">
        <f>Invoice!G506</f>
        <v>0</v>
      </c>
      <c r="G504" s="84">
        <f t="shared" si="22"/>
        <v>0</v>
      </c>
    </row>
    <row r="505" spans="1:7" s="81" customFormat="1">
      <c r="A505" s="97">
        <f>Invoice!F507</f>
        <v>0</v>
      </c>
      <c r="B505" s="76">
        <f>Invoice!C507</f>
        <v>0</v>
      </c>
      <c r="C505" s="77">
        <f>Invoice!B507</f>
        <v>0</v>
      </c>
      <c r="D505" s="82">
        <f t="shared" si="20"/>
        <v>0</v>
      </c>
      <c r="E505" s="82">
        <f t="shared" si="21"/>
        <v>0</v>
      </c>
      <c r="F505" s="83">
        <f>Invoice!G507</f>
        <v>0</v>
      </c>
      <c r="G505" s="84">
        <f t="shared" si="22"/>
        <v>0</v>
      </c>
    </row>
    <row r="506" spans="1:7" s="81" customFormat="1">
      <c r="A506" s="97">
        <f>Invoice!F508</f>
        <v>0</v>
      </c>
      <c r="B506" s="76">
        <f>Invoice!C508</f>
        <v>0</v>
      </c>
      <c r="C506" s="77">
        <f>Invoice!B508</f>
        <v>0</v>
      </c>
      <c r="D506" s="82">
        <f t="shared" si="20"/>
        <v>0</v>
      </c>
      <c r="E506" s="82">
        <f t="shared" si="21"/>
        <v>0</v>
      </c>
      <c r="F506" s="83">
        <f>Invoice!G508</f>
        <v>0</v>
      </c>
      <c r="G506" s="84">
        <f t="shared" si="22"/>
        <v>0</v>
      </c>
    </row>
    <row r="507" spans="1:7" s="81" customFormat="1">
      <c r="A507" s="97">
        <f>Invoice!F509</f>
        <v>0</v>
      </c>
      <c r="B507" s="76">
        <f>Invoice!C509</f>
        <v>0</v>
      </c>
      <c r="C507" s="77">
        <f>Invoice!B509</f>
        <v>0</v>
      </c>
      <c r="D507" s="82">
        <f t="shared" si="20"/>
        <v>0</v>
      </c>
      <c r="E507" s="82">
        <f t="shared" si="21"/>
        <v>0</v>
      </c>
      <c r="F507" s="83">
        <f>Invoice!G509</f>
        <v>0</v>
      </c>
      <c r="G507" s="84">
        <f t="shared" si="22"/>
        <v>0</v>
      </c>
    </row>
    <row r="508" spans="1:7" s="81" customFormat="1">
      <c r="A508" s="97">
        <f>Invoice!F510</f>
        <v>0</v>
      </c>
      <c r="B508" s="76">
        <f>Invoice!C510</f>
        <v>0</v>
      </c>
      <c r="C508" s="77">
        <f>Invoice!B510</f>
        <v>0</v>
      </c>
      <c r="D508" s="82">
        <f t="shared" si="20"/>
        <v>0</v>
      </c>
      <c r="E508" s="82">
        <f t="shared" si="21"/>
        <v>0</v>
      </c>
      <c r="F508" s="83">
        <f>Invoice!G510</f>
        <v>0</v>
      </c>
      <c r="G508" s="84">
        <f t="shared" si="22"/>
        <v>0</v>
      </c>
    </row>
    <row r="509" spans="1:7" s="81" customFormat="1">
      <c r="A509" s="97">
        <f>Invoice!F511</f>
        <v>0</v>
      </c>
      <c r="B509" s="76">
        <f>Invoice!C511</f>
        <v>0</v>
      </c>
      <c r="C509" s="77">
        <f>Invoice!B511</f>
        <v>0</v>
      </c>
      <c r="D509" s="82">
        <f t="shared" si="20"/>
        <v>0</v>
      </c>
      <c r="E509" s="82">
        <f t="shared" si="21"/>
        <v>0</v>
      </c>
      <c r="F509" s="83">
        <f>Invoice!G511</f>
        <v>0</v>
      </c>
      <c r="G509" s="84">
        <f t="shared" si="22"/>
        <v>0</v>
      </c>
    </row>
    <row r="510" spans="1:7" s="81" customFormat="1">
      <c r="A510" s="97">
        <f>Invoice!F512</f>
        <v>0</v>
      </c>
      <c r="B510" s="76">
        <f>Invoice!C512</f>
        <v>0</v>
      </c>
      <c r="C510" s="77">
        <f>Invoice!B512</f>
        <v>0</v>
      </c>
      <c r="D510" s="82">
        <f t="shared" si="20"/>
        <v>0</v>
      </c>
      <c r="E510" s="82">
        <f t="shared" si="21"/>
        <v>0</v>
      </c>
      <c r="F510" s="83">
        <f>Invoice!G512</f>
        <v>0</v>
      </c>
      <c r="G510" s="84">
        <f t="shared" si="22"/>
        <v>0</v>
      </c>
    </row>
    <row r="511" spans="1:7" s="81" customFormat="1">
      <c r="A511" s="97">
        <f>Invoice!F513</f>
        <v>0</v>
      </c>
      <c r="B511" s="76">
        <f>Invoice!C513</f>
        <v>0</v>
      </c>
      <c r="C511" s="77">
        <f>Invoice!B513</f>
        <v>0</v>
      </c>
      <c r="D511" s="82">
        <f t="shared" si="20"/>
        <v>0</v>
      </c>
      <c r="E511" s="82">
        <f t="shared" si="21"/>
        <v>0</v>
      </c>
      <c r="F511" s="83">
        <f>Invoice!G513</f>
        <v>0</v>
      </c>
      <c r="G511" s="84">
        <f t="shared" si="22"/>
        <v>0</v>
      </c>
    </row>
    <row r="512" spans="1:7" s="81" customFormat="1">
      <c r="A512" s="97">
        <f>Invoice!F514</f>
        <v>0</v>
      </c>
      <c r="B512" s="76">
        <f>Invoice!C514</f>
        <v>0</v>
      </c>
      <c r="C512" s="77">
        <f>Invoice!B514</f>
        <v>0</v>
      </c>
      <c r="D512" s="82">
        <f t="shared" si="20"/>
        <v>0</v>
      </c>
      <c r="E512" s="82">
        <f t="shared" si="21"/>
        <v>0</v>
      </c>
      <c r="F512" s="83">
        <f>Invoice!G514</f>
        <v>0</v>
      </c>
      <c r="G512" s="84">
        <f t="shared" si="22"/>
        <v>0</v>
      </c>
    </row>
    <row r="513" spans="1:7" s="81" customFormat="1">
      <c r="A513" s="97">
        <f>Invoice!F515</f>
        <v>0</v>
      </c>
      <c r="B513" s="76">
        <f>Invoice!C515</f>
        <v>0</v>
      </c>
      <c r="C513" s="77">
        <f>Invoice!B515</f>
        <v>0</v>
      </c>
      <c r="D513" s="82">
        <f t="shared" ref="D513:D576" si="23">F513/$D$14</f>
        <v>0</v>
      </c>
      <c r="E513" s="82">
        <f t="shared" ref="E513:E576" si="24">G513/$D$14</f>
        <v>0</v>
      </c>
      <c r="F513" s="83">
        <f>Invoice!G515</f>
        <v>0</v>
      </c>
      <c r="G513" s="84">
        <f t="shared" ref="G513:G576" si="25">C513*F513</f>
        <v>0</v>
      </c>
    </row>
    <row r="514" spans="1:7" s="81" customFormat="1">
      <c r="A514" s="97">
        <f>Invoice!F516</f>
        <v>0</v>
      </c>
      <c r="B514" s="76">
        <f>Invoice!C516</f>
        <v>0</v>
      </c>
      <c r="C514" s="77">
        <f>Invoice!B516</f>
        <v>0</v>
      </c>
      <c r="D514" s="82">
        <f t="shared" si="23"/>
        <v>0</v>
      </c>
      <c r="E514" s="82">
        <f t="shared" si="24"/>
        <v>0</v>
      </c>
      <c r="F514" s="83">
        <f>Invoice!G516</f>
        <v>0</v>
      </c>
      <c r="G514" s="84">
        <f t="shared" si="25"/>
        <v>0</v>
      </c>
    </row>
    <row r="515" spans="1:7" s="81" customFormat="1">
      <c r="A515" s="97">
        <f>Invoice!F517</f>
        <v>0</v>
      </c>
      <c r="B515" s="76">
        <f>Invoice!C517</f>
        <v>0</v>
      </c>
      <c r="C515" s="77">
        <f>Invoice!B517</f>
        <v>0</v>
      </c>
      <c r="D515" s="82">
        <f t="shared" si="23"/>
        <v>0</v>
      </c>
      <c r="E515" s="82">
        <f t="shared" si="24"/>
        <v>0</v>
      </c>
      <c r="F515" s="83">
        <f>Invoice!G517</f>
        <v>0</v>
      </c>
      <c r="G515" s="84">
        <f t="shared" si="25"/>
        <v>0</v>
      </c>
    </row>
    <row r="516" spans="1:7" s="81" customFormat="1">
      <c r="A516" s="97">
        <f>Invoice!F518</f>
        <v>0</v>
      </c>
      <c r="B516" s="76">
        <f>Invoice!C518</f>
        <v>0</v>
      </c>
      <c r="C516" s="77">
        <f>Invoice!B518</f>
        <v>0</v>
      </c>
      <c r="D516" s="82">
        <f t="shared" si="23"/>
        <v>0</v>
      </c>
      <c r="E516" s="82">
        <f t="shared" si="24"/>
        <v>0</v>
      </c>
      <c r="F516" s="83">
        <f>Invoice!G518</f>
        <v>0</v>
      </c>
      <c r="G516" s="84">
        <f t="shared" si="25"/>
        <v>0</v>
      </c>
    </row>
    <row r="517" spans="1:7" s="81" customFormat="1">
      <c r="A517" s="97">
        <f>Invoice!F519</f>
        <v>0</v>
      </c>
      <c r="B517" s="76">
        <f>Invoice!C519</f>
        <v>0</v>
      </c>
      <c r="C517" s="77">
        <f>Invoice!B519</f>
        <v>0</v>
      </c>
      <c r="D517" s="82">
        <f t="shared" si="23"/>
        <v>0</v>
      </c>
      <c r="E517" s="82">
        <f t="shared" si="24"/>
        <v>0</v>
      </c>
      <c r="F517" s="83">
        <f>Invoice!G519</f>
        <v>0</v>
      </c>
      <c r="G517" s="84">
        <f t="shared" si="25"/>
        <v>0</v>
      </c>
    </row>
    <row r="518" spans="1:7" s="81" customFormat="1">
      <c r="A518" s="97">
        <f>Invoice!F520</f>
        <v>0</v>
      </c>
      <c r="B518" s="76">
        <f>Invoice!C520</f>
        <v>0</v>
      </c>
      <c r="C518" s="77">
        <f>Invoice!B520</f>
        <v>0</v>
      </c>
      <c r="D518" s="82">
        <f t="shared" si="23"/>
        <v>0</v>
      </c>
      <c r="E518" s="82">
        <f t="shared" si="24"/>
        <v>0</v>
      </c>
      <c r="F518" s="83">
        <f>Invoice!G520</f>
        <v>0</v>
      </c>
      <c r="G518" s="84">
        <f t="shared" si="25"/>
        <v>0</v>
      </c>
    </row>
    <row r="519" spans="1:7" s="81" customFormat="1">
      <c r="A519" s="97">
        <f>Invoice!F521</f>
        <v>0</v>
      </c>
      <c r="B519" s="76">
        <f>Invoice!C521</f>
        <v>0</v>
      </c>
      <c r="C519" s="77">
        <f>Invoice!B521</f>
        <v>0</v>
      </c>
      <c r="D519" s="82">
        <f t="shared" si="23"/>
        <v>0</v>
      </c>
      <c r="E519" s="82">
        <f t="shared" si="24"/>
        <v>0</v>
      </c>
      <c r="F519" s="83">
        <f>Invoice!G521</f>
        <v>0</v>
      </c>
      <c r="G519" s="84">
        <f t="shared" si="25"/>
        <v>0</v>
      </c>
    </row>
    <row r="520" spans="1:7" s="81" customFormat="1">
      <c r="A520" s="97">
        <f>Invoice!F522</f>
        <v>0</v>
      </c>
      <c r="B520" s="76">
        <f>Invoice!C522</f>
        <v>0</v>
      </c>
      <c r="C520" s="77">
        <f>Invoice!B522</f>
        <v>0</v>
      </c>
      <c r="D520" s="82">
        <f t="shared" si="23"/>
        <v>0</v>
      </c>
      <c r="E520" s="82">
        <f t="shared" si="24"/>
        <v>0</v>
      </c>
      <c r="F520" s="83">
        <f>Invoice!G522</f>
        <v>0</v>
      </c>
      <c r="G520" s="84">
        <f t="shared" si="25"/>
        <v>0</v>
      </c>
    </row>
    <row r="521" spans="1:7" s="81" customFormat="1">
      <c r="A521" s="97">
        <f>Invoice!F523</f>
        <v>0</v>
      </c>
      <c r="B521" s="76">
        <f>Invoice!C523</f>
        <v>0</v>
      </c>
      <c r="C521" s="77">
        <f>Invoice!B523</f>
        <v>0</v>
      </c>
      <c r="D521" s="82">
        <f t="shared" si="23"/>
        <v>0</v>
      </c>
      <c r="E521" s="82">
        <f t="shared" si="24"/>
        <v>0</v>
      </c>
      <c r="F521" s="83">
        <f>Invoice!G523</f>
        <v>0</v>
      </c>
      <c r="G521" s="84">
        <f t="shared" si="25"/>
        <v>0</v>
      </c>
    </row>
    <row r="522" spans="1:7" s="81" customFormat="1">
      <c r="A522" s="97">
        <f>Invoice!F524</f>
        <v>0</v>
      </c>
      <c r="B522" s="76">
        <f>Invoice!C524</f>
        <v>0</v>
      </c>
      <c r="C522" s="77">
        <f>Invoice!B524</f>
        <v>0</v>
      </c>
      <c r="D522" s="82">
        <f t="shared" si="23"/>
        <v>0</v>
      </c>
      <c r="E522" s="82">
        <f t="shared" si="24"/>
        <v>0</v>
      </c>
      <c r="F522" s="83">
        <f>Invoice!G524</f>
        <v>0</v>
      </c>
      <c r="G522" s="84">
        <f t="shared" si="25"/>
        <v>0</v>
      </c>
    </row>
    <row r="523" spans="1:7" s="81" customFormat="1">
      <c r="A523" s="97">
        <f>Invoice!F525</f>
        <v>0</v>
      </c>
      <c r="B523" s="76">
        <f>Invoice!C525</f>
        <v>0</v>
      </c>
      <c r="C523" s="77">
        <f>Invoice!B525</f>
        <v>0</v>
      </c>
      <c r="D523" s="82">
        <f t="shared" si="23"/>
        <v>0</v>
      </c>
      <c r="E523" s="82">
        <f t="shared" si="24"/>
        <v>0</v>
      </c>
      <c r="F523" s="83">
        <f>Invoice!G525</f>
        <v>0</v>
      </c>
      <c r="G523" s="84">
        <f t="shared" si="25"/>
        <v>0</v>
      </c>
    </row>
    <row r="524" spans="1:7" s="81" customFormat="1">
      <c r="A524" s="97">
        <f>Invoice!F526</f>
        <v>0</v>
      </c>
      <c r="B524" s="76">
        <f>Invoice!C526</f>
        <v>0</v>
      </c>
      <c r="C524" s="77">
        <f>Invoice!B526</f>
        <v>0</v>
      </c>
      <c r="D524" s="82">
        <f t="shared" si="23"/>
        <v>0</v>
      </c>
      <c r="E524" s="82">
        <f t="shared" si="24"/>
        <v>0</v>
      </c>
      <c r="F524" s="83">
        <f>Invoice!G526</f>
        <v>0</v>
      </c>
      <c r="G524" s="84">
        <f t="shared" si="25"/>
        <v>0</v>
      </c>
    </row>
    <row r="525" spans="1:7" s="81" customFormat="1">
      <c r="A525" s="97">
        <f>Invoice!F527</f>
        <v>0</v>
      </c>
      <c r="B525" s="76">
        <f>Invoice!C527</f>
        <v>0</v>
      </c>
      <c r="C525" s="77">
        <f>Invoice!B527</f>
        <v>0</v>
      </c>
      <c r="D525" s="82">
        <f t="shared" si="23"/>
        <v>0</v>
      </c>
      <c r="E525" s="82">
        <f t="shared" si="24"/>
        <v>0</v>
      </c>
      <c r="F525" s="83">
        <f>Invoice!G527</f>
        <v>0</v>
      </c>
      <c r="G525" s="84">
        <f t="shared" si="25"/>
        <v>0</v>
      </c>
    </row>
    <row r="526" spans="1:7" s="81" customFormat="1">
      <c r="A526" s="97">
        <f>Invoice!F528</f>
        <v>0</v>
      </c>
      <c r="B526" s="76">
        <f>Invoice!C528</f>
        <v>0</v>
      </c>
      <c r="C526" s="77">
        <f>Invoice!B528</f>
        <v>0</v>
      </c>
      <c r="D526" s="82">
        <f t="shared" si="23"/>
        <v>0</v>
      </c>
      <c r="E526" s="82">
        <f t="shared" si="24"/>
        <v>0</v>
      </c>
      <c r="F526" s="83">
        <f>Invoice!G528</f>
        <v>0</v>
      </c>
      <c r="G526" s="84">
        <f t="shared" si="25"/>
        <v>0</v>
      </c>
    </row>
    <row r="527" spans="1:7" s="81" customFormat="1">
      <c r="A527" s="97">
        <f>Invoice!F529</f>
        <v>0</v>
      </c>
      <c r="B527" s="76">
        <f>Invoice!C529</f>
        <v>0</v>
      </c>
      <c r="C527" s="77">
        <f>Invoice!B529</f>
        <v>0</v>
      </c>
      <c r="D527" s="82">
        <f t="shared" si="23"/>
        <v>0</v>
      </c>
      <c r="E527" s="82">
        <f t="shared" si="24"/>
        <v>0</v>
      </c>
      <c r="F527" s="83">
        <f>Invoice!G529</f>
        <v>0</v>
      </c>
      <c r="G527" s="84">
        <f t="shared" si="25"/>
        <v>0</v>
      </c>
    </row>
    <row r="528" spans="1:7" s="81" customFormat="1">
      <c r="A528" s="97">
        <f>Invoice!F530</f>
        <v>0</v>
      </c>
      <c r="B528" s="76">
        <f>Invoice!C530</f>
        <v>0</v>
      </c>
      <c r="C528" s="77">
        <f>Invoice!B530</f>
        <v>0</v>
      </c>
      <c r="D528" s="82">
        <f t="shared" si="23"/>
        <v>0</v>
      </c>
      <c r="E528" s="82">
        <f t="shared" si="24"/>
        <v>0</v>
      </c>
      <c r="F528" s="83">
        <f>Invoice!G530</f>
        <v>0</v>
      </c>
      <c r="G528" s="84">
        <f t="shared" si="25"/>
        <v>0</v>
      </c>
    </row>
    <row r="529" spans="1:7" s="81" customFormat="1">
      <c r="A529" s="97">
        <f>Invoice!F531</f>
        <v>0</v>
      </c>
      <c r="B529" s="76">
        <f>Invoice!C531</f>
        <v>0</v>
      </c>
      <c r="C529" s="77">
        <f>Invoice!B531</f>
        <v>0</v>
      </c>
      <c r="D529" s="82">
        <f t="shared" si="23"/>
        <v>0</v>
      </c>
      <c r="E529" s="82">
        <f t="shared" si="24"/>
        <v>0</v>
      </c>
      <c r="F529" s="83">
        <f>Invoice!G531</f>
        <v>0</v>
      </c>
      <c r="G529" s="84">
        <f t="shared" si="25"/>
        <v>0</v>
      </c>
    </row>
    <row r="530" spans="1:7" s="81" customFormat="1">
      <c r="A530" s="97">
        <f>Invoice!F532</f>
        <v>0</v>
      </c>
      <c r="B530" s="76">
        <f>Invoice!C532</f>
        <v>0</v>
      </c>
      <c r="C530" s="77">
        <f>Invoice!B532</f>
        <v>0</v>
      </c>
      <c r="D530" s="82">
        <f t="shared" si="23"/>
        <v>0</v>
      </c>
      <c r="E530" s="82">
        <f t="shared" si="24"/>
        <v>0</v>
      </c>
      <c r="F530" s="83">
        <f>Invoice!G532</f>
        <v>0</v>
      </c>
      <c r="G530" s="84">
        <f t="shared" si="25"/>
        <v>0</v>
      </c>
    </row>
    <row r="531" spans="1:7" s="81" customFormat="1">
      <c r="A531" s="97">
        <f>Invoice!F533</f>
        <v>0</v>
      </c>
      <c r="B531" s="76">
        <f>Invoice!C533</f>
        <v>0</v>
      </c>
      <c r="C531" s="77">
        <f>Invoice!B533</f>
        <v>0</v>
      </c>
      <c r="D531" s="82">
        <f t="shared" si="23"/>
        <v>0</v>
      </c>
      <c r="E531" s="82">
        <f t="shared" si="24"/>
        <v>0</v>
      </c>
      <c r="F531" s="83">
        <f>Invoice!G533</f>
        <v>0</v>
      </c>
      <c r="G531" s="84">
        <f t="shared" si="25"/>
        <v>0</v>
      </c>
    </row>
    <row r="532" spans="1:7" s="81" customFormat="1">
      <c r="A532" s="97">
        <f>Invoice!F534</f>
        <v>0</v>
      </c>
      <c r="B532" s="76">
        <f>Invoice!C534</f>
        <v>0</v>
      </c>
      <c r="C532" s="77">
        <f>Invoice!B534</f>
        <v>0</v>
      </c>
      <c r="D532" s="82">
        <f t="shared" si="23"/>
        <v>0</v>
      </c>
      <c r="E532" s="82">
        <f t="shared" si="24"/>
        <v>0</v>
      </c>
      <c r="F532" s="83">
        <f>Invoice!G534</f>
        <v>0</v>
      </c>
      <c r="G532" s="84">
        <f t="shared" si="25"/>
        <v>0</v>
      </c>
    </row>
    <row r="533" spans="1:7" s="81" customFormat="1">
      <c r="A533" s="97">
        <f>Invoice!F535</f>
        <v>0</v>
      </c>
      <c r="B533" s="76">
        <f>Invoice!C535</f>
        <v>0</v>
      </c>
      <c r="C533" s="77">
        <f>Invoice!B535</f>
        <v>0</v>
      </c>
      <c r="D533" s="82">
        <f t="shared" si="23"/>
        <v>0</v>
      </c>
      <c r="E533" s="82">
        <f t="shared" si="24"/>
        <v>0</v>
      </c>
      <c r="F533" s="83">
        <f>Invoice!G535</f>
        <v>0</v>
      </c>
      <c r="G533" s="84">
        <f t="shared" si="25"/>
        <v>0</v>
      </c>
    </row>
    <row r="534" spans="1:7" s="81" customFormat="1">
      <c r="A534" s="97">
        <f>Invoice!F536</f>
        <v>0</v>
      </c>
      <c r="B534" s="76">
        <f>Invoice!C536</f>
        <v>0</v>
      </c>
      <c r="C534" s="77">
        <f>Invoice!B536</f>
        <v>0</v>
      </c>
      <c r="D534" s="82">
        <f t="shared" si="23"/>
        <v>0</v>
      </c>
      <c r="E534" s="82">
        <f t="shared" si="24"/>
        <v>0</v>
      </c>
      <c r="F534" s="83">
        <f>Invoice!G536</f>
        <v>0</v>
      </c>
      <c r="G534" s="84">
        <f t="shared" si="25"/>
        <v>0</v>
      </c>
    </row>
    <row r="535" spans="1:7" s="81" customFormat="1">
      <c r="A535" s="97">
        <f>Invoice!F537</f>
        <v>0</v>
      </c>
      <c r="B535" s="76">
        <f>Invoice!C537</f>
        <v>0</v>
      </c>
      <c r="C535" s="77">
        <f>Invoice!B537</f>
        <v>0</v>
      </c>
      <c r="D535" s="82">
        <f t="shared" si="23"/>
        <v>0</v>
      </c>
      <c r="E535" s="82">
        <f t="shared" si="24"/>
        <v>0</v>
      </c>
      <c r="F535" s="83">
        <f>Invoice!G537</f>
        <v>0</v>
      </c>
      <c r="G535" s="84">
        <f t="shared" si="25"/>
        <v>0</v>
      </c>
    </row>
    <row r="536" spans="1:7" s="81" customFormat="1">
      <c r="A536" s="97">
        <f>Invoice!F538</f>
        <v>0</v>
      </c>
      <c r="B536" s="76">
        <f>Invoice!C538</f>
        <v>0</v>
      </c>
      <c r="C536" s="77">
        <f>Invoice!B538</f>
        <v>0</v>
      </c>
      <c r="D536" s="82">
        <f t="shared" si="23"/>
        <v>0</v>
      </c>
      <c r="E536" s="82">
        <f t="shared" si="24"/>
        <v>0</v>
      </c>
      <c r="F536" s="83">
        <f>Invoice!G538</f>
        <v>0</v>
      </c>
      <c r="G536" s="84">
        <f t="shared" si="25"/>
        <v>0</v>
      </c>
    </row>
    <row r="537" spans="1:7" s="81" customFormat="1">
      <c r="A537" s="97">
        <f>Invoice!F539</f>
        <v>0</v>
      </c>
      <c r="B537" s="76">
        <f>Invoice!C539</f>
        <v>0</v>
      </c>
      <c r="C537" s="77">
        <f>Invoice!B539</f>
        <v>0</v>
      </c>
      <c r="D537" s="82">
        <f t="shared" si="23"/>
        <v>0</v>
      </c>
      <c r="E537" s="82">
        <f t="shared" si="24"/>
        <v>0</v>
      </c>
      <c r="F537" s="83">
        <f>Invoice!G539</f>
        <v>0</v>
      </c>
      <c r="G537" s="84">
        <f t="shared" si="25"/>
        <v>0</v>
      </c>
    </row>
    <row r="538" spans="1:7" s="81" customFormat="1">
      <c r="A538" s="97">
        <f>Invoice!F540</f>
        <v>0</v>
      </c>
      <c r="B538" s="76">
        <f>Invoice!C540</f>
        <v>0</v>
      </c>
      <c r="C538" s="77">
        <f>Invoice!B540</f>
        <v>0</v>
      </c>
      <c r="D538" s="82">
        <f t="shared" si="23"/>
        <v>0</v>
      </c>
      <c r="E538" s="82">
        <f t="shared" si="24"/>
        <v>0</v>
      </c>
      <c r="F538" s="83">
        <f>Invoice!G540</f>
        <v>0</v>
      </c>
      <c r="G538" s="84">
        <f t="shared" si="25"/>
        <v>0</v>
      </c>
    </row>
    <row r="539" spans="1:7" s="81" customFormat="1">
      <c r="A539" s="97">
        <f>Invoice!F541</f>
        <v>0</v>
      </c>
      <c r="B539" s="76">
        <f>Invoice!C541</f>
        <v>0</v>
      </c>
      <c r="C539" s="77">
        <f>Invoice!B541</f>
        <v>0</v>
      </c>
      <c r="D539" s="82">
        <f t="shared" si="23"/>
        <v>0</v>
      </c>
      <c r="E539" s="82">
        <f t="shared" si="24"/>
        <v>0</v>
      </c>
      <c r="F539" s="83">
        <f>Invoice!G541</f>
        <v>0</v>
      </c>
      <c r="G539" s="84">
        <f t="shared" si="25"/>
        <v>0</v>
      </c>
    </row>
    <row r="540" spans="1:7" s="81" customFormat="1">
      <c r="A540" s="97">
        <f>Invoice!F542</f>
        <v>0</v>
      </c>
      <c r="B540" s="76">
        <f>Invoice!C542</f>
        <v>0</v>
      </c>
      <c r="C540" s="77">
        <f>Invoice!B542</f>
        <v>0</v>
      </c>
      <c r="D540" s="82">
        <f t="shared" si="23"/>
        <v>0</v>
      </c>
      <c r="E540" s="82">
        <f t="shared" si="24"/>
        <v>0</v>
      </c>
      <c r="F540" s="83">
        <f>Invoice!G542</f>
        <v>0</v>
      </c>
      <c r="G540" s="84">
        <f t="shared" si="25"/>
        <v>0</v>
      </c>
    </row>
    <row r="541" spans="1:7" s="81" customFormat="1">
      <c r="A541" s="97">
        <f>Invoice!F543</f>
        <v>0</v>
      </c>
      <c r="B541" s="76">
        <f>Invoice!C543</f>
        <v>0</v>
      </c>
      <c r="C541" s="77">
        <f>Invoice!B543</f>
        <v>0</v>
      </c>
      <c r="D541" s="82">
        <f t="shared" si="23"/>
        <v>0</v>
      </c>
      <c r="E541" s="82">
        <f t="shared" si="24"/>
        <v>0</v>
      </c>
      <c r="F541" s="83">
        <f>Invoice!G543</f>
        <v>0</v>
      </c>
      <c r="G541" s="84">
        <f t="shared" si="25"/>
        <v>0</v>
      </c>
    </row>
    <row r="542" spans="1:7" s="81" customFormat="1">
      <c r="A542" s="97">
        <f>Invoice!F544</f>
        <v>0</v>
      </c>
      <c r="B542" s="76">
        <f>Invoice!C544</f>
        <v>0</v>
      </c>
      <c r="C542" s="77">
        <f>Invoice!B544</f>
        <v>0</v>
      </c>
      <c r="D542" s="82">
        <f t="shared" si="23"/>
        <v>0</v>
      </c>
      <c r="E542" s="82">
        <f t="shared" si="24"/>
        <v>0</v>
      </c>
      <c r="F542" s="83">
        <f>Invoice!G544</f>
        <v>0</v>
      </c>
      <c r="G542" s="84">
        <f t="shared" si="25"/>
        <v>0</v>
      </c>
    </row>
    <row r="543" spans="1:7" s="81" customFormat="1">
      <c r="A543" s="97">
        <f>Invoice!F545</f>
        <v>0</v>
      </c>
      <c r="B543" s="76">
        <f>Invoice!C545</f>
        <v>0</v>
      </c>
      <c r="C543" s="77">
        <f>Invoice!B545</f>
        <v>0</v>
      </c>
      <c r="D543" s="82">
        <f t="shared" si="23"/>
        <v>0</v>
      </c>
      <c r="E543" s="82">
        <f t="shared" si="24"/>
        <v>0</v>
      </c>
      <c r="F543" s="83">
        <f>Invoice!G545</f>
        <v>0</v>
      </c>
      <c r="G543" s="84">
        <f t="shared" si="25"/>
        <v>0</v>
      </c>
    </row>
    <row r="544" spans="1:7" s="81" customFormat="1">
      <c r="A544" s="97">
        <f>Invoice!F546</f>
        <v>0</v>
      </c>
      <c r="B544" s="76">
        <f>Invoice!C546</f>
        <v>0</v>
      </c>
      <c r="C544" s="77">
        <f>Invoice!B546</f>
        <v>0</v>
      </c>
      <c r="D544" s="82">
        <f t="shared" si="23"/>
        <v>0</v>
      </c>
      <c r="E544" s="82">
        <f t="shared" si="24"/>
        <v>0</v>
      </c>
      <c r="F544" s="83">
        <f>Invoice!G546</f>
        <v>0</v>
      </c>
      <c r="G544" s="84">
        <f t="shared" si="25"/>
        <v>0</v>
      </c>
    </row>
    <row r="545" spans="1:7" s="81" customFormat="1">
      <c r="A545" s="97">
        <f>Invoice!F547</f>
        <v>0</v>
      </c>
      <c r="B545" s="76">
        <f>Invoice!C547</f>
        <v>0</v>
      </c>
      <c r="C545" s="77">
        <f>Invoice!B547</f>
        <v>0</v>
      </c>
      <c r="D545" s="82">
        <f t="shared" si="23"/>
        <v>0</v>
      </c>
      <c r="E545" s="82">
        <f t="shared" si="24"/>
        <v>0</v>
      </c>
      <c r="F545" s="83">
        <f>Invoice!G547</f>
        <v>0</v>
      </c>
      <c r="G545" s="84">
        <f t="shared" si="25"/>
        <v>0</v>
      </c>
    </row>
    <row r="546" spans="1:7" s="81" customFormat="1">
      <c r="A546" s="97">
        <f>Invoice!F548</f>
        <v>0</v>
      </c>
      <c r="B546" s="76">
        <f>Invoice!C548</f>
        <v>0</v>
      </c>
      <c r="C546" s="77">
        <f>Invoice!B548</f>
        <v>0</v>
      </c>
      <c r="D546" s="82">
        <f t="shared" si="23"/>
        <v>0</v>
      </c>
      <c r="E546" s="82">
        <f t="shared" si="24"/>
        <v>0</v>
      </c>
      <c r="F546" s="83">
        <f>Invoice!G548</f>
        <v>0</v>
      </c>
      <c r="G546" s="84">
        <f t="shared" si="25"/>
        <v>0</v>
      </c>
    </row>
    <row r="547" spans="1:7" s="81" customFormat="1">
      <c r="A547" s="97">
        <f>Invoice!F549</f>
        <v>0</v>
      </c>
      <c r="B547" s="76">
        <f>Invoice!C549</f>
        <v>0</v>
      </c>
      <c r="C547" s="77">
        <f>Invoice!B549</f>
        <v>0</v>
      </c>
      <c r="D547" s="82">
        <f t="shared" si="23"/>
        <v>0</v>
      </c>
      <c r="E547" s="82">
        <f t="shared" si="24"/>
        <v>0</v>
      </c>
      <c r="F547" s="83">
        <f>Invoice!G549</f>
        <v>0</v>
      </c>
      <c r="G547" s="84">
        <f t="shared" si="25"/>
        <v>0</v>
      </c>
    </row>
    <row r="548" spans="1:7" s="81" customFormat="1">
      <c r="A548" s="97">
        <f>Invoice!F550</f>
        <v>0</v>
      </c>
      <c r="B548" s="76">
        <f>Invoice!C550</f>
        <v>0</v>
      </c>
      <c r="C548" s="77">
        <f>Invoice!B550</f>
        <v>0</v>
      </c>
      <c r="D548" s="82">
        <f t="shared" si="23"/>
        <v>0</v>
      </c>
      <c r="E548" s="82">
        <f t="shared" si="24"/>
        <v>0</v>
      </c>
      <c r="F548" s="83">
        <f>Invoice!G550</f>
        <v>0</v>
      </c>
      <c r="G548" s="84">
        <f t="shared" si="25"/>
        <v>0</v>
      </c>
    </row>
    <row r="549" spans="1:7" s="81" customFormat="1">
      <c r="A549" s="97">
        <f>Invoice!F551</f>
        <v>0</v>
      </c>
      <c r="B549" s="76">
        <f>Invoice!C551</f>
        <v>0</v>
      </c>
      <c r="C549" s="77">
        <f>Invoice!B551</f>
        <v>0</v>
      </c>
      <c r="D549" s="82">
        <f t="shared" si="23"/>
        <v>0</v>
      </c>
      <c r="E549" s="82">
        <f t="shared" si="24"/>
        <v>0</v>
      </c>
      <c r="F549" s="83">
        <f>Invoice!G551</f>
        <v>0</v>
      </c>
      <c r="G549" s="84">
        <f t="shared" si="25"/>
        <v>0</v>
      </c>
    </row>
    <row r="550" spans="1:7" s="81" customFormat="1">
      <c r="A550" s="97">
        <f>Invoice!F552</f>
        <v>0</v>
      </c>
      <c r="B550" s="76">
        <f>Invoice!C552</f>
        <v>0</v>
      </c>
      <c r="C550" s="77">
        <f>Invoice!B552</f>
        <v>0</v>
      </c>
      <c r="D550" s="82">
        <f t="shared" si="23"/>
        <v>0</v>
      </c>
      <c r="E550" s="82">
        <f t="shared" si="24"/>
        <v>0</v>
      </c>
      <c r="F550" s="83">
        <f>Invoice!G552</f>
        <v>0</v>
      </c>
      <c r="G550" s="84">
        <f t="shared" si="25"/>
        <v>0</v>
      </c>
    </row>
    <row r="551" spans="1:7" s="81" customFormat="1">
      <c r="A551" s="97">
        <f>Invoice!F553</f>
        <v>0</v>
      </c>
      <c r="B551" s="76">
        <f>Invoice!C553</f>
        <v>0</v>
      </c>
      <c r="C551" s="77">
        <f>Invoice!B553</f>
        <v>0</v>
      </c>
      <c r="D551" s="82">
        <f t="shared" si="23"/>
        <v>0</v>
      </c>
      <c r="E551" s="82">
        <f t="shared" si="24"/>
        <v>0</v>
      </c>
      <c r="F551" s="83">
        <f>Invoice!G553</f>
        <v>0</v>
      </c>
      <c r="G551" s="84">
        <f t="shared" si="25"/>
        <v>0</v>
      </c>
    </row>
    <row r="552" spans="1:7" s="81" customFormat="1">
      <c r="A552" s="97">
        <f>Invoice!F554</f>
        <v>0</v>
      </c>
      <c r="B552" s="76">
        <f>Invoice!C554</f>
        <v>0</v>
      </c>
      <c r="C552" s="77">
        <f>Invoice!B554</f>
        <v>0</v>
      </c>
      <c r="D552" s="82">
        <f t="shared" si="23"/>
        <v>0</v>
      </c>
      <c r="E552" s="82">
        <f t="shared" si="24"/>
        <v>0</v>
      </c>
      <c r="F552" s="83">
        <f>Invoice!G554</f>
        <v>0</v>
      </c>
      <c r="G552" s="84">
        <f t="shared" si="25"/>
        <v>0</v>
      </c>
    </row>
    <row r="553" spans="1:7" s="81" customFormat="1">
      <c r="A553" s="97">
        <f>Invoice!F555</f>
        <v>0</v>
      </c>
      <c r="B553" s="76">
        <f>Invoice!C555</f>
        <v>0</v>
      </c>
      <c r="C553" s="77">
        <f>Invoice!B555</f>
        <v>0</v>
      </c>
      <c r="D553" s="82">
        <f t="shared" si="23"/>
        <v>0</v>
      </c>
      <c r="E553" s="82">
        <f t="shared" si="24"/>
        <v>0</v>
      </c>
      <c r="F553" s="83">
        <f>Invoice!G555</f>
        <v>0</v>
      </c>
      <c r="G553" s="84">
        <f t="shared" si="25"/>
        <v>0</v>
      </c>
    </row>
    <row r="554" spans="1:7" s="81" customFormat="1">
      <c r="A554" s="97">
        <f>Invoice!F556</f>
        <v>0</v>
      </c>
      <c r="B554" s="76">
        <f>Invoice!C556</f>
        <v>0</v>
      </c>
      <c r="C554" s="77">
        <f>Invoice!B556</f>
        <v>0</v>
      </c>
      <c r="D554" s="82">
        <f t="shared" si="23"/>
        <v>0</v>
      </c>
      <c r="E554" s="82">
        <f t="shared" si="24"/>
        <v>0</v>
      </c>
      <c r="F554" s="83">
        <f>Invoice!G556</f>
        <v>0</v>
      </c>
      <c r="G554" s="84">
        <f t="shared" si="25"/>
        <v>0</v>
      </c>
    </row>
    <row r="555" spans="1:7" s="81" customFormat="1">
      <c r="A555" s="97">
        <f>Invoice!F557</f>
        <v>0</v>
      </c>
      <c r="B555" s="76">
        <f>Invoice!C557</f>
        <v>0</v>
      </c>
      <c r="C555" s="77">
        <f>Invoice!B557</f>
        <v>0</v>
      </c>
      <c r="D555" s="82">
        <f t="shared" si="23"/>
        <v>0</v>
      </c>
      <c r="E555" s="82">
        <f t="shared" si="24"/>
        <v>0</v>
      </c>
      <c r="F555" s="83">
        <f>Invoice!G557</f>
        <v>0</v>
      </c>
      <c r="G555" s="84">
        <f t="shared" si="25"/>
        <v>0</v>
      </c>
    </row>
    <row r="556" spans="1:7" s="81" customFormat="1">
      <c r="A556" s="97">
        <f>Invoice!F558</f>
        <v>0</v>
      </c>
      <c r="B556" s="76">
        <f>Invoice!C558</f>
        <v>0</v>
      </c>
      <c r="C556" s="77">
        <f>Invoice!B558</f>
        <v>0</v>
      </c>
      <c r="D556" s="82">
        <f t="shared" si="23"/>
        <v>0</v>
      </c>
      <c r="E556" s="82">
        <f t="shared" si="24"/>
        <v>0</v>
      </c>
      <c r="F556" s="83">
        <f>Invoice!G558</f>
        <v>0</v>
      </c>
      <c r="G556" s="84">
        <f t="shared" si="25"/>
        <v>0</v>
      </c>
    </row>
    <row r="557" spans="1:7" s="81" customFormat="1">
      <c r="A557" s="97">
        <f>Invoice!F559</f>
        <v>0</v>
      </c>
      <c r="B557" s="76">
        <f>Invoice!C559</f>
        <v>0</v>
      </c>
      <c r="C557" s="77">
        <f>Invoice!B559</f>
        <v>0</v>
      </c>
      <c r="D557" s="82">
        <f t="shared" si="23"/>
        <v>0</v>
      </c>
      <c r="E557" s="82">
        <f t="shared" si="24"/>
        <v>0</v>
      </c>
      <c r="F557" s="83">
        <f>Invoice!G559</f>
        <v>0</v>
      </c>
      <c r="G557" s="84">
        <f t="shared" si="25"/>
        <v>0</v>
      </c>
    </row>
    <row r="558" spans="1:7" s="81" customFormat="1">
      <c r="A558" s="97">
        <f>Invoice!F560</f>
        <v>0</v>
      </c>
      <c r="B558" s="76">
        <f>Invoice!C560</f>
        <v>0</v>
      </c>
      <c r="C558" s="77">
        <f>Invoice!B560</f>
        <v>0</v>
      </c>
      <c r="D558" s="82">
        <f t="shared" si="23"/>
        <v>0</v>
      </c>
      <c r="E558" s="82">
        <f t="shared" si="24"/>
        <v>0</v>
      </c>
      <c r="F558" s="83">
        <f>Invoice!G560</f>
        <v>0</v>
      </c>
      <c r="G558" s="84">
        <f t="shared" si="25"/>
        <v>0</v>
      </c>
    </row>
    <row r="559" spans="1:7" s="81" customFormat="1">
      <c r="A559" s="97">
        <f>Invoice!F561</f>
        <v>0</v>
      </c>
      <c r="B559" s="76">
        <f>Invoice!C561</f>
        <v>0</v>
      </c>
      <c r="C559" s="77">
        <f>Invoice!B561</f>
        <v>0</v>
      </c>
      <c r="D559" s="82">
        <f t="shared" si="23"/>
        <v>0</v>
      </c>
      <c r="E559" s="82">
        <f t="shared" si="24"/>
        <v>0</v>
      </c>
      <c r="F559" s="83">
        <f>Invoice!G561</f>
        <v>0</v>
      </c>
      <c r="G559" s="84">
        <f t="shared" si="25"/>
        <v>0</v>
      </c>
    </row>
    <row r="560" spans="1:7" s="81" customFormat="1">
      <c r="A560" s="97">
        <f>Invoice!F562</f>
        <v>0</v>
      </c>
      <c r="B560" s="76">
        <f>Invoice!C562</f>
        <v>0</v>
      </c>
      <c r="C560" s="77">
        <f>Invoice!B562</f>
        <v>0</v>
      </c>
      <c r="D560" s="82">
        <f t="shared" si="23"/>
        <v>0</v>
      </c>
      <c r="E560" s="82">
        <f t="shared" si="24"/>
        <v>0</v>
      </c>
      <c r="F560" s="83">
        <f>Invoice!G562</f>
        <v>0</v>
      </c>
      <c r="G560" s="84">
        <f t="shared" si="25"/>
        <v>0</v>
      </c>
    </row>
    <row r="561" spans="1:7" s="81" customFormat="1">
      <c r="A561" s="97">
        <f>Invoice!F563</f>
        <v>0</v>
      </c>
      <c r="B561" s="76">
        <f>Invoice!C563</f>
        <v>0</v>
      </c>
      <c r="C561" s="77">
        <f>Invoice!B563</f>
        <v>0</v>
      </c>
      <c r="D561" s="82">
        <f t="shared" si="23"/>
        <v>0</v>
      </c>
      <c r="E561" s="82">
        <f t="shared" si="24"/>
        <v>0</v>
      </c>
      <c r="F561" s="83">
        <f>Invoice!G563</f>
        <v>0</v>
      </c>
      <c r="G561" s="84">
        <f t="shared" si="25"/>
        <v>0</v>
      </c>
    </row>
    <row r="562" spans="1:7" s="81" customFormat="1">
      <c r="A562" s="97">
        <f>Invoice!F564</f>
        <v>0</v>
      </c>
      <c r="B562" s="76">
        <f>Invoice!C564</f>
        <v>0</v>
      </c>
      <c r="C562" s="77">
        <f>Invoice!B564</f>
        <v>0</v>
      </c>
      <c r="D562" s="82">
        <f t="shared" si="23"/>
        <v>0</v>
      </c>
      <c r="E562" s="82">
        <f t="shared" si="24"/>
        <v>0</v>
      </c>
      <c r="F562" s="83">
        <f>Invoice!G564</f>
        <v>0</v>
      </c>
      <c r="G562" s="84">
        <f t="shared" si="25"/>
        <v>0</v>
      </c>
    </row>
    <row r="563" spans="1:7" s="81" customFormat="1">
      <c r="A563" s="97">
        <f>Invoice!F565</f>
        <v>0</v>
      </c>
      <c r="B563" s="76">
        <f>Invoice!C565</f>
        <v>0</v>
      </c>
      <c r="C563" s="77">
        <f>Invoice!B565</f>
        <v>0</v>
      </c>
      <c r="D563" s="82">
        <f t="shared" si="23"/>
        <v>0</v>
      </c>
      <c r="E563" s="82">
        <f t="shared" si="24"/>
        <v>0</v>
      </c>
      <c r="F563" s="83">
        <f>Invoice!G565</f>
        <v>0</v>
      </c>
      <c r="G563" s="84">
        <f t="shared" si="25"/>
        <v>0</v>
      </c>
    </row>
    <row r="564" spans="1:7" s="81" customFormat="1">
      <c r="A564" s="97">
        <f>Invoice!F566</f>
        <v>0</v>
      </c>
      <c r="B564" s="76">
        <f>Invoice!C566</f>
        <v>0</v>
      </c>
      <c r="C564" s="77">
        <f>Invoice!B566</f>
        <v>0</v>
      </c>
      <c r="D564" s="82">
        <f t="shared" si="23"/>
        <v>0</v>
      </c>
      <c r="E564" s="82">
        <f t="shared" si="24"/>
        <v>0</v>
      </c>
      <c r="F564" s="83">
        <f>Invoice!G566</f>
        <v>0</v>
      </c>
      <c r="G564" s="84">
        <f t="shared" si="25"/>
        <v>0</v>
      </c>
    </row>
    <row r="565" spans="1:7" s="81" customFormat="1">
      <c r="A565" s="97">
        <f>Invoice!F567</f>
        <v>0</v>
      </c>
      <c r="B565" s="76">
        <f>Invoice!C567</f>
        <v>0</v>
      </c>
      <c r="C565" s="77">
        <f>Invoice!B567</f>
        <v>0</v>
      </c>
      <c r="D565" s="82">
        <f t="shared" si="23"/>
        <v>0</v>
      </c>
      <c r="E565" s="82">
        <f t="shared" si="24"/>
        <v>0</v>
      </c>
      <c r="F565" s="83">
        <f>Invoice!G567</f>
        <v>0</v>
      </c>
      <c r="G565" s="84">
        <f t="shared" si="25"/>
        <v>0</v>
      </c>
    </row>
    <row r="566" spans="1:7" s="81" customFormat="1">
      <c r="A566" s="97">
        <f>Invoice!F568</f>
        <v>0</v>
      </c>
      <c r="B566" s="76">
        <f>Invoice!C568</f>
        <v>0</v>
      </c>
      <c r="C566" s="77">
        <f>Invoice!B568</f>
        <v>0</v>
      </c>
      <c r="D566" s="82">
        <f t="shared" si="23"/>
        <v>0</v>
      </c>
      <c r="E566" s="82">
        <f t="shared" si="24"/>
        <v>0</v>
      </c>
      <c r="F566" s="83">
        <f>Invoice!G568</f>
        <v>0</v>
      </c>
      <c r="G566" s="84">
        <f t="shared" si="25"/>
        <v>0</v>
      </c>
    </row>
    <row r="567" spans="1:7" s="81" customFormat="1">
      <c r="A567" s="97">
        <f>Invoice!F569</f>
        <v>0</v>
      </c>
      <c r="B567" s="76">
        <f>Invoice!C569</f>
        <v>0</v>
      </c>
      <c r="C567" s="77">
        <f>Invoice!B569</f>
        <v>0</v>
      </c>
      <c r="D567" s="82">
        <f t="shared" si="23"/>
        <v>0</v>
      </c>
      <c r="E567" s="82">
        <f t="shared" si="24"/>
        <v>0</v>
      </c>
      <c r="F567" s="83">
        <f>Invoice!G569</f>
        <v>0</v>
      </c>
      <c r="G567" s="84">
        <f t="shared" si="25"/>
        <v>0</v>
      </c>
    </row>
    <row r="568" spans="1:7" s="81" customFormat="1">
      <c r="A568" s="97">
        <f>Invoice!F570</f>
        <v>0</v>
      </c>
      <c r="B568" s="76">
        <f>Invoice!C570</f>
        <v>0</v>
      </c>
      <c r="C568" s="77">
        <f>Invoice!B570</f>
        <v>0</v>
      </c>
      <c r="D568" s="82">
        <f t="shared" si="23"/>
        <v>0</v>
      </c>
      <c r="E568" s="82">
        <f t="shared" si="24"/>
        <v>0</v>
      </c>
      <c r="F568" s="83">
        <f>Invoice!G570</f>
        <v>0</v>
      </c>
      <c r="G568" s="84">
        <f t="shared" si="25"/>
        <v>0</v>
      </c>
    </row>
    <row r="569" spans="1:7" s="81" customFormat="1">
      <c r="A569" s="97">
        <f>Invoice!F571</f>
        <v>0</v>
      </c>
      <c r="B569" s="76">
        <f>Invoice!C571</f>
        <v>0</v>
      </c>
      <c r="C569" s="77">
        <f>Invoice!B571</f>
        <v>0</v>
      </c>
      <c r="D569" s="82">
        <f t="shared" si="23"/>
        <v>0</v>
      </c>
      <c r="E569" s="82">
        <f t="shared" si="24"/>
        <v>0</v>
      </c>
      <c r="F569" s="83">
        <f>Invoice!G571</f>
        <v>0</v>
      </c>
      <c r="G569" s="84">
        <f t="shared" si="25"/>
        <v>0</v>
      </c>
    </row>
    <row r="570" spans="1:7" s="81" customFormat="1">
      <c r="A570" s="97">
        <f>Invoice!F572</f>
        <v>0</v>
      </c>
      <c r="B570" s="76">
        <f>Invoice!C572</f>
        <v>0</v>
      </c>
      <c r="C570" s="77">
        <f>Invoice!B572</f>
        <v>0</v>
      </c>
      <c r="D570" s="82">
        <f t="shared" si="23"/>
        <v>0</v>
      </c>
      <c r="E570" s="82">
        <f t="shared" si="24"/>
        <v>0</v>
      </c>
      <c r="F570" s="83">
        <f>Invoice!G572</f>
        <v>0</v>
      </c>
      <c r="G570" s="84">
        <f t="shared" si="25"/>
        <v>0</v>
      </c>
    </row>
    <row r="571" spans="1:7" s="81" customFormat="1">
      <c r="A571" s="97">
        <f>Invoice!F573</f>
        <v>0</v>
      </c>
      <c r="B571" s="76">
        <f>Invoice!C573</f>
        <v>0</v>
      </c>
      <c r="C571" s="77">
        <f>Invoice!B573</f>
        <v>0</v>
      </c>
      <c r="D571" s="82">
        <f t="shared" si="23"/>
        <v>0</v>
      </c>
      <c r="E571" s="82">
        <f t="shared" si="24"/>
        <v>0</v>
      </c>
      <c r="F571" s="83">
        <f>Invoice!G573</f>
        <v>0</v>
      </c>
      <c r="G571" s="84">
        <f t="shared" si="25"/>
        <v>0</v>
      </c>
    </row>
    <row r="572" spans="1:7" s="81" customFormat="1">
      <c r="A572" s="97">
        <f>Invoice!F574</f>
        <v>0</v>
      </c>
      <c r="B572" s="76">
        <f>Invoice!C574</f>
        <v>0</v>
      </c>
      <c r="C572" s="77">
        <f>Invoice!B574</f>
        <v>0</v>
      </c>
      <c r="D572" s="82">
        <f t="shared" si="23"/>
        <v>0</v>
      </c>
      <c r="E572" s="82">
        <f t="shared" si="24"/>
        <v>0</v>
      </c>
      <c r="F572" s="83">
        <f>Invoice!G574</f>
        <v>0</v>
      </c>
      <c r="G572" s="84">
        <f t="shared" si="25"/>
        <v>0</v>
      </c>
    </row>
    <row r="573" spans="1:7" s="81" customFormat="1">
      <c r="A573" s="97">
        <f>Invoice!F575</f>
        <v>0</v>
      </c>
      <c r="B573" s="76">
        <f>Invoice!C575</f>
        <v>0</v>
      </c>
      <c r="C573" s="77">
        <f>Invoice!B575</f>
        <v>0</v>
      </c>
      <c r="D573" s="82">
        <f t="shared" si="23"/>
        <v>0</v>
      </c>
      <c r="E573" s="82">
        <f t="shared" si="24"/>
        <v>0</v>
      </c>
      <c r="F573" s="83">
        <f>Invoice!G575</f>
        <v>0</v>
      </c>
      <c r="G573" s="84">
        <f t="shared" si="25"/>
        <v>0</v>
      </c>
    </row>
    <row r="574" spans="1:7" s="81" customFormat="1">
      <c r="A574" s="97">
        <f>Invoice!F576</f>
        <v>0</v>
      </c>
      <c r="B574" s="76">
        <f>Invoice!C576</f>
        <v>0</v>
      </c>
      <c r="C574" s="77">
        <f>Invoice!B576</f>
        <v>0</v>
      </c>
      <c r="D574" s="82">
        <f t="shared" si="23"/>
        <v>0</v>
      </c>
      <c r="E574" s="82">
        <f t="shared" si="24"/>
        <v>0</v>
      </c>
      <c r="F574" s="83">
        <f>Invoice!G576</f>
        <v>0</v>
      </c>
      <c r="G574" s="84">
        <f t="shared" si="25"/>
        <v>0</v>
      </c>
    </row>
    <row r="575" spans="1:7" s="81" customFormat="1">
      <c r="A575" s="97">
        <f>Invoice!F577</f>
        <v>0</v>
      </c>
      <c r="B575" s="76">
        <f>Invoice!C577</f>
        <v>0</v>
      </c>
      <c r="C575" s="77">
        <f>Invoice!B577</f>
        <v>0</v>
      </c>
      <c r="D575" s="82">
        <f t="shared" si="23"/>
        <v>0</v>
      </c>
      <c r="E575" s="82">
        <f t="shared" si="24"/>
        <v>0</v>
      </c>
      <c r="F575" s="83">
        <f>Invoice!G577</f>
        <v>0</v>
      </c>
      <c r="G575" s="84">
        <f t="shared" si="25"/>
        <v>0</v>
      </c>
    </row>
    <row r="576" spans="1:7" s="81" customFormat="1">
      <c r="A576" s="97">
        <f>Invoice!F578</f>
        <v>0</v>
      </c>
      <c r="B576" s="76">
        <f>Invoice!C578</f>
        <v>0</v>
      </c>
      <c r="C576" s="77">
        <f>Invoice!B578</f>
        <v>0</v>
      </c>
      <c r="D576" s="82">
        <f t="shared" si="23"/>
        <v>0</v>
      </c>
      <c r="E576" s="82">
        <f t="shared" si="24"/>
        <v>0</v>
      </c>
      <c r="F576" s="83">
        <f>Invoice!G578</f>
        <v>0</v>
      </c>
      <c r="G576" s="84">
        <f t="shared" si="25"/>
        <v>0</v>
      </c>
    </row>
    <row r="577" spans="1:7" s="81" customFormat="1">
      <c r="A577" s="97">
        <f>Invoice!F579</f>
        <v>0</v>
      </c>
      <c r="B577" s="76">
        <f>Invoice!C579</f>
        <v>0</v>
      </c>
      <c r="C577" s="77">
        <f>Invoice!B579</f>
        <v>0</v>
      </c>
      <c r="D577" s="82">
        <f t="shared" ref="D577:D640" si="26">F577/$D$14</f>
        <v>0</v>
      </c>
      <c r="E577" s="82">
        <f t="shared" ref="E577:E640" si="27">G577/$D$14</f>
        <v>0</v>
      </c>
      <c r="F577" s="83">
        <f>Invoice!G579</f>
        <v>0</v>
      </c>
      <c r="G577" s="84">
        <f t="shared" ref="G577:G640" si="28">C577*F577</f>
        <v>0</v>
      </c>
    </row>
    <row r="578" spans="1:7" s="81" customFormat="1">
      <c r="A578" s="97">
        <f>Invoice!F580</f>
        <v>0</v>
      </c>
      <c r="B578" s="76">
        <f>Invoice!C580</f>
        <v>0</v>
      </c>
      <c r="C578" s="77">
        <f>Invoice!B580</f>
        <v>0</v>
      </c>
      <c r="D578" s="82">
        <f t="shared" si="26"/>
        <v>0</v>
      </c>
      <c r="E578" s="82">
        <f t="shared" si="27"/>
        <v>0</v>
      </c>
      <c r="F578" s="83">
        <f>Invoice!G580</f>
        <v>0</v>
      </c>
      <c r="G578" s="84">
        <f t="shared" si="28"/>
        <v>0</v>
      </c>
    </row>
    <row r="579" spans="1:7" s="81" customFormat="1">
      <c r="A579" s="97">
        <f>Invoice!F581</f>
        <v>0</v>
      </c>
      <c r="B579" s="76">
        <f>Invoice!C581</f>
        <v>0</v>
      </c>
      <c r="C579" s="77">
        <f>Invoice!B581</f>
        <v>0</v>
      </c>
      <c r="D579" s="82">
        <f t="shared" si="26"/>
        <v>0</v>
      </c>
      <c r="E579" s="82">
        <f t="shared" si="27"/>
        <v>0</v>
      </c>
      <c r="F579" s="83">
        <f>Invoice!G581</f>
        <v>0</v>
      </c>
      <c r="G579" s="84">
        <f t="shared" si="28"/>
        <v>0</v>
      </c>
    </row>
    <row r="580" spans="1:7" s="81" customFormat="1">
      <c r="A580" s="97">
        <f>Invoice!F582</f>
        <v>0</v>
      </c>
      <c r="B580" s="76">
        <f>Invoice!C582</f>
        <v>0</v>
      </c>
      <c r="C580" s="77">
        <f>Invoice!B582</f>
        <v>0</v>
      </c>
      <c r="D580" s="82">
        <f t="shared" si="26"/>
        <v>0</v>
      </c>
      <c r="E580" s="82">
        <f t="shared" si="27"/>
        <v>0</v>
      </c>
      <c r="F580" s="83">
        <f>Invoice!G582</f>
        <v>0</v>
      </c>
      <c r="G580" s="84">
        <f t="shared" si="28"/>
        <v>0</v>
      </c>
    </row>
    <row r="581" spans="1:7" s="81" customFormat="1">
      <c r="A581" s="97">
        <f>Invoice!F583</f>
        <v>0</v>
      </c>
      <c r="B581" s="76">
        <f>Invoice!C583</f>
        <v>0</v>
      </c>
      <c r="C581" s="77">
        <f>Invoice!B583</f>
        <v>0</v>
      </c>
      <c r="D581" s="82">
        <f t="shared" si="26"/>
        <v>0</v>
      </c>
      <c r="E581" s="82">
        <f t="shared" si="27"/>
        <v>0</v>
      </c>
      <c r="F581" s="83">
        <f>Invoice!G583</f>
        <v>0</v>
      </c>
      <c r="G581" s="84">
        <f t="shared" si="28"/>
        <v>0</v>
      </c>
    </row>
    <row r="582" spans="1:7" s="81" customFormat="1">
      <c r="A582" s="97">
        <f>Invoice!F584</f>
        <v>0</v>
      </c>
      <c r="B582" s="76">
        <f>Invoice!C584</f>
        <v>0</v>
      </c>
      <c r="C582" s="77">
        <f>Invoice!B584</f>
        <v>0</v>
      </c>
      <c r="D582" s="82">
        <f t="shared" si="26"/>
        <v>0</v>
      </c>
      <c r="E582" s="82">
        <f t="shared" si="27"/>
        <v>0</v>
      </c>
      <c r="F582" s="83">
        <f>Invoice!G584</f>
        <v>0</v>
      </c>
      <c r="G582" s="84">
        <f t="shared" si="28"/>
        <v>0</v>
      </c>
    </row>
    <row r="583" spans="1:7" s="81" customFormat="1">
      <c r="A583" s="97">
        <f>Invoice!F585</f>
        <v>0</v>
      </c>
      <c r="B583" s="76">
        <f>Invoice!C585</f>
        <v>0</v>
      </c>
      <c r="C583" s="77">
        <f>Invoice!B585</f>
        <v>0</v>
      </c>
      <c r="D583" s="82">
        <f t="shared" si="26"/>
        <v>0</v>
      </c>
      <c r="E583" s="82">
        <f t="shared" si="27"/>
        <v>0</v>
      </c>
      <c r="F583" s="83">
        <f>Invoice!G585</f>
        <v>0</v>
      </c>
      <c r="G583" s="84">
        <f t="shared" si="28"/>
        <v>0</v>
      </c>
    </row>
    <row r="584" spans="1:7" s="81" customFormat="1">
      <c r="A584" s="97">
        <f>Invoice!F586</f>
        <v>0</v>
      </c>
      <c r="B584" s="76">
        <f>Invoice!C586</f>
        <v>0</v>
      </c>
      <c r="C584" s="77">
        <f>Invoice!B586</f>
        <v>0</v>
      </c>
      <c r="D584" s="82">
        <f t="shared" si="26"/>
        <v>0</v>
      </c>
      <c r="E584" s="82">
        <f t="shared" si="27"/>
        <v>0</v>
      </c>
      <c r="F584" s="83">
        <f>Invoice!G586</f>
        <v>0</v>
      </c>
      <c r="G584" s="84">
        <f t="shared" si="28"/>
        <v>0</v>
      </c>
    </row>
    <row r="585" spans="1:7" s="81" customFormat="1">
      <c r="A585" s="97">
        <f>Invoice!F587</f>
        <v>0</v>
      </c>
      <c r="B585" s="76">
        <f>Invoice!C587</f>
        <v>0</v>
      </c>
      <c r="C585" s="77">
        <f>Invoice!B587</f>
        <v>0</v>
      </c>
      <c r="D585" s="82">
        <f t="shared" si="26"/>
        <v>0</v>
      </c>
      <c r="E585" s="82">
        <f t="shared" si="27"/>
        <v>0</v>
      </c>
      <c r="F585" s="83">
        <f>Invoice!G587</f>
        <v>0</v>
      </c>
      <c r="G585" s="84">
        <f t="shared" si="28"/>
        <v>0</v>
      </c>
    </row>
    <row r="586" spans="1:7" s="81" customFormat="1">
      <c r="A586" s="97">
        <f>Invoice!F588</f>
        <v>0</v>
      </c>
      <c r="B586" s="76">
        <f>Invoice!C588</f>
        <v>0</v>
      </c>
      <c r="C586" s="77">
        <f>Invoice!B588</f>
        <v>0</v>
      </c>
      <c r="D586" s="82">
        <f t="shared" si="26"/>
        <v>0</v>
      </c>
      <c r="E586" s="82">
        <f t="shared" si="27"/>
        <v>0</v>
      </c>
      <c r="F586" s="83">
        <f>Invoice!G588</f>
        <v>0</v>
      </c>
      <c r="G586" s="84">
        <f t="shared" si="28"/>
        <v>0</v>
      </c>
    </row>
    <row r="587" spans="1:7" s="81" customFormat="1">
      <c r="A587" s="97">
        <f>Invoice!F589</f>
        <v>0</v>
      </c>
      <c r="B587" s="76">
        <f>Invoice!C589</f>
        <v>0</v>
      </c>
      <c r="C587" s="77">
        <f>Invoice!B589</f>
        <v>0</v>
      </c>
      <c r="D587" s="82">
        <f t="shared" si="26"/>
        <v>0</v>
      </c>
      <c r="E587" s="82">
        <f t="shared" si="27"/>
        <v>0</v>
      </c>
      <c r="F587" s="83">
        <f>Invoice!G589</f>
        <v>0</v>
      </c>
      <c r="G587" s="84">
        <f t="shared" si="28"/>
        <v>0</v>
      </c>
    </row>
    <row r="588" spans="1:7" s="81" customFormat="1">
      <c r="A588" s="97">
        <f>Invoice!F590</f>
        <v>0</v>
      </c>
      <c r="B588" s="76">
        <f>Invoice!C590</f>
        <v>0</v>
      </c>
      <c r="C588" s="77">
        <f>Invoice!B590</f>
        <v>0</v>
      </c>
      <c r="D588" s="82">
        <f t="shared" si="26"/>
        <v>0</v>
      </c>
      <c r="E588" s="82">
        <f t="shared" si="27"/>
        <v>0</v>
      </c>
      <c r="F588" s="83">
        <f>Invoice!G590</f>
        <v>0</v>
      </c>
      <c r="G588" s="84">
        <f t="shared" si="28"/>
        <v>0</v>
      </c>
    </row>
    <row r="589" spans="1:7" s="81" customFormat="1">
      <c r="A589" s="97">
        <f>Invoice!F591</f>
        <v>0</v>
      </c>
      <c r="B589" s="76">
        <f>Invoice!C591</f>
        <v>0</v>
      </c>
      <c r="C589" s="77">
        <f>Invoice!B591</f>
        <v>0</v>
      </c>
      <c r="D589" s="82">
        <f t="shared" si="26"/>
        <v>0</v>
      </c>
      <c r="E589" s="82">
        <f t="shared" si="27"/>
        <v>0</v>
      </c>
      <c r="F589" s="83">
        <f>Invoice!G591</f>
        <v>0</v>
      </c>
      <c r="G589" s="84">
        <f t="shared" si="28"/>
        <v>0</v>
      </c>
    </row>
    <row r="590" spans="1:7" s="81" customFormat="1">
      <c r="A590" s="97">
        <f>Invoice!F592</f>
        <v>0</v>
      </c>
      <c r="B590" s="76">
        <f>Invoice!C592</f>
        <v>0</v>
      </c>
      <c r="C590" s="77">
        <f>Invoice!B592</f>
        <v>0</v>
      </c>
      <c r="D590" s="82">
        <f t="shared" si="26"/>
        <v>0</v>
      </c>
      <c r="E590" s="82">
        <f t="shared" si="27"/>
        <v>0</v>
      </c>
      <c r="F590" s="83">
        <f>Invoice!G592</f>
        <v>0</v>
      </c>
      <c r="G590" s="84">
        <f t="shared" si="28"/>
        <v>0</v>
      </c>
    </row>
    <row r="591" spans="1:7" s="81" customFormat="1">
      <c r="A591" s="97">
        <f>Invoice!F593</f>
        <v>0</v>
      </c>
      <c r="B591" s="76">
        <f>Invoice!C593</f>
        <v>0</v>
      </c>
      <c r="C591" s="77">
        <f>Invoice!B593</f>
        <v>0</v>
      </c>
      <c r="D591" s="82">
        <f t="shared" si="26"/>
        <v>0</v>
      </c>
      <c r="E591" s="82">
        <f t="shared" si="27"/>
        <v>0</v>
      </c>
      <c r="F591" s="83">
        <f>Invoice!G593</f>
        <v>0</v>
      </c>
      <c r="G591" s="84">
        <f t="shared" si="28"/>
        <v>0</v>
      </c>
    </row>
    <row r="592" spans="1:7" s="81" customFormat="1">
      <c r="A592" s="97">
        <f>Invoice!F594</f>
        <v>0</v>
      </c>
      <c r="B592" s="76">
        <f>Invoice!C594</f>
        <v>0</v>
      </c>
      <c r="C592" s="77">
        <f>Invoice!B594</f>
        <v>0</v>
      </c>
      <c r="D592" s="82">
        <f t="shared" si="26"/>
        <v>0</v>
      </c>
      <c r="E592" s="82">
        <f t="shared" si="27"/>
        <v>0</v>
      </c>
      <c r="F592" s="83">
        <f>Invoice!G594</f>
        <v>0</v>
      </c>
      <c r="G592" s="84">
        <f t="shared" si="28"/>
        <v>0</v>
      </c>
    </row>
    <row r="593" spans="1:7" s="81" customFormat="1">
      <c r="A593" s="97">
        <f>Invoice!F595</f>
        <v>0</v>
      </c>
      <c r="B593" s="76">
        <f>Invoice!C595</f>
        <v>0</v>
      </c>
      <c r="C593" s="77">
        <f>Invoice!B595</f>
        <v>0</v>
      </c>
      <c r="D593" s="82">
        <f t="shared" si="26"/>
        <v>0</v>
      </c>
      <c r="E593" s="82">
        <f t="shared" si="27"/>
        <v>0</v>
      </c>
      <c r="F593" s="83">
        <f>Invoice!G595</f>
        <v>0</v>
      </c>
      <c r="G593" s="84">
        <f t="shared" si="28"/>
        <v>0</v>
      </c>
    </row>
    <row r="594" spans="1:7" s="81" customFormat="1">
      <c r="A594" s="97">
        <f>Invoice!F596</f>
        <v>0</v>
      </c>
      <c r="B594" s="76">
        <f>Invoice!C596</f>
        <v>0</v>
      </c>
      <c r="C594" s="77">
        <f>Invoice!B596</f>
        <v>0</v>
      </c>
      <c r="D594" s="82">
        <f t="shared" si="26"/>
        <v>0</v>
      </c>
      <c r="E594" s="82">
        <f t="shared" si="27"/>
        <v>0</v>
      </c>
      <c r="F594" s="83">
        <f>Invoice!G596</f>
        <v>0</v>
      </c>
      <c r="G594" s="84">
        <f t="shared" si="28"/>
        <v>0</v>
      </c>
    </row>
    <row r="595" spans="1:7" s="81" customFormat="1">
      <c r="A595" s="97">
        <f>Invoice!F597</f>
        <v>0</v>
      </c>
      <c r="B595" s="76">
        <f>Invoice!C597</f>
        <v>0</v>
      </c>
      <c r="C595" s="77">
        <f>Invoice!B597</f>
        <v>0</v>
      </c>
      <c r="D595" s="82">
        <f t="shared" si="26"/>
        <v>0</v>
      </c>
      <c r="E595" s="82">
        <f t="shared" si="27"/>
        <v>0</v>
      </c>
      <c r="F595" s="83">
        <f>Invoice!G597</f>
        <v>0</v>
      </c>
      <c r="G595" s="84">
        <f t="shared" si="28"/>
        <v>0</v>
      </c>
    </row>
    <row r="596" spans="1:7" s="81" customFormat="1">
      <c r="A596" s="97">
        <f>Invoice!F598</f>
        <v>0</v>
      </c>
      <c r="B596" s="76">
        <f>Invoice!C598</f>
        <v>0</v>
      </c>
      <c r="C596" s="77">
        <f>Invoice!B598</f>
        <v>0</v>
      </c>
      <c r="D596" s="82">
        <f t="shared" si="26"/>
        <v>0</v>
      </c>
      <c r="E596" s="82">
        <f t="shared" si="27"/>
        <v>0</v>
      </c>
      <c r="F596" s="83">
        <f>Invoice!G598</f>
        <v>0</v>
      </c>
      <c r="G596" s="84">
        <f t="shared" si="28"/>
        <v>0</v>
      </c>
    </row>
    <row r="597" spans="1:7" s="81" customFormat="1">
      <c r="A597" s="97">
        <f>Invoice!F599</f>
        <v>0</v>
      </c>
      <c r="B597" s="76">
        <f>Invoice!C599</f>
        <v>0</v>
      </c>
      <c r="C597" s="77">
        <f>Invoice!B599</f>
        <v>0</v>
      </c>
      <c r="D597" s="82">
        <f t="shared" si="26"/>
        <v>0</v>
      </c>
      <c r="E597" s="82">
        <f t="shared" si="27"/>
        <v>0</v>
      </c>
      <c r="F597" s="83">
        <f>Invoice!G599</f>
        <v>0</v>
      </c>
      <c r="G597" s="84">
        <f t="shared" si="28"/>
        <v>0</v>
      </c>
    </row>
    <row r="598" spans="1:7" s="81" customFormat="1">
      <c r="A598" s="97">
        <f>Invoice!F600</f>
        <v>0</v>
      </c>
      <c r="B598" s="76">
        <f>Invoice!C600</f>
        <v>0</v>
      </c>
      <c r="C598" s="77">
        <f>Invoice!B600</f>
        <v>0</v>
      </c>
      <c r="D598" s="82">
        <f t="shared" si="26"/>
        <v>0</v>
      </c>
      <c r="E598" s="82">
        <f t="shared" si="27"/>
        <v>0</v>
      </c>
      <c r="F598" s="83">
        <f>Invoice!G600</f>
        <v>0</v>
      </c>
      <c r="G598" s="84">
        <f t="shared" si="28"/>
        <v>0</v>
      </c>
    </row>
    <row r="599" spans="1:7" s="81" customFormat="1">
      <c r="A599" s="97">
        <f>Invoice!F601</f>
        <v>0</v>
      </c>
      <c r="B599" s="76">
        <f>Invoice!C601</f>
        <v>0</v>
      </c>
      <c r="C599" s="77">
        <f>Invoice!B601</f>
        <v>0</v>
      </c>
      <c r="D599" s="82">
        <f t="shared" si="26"/>
        <v>0</v>
      </c>
      <c r="E599" s="82">
        <f t="shared" si="27"/>
        <v>0</v>
      </c>
      <c r="F599" s="83">
        <f>Invoice!G601</f>
        <v>0</v>
      </c>
      <c r="G599" s="84">
        <f t="shared" si="28"/>
        <v>0</v>
      </c>
    </row>
    <row r="600" spans="1:7" s="81" customFormat="1">
      <c r="A600" s="97">
        <f>Invoice!F602</f>
        <v>0</v>
      </c>
      <c r="B600" s="76">
        <f>Invoice!C602</f>
        <v>0</v>
      </c>
      <c r="C600" s="77">
        <f>Invoice!B602</f>
        <v>0</v>
      </c>
      <c r="D600" s="82">
        <f t="shared" si="26"/>
        <v>0</v>
      </c>
      <c r="E600" s="82">
        <f t="shared" si="27"/>
        <v>0</v>
      </c>
      <c r="F600" s="83">
        <f>Invoice!G602</f>
        <v>0</v>
      </c>
      <c r="G600" s="84">
        <f t="shared" si="28"/>
        <v>0</v>
      </c>
    </row>
    <row r="601" spans="1:7" s="81" customFormat="1">
      <c r="A601" s="97">
        <f>Invoice!F603</f>
        <v>0</v>
      </c>
      <c r="B601" s="76">
        <f>Invoice!C603</f>
        <v>0</v>
      </c>
      <c r="C601" s="77">
        <f>Invoice!B603</f>
        <v>0</v>
      </c>
      <c r="D601" s="82">
        <f t="shared" si="26"/>
        <v>0</v>
      </c>
      <c r="E601" s="82">
        <f t="shared" si="27"/>
        <v>0</v>
      </c>
      <c r="F601" s="83">
        <f>Invoice!G603</f>
        <v>0</v>
      </c>
      <c r="G601" s="84">
        <f t="shared" si="28"/>
        <v>0</v>
      </c>
    </row>
    <row r="602" spans="1:7" s="81" customFormat="1">
      <c r="A602" s="97">
        <f>Invoice!F604</f>
        <v>0</v>
      </c>
      <c r="B602" s="76">
        <f>Invoice!C604</f>
        <v>0</v>
      </c>
      <c r="C602" s="77">
        <f>Invoice!B604</f>
        <v>0</v>
      </c>
      <c r="D602" s="82">
        <f t="shared" si="26"/>
        <v>0</v>
      </c>
      <c r="E602" s="82">
        <f t="shared" si="27"/>
        <v>0</v>
      </c>
      <c r="F602" s="83">
        <f>Invoice!G604</f>
        <v>0</v>
      </c>
      <c r="G602" s="84">
        <f t="shared" si="28"/>
        <v>0</v>
      </c>
    </row>
    <row r="603" spans="1:7" s="81" customFormat="1">
      <c r="A603" s="97">
        <f>Invoice!F605</f>
        <v>0</v>
      </c>
      <c r="B603" s="76">
        <f>Invoice!C605</f>
        <v>0</v>
      </c>
      <c r="C603" s="77">
        <f>Invoice!B605</f>
        <v>0</v>
      </c>
      <c r="D603" s="82">
        <f t="shared" si="26"/>
        <v>0</v>
      </c>
      <c r="E603" s="82">
        <f t="shared" si="27"/>
        <v>0</v>
      </c>
      <c r="F603" s="83">
        <f>Invoice!G605</f>
        <v>0</v>
      </c>
      <c r="G603" s="84">
        <f t="shared" si="28"/>
        <v>0</v>
      </c>
    </row>
    <row r="604" spans="1:7" s="81" customFormat="1">
      <c r="A604" s="97">
        <f>Invoice!F606</f>
        <v>0</v>
      </c>
      <c r="B604" s="76">
        <f>Invoice!C606</f>
        <v>0</v>
      </c>
      <c r="C604" s="77">
        <f>Invoice!B606</f>
        <v>0</v>
      </c>
      <c r="D604" s="82">
        <f t="shared" si="26"/>
        <v>0</v>
      </c>
      <c r="E604" s="82">
        <f t="shared" si="27"/>
        <v>0</v>
      </c>
      <c r="F604" s="83">
        <f>Invoice!G606</f>
        <v>0</v>
      </c>
      <c r="G604" s="84">
        <f t="shared" si="28"/>
        <v>0</v>
      </c>
    </row>
    <row r="605" spans="1:7" s="81" customFormat="1">
      <c r="A605" s="97">
        <f>Invoice!F607</f>
        <v>0</v>
      </c>
      <c r="B605" s="76">
        <f>Invoice!C607</f>
        <v>0</v>
      </c>
      <c r="C605" s="77">
        <f>Invoice!B607</f>
        <v>0</v>
      </c>
      <c r="D605" s="82">
        <f t="shared" si="26"/>
        <v>0</v>
      </c>
      <c r="E605" s="82">
        <f t="shared" si="27"/>
        <v>0</v>
      </c>
      <c r="F605" s="83">
        <f>Invoice!G607</f>
        <v>0</v>
      </c>
      <c r="G605" s="84">
        <f t="shared" si="28"/>
        <v>0</v>
      </c>
    </row>
    <row r="606" spans="1:7" s="81" customFormat="1">
      <c r="A606" s="97">
        <f>Invoice!F608</f>
        <v>0</v>
      </c>
      <c r="B606" s="76">
        <f>Invoice!C608</f>
        <v>0</v>
      </c>
      <c r="C606" s="77">
        <f>Invoice!B608</f>
        <v>0</v>
      </c>
      <c r="D606" s="82">
        <f t="shared" si="26"/>
        <v>0</v>
      </c>
      <c r="E606" s="82">
        <f t="shared" si="27"/>
        <v>0</v>
      </c>
      <c r="F606" s="83">
        <f>Invoice!G608</f>
        <v>0</v>
      </c>
      <c r="G606" s="84">
        <f t="shared" si="28"/>
        <v>0</v>
      </c>
    </row>
    <row r="607" spans="1:7" s="81" customFormat="1">
      <c r="A607" s="97">
        <f>Invoice!F609</f>
        <v>0</v>
      </c>
      <c r="B607" s="76">
        <f>Invoice!C609</f>
        <v>0</v>
      </c>
      <c r="C607" s="77">
        <f>Invoice!B609</f>
        <v>0</v>
      </c>
      <c r="D607" s="82">
        <f t="shared" si="26"/>
        <v>0</v>
      </c>
      <c r="E607" s="82">
        <f t="shared" si="27"/>
        <v>0</v>
      </c>
      <c r="F607" s="83">
        <f>Invoice!G609</f>
        <v>0</v>
      </c>
      <c r="G607" s="84">
        <f t="shared" si="28"/>
        <v>0</v>
      </c>
    </row>
    <row r="608" spans="1:7" s="81" customFormat="1">
      <c r="A608" s="97">
        <f>Invoice!F610</f>
        <v>0</v>
      </c>
      <c r="B608" s="76">
        <f>Invoice!C610</f>
        <v>0</v>
      </c>
      <c r="C608" s="77">
        <f>Invoice!B610</f>
        <v>0</v>
      </c>
      <c r="D608" s="82">
        <f t="shared" si="26"/>
        <v>0</v>
      </c>
      <c r="E608" s="82">
        <f t="shared" si="27"/>
        <v>0</v>
      </c>
      <c r="F608" s="83">
        <f>Invoice!G610</f>
        <v>0</v>
      </c>
      <c r="G608" s="84">
        <f t="shared" si="28"/>
        <v>0</v>
      </c>
    </row>
    <row r="609" spans="1:7" s="81" customFormat="1">
      <c r="A609" s="97">
        <f>Invoice!F611</f>
        <v>0</v>
      </c>
      <c r="B609" s="76">
        <f>Invoice!C611</f>
        <v>0</v>
      </c>
      <c r="C609" s="77">
        <f>Invoice!B611</f>
        <v>0</v>
      </c>
      <c r="D609" s="82">
        <f t="shared" si="26"/>
        <v>0</v>
      </c>
      <c r="E609" s="82">
        <f t="shared" si="27"/>
        <v>0</v>
      </c>
      <c r="F609" s="83">
        <f>Invoice!G611</f>
        <v>0</v>
      </c>
      <c r="G609" s="84">
        <f t="shared" si="28"/>
        <v>0</v>
      </c>
    </row>
    <row r="610" spans="1:7" s="81" customFormat="1">
      <c r="A610" s="97">
        <f>Invoice!F612</f>
        <v>0</v>
      </c>
      <c r="B610" s="76">
        <f>Invoice!C612</f>
        <v>0</v>
      </c>
      <c r="C610" s="77">
        <f>Invoice!B612</f>
        <v>0</v>
      </c>
      <c r="D610" s="82">
        <f t="shared" si="26"/>
        <v>0</v>
      </c>
      <c r="E610" s="82">
        <f t="shared" si="27"/>
        <v>0</v>
      </c>
      <c r="F610" s="83">
        <f>Invoice!G612</f>
        <v>0</v>
      </c>
      <c r="G610" s="84">
        <f t="shared" si="28"/>
        <v>0</v>
      </c>
    </row>
    <row r="611" spans="1:7" s="81" customFormat="1">
      <c r="A611" s="97">
        <f>Invoice!F613</f>
        <v>0</v>
      </c>
      <c r="B611" s="76">
        <f>Invoice!C613</f>
        <v>0</v>
      </c>
      <c r="C611" s="77">
        <f>Invoice!B613</f>
        <v>0</v>
      </c>
      <c r="D611" s="82">
        <f t="shared" si="26"/>
        <v>0</v>
      </c>
      <c r="E611" s="82">
        <f t="shared" si="27"/>
        <v>0</v>
      </c>
      <c r="F611" s="83">
        <f>Invoice!G613</f>
        <v>0</v>
      </c>
      <c r="G611" s="84">
        <f t="shared" si="28"/>
        <v>0</v>
      </c>
    </row>
    <row r="612" spans="1:7" s="81" customFormat="1">
      <c r="A612" s="97">
        <f>Invoice!F614</f>
        <v>0</v>
      </c>
      <c r="B612" s="76">
        <f>Invoice!C614</f>
        <v>0</v>
      </c>
      <c r="C612" s="77">
        <f>Invoice!B614</f>
        <v>0</v>
      </c>
      <c r="D612" s="82">
        <f t="shared" si="26"/>
        <v>0</v>
      </c>
      <c r="E612" s="82">
        <f t="shared" si="27"/>
        <v>0</v>
      </c>
      <c r="F612" s="83">
        <f>Invoice!G614</f>
        <v>0</v>
      </c>
      <c r="G612" s="84">
        <f t="shared" si="28"/>
        <v>0</v>
      </c>
    </row>
    <row r="613" spans="1:7" s="81" customFormat="1">
      <c r="A613" s="97">
        <f>Invoice!F615</f>
        <v>0</v>
      </c>
      <c r="B613" s="76">
        <f>Invoice!C615</f>
        <v>0</v>
      </c>
      <c r="C613" s="77">
        <f>Invoice!B615</f>
        <v>0</v>
      </c>
      <c r="D613" s="82">
        <f t="shared" si="26"/>
        <v>0</v>
      </c>
      <c r="E613" s="82">
        <f t="shared" si="27"/>
        <v>0</v>
      </c>
      <c r="F613" s="83">
        <f>Invoice!G615</f>
        <v>0</v>
      </c>
      <c r="G613" s="84">
        <f t="shared" si="28"/>
        <v>0</v>
      </c>
    </row>
    <row r="614" spans="1:7" s="81" customFormat="1">
      <c r="A614" s="97">
        <f>Invoice!F616</f>
        <v>0</v>
      </c>
      <c r="B614" s="76">
        <f>Invoice!C616</f>
        <v>0</v>
      </c>
      <c r="C614" s="77">
        <f>Invoice!B616</f>
        <v>0</v>
      </c>
      <c r="D614" s="82">
        <f t="shared" si="26"/>
        <v>0</v>
      </c>
      <c r="E614" s="82">
        <f t="shared" si="27"/>
        <v>0</v>
      </c>
      <c r="F614" s="83">
        <f>Invoice!G616</f>
        <v>0</v>
      </c>
      <c r="G614" s="84">
        <f t="shared" si="28"/>
        <v>0</v>
      </c>
    </row>
    <row r="615" spans="1:7" s="81" customFormat="1">
      <c r="A615" s="97">
        <f>Invoice!F617</f>
        <v>0</v>
      </c>
      <c r="B615" s="76">
        <f>Invoice!C617</f>
        <v>0</v>
      </c>
      <c r="C615" s="77">
        <f>Invoice!B617</f>
        <v>0</v>
      </c>
      <c r="D615" s="82">
        <f t="shared" si="26"/>
        <v>0</v>
      </c>
      <c r="E615" s="82">
        <f t="shared" si="27"/>
        <v>0</v>
      </c>
      <c r="F615" s="83">
        <f>Invoice!G617</f>
        <v>0</v>
      </c>
      <c r="G615" s="84">
        <f t="shared" si="28"/>
        <v>0</v>
      </c>
    </row>
    <row r="616" spans="1:7" s="81" customFormat="1">
      <c r="A616" s="97">
        <f>Invoice!F618</f>
        <v>0</v>
      </c>
      <c r="B616" s="76">
        <f>Invoice!C618</f>
        <v>0</v>
      </c>
      <c r="C616" s="77">
        <f>Invoice!B618</f>
        <v>0</v>
      </c>
      <c r="D616" s="82">
        <f t="shared" si="26"/>
        <v>0</v>
      </c>
      <c r="E616" s="82">
        <f t="shared" si="27"/>
        <v>0</v>
      </c>
      <c r="F616" s="83">
        <f>Invoice!G618</f>
        <v>0</v>
      </c>
      <c r="G616" s="84">
        <f t="shared" si="28"/>
        <v>0</v>
      </c>
    </row>
    <row r="617" spans="1:7" s="81" customFormat="1">
      <c r="A617" s="97">
        <f>Invoice!F619</f>
        <v>0</v>
      </c>
      <c r="B617" s="76">
        <f>Invoice!C619</f>
        <v>0</v>
      </c>
      <c r="C617" s="77">
        <f>Invoice!B619</f>
        <v>0</v>
      </c>
      <c r="D617" s="82">
        <f t="shared" si="26"/>
        <v>0</v>
      </c>
      <c r="E617" s="82">
        <f t="shared" si="27"/>
        <v>0</v>
      </c>
      <c r="F617" s="83">
        <f>Invoice!G619</f>
        <v>0</v>
      </c>
      <c r="G617" s="84">
        <f t="shared" si="28"/>
        <v>0</v>
      </c>
    </row>
    <row r="618" spans="1:7" s="81" customFormat="1">
      <c r="A618" s="97">
        <f>Invoice!F620</f>
        <v>0</v>
      </c>
      <c r="B618" s="76">
        <f>Invoice!C620</f>
        <v>0</v>
      </c>
      <c r="C618" s="77">
        <f>Invoice!B620</f>
        <v>0</v>
      </c>
      <c r="D618" s="82">
        <f t="shared" si="26"/>
        <v>0</v>
      </c>
      <c r="E618" s="82">
        <f t="shared" si="27"/>
        <v>0</v>
      </c>
      <c r="F618" s="83">
        <f>Invoice!G620</f>
        <v>0</v>
      </c>
      <c r="G618" s="84">
        <f t="shared" si="28"/>
        <v>0</v>
      </c>
    </row>
    <row r="619" spans="1:7" s="81" customFormat="1">
      <c r="A619" s="97">
        <f>Invoice!F621</f>
        <v>0</v>
      </c>
      <c r="B619" s="76">
        <f>Invoice!C621</f>
        <v>0</v>
      </c>
      <c r="C619" s="77">
        <f>Invoice!B621</f>
        <v>0</v>
      </c>
      <c r="D619" s="82">
        <f t="shared" si="26"/>
        <v>0</v>
      </c>
      <c r="E619" s="82">
        <f t="shared" si="27"/>
        <v>0</v>
      </c>
      <c r="F619" s="83">
        <f>Invoice!G621</f>
        <v>0</v>
      </c>
      <c r="G619" s="84">
        <f t="shared" si="28"/>
        <v>0</v>
      </c>
    </row>
    <row r="620" spans="1:7" s="81" customFormat="1">
      <c r="A620" s="97">
        <f>Invoice!F622</f>
        <v>0</v>
      </c>
      <c r="B620" s="76">
        <f>Invoice!C622</f>
        <v>0</v>
      </c>
      <c r="C620" s="77">
        <f>Invoice!B622</f>
        <v>0</v>
      </c>
      <c r="D620" s="82">
        <f t="shared" si="26"/>
        <v>0</v>
      </c>
      <c r="E620" s="82">
        <f t="shared" si="27"/>
        <v>0</v>
      </c>
      <c r="F620" s="83">
        <f>Invoice!G622</f>
        <v>0</v>
      </c>
      <c r="G620" s="84">
        <f t="shared" si="28"/>
        <v>0</v>
      </c>
    </row>
    <row r="621" spans="1:7" s="81" customFormat="1">
      <c r="A621" s="97">
        <f>Invoice!F623</f>
        <v>0</v>
      </c>
      <c r="B621" s="76">
        <f>Invoice!C623</f>
        <v>0</v>
      </c>
      <c r="C621" s="77">
        <f>Invoice!B623</f>
        <v>0</v>
      </c>
      <c r="D621" s="82">
        <f t="shared" si="26"/>
        <v>0</v>
      </c>
      <c r="E621" s="82">
        <f t="shared" si="27"/>
        <v>0</v>
      </c>
      <c r="F621" s="83">
        <f>Invoice!G623</f>
        <v>0</v>
      </c>
      <c r="G621" s="84">
        <f t="shared" si="28"/>
        <v>0</v>
      </c>
    </row>
    <row r="622" spans="1:7" s="81" customFormat="1">
      <c r="A622" s="97">
        <f>Invoice!F624</f>
        <v>0</v>
      </c>
      <c r="B622" s="76">
        <f>Invoice!C624</f>
        <v>0</v>
      </c>
      <c r="C622" s="77">
        <f>Invoice!B624</f>
        <v>0</v>
      </c>
      <c r="D622" s="82">
        <f t="shared" si="26"/>
        <v>0</v>
      </c>
      <c r="E622" s="82">
        <f t="shared" si="27"/>
        <v>0</v>
      </c>
      <c r="F622" s="83">
        <f>Invoice!G624</f>
        <v>0</v>
      </c>
      <c r="G622" s="84">
        <f t="shared" si="28"/>
        <v>0</v>
      </c>
    </row>
    <row r="623" spans="1:7" s="81" customFormat="1">
      <c r="A623" s="97">
        <f>Invoice!F625</f>
        <v>0</v>
      </c>
      <c r="B623" s="76">
        <f>Invoice!C625</f>
        <v>0</v>
      </c>
      <c r="C623" s="77">
        <f>Invoice!B625</f>
        <v>0</v>
      </c>
      <c r="D623" s="82">
        <f t="shared" si="26"/>
        <v>0</v>
      </c>
      <c r="E623" s="82">
        <f t="shared" si="27"/>
        <v>0</v>
      </c>
      <c r="F623" s="83">
        <f>Invoice!G625</f>
        <v>0</v>
      </c>
      <c r="G623" s="84">
        <f t="shared" si="28"/>
        <v>0</v>
      </c>
    </row>
    <row r="624" spans="1:7" s="81" customFormat="1">
      <c r="A624" s="97">
        <f>Invoice!F626</f>
        <v>0</v>
      </c>
      <c r="B624" s="76">
        <f>Invoice!C626</f>
        <v>0</v>
      </c>
      <c r="C624" s="77">
        <f>Invoice!B626</f>
        <v>0</v>
      </c>
      <c r="D624" s="82">
        <f t="shared" si="26"/>
        <v>0</v>
      </c>
      <c r="E624" s="82">
        <f t="shared" si="27"/>
        <v>0</v>
      </c>
      <c r="F624" s="83">
        <f>Invoice!G626</f>
        <v>0</v>
      </c>
      <c r="G624" s="84">
        <f t="shared" si="28"/>
        <v>0</v>
      </c>
    </row>
    <row r="625" spans="1:7" s="81" customFormat="1">
      <c r="A625" s="97">
        <f>Invoice!F627</f>
        <v>0</v>
      </c>
      <c r="B625" s="76">
        <f>Invoice!C627</f>
        <v>0</v>
      </c>
      <c r="C625" s="77">
        <f>Invoice!B627</f>
        <v>0</v>
      </c>
      <c r="D625" s="82">
        <f t="shared" si="26"/>
        <v>0</v>
      </c>
      <c r="E625" s="82">
        <f t="shared" si="27"/>
        <v>0</v>
      </c>
      <c r="F625" s="83">
        <f>Invoice!G627</f>
        <v>0</v>
      </c>
      <c r="G625" s="84">
        <f t="shared" si="28"/>
        <v>0</v>
      </c>
    </row>
    <row r="626" spans="1:7" s="81" customFormat="1">
      <c r="A626" s="97">
        <f>Invoice!F628</f>
        <v>0</v>
      </c>
      <c r="B626" s="76">
        <f>Invoice!C628</f>
        <v>0</v>
      </c>
      <c r="C626" s="77">
        <f>Invoice!B628</f>
        <v>0</v>
      </c>
      <c r="D626" s="82">
        <f t="shared" si="26"/>
        <v>0</v>
      </c>
      <c r="E626" s="82">
        <f t="shared" si="27"/>
        <v>0</v>
      </c>
      <c r="F626" s="83">
        <f>Invoice!G628</f>
        <v>0</v>
      </c>
      <c r="G626" s="84">
        <f t="shared" si="28"/>
        <v>0</v>
      </c>
    </row>
    <row r="627" spans="1:7" s="81" customFormat="1">
      <c r="A627" s="97">
        <f>Invoice!F629</f>
        <v>0</v>
      </c>
      <c r="B627" s="76">
        <f>Invoice!C629</f>
        <v>0</v>
      </c>
      <c r="C627" s="77">
        <f>Invoice!B629</f>
        <v>0</v>
      </c>
      <c r="D627" s="82">
        <f t="shared" si="26"/>
        <v>0</v>
      </c>
      <c r="E627" s="82">
        <f t="shared" si="27"/>
        <v>0</v>
      </c>
      <c r="F627" s="83">
        <f>Invoice!G629</f>
        <v>0</v>
      </c>
      <c r="G627" s="84">
        <f t="shared" si="28"/>
        <v>0</v>
      </c>
    </row>
    <row r="628" spans="1:7" s="81" customFormat="1">
      <c r="A628" s="97">
        <f>Invoice!F630</f>
        <v>0</v>
      </c>
      <c r="B628" s="76">
        <f>Invoice!C630</f>
        <v>0</v>
      </c>
      <c r="C628" s="77">
        <f>Invoice!B630</f>
        <v>0</v>
      </c>
      <c r="D628" s="82">
        <f t="shared" si="26"/>
        <v>0</v>
      </c>
      <c r="E628" s="82">
        <f t="shared" si="27"/>
        <v>0</v>
      </c>
      <c r="F628" s="83">
        <f>Invoice!G630</f>
        <v>0</v>
      </c>
      <c r="G628" s="84">
        <f t="shared" si="28"/>
        <v>0</v>
      </c>
    </row>
    <row r="629" spans="1:7" s="81" customFormat="1">
      <c r="A629" s="97">
        <f>Invoice!F631</f>
        <v>0</v>
      </c>
      <c r="B629" s="76">
        <f>Invoice!C631</f>
        <v>0</v>
      </c>
      <c r="C629" s="77">
        <f>Invoice!B631</f>
        <v>0</v>
      </c>
      <c r="D629" s="82">
        <f t="shared" si="26"/>
        <v>0</v>
      </c>
      <c r="E629" s="82">
        <f t="shared" si="27"/>
        <v>0</v>
      </c>
      <c r="F629" s="83">
        <f>Invoice!G631</f>
        <v>0</v>
      </c>
      <c r="G629" s="84">
        <f t="shared" si="28"/>
        <v>0</v>
      </c>
    </row>
    <row r="630" spans="1:7" s="81" customFormat="1">
      <c r="A630" s="97">
        <f>Invoice!F632</f>
        <v>0</v>
      </c>
      <c r="B630" s="76">
        <f>Invoice!C632</f>
        <v>0</v>
      </c>
      <c r="C630" s="77">
        <f>Invoice!B632</f>
        <v>0</v>
      </c>
      <c r="D630" s="82">
        <f t="shared" si="26"/>
        <v>0</v>
      </c>
      <c r="E630" s="82">
        <f t="shared" si="27"/>
        <v>0</v>
      </c>
      <c r="F630" s="83">
        <f>Invoice!G632</f>
        <v>0</v>
      </c>
      <c r="G630" s="84">
        <f t="shared" si="28"/>
        <v>0</v>
      </c>
    </row>
    <row r="631" spans="1:7" s="81" customFormat="1">
      <c r="A631" s="97">
        <f>Invoice!F633</f>
        <v>0</v>
      </c>
      <c r="B631" s="76">
        <f>Invoice!C633</f>
        <v>0</v>
      </c>
      <c r="C631" s="77">
        <f>Invoice!B633</f>
        <v>0</v>
      </c>
      <c r="D631" s="82">
        <f t="shared" si="26"/>
        <v>0</v>
      </c>
      <c r="E631" s="82">
        <f t="shared" si="27"/>
        <v>0</v>
      </c>
      <c r="F631" s="83">
        <f>Invoice!G633</f>
        <v>0</v>
      </c>
      <c r="G631" s="84">
        <f t="shared" si="28"/>
        <v>0</v>
      </c>
    </row>
    <row r="632" spans="1:7" s="81" customFormat="1">
      <c r="A632" s="97">
        <f>Invoice!F634</f>
        <v>0</v>
      </c>
      <c r="B632" s="76">
        <f>Invoice!C634</f>
        <v>0</v>
      </c>
      <c r="C632" s="77">
        <f>Invoice!B634</f>
        <v>0</v>
      </c>
      <c r="D632" s="82">
        <f t="shared" si="26"/>
        <v>0</v>
      </c>
      <c r="E632" s="82">
        <f t="shared" si="27"/>
        <v>0</v>
      </c>
      <c r="F632" s="83">
        <f>Invoice!G634</f>
        <v>0</v>
      </c>
      <c r="G632" s="84">
        <f t="shared" si="28"/>
        <v>0</v>
      </c>
    </row>
    <row r="633" spans="1:7" s="81" customFormat="1">
      <c r="A633" s="97">
        <f>Invoice!F635</f>
        <v>0</v>
      </c>
      <c r="B633" s="76">
        <f>Invoice!C635</f>
        <v>0</v>
      </c>
      <c r="C633" s="77">
        <f>Invoice!B635</f>
        <v>0</v>
      </c>
      <c r="D633" s="82">
        <f t="shared" si="26"/>
        <v>0</v>
      </c>
      <c r="E633" s="82">
        <f t="shared" si="27"/>
        <v>0</v>
      </c>
      <c r="F633" s="83">
        <f>Invoice!G635</f>
        <v>0</v>
      </c>
      <c r="G633" s="84">
        <f t="shared" si="28"/>
        <v>0</v>
      </c>
    </row>
    <row r="634" spans="1:7" s="81" customFormat="1">
      <c r="A634" s="97">
        <f>Invoice!F636</f>
        <v>0</v>
      </c>
      <c r="B634" s="76">
        <f>Invoice!C636</f>
        <v>0</v>
      </c>
      <c r="C634" s="77">
        <f>Invoice!B636</f>
        <v>0</v>
      </c>
      <c r="D634" s="82">
        <f t="shared" si="26"/>
        <v>0</v>
      </c>
      <c r="E634" s="82">
        <f t="shared" si="27"/>
        <v>0</v>
      </c>
      <c r="F634" s="83">
        <f>Invoice!G636</f>
        <v>0</v>
      </c>
      <c r="G634" s="84">
        <f t="shared" si="28"/>
        <v>0</v>
      </c>
    </row>
    <row r="635" spans="1:7" s="81" customFormat="1">
      <c r="A635" s="97">
        <f>Invoice!F637</f>
        <v>0</v>
      </c>
      <c r="B635" s="76">
        <f>Invoice!C637</f>
        <v>0</v>
      </c>
      <c r="C635" s="77">
        <f>Invoice!B637</f>
        <v>0</v>
      </c>
      <c r="D635" s="82">
        <f t="shared" si="26"/>
        <v>0</v>
      </c>
      <c r="E635" s="82">
        <f t="shared" si="27"/>
        <v>0</v>
      </c>
      <c r="F635" s="83">
        <f>Invoice!G637</f>
        <v>0</v>
      </c>
      <c r="G635" s="84">
        <f t="shared" si="28"/>
        <v>0</v>
      </c>
    </row>
    <row r="636" spans="1:7" s="81" customFormat="1">
      <c r="A636" s="97">
        <f>Invoice!F638</f>
        <v>0</v>
      </c>
      <c r="B636" s="76">
        <f>Invoice!C638</f>
        <v>0</v>
      </c>
      <c r="C636" s="77">
        <f>Invoice!B638</f>
        <v>0</v>
      </c>
      <c r="D636" s="82">
        <f t="shared" si="26"/>
        <v>0</v>
      </c>
      <c r="E636" s="82">
        <f t="shared" si="27"/>
        <v>0</v>
      </c>
      <c r="F636" s="83">
        <f>Invoice!G638</f>
        <v>0</v>
      </c>
      <c r="G636" s="84">
        <f t="shared" si="28"/>
        <v>0</v>
      </c>
    </row>
    <row r="637" spans="1:7" s="81" customFormat="1">
      <c r="A637" s="97">
        <f>Invoice!F639</f>
        <v>0</v>
      </c>
      <c r="B637" s="76">
        <f>Invoice!C639</f>
        <v>0</v>
      </c>
      <c r="C637" s="77">
        <f>Invoice!B639</f>
        <v>0</v>
      </c>
      <c r="D637" s="82">
        <f t="shared" si="26"/>
        <v>0</v>
      </c>
      <c r="E637" s="82">
        <f t="shared" si="27"/>
        <v>0</v>
      </c>
      <c r="F637" s="83">
        <f>Invoice!G639</f>
        <v>0</v>
      </c>
      <c r="G637" s="84">
        <f t="shared" si="28"/>
        <v>0</v>
      </c>
    </row>
    <row r="638" spans="1:7" s="81" customFormat="1">
      <c r="A638" s="97">
        <f>Invoice!F640</f>
        <v>0</v>
      </c>
      <c r="B638" s="76">
        <f>Invoice!C640</f>
        <v>0</v>
      </c>
      <c r="C638" s="77">
        <f>Invoice!B640</f>
        <v>0</v>
      </c>
      <c r="D638" s="82">
        <f t="shared" si="26"/>
        <v>0</v>
      </c>
      <c r="E638" s="82">
        <f t="shared" si="27"/>
        <v>0</v>
      </c>
      <c r="F638" s="83">
        <f>Invoice!G640</f>
        <v>0</v>
      </c>
      <c r="G638" s="84">
        <f t="shared" si="28"/>
        <v>0</v>
      </c>
    </row>
    <row r="639" spans="1:7" s="81" customFormat="1">
      <c r="A639" s="97">
        <f>Invoice!F641</f>
        <v>0</v>
      </c>
      <c r="B639" s="76">
        <f>Invoice!C641</f>
        <v>0</v>
      </c>
      <c r="C639" s="77">
        <f>Invoice!B641</f>
        <v>0</v>
      </c>
      <c r="D639" s="82">
        <f t="shared" si="26"/>
        <v>0</v>
      </c>
      <c r="E639" s="82">
        <f t="shared" si="27"/>
        <v>0</v>
      </c>
      <c r="F639" s="83">
        <f>Invoice!G641</f>
        <v>0</v>
      </c>
      <c r="G639" s="84">
        <f t="shared" si="28"/>
        <v>0</v>
      </c>
    </row>
    <row r="640" spans="1:7" s="81" customFormat="1">
      <c r="A640" s="97">
        <f>Invoice!F642</f>
        <v>0</v>
      </c>
      <c r="B640" s="76">
        <f>Invoice!C642</f>
        <v>0</v>
      </c>
      <c r="C640" s="77">
        <f>Invoice!B642</f>
        <v>0</v>
      </c>
      <c r="D640" s="82">
        <f t="shared" si="26"/>
        <v>0</v>
      </c>
      <c r="E640" s="82">
        <f t="shared" si="27"/>
        <v>0</v>
      </c>
      <c r="F640" s="83">
        <f>Invoice!G642</f>
        <v>0</v>
      </c>
      <c r="G640" s="84">
        <f t="shared" si="28"/>
        <v>0</v>
      </c>
    </row>
    <row r="641" spans="1:7" s="81" customFormat="1">
      <c r="A641" s="97">
        <f>Invoice!F643</f>
        <v>0</v>
      </c>
      <c r="B641" s="76">
        <f>Invoice!C643</f>
        <v>0</v>
      </c>
      <c r="C641" s="77">
        <f>Invoice!B643</f>
        <v>0</v>
      </c>
      <c r="D641" s="82">
        <f t="shared" ref="D641:D704" si="29">F641/$D$14</f>
        <v>0</v>
      </c>
      <c r="E641" s="82">
        <f t="shared" ref="E641:E704" si="30">G641/$D$14</f>
        <v>0</v>
      </c>
      <c r="F641" s="83">
        <f>Invoice!G643</f>
        <v>0</v>
      </c>
      <c r="G641" s="84">
        <f t="shared" ref="G641:G704" si="31">C641*F641</f>
        <v>0</v>
      </c>
    </row>
    <row r="642" spans="1:7" s="81" customFormat="1">
      <c r="A642" s="97">
        <f>Invoice!F644</f>
        <v>0</v>
      </c>
      <c r="B642" s="76">
        <f>Invoice!C644</f>
        <v>0</v>
      </c>
      <c r="C642" s="77">
        <f>Invoice!B644</f>
        <v>0</v>
      </c>
      <c r="D642" s="82">
        <f t="shared" si="29"/>
        <v>0</v>
      </c>
      <c r="E642" s="82">
        <f t="shared" si="30"/>
        <v>0</v>
      </c>
      <c r="F642" s="83">
        <f>Invoice!G644</f>
        <v>0</v>
      </c>
      <c r="G642" s="84">
        <f t="shared" si="31"/>
        <v>0</v>
      </c>
    </row>
    <row r="643" spans="1:7" s="81" customFormat="1">
      <c r="A643" s="97">
        <f>Invoice!F645</f>
        <v>0</v>
      </c>
      <c r="B643" s="76">
        <f>Invoice!C645</f>
        <v>0</v>
      </c>
      <c r="C643" s="77">
        <f>Invoice!B645</f>
        <v>0</v>
      </c>
      <c r="D643" s="82">
        <f t="shared" si="29"/>
        <v>0</v>
      </c>
      <c r="E643" s="82">
        <f t="shared" si="30"/>
        <v>0</v>
      </c>
      <c r="F643" s="83">
        <f>Invoice!G645</f>
        <v>0</v>
      </c>
      <c r="G643" s="84">
        <f t="shared" si="31"/>
        <v>0</v>
      </c>
    </row>
    <row r="644" spans="1:7" s="81" customFormat="1">
      <c r="A644" s="97">
        <f>Invoice!F646</f>
        <v>0</v>
      </c>
      <c r="B644" s="76">
        <f>Invoice!C646</f>
        <v>0</v>
      </c>
      <c r="C644" s="77">
        <f>Invoice!B646</f>
        <v>0</v>
      </c>
      <c r="D644" s="82">
        <f t="shared" si="29"/>
        <v>0</v>
      </c>
      <c r="E644" s="82">
        <f t="shared" si="30"/>
        <v>0</v>
      </c>
      <c r="F644" s="83">
        <f>Invoice!G646</f>
        <v>0</v>
      </c>
      <c r="G644" s="84">
        <f t="shared" si="31"/>
        <v>0</v>
      </c>
    </row>
    <row r="645" spans="1:7" s="81" customFormat="1">
      <c r="A645" s="97">
        <f>Invoice!F647</f>
        <v>0</v>
      </c>
      <c r="B645" s="76">
        <f>Invoice!C647</f>
        <v>0</v>
      </c>
      <c r="C645" s="77">
        <f>Invoice!B647</f>
        <v>0</v>
      </c>
      <c r="D645" s="82">
        <f t="shared" si="29"/>
        <v>0</v>
      </c>
      <c r="E645" s="82">
        <f t="shared" si="30"/>
        <v>0</v>
      </c>
      <c r="F645" s="83">
        <f>Invoice!G647</f>
        <v>0</v>
      </c>
      <c r="G645" s="84">
        <f t="shared" si="31"/>
        <v>0</v>
      </c>
    </row>
    <row r="646" spans="1:7" s="81" customFormat="1">
      <c r="A646" s="97">
        <f>Invoice!F648</f>
        <v>0</v>
      </c>
      <c r="B646" s="76">
        <f>Invoice!C648</f>
        <v>0</v>
      </c>
      <c r="C646" s="77">
        <f>Invoice!B648</f>
        <v>0</v>
      </c>
      <c r="D646" s="82">
        <f t="shared" si="29"/>
        <v>0</v>
      </c>
      <c r="E646" s="82">
        <f t="shared" si="30"/>
        <v>0</v>
      </c>
      <c r="F646" s="83">
        <f>Invoice!G648</f>
        <v>0</v>
      </c>
      <c r="G646" s="84">
        <f t="shared" si="31"/>
        <v>0</v>
      </c>
    </row>
    <row r="647" spans="1:7" s="81" customFormat="1">
      <c r="A647" s="97">
        <f>Invoice!F649</f>
        <v>0</v>
      </c>
      <c r="B647" s="76">
        <f>Invoice!C649</f>
        <v>0</v>
      </c>
      <c r="C647" s="77">
        <f>Invoice!B649</f>
        <v>0</v>
      </c>
      <c r="D647" s="82">
        <f t="shared" si="29"/>
        <v>0</v>
      </c>
      <c r="E647" s="82">
        <f t="shared" si="30"/>
        <v>0</v>
      </c>
      <c r="F647" s="83">
        <f>Invoice!G649</f>
        <v>0</v>
      </c>
      <c r="G647" s="84">
        <f t="shared" si="31"/>
        <v>0</v>
      </c>
    </row>
    <row r="648" spans="1:7" s="81" customFormat="1">
      <c r="A648" s="97">
        <f>Invoice!F650</f>
        <v>0</v>
      </c>
      <c r="B648" s="76">
        <f>Invoice!C650</f>
        <v>0</v>
      </c>
      <c r="C648" s="77">
        <f>Invoice!B650</f>
        <v>0</v>
      </c>
      <c r="D648" s="82">
        <f t="shared" si="29"/>
        <v>0</v>
      </c>
      <c r="E648" s="82">
        <f t="shared" si="30"/>
        <v>0</v>
      </c>
      <c r="F648" s="83">
        <f>Invoice!G650</f>
        <v>0</v>
      </c>
      <c r="G648" s="84">
        <f t="shared" si="31"/>
        <v>0</v>
      </c>
    </row>
    <row r="649" spans="1:7" s="81" customFormat="1">
      <c r="A649" s="97">
        <f>Invoice!F651</f>
        <v>0</v>
      </c>
      <c r="B649" s="76">
        <f>Invoice!C651</f>
        <v>0</v>
      </c>
      <c r="C649" s="77">
        <f>Invoice!B651</f>
        <v>0</v>
      </c>
      <c r="D649" s="82">
        <f t="shared" si="29"/>
        <v>0</v>
      </c>
      <c r="E649" s="82">
        <f t="shared" si="30"/>
        <v>0</v>
      </c>
      <c r="F649" s="83">
        <f>Invoice!G651</f>
        <v>0</v>
      </c>
      <c r="G649" s="84">
        <f t="shared" si="31"/>
        <v>0</v>
      </c>
    </row>
    <row r="650" spans="1:7" s="81" customFormat="1">
      <c r="A650" s="97">
        <f>Invoice!F652</f>
        <v>0</v>
      </c>
      <c r="B650" s="76">
        <f>Invoice!C652</f>
        <v>0</v>
      </c>
      <c r="C650" s="77">
        <f>Invoice!B652</f>
        <v>0</v>
      </c>
      <c r="D650" s="82">
        <f t="shared" si="29"/>
        <v>0</v>
      </c>
      <c r="E650" s="82">
        <f t="shared" si="30"/>
        <v>0</v>
      </c>
      <c r="F650" s="83">
        <f>Invoice!G652</f>
        <v>0</v>
      </c>
      <c r="G650" s="84">
        <f t="shared" si="31"/>
        <v>0</v>
      </c>
    </row>
    <row r="651" spans="1:7" s="81" customFormat="1">
      <c r="A651" s="97">
        <f>Invoice!F653</f>
        <v>0</v>
      </c>
      <c r="B651" s="76">
        <f>Invoice!C653</f>
        <v>0</v>
      </c>
      <c r="C651" s="77">
        <f>Invoice!B653</f>
        <v>0</v>
      </c>
      <c r="D651" s="82">
        <f t="shared" si="29"/>
        <v>0</v>
      </c>
      <c r="E651" s="82">
        <f t="shared" si="30"/>
        <v>0</v>
      </c>
      <c r="F651" s="83">
        <f>Invoice!G653</f>
        <v>0</v>
      </c>
      <c r="G651" s="84">
        <f t="shared" si="31"/>
        <v>0</v>
      </c>
    </row>
    <row r="652" spans="1:7" s="81" customFormat="1">
      <c r="A652" s="97">
        <f>Invoice!F654</f>
        <v>0</v>
      </c>
      <c r="B652" s="76">
        <f>Invoice!C654</f>
        <v>0</v>
      </c>
      <c r="C652" s="77">
        <f>Invoice!B654</f>
        <v>0</v>
      </c>
      <c r="D652" s="82">
        <f t="shared" si="29"/>
        <v>0</v>
      </c>
      <c r="E652" s="82">
        <f t="shared" si="30"/>
        <v>0</v>
      </c>
      <c r="F652" s="83">
        <f>Invoice!G654</f>
        <v>0</v>
      </c>
      <c r="G652" s="84">
        <f t="shared" si="31"/>
        <v>0</v>
      </c>
    </row>
    <row r="653" spans="1:7" s="81" customFormat="1">
      <c r="A653" s="97">
        <f>Invoice!F655</f>
        <v>0</v>
      </c>
      <c r="B653" s="76">
        <f>Invoice!C655</f>
        <v>0</v>
      </c>
      <c r="C653" s="77">
        <f>Invoice!B655</f>
        <v>0</v>
      </c>
      <c r="D653" s="82">
        <f t="shared" si="29"/>
        <v>0</v>
      </c>
      <c r="E653" s="82">
        <f t="shared" si="30"/>
        <v>0</v>
      </c>
      <c r="F653" s="83">
        <f>Invoice!G655</f>
        <v>0</v>
      </c>
      <c r="G653" s="84">
        <f t="shared" si="31"/>
        <v>0</v>
      </c>
    </row>
    <row r="654" spans="1:7" s="81" customFormat="1">
      <c r="A654" s="97">
        <f>Invoice!F656</f>
        <v>0</v>
      </c>
      <c r="B654" s="76">
        <f>Invoice!C656</f>
        <v>0</v>
      </c>
      <c r="C654" s="77">
        <f>Invoice!B656</f>
        <v>0</v>
      </c>
      <c r="D654" s="82">
        <f t="shared" si="29"/>
        <v>0</v>
      </c>
      <c r="E654" s="82">
        <f t="shared" si="30"/>
        <v>0</v>
      </c>
      <c r="F654" s="83">
        <f>Invoice!G656</f>
        <v>0</v>
      </c>
      <c r="G654" s="84">
        <f t="shared" si="31"/>
        <v>0</v>
      </c>
    </row>
    <row r="655" spans="1:7" s="81" customFormat="1">
      <c r="A655" s="97">
        <f>Invoice!F657</f>
        <v>0</v>
      </c>
      <c r="B655" s="76">
        <f>Invoice!C657</f>
        <v>0</v>
      </c>
      <c r="C655" s="77">
        <f>Invoice!B657</f>
        <v>0</v>
      </c>
      <c r="D655" s="82">
        <f t="shared" si="29"/>
        <v>0</v>
      </c>
      <c r="E655" s="82">
        <f t="shared" si="30"/>
        <v>0</v>
      </c>
      <c r="F655" s="83">
        <f>Invoice!G657</f>
        <v>0</v>
      </c>
      <c r="G655" s="84">
        <f t="shared" si="31"/>
        <v>0</v>
      </c>
    </row>
    <row r="656" spans="1:7" s="81" customFormat="1">
      <c r="A656" s="97">
        <f>Invoice!F658</f>
        <v>0</v>
      </c>
      <c r="B656" s="76">
        <f>Invoice!C658</f>
        <v>0</v>
      </c>
      <c r="C656" s="77">
        <f>Invoice!B658</f>
        <v>0</v>
      </c>
      <c r="D656" s="82">
        <f t="shared" si="29"/>
        <v>0</v>
      </c>
      <c r="E656" s="82">
        <f t="shared" si="30"/>
        <v>0</v>
      </c>
      <c r="F656" s="83">
        <f>Invoice!G658</f>
        <v>0</v>
      </c>
      <c r="G656" s="84">
        <f t="shared" si="31"/>
        <v>0</v>
      </c>
    </row>
    <row r="657" spans="1:7" s="81" customFormat="1">
      <c r="A657" s="97">
        <f>Invoice!F659</f>
        <v>0</v>
      </c>
      <c r="B657" s="76">
        <f>Invoice!C659</f>
        <v>0</v>
      </c>
      <c r="C657" s="77">
        <f>Invoice!B659</f>
        <v>0</v>
      </c>
      <c r="D657" s="82">
        <f t="shared" si="29"/>
        <v>0</v>
      </c>
      <c r="E657" s="82">
        <f t="shared" si="30"/>
        <v>0</v>
      </c>
      <c r="F657" s="83">
        <f>Invoice!G659</f>
        <v>0</v>
      </c>
      <c r="G657" s="84">
        <f t="shared" si="31"/>
        <v>0</v>
      </c>
    </row>
    <row r="658" spans="1:7" s="81" customFormat="1">
      <c r="A658" s="97">
        <f>Invoice!F660</f>
        <v>0</v>
      </c>
      <c r="B658" s="76">
        <f>Invoice!C660</f>
        <v>0</v>
      </c>
      <c r="C658" s="77">
        <f>Invoice!B660</f>
        <v>0</v>
      </c>
      <c r="D658" s="82">
        <f t="shared" si="29"/>
        <v>0</v>
      </c>
      <c r="E658" s="82">
        <f t="shared" si="30"/>
        <v>0</v>
      </c>
      <c r="F658" s="83">
        <f>Invoice!G660</f>
        <v>0</v>
      </c>
      <c r="G658" s="84">
        <f t="shared" si="31"/>
        <v>0</v>
      </c>
    </row>
    <row r="659" spans="1:7" s="81" customFormat="1">
      <c r="A659" s="97">
        <f>Invoice!F661</f>
        <v>0</v>
      </c>
      <c r="B659" s="76">
        <f>Invoice!C661</f>
        <v>0</v>
      </c>
      <c r="C659" s="77">
        <f>Invoice!B661</f>
        <v>0</v>
      </c>
      <c r="D659" s="82">
        <f t="shared" si="29"/>
        <v>0</v>
      </c>
      <c r="E659" s="82">
        <f t="shared" si="30"/>
        <v>0</v>
      </c>
      <c r="F659" s="83">
        <f>Invoice!G661</f>
        <v>0</v>
      </c>
      <c r="G659" s="84">
        <f t="shared" si="31"/>
        <v>0</v>
      </c>
    </row>
    <row r="660" spans="1:7" s="81" customFormat="1">
      <c r="A660" s="97">
        <f>Invoice!F662</f>
        <v>0</v>
      </c>
      <c r="B660" s="76">
        <f>Invoice!C662</f>
        <v>0</v>
      </c>
      <c r="C660" s="77">
        <f>Invoice!B662</f>
        <v>0</v>
      </c>
      <c r="D660" s="82">
        <f t="shared" si="29"/>
        <v>0</v>
      </c>
      <c r="E660" s="82">
        <f t="shared" si="30"/>
        <v>0</v>
      </c>
      <c r="F660" s="83">
        <f>Invoice!G662</f>
        <v>0</v>
      </c>
      <c r="G660" s="84">
        <f t="shared" si="31"/>
        <v>0</v>
      </c>
    </row>
    <row r="661" spans="1:7" s="81" customFormat="1">
      <c r="A661" s="97">
        <f>Invoice!F663</f>
        <v>0</v>
      </c>
      <c r="B661" s="76">
        <f>Invoice!C663</f>
        <v>0</v>
      </c>
      <c r="C661" s="77">
        <f>Invoice!B663</f>
        <v>0</v>
      </c>
      <c r="D661" s="82">
        <f t="shared" si="29"/>
        <v>0</v>
      </c>
      <c r="E661" s="82">
        <f t="shared" si="30"/>
        <v>0</v>
      </c>
      <c r="F661" s="83">
        <f>Invoice!G663</f>
        <v>0</v>
      </c>
      <c r="G661" s="84">
        <f t="shared" si="31"/>
        <v>0</v>
      </c>
    </row>
    <row r="662" spans="1:7" s="81" customFormat="1">
      <c r="A662" s="97">
        <f>Invoice!F664</f>
        <v>0</v>
      </c>
      <c r="B662" s="76">
        <f>Invoice!C664</f>
        <v>0</v>
      </c>
      <c r="C662" s="77">
        <f>Invoice!B664</f>
        <v>0</v>
      </c>
      <c r="D662" s="82">
        <f t="shared" si="29"/>
        <v>0</v>
      </c>
      <c r="E662" s="82">
        <f t="shared" si="30"/>
        <v>0</v>
      </c>
      <c r="F662" s="83">
        <f>Invoice!G664</f>
        <v>0</v>
      </c>
      <c r="G662" s="84">
        <f t="shared" si="31"/>
        <v>0</v>
      </c>
    </row>
    <row r="663" spans="1:7" s="81" customFormat="1">
      <c r="A663" s="97">
        <f>Invoice!F665</f>
        <v>0</v>
      </c>
      <c r="B663" s="76">
        <f>Invoice!C665</f>
        <v>0</v>
      </c>
      <c r="C663" s="77">
        <f>Invoice!B665</f>
        <v>0</v>
      </c>
      <c r="D663" s="82">
        <f t="shared" si="29"/>
        <v>0</v>
      </c>
      <c r="E663" s="82">
        <f t="shared" si="30"/>
        <v>0</v>
      </c>
      <c r="F663" s="83">
        <f>Invoice!G665</f>
        <v>0</v>
      </c>
      <c r="G663" s="84">
        <f t="shared" si="31"/>
        <v>0</v>
      </c>
    </row>
    <row r="664" spans="1:7" s="81" customFormat="1">
      <c r="A664" s="97">
        <f>Invoice!F666</f>
        <v>0</v>
      </c>
      <c r="B664" s="76">
        <f>Invoice!C666</f>
        <v>0</v>
      </c>
      <c r="C664" s="77">
        <f>Invoice!B666</f>
        <v>0</v>
      </c>
      <c r="D664" s="82">
        <f t="shared" si="29"/>
        <v>0</v>
      </c>
      <c r="E664" s="82">
        <f t="shared" si="30"/>
        <v>0</v>
      </c>
      <c r="F664" s="83">
        <f>Invoice!G666</f>
        <v>0</v>
      </c>
      <c r="G664" s="84">
        <f t="shared" si="31"/>
        <v>0</v>
      </c>
    </row>
    <row r="665" spans="1:7" s="81" customFormat="1">
      <c r="A665" s="97">
        <f>Invoice!F667</f>
        <v>0</v>
      </c>
      <c r="B665" s="76">
        <f>Invoice!C667</f>
        <v>0</v>
      </c>
      <c r="C665" s="77">
        <f>Invoice!B667</f>
        <v>0</v>
      </c>
      <c r="D665" s="82">
        <f t="shared" si="29"/>
        <v>0</v>
      </c>
      <c r="E665" s="82">
        <f t="shared" si="30"/>
        <v>0</v>
      </c>
      <c r="F665" s="83">
        <f>Invoice!G667</f>
        <v>0</v>
      </c>
      <c r="G665" s="84">
        <f t="shared" si="31"/>
        <v>0</v>
      </c>
    </row>
    <row r="666" spans="1:7" s="81" customFormat="1">
      <c r="A666" s="97">
        <f>Invoice!F668</f>
        <v>0</v>
      </c>
      <c r="B666" s="76">
        <f>Invoice!C668</f>
        <v>0</v>
      </c>
      <c r="C666" s="77">
        <f>Invoice!B668</f>
        <v>0</v>
      </c>
      <c r="D666" s="82">
        <f t="shared" si="29"/>
        <v>0</v>
      </c>
      <c r="E666" s="82">
        <f t="shared" si="30"/>
        <v>0</v>
      </c>
      <c r="F666" s="83">
        <f>Invoice!G668</f>
        <v>0</v>
      </c>
      <c r="G666" s="84">
        <f t="shared" si="31"/>
        <v>0</v>
      </c>
    </row>
    <row r="667" spans="1:7" s="81" customFormat="1">
      <c r="A667" s="97">
        <f>Invoice!F669</f>
        <v>0</v>
      </c>
      <c r="B667" s="76">
        <f>Invoice!C669</f>
        <v>0</v>
      </c>
      <c r="C667" s="77">
        <f>Invoice!B669</f>
        <v>0</v>
      </c>
      <c r="D667" s="82">
        <f t="shared" si="29"/>
        <v>0</v>
      </c>
      <c r="E667" s="82">
        <f t="shared" si="30"/>
        <v>0</v>
      </c>
      <c r="F667" s="83">
        <f>Invoice!G669</f>
        <v>0</v>
      </c>
      <c r="G667" s="84">
        <f t="shared" si="31"/>
        <v>0</v>
      </c>
    </row>
    <row r="668" spans="1:7" s="81" customFormat="1">
      <c r="A668" s="97">
        <f>Invoice!F670</f>
        <v>0</v>
      </c>
      <c r="B668" s="76">
        <f>Invoice!C670</f>
        <v>0</v>
      </c>
      <c r="C668" s="77">
        <f>Invoice!B670</f>
        <v>0</v>
      </c>
      <c r="D668" s="82">
        <f t="shared" si="29"/>
        <v>0</v>
      </c>
      <c r="E668" s="82">
        <f t="shared" si="30"/>
        <v>0</v>
      </c>
      <c r="F668" s="83">
        <f>Invoice!G670</f>
        <v>0</v>
      </c>
      <c r="G668" s="84">
        <f t="shared" si="31"/>
        <v>0</v>
      </c>
    </row>
    <row r="669" spans="1:7" s="81" customFormat="1">
      <c r="A669" s="97">
        <f>Invoice!F671</f>
        <v>0</v>
      </c>
      <c r="B669" s="76">
        <f>Invoice!C671</f>
        <v>0</v>
      </c>
      <c r="C669" s="77">
        <f>Invoice!B671</f>
        <v>0</v>
      </c>
      <c r="D669" s="82">
        <f t="shared" si="29"/>
        <v>0</v>
      </c>
      <c r="E669" s="82">
        <f t="shared" si="30"/>
        <v>0</v>
      </c>
      <c r="F669" s="83">
        <f>Invoice!G671</f>
        <v>0</v>
      </c>
      <c r="G669" s="84">
        <f t="shared" si="31"/>
        <v>0</v>
      </c>
    </row>
    <row r="670" spans="1:7" s="81" customFormat="1">
      <c r="A670" s="97">
        <f>Invoice!F672</f>
        <v>0</v>
      </c>
      <c r="B670" s="76">
        <f>Invoice!C672</f>
        <v>0</v>
      </c>
      <c r="C670" s="77">
        <f>Invoice!B672</f>
        <v>0</v>
      </c>
      <c r="D670" s="82">
        <f t="shared" si="29"/>
        <v>0</v>
      </c>
      <c r="E670" s="82">
        <f t="shared" si="30"/>
        <v>0</v>
      </c>
      <c r="F670" s="83">
        <f>Invoice!G672</f>
        <v>0</v>
      </c>
      <c r="G670" s="84">
        <f t="shared" si="31"/>
        <v>0</v>
      </c>
    </row>
    <row r="671" spans="1:7" s="81" customFormat="1">
      <c r="A671" s="97">
        <f>Invoice!F673</f>
        <v>0</v>
      </c>
      <c r="B671" s="76">
        <f>Invoice!C673</f>
        <v>0</v>
      </c>
      <c r="C671" s="77">
        <f>Invoice!B673</f>
        <v>0</v>
      </c>
      <c r="D671" s="82">
        <f t="shared" si="29"/>
        <v>0</v>
      </c>
      <c r="E671" s="82">
        <f t="shared" si="30"/>
        <v>0</v>
      </c>
      <c r="F671" s="83">
        <f>Invoice!G673</f>
        <v>0</v>
      </c>
      <c r="G671" s="84">
        <f t="shared" si="31"/>
        <v>0</v>
      </c>
    </row>
    <row r="672" spans="1:7" s="81" customFormat="1">
      <c r="A672" s="97">
        <f>Invoice!F674</f>
        <v>0</v>
      </c>
      <c r="B672" s="76">
        <f>Invoice!C674</f>
        <v>0</v>
      </c>
      <c r="C672" s="77">
        <f>Invoice!B674</f>
        <v>0</v>
      </c>
      <c r="D672" s="82">
        <f t="shared" si="29"/>
        <v>0</v>
      </c>
      <c r="E672" s="82">
        <f t="shared" si="30"/>
        <v>0</v>
      </c>
      <c r="F672" s="83">
        <f>Invoice!G674</f>
        <v>0</v>
      </c>
      <c r="G672" s="84">
        <f t="shared" si="31"/>
        <v>0</v>
      </c>
    </row>
    <row r="673" spans="1:7" s="81" customFormat="1">
      <c r="A673" s="97">
        <f>Invoice!F675</f>
        <v>0</v>
      </c>
      <c r="B673" s="76">
        <f>Invoice!C675</f>
        <v>0</v>
      </c>
      <c r="C673" s="77">
        <f>Invoice!B675</f>
        <v>0</v>
      </c>
      <c r="D673" s="82">
        <f t="shared" si="29"/>
        <v>0</v>
      </c>
      <c r="E673" s="82">
        <f t="shared" si="30"/>
        <v>0</v>
      </c>
      <c r="F673" s="83">
        <f>Invoice!G675</f>
        <v>0</v>
      </c>
      <c r="G673" s="84">
        <f t="shared" si="31"/>
        <v>0</v>
      </c>
    </row>
    <row r="674" spans="1:7" s="81" customFormat="1">
      <c r="A674" s="97">
        <f>Invoice!F676</f>
        <v>0</v>
      </c>
      <c r="B674" s="76">
        <f>Invoice!C676</f>
        <v>0</v>
      </c>
      <c r="C674" s="77">
        <f>Invoice!B676</f>
        <v>0</v>
      </c>
      <c r="D674" s="82">
        <f t="shared" si="29"/>
        <v>0</v>
      </c>
      <c r="E674" s="82">
        <f t="shared" si="30"/>
        <v>0</v>
      </c>
      <c r="F674" s="83">
        <f>Invoice!G676</f>
        <v>0</v>
      </c>
      <c r="G674" s="84">
        <f t="shared" si="31"/>
        <v>0</v>
      </c>
    </row>
    <row r="675" spans="1:7" s="81" customFormat="1">
      <c r="A675" s="97">
        <f>Invoice!F677</f>
        <v>0</v>
      </c>
      <c r="B675" s="76">
        <f>Invoice!C677</f>
        <v>0</v>
      </c>
      <c r="C675" s="77">
        <f>Invoice!B677</f>
        <v>0</v>
      </c>
      <c r="D675" s="82">
        <f t="shared" si="29"/>
        <v>0</v>
      </c>
      <c r="E675" s="82">
        <f t="shared" si="30"/>
        <v>0</v>
      </c>
      <c r="F675" s="83">
        <f>Invoice!G677</f>
        <v>0</v>
      </c>
      <c r="G675" s="84">
        <f t="shared" si="31"/>
        <v>0</v>
      </c>
    </row>
    <row r="676" spans="1:7" s="81" customFormat="1">
      <c r="A676" s="97">
        <f>Invoice!F678</f>
        <v>0</v>
      </c>
      <c r="B676" s="76">
        <f>Invoice!C678</f>
        <v>0</v>
      </c>
      <c r="C676" s="77">
        <f>Invoice!B678</f>
        <v>0</v>
      </c>
      <c r="D676" s="82">
        <f t="shared" si="29"/>
        <v>0</v>
      </c>
      <c r="E676" s="82">
        <f t="shared" si="30"/>
        <v>0</v>
      </c>
      <c r="F676" s="83">
        <f>Invoice!G678</f>
        <v>0</v>
      </c>
      <c r="G676" s="84">
        <f t="shared" si="31"/>
        <v>0</v>
      </c>
    </row>
    <row r="677" spans="1:7" s="81" customFormat="1">
      <c r="A677" s="97">
        <f>Invoice!F679</f>
        <v>0</v>
      </c>
      <c r="B677" s="76">
        <f>Invoice!C679</f>
        <v>0</v>
      </c>
      <c r="C677" s="77">
        <f>Invoice!B679</f>
        <v>0</v>
      </c>
      <c r="D677" s="82">
        <f t="shared" si="29"/>
        <v>0</v>
      </c>
      <c r="E677" s="82">
        <f t="shared" si="30"/>
        <v>0</v>
      </c>
      <c r="F677" s="83">
        <f>Invoice!G679</f>
        <v>0</v>
      </c>
      <c r="G677" s="84">
        <f t="shared" si="31"/>
        <v>0</v>
      </c>
    </row>
    <row r="678" spans="1:7" s="81" customFormat="1">
      <c r="A678" s="97">
        <f>Invoice!F680</f>
        <v>0</v>
      </c>
      <c r="B678" s="76">
        <f>Invoice!C680</f>
        <v>0</v>
      </c>
      <c r="C678" s="77">
        <f>Invoice!B680</f>
        <v>0</v>
      </c>
      <c r="D678" s="82">
        <f t="shared" si="29"/>
        <v>0</v>
      </c>
      <c r="E678" s="82">
        <f t="shared" si="30"/>
        <v>0</v>
      </c>
      <c r="F678" s="83">
        <f>Invoice!G680</f>
        <v>0</v>
      </c>
      <c r="G678" s="84">
        <f t="shared" si="31"/>
        <v>0</v>
      </c>
    </row>
    <row r="679" spans="1:7" s="81" customFormat="1">
      <c r="A679" s="97">
        <f>Invoice!F681</f>
        <v>0</v>
      </c>
      <c r="B679" s="76">
        <f>Invoice!C681</f>
        <v>0</v>
      </c>
      <c r="C679" s="77">
        <f>Invoice!B681</f>
        <v>0</v>
      </c>
      <c r="D679" s="82">
        <f t="shared" si="29"/>
        <v>0</v>
      </c>
      <c r="E679" s="82">
        <f t="shared" si="30"/>
        <v>0</v>
      </c>
      <c r="F679" s="83">
        <f>Invoice!G681</f>
        <v>0</v>
      </c>
      <c r="G679" s="84">
        <f t="shared" si="31"/>
        <v>0</v>
      </c>
    </row>
    <row r="680" spans="1:7" s="81" customFormat="1">
      <c r="A680" s="97">
        <f>Invoice!F682</f>
        <v>0</v>
      </c>
      <c r="B680" s="76">
        <f>Invoice!C682</f>
        <v>0</v>
      </c>
      <c r="C680" s="77">
        <f>Invoice!B682</f>
        <v>0</v>
      </c>
      <c r="D680" s="82">
        <f t="shared" si="29"/>
        <v>0</v>
      </c>
      <c r="E680" s="82">
        <f t="shared" si="30"/>
        <v>0</v>
      </c>
      <c r="F680" s="83">
        <f>Invoice!G682</f>
        <v>0</v>
      </c>
      <c r="G680" s="84">
        <f t="shared" si="31"/>
        <v>0</v>
      </c>
    </row>
    <row r="681" spans="1:7" s="81" customFormat="1">
      <c r="A681" s="97">
        <f>Invoice!F683</f>
        <v>0</v>
      </c>
      <c r="B681" s="76">
        <f>Invoice!C683</f>
        <v>0</v>
      </c>
      <c r="C681" s="77">
        <f>Invoice!B683</f>
        <v>0</v>
      </c>
      <c r="D681" s="82">
        <f t="shared" si="29"/>
        <v>0</v>
      </c>
      <c r="E681" s="82">
        <f t="shared" si="30"/>
        <v>0</v>
      </c>
      <c r="F681" s="83">
        <f>Invoice!G683</f>
        <v>0</v>
      </c>
      <c r="G681" s="84">
        <f t="shared" si="31"/>
        <v>0</v>
      </c>
    </row>
    <row r="682" spans="1:7" s="81" customFormat="1">
      <c r="A682" s="97">
        <f>Invoice!F684</f>
        <v>0</v>
      </c>
      <c r="B682" s="76">
        <f>Invoice!C684</f>
        <v>0</v>
      </c>
      <c r="C682" s="77">
        <f>Invoice!B684</f>
        <v>0</v>
      </c>
      <c r="D682" s="82">
        <f t="shared" si="29"/>
        <v>0</v>
      </c>
      <c r="E682" s="82">
        <f t="shared" si="30"/>
        <v>0</v>
      </c>
      <c r="F682" s="83">
        <f>Invoice!G684</f>
        <v>0</v>
      </c>
      <c r="G682" s="84">
        <f t="shared" si="31"/>
        <v>0</v>
      </c>
    </row>
    <row r="683" spans="1:7" s="81" customFormat="1">
      <c r="A683" s="97">
        <f>Invoice!F685</f>
        <v>0</v>
      </c>
      <c r="B683" s="76">
        <f>Invoice!C685</f>
        <v>0</v>
      </c>
      <c r="C683" s="77">
        <f>Invoice!B685</f>
        <v>0</v>
      </c>
      <c r="D683" s="82">
        <f t="shared" si="29"/>
        <v>0</v>
      </c>
      <c r="E683" s="82">
        <f t="shared" si="30"/>
        <v>0</v>
      </c>
      <c r="F683" s="83">
        <f>Invoice!G685</f>
        <v>0</v>
      </c>
      <c r="G683" s="84">
        <f t="shared" si="31"/>
        <v>0</v>
      </c>
    </row>
    <row r="684" spans="1:7" s="81" customFormat="1">
      <c r="A684" s="97">
        <f>Invoice!F686</f>
        <v>0</v>
      </c>
      <c r="B684" s="76">
        <f>Invoice!C686</f>
        <v>0</v>
      </c>
      <c r="C684" s="77">
        <f>Invoice!B686</f>
        <v>0</v>
      </c>
      <c r="D684" s="82">
        <f t="shared" si="29"/>
        <v>0</v>
      </c>
      <c r="E684" s="82">
        <f t="shared" si="30"/>
        <v>0</v>
      </c>
      <c r="F684" s="83">
        <f>Invoice!G686</f>
        <v>0</v>
      </c>
      <c r="G684" s="84">
        <f t="shared" si="31"/>
        <v>0</v>
      </c>
    </row>
    <row r="685" spans="1:7" s="81" customFormat="1">
      <c r="A685" s="97">
        <f>Invoice!F687</f>
        <v>0</v>
      </c>
      <c r="B685" s="76">
        <f>Invoice!C687</f>
        <v>0</v>
      </c>
      <c r="C685" s="77">
        <f>Invoice!B687</f>
        <v>0</v>
      </c>
      <c r="D685" s="82">
        <f t="shared" si="29"/>
        <v>0</v>
      </c>
      <c r="E685" s="82">
        <f t="shared" si="30"/>
        <v>0</v>
      </c>
      <c r="F685" s="83">
        <f>Invoice!G687</f>
        <v>0</v>
      </c>
      <c r="G685" s="84">
        <f t="shared" si="31"/>
        <v>0</v>
      </c>
    </row>
    <row r="686" spans="1:7" s="81" customFormat="1">
      <c r="A686" s="97">
        <f>Invoice!F688</f>
        <v>0</v>
      </c>
      <c r="B686" s="76">
        <f>Invoice!C688</f>
        <v>0</v>
      </c>
      <c r="C686" s="77">
        <f>Invoice!B688</f>
        <v>0</v>
      </c>
      <c r="D686" s="82">
        <f t="shared" si="29"/>
        <v>0</v>
      </c>
      <c r="E686" s="82">
        <f t="shared" si="30"/>
        <v>0</v>
      </c>
      <c r="F686" s="83">
        <f>Invoice!G688</f>
        <v>0</v>
      </c>
      <c r="G686" s="84">
        <f t="shared" si="31"/>
        <v>0</v>
      </c>
    </row>
    <row r="687" spans="1:7" s="81" customFormat="1">
      <c r="A687" s="97">
        <f>Invoice!F689</f>
        <v>0</v>
      </c>
      <c r="B687" s="76">
        <f>Invoice!C689</f>
        <v>0</v>
      </c>
      <c r="C687" s="77">
        <f>Invoice!B689</f>
        <v>0</v>
      </c>
      <c r="D687" s="82">
        <f t="shared" si="29"/>
        <v>0</v>
      </c>
      <c r="E687" s="82">
        <f t="shared" si="30"/>
        <v>0</v>
      </c>
      <c r="F687" s="83">
        <f>Invoice!G689</f>
        <v>0</v>
      </c>
      <c r="G687" s="84">
        <f t="shared" si="31"/>
        <v>0</v>
      </c>
    </row>
    <row r="688" spans="1:7" s="81" customFormat="1">
      <c r="A688" s="97">
        <f>Invoice!F690</f>
        <v>0</v>
      </c>
      <c r="B688" s="76">
        <f>Invoice!C690</f>
        <v>0</v>
      </c>
      <c r="C688" s="77">
        <f>Invoice!B690</f>
        <v>0</v>
      </c>
      <c r="D688" s="82">
        <f t="shared" si="29"/>
        <v>0</v>
      </c>
      <c r="E688" s="82">
        <f t="shared" si="30"/>
        <v>0</v>
      </c>
      <c r="F688" s="83">
        <f>Invoice!G690</f>
        <v>0</v>
      </c>
      <c r="G688" s="84">
        <f t="shared" si="31"/>
        <v>0</v>
      </c>
    </row>
    <row r="689" spans="1:7" s="81" customFormat="1">
      <c r="A689" s="97">
        <f>Invoice!F691</f>
        <v>0</v>
      </c>
      <c r="B689" s="76">
        <f>Invoice!C691</f>
        <v>0</v>
      </c>
      <c r="C689" s="77">
        <f>Invoice!B691</f>
        <v>0</v>
      </c>
      <c r="D689" s="82">
        <f t="shared" si="29"/>
        <v>0</v>
      </c>
      <c r="E689" s="82">
        <f t="shared" si="30"/>
        <v>0</v>
      </c>
      <c r="F689" s="83">
        <f>Invoice!G691</f>
        <v>0</v>
      </c>
      <c r="G689" s="84">
        <f t="shared" si="31"/>
        <v>0</v>
      </c>
    </row>
    <row r="690" spans="1:7" s="81" customFormat="1">
      <c r="A690" s="97">
        <f>Invoice!F692</f>
        <v>0</v>
      </c>
      <c r="B690" s="76">
        <f>Invoice!C692</f>
        <v>0</v>
      </c>
      <c r="C690" s="77">
        <f>Invoice!B692</f>
        <v>0</v>
      </c>
      <c r="D690" s="82">
        <f t="shared" si="29"/>
        <v>0</v>
      </c>
      <c r="E690" s="82">
        <f t="shared" si="30"/>
        <v>0</v>
      </c>
      <c r="F690" s="83">
        <f>Invoice!G692</f>
        <v>0</v>
      </c>
      <c r="G690" s="84">
        <f t="shared" si="31"/>
        <v>0</v>
      </c>
    </row>
    <row r="691" spans="1:7" s="81" customFormat="1">
      <c r="A691" s="97">
        <f>Invoice!F693</f>
        <v>0</v>
      </c>
      <c r="B691" s="76">
        <f>Invoice!C693</f>
        <v>0</v>
      </c>
      <c r="C691" s="77">
        <f>Invoice!B693</f>
        <v>0</v>
      </c>
      <c r="D691" s="82">
        <f t="shared" si="29"/>
        <v>0</v>
      </c>
      <c r="E691" s="82">
        <f t="shared" si="30"/>
        <v>0</v>
      </c>
      <c r="F691" s="83">
        <f>Invoice!G693</f>
        <v>0</v>
      </c>
      <c r="G691" s="84">
        <f t="shared" si="31"/>
        <v>0</v>
      </c>
    </row>
    <row r="692" spans="1:7" s="81" customFormat="1">
      <c r="A692" s="97">
        <f>Invoice!F694</f>
        <v>0</v>
      </c>
      <c r="B692" s="76">
        <f>Invoice!C694</f>
        <v>0</v>
      </c>
      <c r="C692" s="77">
        <f>Invoice!B694</f>
        <v>0</v>
      </c>
      <c r="D692" s="82">
        <f t="shared" si="29"/>
        <v>0</v>
      </c>
      <c r="E692" s="82">
        <f t="shared" si="30"/>
        <v>0</v>
      </c>
      <c r="F692" s="83">
        <f>Invoice!G694</f>
        <v>0</v>
      </c>
      <c r="G692" s="84">
        <f t="shared" si="31"/>
        <v>0</v>
      </c>
    </row>
    <row r="693" spans="1:7" s="81" customFormat="1">
      <c r="A693" s="97">
        <f>Invoice!F695</f>
        <v>0</v>
      </c>
      <c r="B693" s="76">
        <f>Invoice!C695</f>
        <v>0</v>
      </c>
      <c r="C693" s="77">
        <f>Invoice!B695</f>
        <v>0</v>
      </c>
      <c r="D693" s="82">
        <f t="shared" si="29"/>
        <v>0</v>
      </c>
      <c r="E693" s="82">
        <f t="shared" si="30"/>
        <v>0</v>
      </c>
      <c r="F693" s="83">
        <f>Invoice!G695</f>
        <v>0</v>
      </c>
      <c r="G693" s="84">
        <f t="shared" si="31"/>
        <v>0</v>
      </c>
    </row>
    <row r="694" spans="1:7" s="81" customFormat="1">
      <c r="A694" s="97">
        <f>Invoice!F696</f>
        <v>0</v>
      </c>
      <c r="B694" s="76">
        <f>Invoice!C696</f>
        <v>0</v>
      </c>
      <c r="C694" s="77">
        <f>Invoice!B696</f>
        <v>0</v>
      </c>
      <c r="D694" s="82">
        <f t="shared" si="29"/>
        <v>0</v>
      </c>
      <c r="E694" s="82">
        <f t="shared" si="30"/>
        <v>0</v>
      </c>
      <c r="F694" s="83">
        <f>Invoice!G696</f>
        <v>0</v>
      </c>
      <c r="G694" s="84">
        <f t="shared" si="31"/>
        <v>0</v>
      </c>
    </row>
    <row r="695" spans="1:7" s="81" customFormat="1">
      <c r="A695" s="97">
        <f>Invoice!F697</f>
        <v>0</v>
      </c>
      <c r="B695" s="76">
        <f>Invoice!C697</f>
        <v>0</v>
      </c>
      <c r="C695" s="77">
        <f>Invoice!B697</f>
        <v>0</v>
      </c>
      <c r="D695" s="82">
        <f t="shared" si="29"/>
        <v>0</v>
      </c>
      <c r="E695" s="82">
        <f t="shared" si="30"/>
        <v>0</v>
      </c>
      <c r="F695" s="83">
        <f>Invoice!G697</f>
        <v>0</v>
      </c>
      <c r="G695" s="84">
        <f t="shared" si="31"/>
        <v>0</v>
      </c>
    </row>
    <row r="696" spans="1:7" s="81" customFormat="1">
      <c r="A696" s="97">
        <f>Invoice!F698</f>
        <v>0</v>
      </c>
      <c r="B696" s="76">
        <f>Invoice!C698</f>
        <v>0</v>
      </c>
      <c r="C696" s="77">
        <f>Invoice!B698</f>
        <v>0</v>
      </c>
      <c r="D696" s="82">
        <f t="shared" si="29"/>
        <v>0</v>
      </c>
      <c r="E696" s="82">
        <f t="shared" si="30"/>
        <v>0</v>
      </c>
      <c r="F696" s="83">
        <f>Invoice!G698</f>
        <v>0</v>
      </c>
      <c r="G696" s="84">
        <f t="shared" si="31"/>
        <v>0</v>
      </c>
    </row>
    <row r="697" spans="1:7" s="81" customFormat="1">
      <c r="A697" s="97">
        <f>Invoice!F699</f>
        <v>0</v>
      </c>
      <c r="B697" s="76">
        <f>Invoice!C699</f>
        <v>0</v>
      </c>
      <c r="C697" s="77">
        <f>Invoice!B699</f>
        <v>0</v>
      </c>
      <c r="D697" s="82">
        <f t="shared" si="29"/>
        <v>0</v>
      </c>
      <c r="E697" s="82">
        <f t="shared" si="30"/>
        <v>0</v>
      </c>
      <c r="F697" s="83">
        <f>Invoice!G699</f>
        <v>0</v>
      </c>
      <c r="G697" s="84">
        <f t="shared" si="31"/>
        <v>0</v>
      </c>
    </row>
    <row r="698" spans="1:7" s="81" customFormat="1">
      <c r="A698" s="97">
        <f>Invoice!F700</f>
        <v>0</v>
      </c>
      <c r="B698" s="76">
        <f>Invoice!C700</f>
        <v>0</v>
      </c>
      <c r="C698" s="77">
        <f>Invoice!B700</f>
        <v>0</v>
      </c>
      <c r="D698" s="82">
        <f t="shared" si="29"/>
        <v>0</v>
      </c>
      <c r="E698" s="82">
        <f t="shared" si="30"/>
        <v>0</v>
      </c>
      <c r="F698" s="83">
        <f>Invoice!G700</f>
        <v>0</v>
      </c>
      <c r="G698" s="84">
        <f t="shared" si="31"/>
        <v>0</v>
      </c>
    </row>
    <row r="699" spans="1:7" s="81" customFormat="1">
      <c r="A699" s="97">
        <f>Invoice!F701</f>
        <v>0</v>
      </c>
      <c r="B699" s="76">
        <f>Invoice!C701</f>
        <v>0</v>
      </c>
      <c r="C699" s="77">
        <f>Invoice!B701</f>
        <v>0</v>
      </c>
      <c r="D699" s="82">
        <f t="shared" si="29"/>
        <v>0</v>
      </c>
      <c r="E699" s="82">
        <f t="shared" si="30"/>
        <v>0</v>
      </c>
      <c r="F699" s="83">
        <f>Invoice!G701</f>
        <v>0</v>
      </c>
      <c r="G699" s="84">
        <f t="shared" si="31"/>
        <v>0</v>
      </c>
    </row>
    <row r="700" spans="1:7" s="81" customFormat="1">
      <c r="A700" s="97">
        <f>Invoice!F702</f>
        <v>0</v>
      </c>
      <c r="B700" s="76">
        <f>Invoice!C702</f>
        <v>0</v>
      </c>
      <c r="C700" s="77">
        <f>Invoice!B702</f>
        <v>0</v>
      </c>
      <c r="D700" s="82">
        <f t="shared" si="29"/>
        <v>0</v>
      </c>
      <c r="E700" s="82">
        <f t="shared" si="30"/>
        <v>0</v>
      </c>
      <c r="F700" s="83">
        <f>Invoice!G702</f>
        <v>0</v>
      </c>
      <c r="G700" s="84">
        <f t="shared" si="31"/>
        <v>0</v>
      </c>
    </row>
    <row r="701" spans="1:7" s="81" customFormat="1">
      <c r="A701" s="97">
        <f>Invoice!F703</f>
        <v>0</v>
      </c>
      <c r="B701" s="76">
        <f>Invoice!C703</f>
        <v>0</v>
      </c>
      <c r="C701" s="77">
        <f>Invoice!B703</f>
        <v>0</v>
      </c>
      <c r="D701" s="82">
        <f t="shared" si="29"/>
        <v>0</v>
      </c>
      <c r="E701" s="82">
        <f t="shared" si="30"/>
        <v>0</v>
      </c>
      <c r="F701" s="83">
        <f>Invoice!G703</f>
        <v>0</v>
      </c>
      <c r="G701" s="84">
        <f t="shared" si="31"/>
        <v>0</v>
      </c>
    </row>
    <row r="702" spans="1:7" s="81" customFormat="1">
      <c r="A702" s="97">
        <f>Invoice!F704</f>
        <v>0</v>
      </c>
      <c r="B702" s="76">
        <f>Invoice!C704</f>
        <v>0</v>
      </c>
      <c r="C702" s="77">
        <f>Invoice!B704</f>
        <v>0</v>
      </c>
      <c r="D702" s="82">
        <f t="shared" si="29"/>
        <v>0</v>
      </c>
      <c r="E702" s="82">
        <f t="shared" si="30"/>
        <v>0</v>
      </c>
      <c r="F702" s="83">
        <f>Invoice!G704</f>
        <v>0</v>
      </c>
      <c r="G702" s="84">
        <f t="shared" si="31"/>
        <v>0</v>
      </c>
    </row>
    <row r="703" spans="1:7" s="81" customFormat="1">
      <c r="A703" s="97">
        <f>Invoice!F705</f>
        <v>0</v>
      </c>
      <c r="B703" s="76">
        <f>Invoice!C705</f>
        <v>0</v>
      </c>
      <c r="C703" s="77">
        <f>Invoice!B705</f>
        <v>0</v>
      </c>
      <c r="D703" s="82">
        <f t="shared" si="29"/>
        <v>0</v>
      </c>
      <c r="E703" s="82">
        <f t="shared" si="30"/>
        <v>0</v>
      </c>
      <c r="F703" s="83">
        <f>Invoice!G705</f>
        <v>0</v>
      </c>
      <c r="G703" s="84">
        <f t="shared" si="31"/>
        <v>0</v>
      </c>
    </row>
    <row r="704" spans="1:7" s="81" customFormat="1">
      <c r="A704" s="97">
        <f>Invoice!F706</f>
        <v>0</v>
      </c>
      <c r="B704" s="76">
        <f>Invoice!C706</f>
        <v>0</v>
      </c>
      <c r="C704" s="77">
        <f>Invoice!B706</f>
        <v>0</v>
      </c>
      <c r="D704" s="82">
        <f t="shared" si="29"/>
        <v>0</v>
      </c>
      <c r="E704" s="82">
        <f t="shared" si="30"/>
        <v>0</v>
      </c>
      <c r="F704" s="83">
        <f>Invoice!G706</f>
        <v>0</v>
      </c>
      <c r="G704" s="84">
        <f t="shared" si="31"/>
        <v>0</v>
      </c>
    </row>
    <row r="705" spans="1:7" s="81" customFormat="1">
      <c r="A705" s="97">
        <f>Invoice!F707</f>
        <v>0</v>
      </c>
      <c r="B705" s="76">
        <f>Invoice!C707</f>
        <v>0</v>
      </c>
      <c r="C705" s="77">
        <f>Invoice!B707</f>
        <v>0</v>
      </c>
      <c r="D705" s="82">
        <f t="shared" ref="D705:D768" si="32">F705/$D$14</f>
        <v>0</v>
      </c>
      <c r="E705" s="82">
        <f t="shared" ref="E705:E768" si="33">G705/$D$14</f>
        <v>0</v>
      </c>
      <c r="F705" s="83">
        <f>Invoice!G707</f>
        <v>0</v>
      </c>
      <c r="G705" s="84">
        <f t="shared" ref="G705:G768" si="34">C705*F705</f>
        <v>0</v>
      </c>
    </row>
    <row r="706" spans="1:7" s="81" customFormat="1">
      <c r="A706" s="97">
        <f>Invoice!F708</f>
        <v>0</v>
      </c>
      <c r="B706" s="76">
        <f>Invoice!C708</f>
        <v>0</v>
      </c>
      <c r="C706" s="77">
        <f>Invoice!B708</f>
        <v>0</v>
      </c>
      <c r="D706" s="82">
        <f t="shared" si="32"/>
        <v>0</v>
      </c>
      <c r="E706" s="82">
        <f t="shared" si="33"/>
        <v>0</v>
      </c>
      <c r="F706" s="83">
        <f>Invoice!G708</f>
        <v>0</v>
      </c>
      <c r="G706" s="84">
        <f t="shared" si="34"/>
        <v>0</v>
      </c>
    </row>
    <row r="707" spans="1:7" s="81" customFormat="1">
      <c r="A707" s="97">
        <f>Invoice!F709</f>
        <v>0</v>
      </c>
      <c r="B707" s="76">
        <f>Invoice!C709</f>
        <v>0</v>
      </c>
      <c r="C707" s="77">
        <f>Invoice!B709</f>
        <v>0</v>
      </c>
      <c r="D707" s="82">
        <f t="shared" si="32"/>
        <v>0</v>
      </c>
      <c r="E707" s="82">
        <f t="shared" si="33"/>
        <v>0</v>
      </c>
      <c r="F707" s="83">
        <f>Invoice!G709</f>
        <v>0</v>
      </c>
      <c r="G707" s="84">
        <f t="shared" si="34"/>
        <v>0</v>
      </c>
    </row>
    <row r="708" spans="1:7" s="81" customFormat="1">
      <c r="A708" s="97">
        <f>Invoice!F710</f>
        <v>0</v>
      </c>
      <c r="B708" s="76">
        <f>Invoice!C710</f>
        <v>0</v>
      </c>
      <c r="C708" s="77">
        <f>Invoice!B710</f>
        <v>0</v>
      </c>
      <c r="D708" s="82">
        <f t="shared" si="32"/>
        <v>0</v>
      </c>
      <c r="E708" s="82">
        <f t="shared" si="33"/>
        <v>0</v>
      </c>
      <c r="F708" s="83">
        <f>Invoice!G710</f>
        <v>0</v>
      </c>
      <c r="G708" s="84">
        <f t="shared" si="34"/>
        <v>0</v>
      </c>
    </row>
    <row r="709" spans="1:7" s="81" customFormat="1">
      <c r="A709" s="97">
        <f>Invoice!F711</f>
        <v>0</v>
      </c>
      <c r="B709" s="76">
        <f>Invoice!C711</f>
        <v>0</v>
      </c>
      <c r="C709" s="77">
        <f>Invoice!B711</f>
        <v>0</v>
      </c>
      <c r="D709" s="82">
        <f t="shared" si="32"/>
        <v>0</v>
      </c>
      <c r="E709" s="82">
        <f t="shared" si="33"/>
        <v>0</v>
      </c>
      <c r="F709" s="83">
        <f>Invoice!G711</f>
        <v>0</v>
      </c>
      <c r="G709" s="84">
        <f t="shared" si="34"/>
        <v>0</v>
      </c>
    </row>
    <row r="710" spans="1:7" s="81" customFormat="1">
      <c r="A710" s="97">
        <f>Invoice!F712</f>
        <v>0</v>
      </c>
      <c r="B710" s="76">
        <f>Invoice!C712</f>
        <v>0</v>
      </c>
      <c r="C710" s="77">
        <f>Invoice!B712</f>
        <v>0</v>
      </c>
      <c r="D710" s="82">
        <f t="shared" si="32"/>
        <v>0</v>
      </c>
      <c r="E710" s="82">
        <f t="shared" si="33"/>
        <v>0</v>
      </c>
      <c r="F710" s="83">
        <f>Invoice!G712</f>
        <v>0</v>
      </c>
      <c r="G710" s="84">
        <f t="shared" si="34"/>
        <v>0</v>
      </c>
    </row>
    <row r="711" spans="1:7" s="81" customFormat="1">
      <c r="A711" s="97">
        <f>Invoice!F713</f>
        <v>0</v>
      </c>
      <c r="B711" s="76">
        <f>Invoice!C713</f>
        <v>0</v>
      </c>
      <c r="C711" s="77">
        <f>Invoice!B713</f>
        <v>0</v>
      </c>
      <c r="D711" s="82">
        <f t="shared" si="32"/>
        <v>0</v>
      </c>
      <c r="E711" s="82">
        <f t="shared" si="33"/>
        <v>0</v>
      </c>
      <c r="F711" s="83">
        <f>Invoice!G713</f>
        <v>0</v>
      </c>
      <c r="G711" s="84">
        <f t="shared" si="34"/>
        <v>0</v>
      </c>
    </row>
    <row r="712" spans="1:7" s="81" customFormat="1">
      <c r="A712" s="97">
        <f>Invoice!F714</f>
        <v>0</v>
      </c>
      <c r="B712" s="76">
        <f>Invoice!C714</f>
        <v>0</v>
      </c>
      <c r="C712" s="77">
        <f>Invoice!B714</f>
        <v>0</v>
      </c>
      <c r="D712" s="82">
        <f t="shared" si="32"/>
        <v>0</v>
      </c>
      <c r="E712" s="82">
        <f t="shared" si="33"/>
        <v>0</v>
      </c>
      <c r="F712" s="83">
        <f>Invoice!G714</f>
        <v>0</v>
      </c>
      <c r="G712" s="84">
        <f t="shared" si="34"/>
        <v>0</v>
      </c>
    </row>
    <row r="713" spans="1:7" s="81" customFormat="1">
      <c r="A713" s="97">
        <f>Invoice!F715</f>
        <v>0</v>
      </c>
      <c r="B713" s="76">
        <f>Invoice!C715</f>
        <v>0</v>
      </c>
      <c r="C713" s="77">
        <f>Invoice!B715</f>
        <v>0</v>
      </c>
      <c r="D713" s="82">
        <f t="shared" si="32"/>
        <v>0</v>
      </c>
      <c r="E713" s="82">
        <f t="shared" si="33"/>
        <v>0</v>
      </c>
      <c r="F713" s="83">
        <f>Invoice!G715</f>
        <v>0</v>
      </c>
      <c r="G713" s="84">
        <f t="shared" si="34"/>
        <v>0</v>
      </c>
    </row>
    <row r="714" spans="1:7" s="81" customFormat="1">
      <c r="A714" s="97">
        <f>Invoice!F716</f>
        <v>0</v>
      </c>
      <c r="B714" s="76">
        <f>Invoice!C716</f>
        <v>0</v>
      </c>
      <c r="C714" s="77">
        <f>Invoice!B716</f>
        <v>0</v>
      </c>
      <c r="D714" s="82">
        <f t="shared" si="32"/>
        <v>0</v>
      </c>
      <c r="E714" s="82">
        <f t="shared" si="33"/>
        <v>0</v>
      </c>
      <c r="F714" s="83">
        <f>Invoice!G716</f>
        <v>0</v>
      </c>
      <c r="G714" s="84">
        <f t="shared" si="34"/>
        <v>0</v>
      </c>
    </row>
    <row r="715" spans="1:7" s="81" customFormat="1">
      <c r="A715" s="97">
        <f>Invoice!F717</f>
        <v>0</v>
      </c>
      <c r="B715" s="76">
        <f>Invoice!C717</f>
        <v>0</v>
      </c>
      <c r="C715" s="77">
        <f>Invoice!B717</f>
        <v>0</v>
      </c>
      <c r="D715" s="82">
        <f t="shared" si="32"/>
        <v>0</v>
      </c>
      <c r="E715" s="82">
        <f t="shared" si="33"/>
        <v>0</v>
      </c>
      <c r="F715" s="83">
        <f>Invoice!G717</f>
        <v>0</v>
      </c>
      <c r="G715" s="84">
        <f t="shared" si="34"/>
        <v>0</v>
      </c>
    </row>
    <row r="716" spans="1:7" s="81" customFormat="1">
      <c r="A716" s="97">
        <f>Invoice!F718</f>
        <v>0</v>
      </c>
      <c r="B716" s="76">
        <f>Invoice!C718</f>
        <v>0</v>
      </c>
      <c r="C716" s="77">
        <f>Invoice!B718</f>
        <v>0</v>
      </c>
      <c r="D716" s="82">
        <f t="shared" si="32"/>
        <v>0</v>
      </c>
      <c r="E716" s="82">
        <f t="shared" si="33"/>
        <v>0</v>
      </c>
      <c r="F716" s="83">
        <f>Invoice!G718</f>
        <v>0</v>
      </c>
      <c r="G716" s="84">
        <f t="shared" si="34"/>
        <v>0</v>
      </c>
    </row>
    <row r="717" spans="1:7" s="81" customFormat="1">
      <c r="A717" s="97">
        <f>Invoice!F719</f>
        <v>0</v>
      </c>
      <c r="B717" s="76">
        <f>Invoice!C719</f>
        <v>0</v>
      </c>
      <c r="C717" s="77">
        <f>Invoice!B719</f>
        <v>0</v>
      </c>
      <c r="D717" s="82">
        <f t="shared" si="32"/>
        <v>0</v>
      </c>
      <c r="E717" s="82">
        <f t="shared" si="33"/>
        <v>0</v>
      </c>
      <c r="F717" s="83">
        <f>Invoice!G719</f>
        <v>0</v>
      </c>
      <c r="G717" s="84">
        <f t="shared" si="34"/>
        <v>0</v>
      </c>
    </row>
    <row r="718" spans="1:7" s="81" customFormat="1">
      <c r="A718" s="97">
        <f>Invoice!F720</f>
        <v>0</v>
      </c>
      <c r="B718" s="76">
        <f>Invoice!C720</f>
        <v>0</v>
      </c>
      <c r="C718" s="77">
        <f>Invoice!B720</f>
        <v>0</v>
      </c>
      <c r="D718" s="82">
        <f t="shared" si="32"/>
        <v>0</v>
      </c>
      <c r="E718" s="82">
        <f t="shared" si="33"/>
        <v>0</v>
      </c>
      <c r="F718" s="83">
        <f>Invoice!G720</f>
        <v>0</v>
      </c>
      <c r="G718" s="84">
        <f t="shared" si="34"/>
        <v>0</v>
      </c>
    </row>
    <row r="719" spans="1:7" s="81" customFormat="1">
      <c r="A719" s="97">
        <f>Invoice!F721</f>
        <v>0</v>
      </c>
      <c r="B719" s="76">
        <f>Invoice!C721</f>
        <v>0</v>
      </c>
      <c r="C719" s="77">
        <f>Invoice!B721</f>
        <v>0</v>
      </c>
      <c r="D719" s="82">
        <f t="shared" si="32"/>
        <v>0</v>
      </c>
      <c r="E719" s="82">
        <f t="shared" si="33"/>
        <v>0</v>
      </c>
      <c r="F719" s="83">
        <f>Invoice!G721</f>
        <v>0</v>
      </c>
      <c r="G719" s="84">
        <f t="shared" si="34"/>
        <v>0</v>
      </c>
    </row>
    <row r="720" spans="1:7" s="81" customFormat="1">
      <c r="A720" s="97">
        <f>Invoice!F722</f>
        <v>0</v>
      </c>
      <c r="B720" s="76">
        <f>Invoice!C722</f>
        <v>0</v>
      </c>
      <c r="C720" s="77">
        <f>Invoice!B722</f>
        <v>0</v>
      </c>
      <c r="D720" s="82">
        <f t="shared" si="32"/>
        <v>0</v>
      </c>
      <c r="E720" s="82">
        <f t="shared" si="33"/>
        <v>0</v>
      </c>
      <c r="F720" s="83">
        <f>Invoice!G722</f>
        <v>0</v>
      </c>
      <c r="G720" s="84">
        <f t="shared" si="34"/>
        <v>0</v>
      </c>
    </row>
    <row r="721" spans="1:7" s="81" customFormat="1">
      <c r="A721" s="97">
        <f>Invoice!F723</f>
        <v>0</v>
      </c>
      <c r="B721" s="76">
        <f>Invoice!C723</f>
        <v>0</v>
      </c>
      <c r="C721" s="77">
        <f>Invoice!B723</f>
        <v>0</v>
      </c>
      <c r="D721" s="82">
        <f t="shared" si="32"/>
        <v>0</v>
      </c>
      <c r="E721" s="82">
        <f t="shared" si="33"/>
        <v>0</v>
      </c>
      <c r="F721" s="83">
        <f>Invoice!G723</f>
        <v>0</v>
      </c>
      <c r="G721" s="84">
        <f t="shared" si="34"/>
        <v>0</v>
      </c>
    </row>
    <row r="722" spans="1:7" s="81" customFormat="1">
      <c r="A722" s="97">
        <f>Invoice!F724</f>
        <v>0</v>
      </c>
      <c r="B722" s="76">
        <f>Invoice!C724</f>
        <v>0</v>
      </c>
      <c r="C722" s="77">
        <f>Invoice!B724</f>
        <v>0</v>
      </c>
      <c r="D722" s="82">
        <f t="shared" si="32"/>
        <v>0</v>
      </c>
      <c r="E722" s="82">
        <f t="shared" si="33"/>
        <v>0</v>
      </c>
      <c r="F722" s="83">
        <f>Invoice!G724</f>
        <v>0</v>
      </c>
      <c r="G722" s="84">
        <f t="shared" si="34"/>
        <v>0</v>
      </c>
    </row>
    <row r="723" spans="1:7" s="81" customFormat="1">
      <c r="A723" s="97">
        <f>Invoice!F725</f>
        <v>0</v>
      </c>
      <c r="B723" s="76">
        <f>Invoice!C725</f>
        <v>0</v>
      </c>
      <c r="C723" s="77">
        <f>Invoice!B725</f>
        <v>0</v>
      </c>
      <c r="D723" s="82">
        <f t="shared" si="32"/>
        <v>0</v>
      </c>
      <c r="E723" s="82">
        <f t="shared" si="33"/>
        <v>0</v>
      </c>
      <c r="F723" s="83">
        <f>Invoice!G725</f>
        <v>0</v>
      </c>
      <c r="G723" s="84">
        <f t="shared" si="34"/>
        <v>0</v>
      </c>
    </row>
    <row r="724" spans="1:7" s="81" customFormat="1">
      <c r="A724" s="97">
        <f>Invoice!F726</f>
        <v>0</v>
      </c>
      <c r="B724" s="76">
        <f>Invoice!C726</f>
        <v>0</v>
      </c>
      <c r="C724" s="77">
        <f>Invoice!B726</f>
        <v>0</v>
      </c>
      <c r="D724" s="82">
        <f t="shared" si="32"/>
        <v>0</v>
      </c>
      <c r="E724" s="82">
        <f t="shared" si="33"/>
        <v>0</v>
      </c>
      <c r="F724" s="83">
        <f>Invoice!G726</f>
        <v>0</v>
      </c>
      <c r="G724" s="84">
        <f t="shared" si="34"/>
        <v>0</v>
      </c>
    </row>
    <row r="725" spans="1:7" s="81" customFormat="1">
      <c r="A725" s="97">
        <f>Invoice!F727</f>
        <v>0</v>
      </c>
      <c r="B725" s="76">
        <f>Invoice!C727</f>
        <v>0</v>
      </c>
      <c r="C725" s="77">
        <f>Invoice!B727</f>
        <v>0</v>
      </c>
      <c r="D725" s="82">
        <f t="shared" si="32"/>
        <v>0</v>
      </c>
      <c r="E725" s="82">
        <f t="shared" si="33"/>
        <v>0</v>
      </c>
      <c r="F725" s="83">
        <f>Invoice!G727</f>
        <v>0</v>
      </c>
      <c r="G725" s="84">
        <f t="shared" si="34"/>
        <v>0</v>
      </c>
    </row>
    <row r="726" spans="1:7" s="81" customFormat="1">
      <c r="A726" s="97">
        <f>Invoice!F728</f>
        <v>0</v>
      </c>
      <c r="B726" s="76">
        <f>Invoice!C728</f>
        <v>0</v>
      </c>
      <c r="C726" s="77">
        <f>Invoice!B728</f>
        <v>0</v>
      </c>
      <c r="D726" s="82">
        <f t="shared" si="32"/>
        <v>0</v>
      </c>
      <c r="E726" s="82">
        <f t="shared" si="33"/>
        <v>0</v>
      </c>
      <c r="F726" s="83">
        <f>Invoice!G728</f>
        <v>0</v>
      </c>
      <c r="G726" s="84">
        <f t="shared" si="34"/>
        <v>0</v>
      </c>
    </row>
    <row r="727" spans="1:7" s="81" customFormat="1">
      <c r="A727" s="97">
        <f>Invoice!F729</f>
        <v>0</v>
      </c>
      <c r="B727" s="76">
        <f>Invoice!C729</f>
        <v>0</v>
      </c>
      <c r="C727" s="77">
        <f>Invoice!B729</f>
        <v>0</v>
      </c>
      <c r="D727" s="82">
        <f t="shared" si="32"/>
        <v>0</v>
      </c>
      <c r="E727" s="82">
        <f t="shared" si="33"/>
        <v>0</v>
      </c>
      <c r="F727" s="83">
        <f>Invoice!G729</f>
        <v>0</v>
      </c>
      <c r="G727" s="84">
        <f t="shared" si="34"/>
        <v>0</v>
      </c>
    </row>
    <row r="728" spans="1:7" s="81" customFormat="1">
      <c r="A728" s="97">
        <f>Invoice!F730</f>
        <v>0</v>
      </c>
      <c r="B728" s="76">
        <f>Invoice!C730</f>
        <v>0</v>
      </c>
      <c r="C728" s="77">
        <f>Invoice!B730</f>
        <v>0</v>
      </c>
      <c r="D728" s="82">
        <f t="shared" si="32"/>
        <v>0</v>
      </c>
      <c r="E728" s="82">
        <f t="shared" si="33"/>
        <v>0</v>
      </c>
      <c r="F728" s="83">
        <f>Invoice!G730</f>
        <v>0</v>
      </c>
      <c r="G728" s="84">
        <f t="shared" si="34"/>
        <v>0</v>
      </c>
    </row>
    <row r="729" spans="1:7" s="81" customFormat="1">
      <c r="A729" s="97">
        <f>Invoice!F731</f>
        <v>0</v>
      </c>
      <c r="B729" s="76">
        <f>Invoice!C731</f>
        <v>0</v>
      </c>
      <c r="C729" s="77">
        <f>Invoice!B731</f>
        <v>0</v>
      </c>
      <c r="D729" s="82">
        <f t="shared" si="32"/>
        <v>0</v>
      </c>
      <c r="E729" s="82">
        <f t="shared" si="33"/>
        <v>0</v>
      </c>
      <c r="F729" s="83">
        <f>Invoice!G731</f>
        <v>0</v>
      </c>
      <c r="G729" s="84">
        <f t="shared" si="34"/>
        <v>0</v>
      </c>
    </row>
    <row r="730" spans="1:7" s="81" customFormat="1">
      <c r="A730" s="97">
        <f>Invoice!F732</f>
        <v>0</v>
      </c>
      <c r="B730" s="76">
        <f>Invoice!C732</f>
        <v>0</v>
      </c>
      <c r="C730" s="77">
        <f>Invoice!B732</f>
        <v>0</v>
      </c>
      <c r="D730" s="82">
        <f t="shared" si="32"/>
        <v>0</v>
      </c>
      <c r="E730" s="82">
        <f t="shared" si="33"/>
        <v>0</v>
      </c>
      <c r="F730" s="83">
        <f>Invoice!G732</f>
        <v>0</v>
      </c>
      <c r="G730" s="84">
        <f t="shared" si="34"/>
        <v>0</v>
      </c>
    </row>
    <row r="731" spans="1:7" s="81" customFormat="1">
      <c r="A731" s="97">
        <f>Invoice!F733</f>
        <v>0</v>
      </c>
      <c r="B731" s="76">
        <f>Invoice!C733</f>
        <v>0</v>
      </c>
      <c r="C731" s="77">
        <f>Invoice!B733</f>
        <v>0</v>
      </c>
      <c r="D731" s="82">
        <f t="shared" si="32"/>
        <v>0</v>
      </c>
      <c r="E731" s="82">
        <f t="shared" si="33"/>
        <v>0</v>
      </c>
      <c r="F731" s="83">
        <f>Invoice!G733</f>
        <v>0</v>
      </c>
      <c r="G731" s="84">
        <f t="shared" si="34"/>
        <v>0</v>
      </c>
    </row>
    <row r="732" spans="1:7" s="81" customFormat="1">
      <c r="A732" s="97">
        <f>Invoice!F734</f>
        <v>0</v>
      </c>
      <c r="B732" s="76">
        <f>Invoice!C734</f>
        <v>0</v>
      </c>
      <c r="C732" s="77">
        <f>Invoice!B734</f>
        <v>0</v>
      </c>
      <c r="D732" s="82">
        <f t="shared" si="32"/>
        <v>0</v>
      </c>
      <c r="E732" s="82">
        <f t="shared" si="33"/>
        <v>0</v>
      </c>
      <c r="F732" s="83">
        <f>Invoice!G734</f>
        <v>0</v>
      </c>
      <c r="G732" s="84">
        <f t="shared" si="34"/>
        <v>0</v>
      </c>
    </row>
    <row r="733" spans="1:7" s="81" customFormat="1">
      <c r="A733" s="97">
        <f>Invoice!F735</f>
        <v>0</v>
      </c>
      <c r="B733" s="76">
        <f>Invoice!C735</f>
        <v>0</v>
      </c>
      <c r="C733" s="77">
        <f>Invoice!B735</f>
        <v>0</v>
      </c>
      <c r="D733" s="82">
        <f t="shared" si="32"/>
        <v>0</v>
      </c>
      <c r="E733" s="82">
        <f t="shared" si="33"/>
        <v>0</v>
      </c>
      <c r="F733" s="83">
        <f>Invoice!G735</f>
        <v>0</v>
      </c>
      <c r="G733" s="84">
        <f t="shared" si="34"/>
        <v>0</v>
      </c>
    </row>
    <row r="734" spans="1:7" s="81" customFormat="1">
      <c r="A734" s="97">
        <f>Invoice!F736</f>
        <v>0</v>
      </c>
      <c r="B734" s="76">
        <f>Invoice!C736</f>
        <v>0</v>
      </c>
      <c r="C734" s="77">
        <f>Invoice!B736</f>
        <v>0</v>
      </c>
      <c r="D734" s="82">
        <f t="shared" si="32"/>
        <v>0</v>
      </c>
      <c r="E734" s="82">
        <f t="shared" si="33"/>
        <v>0</v>
      </c>
      <c r="F734" s="83">
        <f>Invoice!G736</f>
        <v>0</v>
      </c>
      <c r="G734" s="84">
        <f t="shared" si="34"/>
        <v>0</v>
      </c>
    </row>
    <row r="735" spans="1:7" s="81" customFormat="1">
      <c r="A735" s="97">
        <f>Invoice!F737</f>
        <v>0</v>
      </c>
      <c r="B735" s="76">
        <f>Invoice!C737</f>
        <v>0</v>
      </c>
      <c r="C735" s="77">
        <f>Invoice!B737</f>
        <v>0</v>
      </c>
      <c r="D735" s="82">
        <f t="shared" si="32"/>
        <v>0</v>
      </c>
      <c r="E735" s="82">
        <f t="shared" si="33"/>
        <v>0</v>
      </c>
      <c r="F735" s="83">
        <f>Invoice!G737</f>
        <v>0</v>
      </c>
      <c r="G735" s="84">
        <f t="shared" si="34"/>
        <v>0</v>
      </c>
    </row>
    <row r="736" spans="1:7" s="81" customFormat="1">
      <c r="A736" s="97">
        <f>Invoice!F738</f>
        <v>0</v>
      </c>
      <c r="B736" s="76">
        <f>Invoice!C738</f>
        <v>0</v>
      </c>
      <c r="C736" s="77">
        <f>Invoice!B738</f>
        <v>0</v>
      </c>
      <c r="D736" s="82">
        <f t="shared" si="32"/>
        <v>0</v>
      </c>
      <c r="E736" s="82">
        <f t="shared" si="33"/>
        <v>0</v>
      </c>
      <c r="F736" s="83">
        <f>Invoice!G738</f>
        <v>0</v>
      </c>
      <c r="G736" s="84">
        <f t="shared" si="34"/>
        <v>0</v>
      </c>
    </row>
    <row r="737" spans="1:7" s="81" customFormat="1">
      <c r="A737" s="97">
        <f>Invoice!F739</f>
        <v>0</v>
      </c>
      <c r="B737" s="76">
        <f>Invoice!C739</f>
        <v>0</v>
      </c>
      <c r="C737" s="77">
        <f>Invoice!B739</f>
        <v>0</v>
      </c>
      <c r="D737" s="82">
        <f t="shared" si="32"/>
        <v>0</v>
      </c>
      <c r="E737" s="82">
        <f t="shared" si="33"/>
        <v>0</v>
      </c>
      <c r="F737" s="83">
        <f>Invoice!G739</f>
        <v>0</v>
      </c>
      <c r="G737" s="84">
        <f t="shared" si="34"/>
        <v>0</v>
      </c>
    </row>
    <row r="738" spans="1:7" s="81" customFormat="1">
      <c r="A738" s="97">
        <f>Invoice!F740</f>
        <v>0</v>
      </c>
      <c r="B738" s="76">
        <f>Invoice!C740</f>
        <v>0</v>
      </c>
      <c r="C738" s="77">
        <f>Invoice!B740</f>
        <v>0</v>
      </c>
      <c r="D738" s="82">
        <f t="shared" si="32"/>
        <v>0</v>
      </c>
      <c r="E738" s="82">
        <f t="shared" si="33"/>
        <v>0</v>
      </c>
      <c r="F738" s="83">
        <f>Invoice!G740</f>
        <v>0</v>
      </c>
      <c r="G738" s="84">
        <f t="shared" si="34"/>
        <v>0</v>
      </c>
    </row>
    <row r="739" spans="1:7" s="81" customFormat="1">
      <c r="A739" s="97">
        <f>Invoice!F741</f>
        <v>0</v>
      </c>
      <c r="B739" s="76">
        <f>Invoice!C741</f>
        <v>0</v>
      </c>
      <c r="C739" s="77">
        <f>Invoice!B741</f>
        <v>0</v>
      </c>
      <c r="D739" s="82">
        <f t="shared" si="32"/>
        <v>0</v>
      </c>
      <c r="E739" s="82">
        <f t="shared" si="33"/>
        <v>0</v>
      </c>
      <c r="F739" s="83">
        <f>Invoice!G741</f>
        <v>0</v>
      </c>
      <c r="G739" s="84">
        <f t="shared" si="34"/>
        <v>0</v>
      </c>
    </row>
    <row r="740" spans="1:7" s="81" customFormat="1">
      <c r="A740" s="97">
        <f>Invoice!F742</f>
        <v>0</v>
      </c>
      <c r="B740" s="76">
        <f>Invoice!C742</f>
        <v>0</v>
      </c>
      <c r="C740" s="77">
        <f>Invoice!B742</f>
        <v>0</v>
      </c>
      <c r="D740" s="82">
        <f t="shared" si="32"/>
        <v>0</v>
      </c>
      <c r="E740" s="82">
        <f t="shared" si="33"/>
        <v>0</v>
      </c>
      <c r="F740" s="83">
        <f>Invoice!G742</f>
        <v>0</v>
      </c>
      <c r="G740" s="84">
        <f t="shared" si="34"/>
        <v>0</v>
      </c>
    </row>
    <row r="741" spans="1:7" s="81" customFormat="1">
      <c r="A741" s="97">
        <f>Invoice!F743</f>
        <v>0</v>
      </c>
      <c r="B741" s="76">
        <f>Invoice!C743</f>
        <v>0</v>
      </c>
      <c r="C741" s="77">
        <f>Invoice!B743</f>
        <v>0</v>
      </c>
      <c r="D741" s="82">
        <f t="shared" si="32"/>
        <v>0</v>
      </c>
      <c r="E741" s="82">
        <f t="shared" si="33"/>
        <v>0</v>
      </c>
      <c r="F741" s="83">
        <f>Invoice!G743</f>
        <v>0</v>
      </c>
      <c r="G741" s="84">
        <f t="shared" si="34"/>
        <v>0</v>
      </c>
    </row>
    <row r="742" spans="1:7" s="81" customFormat="1">
      <c r="A742" s="97">
        <f>Invoice!F744</f>
        <v>0</v>
      </c>
      <c r="B742" s="76">
        <f>Invoice!C744</f>
        <v>0</v>
      </c>
      <c r="C742" s="77">
        <f>Invoice!B744</f>
        <v>0</v>
      </c>
      <c r="D742" s="82">
        <f t="shared" si="32"/>
        <v>0</v>
      </c>
      <c r="E742" s="82">
        <f t="shared" si="33"/>
        <v>0</v>
      </c>
      <c r="F742" s="83">
        <f>Invoice!G744</f>
        <v>0</v>
      </c>
      <c r="G742" s="84">
        <f t="shared" si="34"/>
        <v>0</v>
      </c>
    </row>
    <row r="743" spans="1:7" s="81" customFormat="1">
      <c r="A743" s="97">
        <f>Invoice!F745</f>
        <v>0</v>
      </c>
      <c r="B743" s="76">
        <f>Invoice!C745</f>
        <v>0</v>
      </c>
      <c r="C743" s="77">
        <f>Invoice!B745</f>
        <v>0</v>
      </c>
      <c r="D743" s="82">
        <f t="shared" si="32"/>
        <v>0</v>
      </c>
      <c r="E743" s="82">
        <f t="shared" si="33"/>
        <v>0</v>
      </c>
      <c r="F743" s="83">
        <f>Invoice!G745</f>
        <v>0</v>
      </c>
      <c r="G743" s="84">
        <f t="shared" si="34"/>
        <v>0</v>
      </c>
    </row>
    <row r="744" spans="1:7" s="81" customFormat="1">
      <c r="A744" s="97">
        <f>Invoice!F746</f>
        <v>0</v>
      </c>
      <c r="B744" s="76">
        <f>Invoice!C746</f>
        <v>0</v>
      </c>
      <c r="C744" s="77">
        <f>Invoice!B746</f>
        <v>0</v>
      </c>
      <c r="D744" s="82">
        <f t="shared" si="32"/>
        <v>0</v>
      </c>
      <c r="E744" s="82">
        <f t="shared" si="33"/>
        <v>0</v>
      </c>
      <c r="F744" s="83">
        <f>Invoice!G746</f>
        <v>0</v>
      </c>
      <c r="G744" s="84">
        <f t="shared" si="34"/>
        <v>0</v>
      </c>
    </row>
    <row r="745" spans="1:7" s="81" customFormat="1">
      <c r="A745" s="97">
        <f>Invoice!F747</f>
        <v>0</v>
      </c>
      <c r="B745" s="76">
        <f>Invoice!C747</f>
        <v>0</v>
      </c>
      <c r="C745" s="77">
        <f>Invoice!B747</f>
        <v>0</v>
      </c>
      <c r="D745" s="82">
        <f t="shared" si="32"/>
        <v>0</v>
      </c>
      <c r="E745" s="82">
        <f t="shared" si="33"/>
        <v>0</v>
      </c>
      <c r="F745" s="83">
        <f>Invoice!G747</f>
        <v>0</v>
      </c>
      <c r="G745" s="84">
        <f t="shared" si="34"/>
        <v>0</v>
      </c>
    </row>
    <row r="746" spans="1:7" s="81" customFormat="1">
      <c r="A746" s="97">
        <f>Invoice!F748</f>
        <v>0</v>
      </c>
      <c r="B746" s="76">
        <f>Invoice!C748</f>
        <v>0</v>
      </c>
      <c r="C746" s="77">
        <f>Invoice!B748</f>
        <v>0</v>
      </c>
      <c r="D746" s="82">
        <f t="shared" si="32"/>
        <v>0</v>
      </c>
      <c r="E746" s="82">
        <f t="shared" si="33"/>
        <v>0</v>
      </c>
      <c r="F746" s="83">
        <f>Invoice!G748</f>
        <v>0</v>
      </c>
      <c r="G746" s="84">
        <f t="shared" si="34"/>
        <v>0</v>
      </c>
    </row>
    <row r="747" spans="1:7" s="81" customFormat="1">
      <c r="A747" s="97">
        <f>Invoice!F749</f>
        <v>0</v>
      </c>
      <c r="B747" s="76">
        <f>Invoice!C749</f>
        <v>0</v>
      </c>
      <c r="C747" s="77">
        <f>Invoice!B749</f>
        <v>0</v>
      </c>
      <c r="D747" s="82">
        <f t="shared" si="32"/>
        <v>0</v>
      </c>
      <c r="E747" s="82">
        <f t="shared" si="33"/>
        <v>0</v>
      </c>
      <c r="F747" s="83">
        <f>Invoice!G749</f>
        <v>0</v>
      </c>
      <c r="G747" s="84">
        <f t="shared" si="34"/>
        <v>0</v>
      </c>
    </row>
    <row r="748" spans="1:7" s="81" customFormat="1">
      <c r="A748" s="97">
        <f>Invoice!F750</f>
        <v>0</v>
      </c>
      <c r="B748" s="76">
        <f>Invoice!C750</f>
        <v>0</v>
      </c>
      <c r="C748" s="77">
        <f>Invoice!B750</f>
        <v>0</v>
      </c>
      <c r="D748" s="82">
        <f t="shared" si="32"/>
        <v>0</v>
      </c>
      <c r="E748" s="82">
        <f t="shared" si="33"/>
        <v>0</v>
      </c>
      <c r="F748" s="83">
        <f>Invoice!G750</f>
        <v>0</v>
      </c>
      <c r="G748" s="84">
        <f t="shared" si="34"/>
        <v>0</v>
      </c>
    </row>
    <row r="749" spans="1:7" s="81" customFormat="1">
      <c r="A749" s="97">
        <f>Invoice!F751</f>
        <v>0</v>
      </c>
      <c r="B749" s="76">
        <f>Invoice!C751</f>
        <v>0</v>
      </c>
      <c r="C749" s="77">
        <f>Invoice!B751</f>
        <v>0</v>
      </c>
      <c r="D749" s="82">
        <f t="shared" si="32"/>
        <v>0</v>
      </c>
      <c r="E749" s="82">
        <f t="shared" si="33"/>
        <v>0</v>
      </c>
      <c r="F749" s="83">
        <f>Invoice!G751</f>
        <v>0</v>
      </c>
      <c r="G749" s="84">
        <f t="shared" si="34"/>
        <v>0</v>
      </c>
    </row>
    <row r="750" spans="1:7" s="81" customFormat="1">
      <c r="A750" s="97">
        <f>Invoice!F752</f>
        <v>0</v>
      </c>
      <c r="B750" s="76">
        <f>Invoice!C752</f>
        <v>0</v>
      </c>
      <c r="C750" s="77">
        <f>Invoice!B752</f>
        <v>0</v>
      </c>
      <c r="D750" s="82">
        <f t="shared" si="32"/>
        <v>0</v>
      </c>
      <c r="E750" s="82">
        <f t="shared" si="33"/>
        <v>0</v>
      </c>
      <c r="F750" s="83">
        <f>Invoice!G752</f>
        <v>0</v>
      </c>
      <c r="G750" s="84">
        <f t="shared" si="34"/>
        <v>0</v>
      </c>
    </row>
    <row r="751" spans="1:7" s="81" customFormat="1">
      <c r="A751" s="97">
        <f>Invoice!F753</f>
        <v>0</v>
      </c>
      <c r="B751" s="76">
        <f>Invoice!C753</f>
        <v>0</v>
      </c>
      <c r="C751" s="77">
        <f>Invoice!B753</f>
        <v>0</v>
      </c>
      <c r="D751" s="82">
        <f t="shared" si="32"/>
        <v>0</v>
      </c>
      <c r="E751" s="82">
        <f t="shared" si="33"/>
        <v>0</v>
      </c>
      <c r="F751" s="83">
        <f>Invoice!G753</f>
        <v>0</v>
      </c>
      <c r="G751" s="84">
        <f t="shared" si="34"/>
        <v>0</v>
      </c>
    </row>
    <row r="752" spans="1:7" s="81" customFormat="1">
      <c r="A752" s="97">
        <f>Invoice!F754</f>
        <v>0</v>
      </c>
      <c r="B752" s="76">
        <f>Invoice!C754</f>
        <v>0</v>
      </c>
      <c r="C752" s="77">
        <f>Invoice!B754</f>
        <v>0</v>
      </c>
      <c r="D752" s="82">
        <f t="shared" si="32"/>
        <v>0</v>
      </c>
      <c r="E752" s="82">
        <f t="shared" si="33"/>
        <v>0</v>
      </c>
      <c r="F752" s="83">
        <f>Invoice!G754</f>
        <v>0</v>
      </c>
      <c r="G752" s="84">
        <f t="shared" si="34"/>
        <v>0</v>
      </c>
    </row>
    <row r="753" spans="1:7" s="81" customFormat="1">
      <c r="A753" s="97">
        <f>Invoice!F755</f>
        <v>0</v>
      </c>
      <c r="B753" s="76">
        <f>Invoice!C755</f>
        <v>0</v>
      </c>
      <c r="C753" s="77">
        <f>Invoice!B755</f>
        <v>0</v>
      </c>
      <c r="D753" s="82">
        <f t="shared" si="32"/>
        <v>0</v>
      </c>
      <c r="E753" s="82">
        <f t="shared" si="33"/>
        <v>0</v>
      </c>
      <c r="F753" s="83">
        <f>Invoice!G755</f>
        <v>0</v>
      </c>
      <c r="G753" s="84">
        <f t="shared" si="34"/>
        <v>0</v>
      </c>
    </row>
    <row r="754" spans="1:7" s="81" customFormat="1">
      <c r="A754" s="97">
        <f>Invoice!F756</f>
        <v>0</v>
      </c>
      <c r="B754" s="76">
        <f>Invoice!C756</f>
        <v>0</v>
      </c>
      <c r="C754" s="77">
        <f>Invoice!B756</f>
        <v>0</v>
      </c>
      <c r="D754" s="82">
        <f t="shared" si="32"/>
        <v>0</v>
      </c>
      <c r="E754" s="82">
        <f t="shared" si="33"/>
        <v>0</v>
      </c>
      <c r="F754" s="83">
        <f>Invoice!G756</f>
        <v>0</v>
      </c>
      <c r="G754" s="84">
        <f t="shared" si="34"/>
        <v>0</v>
      </c>
    </row>
    <row r="755" spans="1:7" s="81" customFormat="1">
      <c r="A755" s="97">
        <f>Invoice!F757</f>
        <v>0</v>
      </c>
      <c r="B755" s="76">
        <f>Invoice!C757</f>
        <v>0</v>
      </c>
      <c r="C755" s="77">
        <f>Invoice!B757</f>
        <v>0</v>
      </c>
      <c r="D755" s="82">
        <f t="shared" si="32"/>
        <v>0</v>
      </c>
      <c r="E755" s="82">
        <f t="shared" si="33"/>
        <v>0</v>
      </c>
      <c r="F755" s="83">
        <f>Invoice!G757</f>
        <v>0</v>
      </c>
      <c r="G755" s="84">
        <f t="shared" si="34"/>
        <v>0</v>
      </c>
    </row>
    <row r="756" spans="1:7" s="81" customFormat="1">
      <c r="A756" s="97">
        <f>Invoice!F758</f>
        <v>0</v>
      </c>
      <c r="B756" s="76">
        <f>Invoice!C758</f>
        <v>0</v>
      </c>
      <c r="C756" s="77">
        <f>Invoice!B758</f>
        <v>0</v>
      </c>
      <c r="D756" s="82">
        <f t="shared" si="32"/>
        <v>0</v>
      </c>
      <c r="E756" s="82">
        <f t="shared" si="33"/>
        <v>0</v>
      </c>
      <c r="F756" s="83">
        <f>Invoice!G758</f>
        <v>0</v>
      </c>
      <c r="G756" s="84">
        <f t="shared" si="34"/>
        <v>0</v>
      </c>
    </row>
    <row r="757" spans="1:7" s="81" customFormat="1">
      <c r="A757" s="97">
        <f>Invoice!F759</f>
        <v>0</v>
      </c>
      <c r="B757" s="76">
        <f>Invoice!C759</f>
        <v>0</v>
      </c>
      <c r="C757" s="77">
        <f>Invoice!B759</f>
        <v>0</v>
      </c>
      <c r="D757" s="82">
        <f t="shared" si="32"/>
        <v>0</v>
      </c>
      <c r="E757" s="82">
        <f t="shared" si="33"/>
        <v>0</v>
      </c>
      <c r="F757" s="83">
        <f>Invoice!G759</f>
        <v>0</v>
      </c>
      <c r="G757" s="84">
        <f t="shared" si="34"/>
        <v>0</v>
      </c>
    </row>
    <row r="758" spans="1:7" s="81" customFormat="1">
      <c r="A758" s="97">
        <f>Invoice!F760</f>
        <v>0</v>
      </c>
      <c r="B758" s="76">
        <f>Invoice!C760</f>
        <v>0</v>
      </c>
      <c r="C758" s="77">
        <f>Invoice!B760</f>
        <v>0</v>
      </c>
      <c r="D758" s="82">
        <f t="shared" si="32"/>
        <v>0</v>
      </c>
      <c r="E758" s="82">
        <f t="shared" si="33"/>
        <v>0</v>
      </c>
      <c r="F758" s="83">
        <f>Invoice!G760</f>
        <v>0</v>
      </c>
      <c r="G758" s="84">
        <f t="shared" si="34"/>
        <v>0</v>
      </c>
    </row>
    <row r="759" spans="1:7" s="81" customFormat="1">
      <c r="A759" s="97">
        <f>Invoice!F761</f>
        <v>0</v>
      </c>
      <c r="B759" s="76">
        <f>Invoice!C761</f>
        <v>0</v>
      </c>
      <c r="C759" s="77">
        <f>Invoice!B761</f>
        <v>0</v>
      </c>
      <c r="D759" s="82">
        <f t="shared" si="32"/>
        <v>0</v>
      </c>
      <c r="E759" s="82">
        <f t="shared" si="33"/>
        <v>0</v>
      </c>
      <c r="F759" s="83">
        <f>Invoice!G761</f>
        <v>0</v>
      </c>
      <c r="G759" s="84">
        <f t="shared" si="34"/>
        <v>0</v>
      </c>
    </row>
    <row r="760" spans="1:7" s="81" customFormat="1">
      <c r="A760" s="97">
        <f>Invoice!F762</f>
        <v>0</v>
      </c>
      <c r="B760" s="76">
        <f>Invoice!C762</f>
        <v>0</v>
      </c>
      <c r="C760" s="77">
        <f>Invoice!B762</f>
        <v>0</v>
      </c>
      <c r="D760" s="82">
        <f t="shared" si="32"/>
        <v>0</v>
      </c>
      <c r="E760" s="82">
        <f t="shared" si="33"/>
        <v>0</v>
      </c>
      <c r="F760" s="83">
        <f>Invoice!G762</f>
        <v>0</v>
      </c>
      <c r="G760" s="84">
        <f t="shared" si="34"/>
        <v>0</v>
      </c>
    </row>
    <row r="761" spans="1:7" s="81" customFormat="1">
      <c r="A761" s="97">
        <f>Invoice!F763</f>
        <v>0</v>
      </c>
      <c r="B761" s="76">
        <f>Invoice!C763</f>
        <v>0</v>
      </c>
      <c r="C761" s="77">
        <f>Invoice!B763</f>
        <v>0</v>
      </c>
      <c r="D761" s="82">
        <f t="shared" si="32"/>
        <v>0</v>
      </c>
      <c r="E761" s="82">
        <f t="shared" si="33"/>
        <v>0</v>
      </c>
      <c r="F761" s="83">
        <f>Invoice!G763</f>
        <v>0</v>
      </c>
      <c r="G761" s="84">
        <f t="shared" si="34"/>
        <v>0</v>
      </c>
    </row>
    <row r="762" spans="1:7" s="81" customFormat="1">
      <c r="A762" s="97">
        <f>Invoice!F764</f>
        <v>0</v>
      </c>
      <c r="B762" s="76">
        <f>Invoice!C764</f>
        <v>0</v>
      </c>
      <c r="C762" s="77">
        <f>Invoice!B764</f>
        <v>0</v>
      </c>
      <c r="D762" s="82">
        <f t="shared" si="32"/>
        <v>0</v>
      </c>
      <c r="E762" s="82">
        <f t="shared" si="33"/>
        <v>0</v>
      </c>
      <c r="F762" s="83">
        <f>Invoice!G764</f>
        <v>0</v>
      </c>
      <c r="G762" s="84">
        <f t="shared" si="34"/>
        <v>0</v>
      </c>
    </row>
    <row r="763" spans="1:7" s="81" customFormat="1">
      <c r="A763" s="97">
        <f>Invoice!F765</f>
        <v>0</v>
      </c>
      <c r="B763" s="76">
        <f>Invoice!C765</f>
        <v>0</v>
      </c>
      <c r="C763" s="77">
        <f>Invoice!B765</f>
        <v>0</v>
      </c>
      <c r="D763" s="82">
        <f t="shared" si="32"/>
        <v>0</v>
      </c>
      <c r="E763" s="82">
        <f t="shared" si="33"/>
        <v>0</v>
      </c>
      <c r="F763" s="83">
        <f>Invoice!G765</f>
        <v>0</v>
      </c>
      <c r="G763" s="84">
        <f t="shared" si="34"/>
        <v>0</v>
      </c>
    </row>
    <row r="764" spans="1:7" s="81" customFormat="1">
      <c r="A764" s="97">
        <f>Invoice!F766</f>
        <v>0</v>
      </c>
      <c r="B764" s="76">
        <f>Invoice!C766</f>
        <v>0</v>
      </c>
      <c r="C764" s="77">
        <f>Invoice!B766</f>
        <v>0</v>
      </c>
      <c r="D764" s="82">
        <f t="shared" si="32"/>
        <v>0</v>
      </c>
      <c r="E764" s="82">
        <f t="shared" si="33"/>
        <v>0</v>
      </c>
      <c r="F764" s="83">
        <f>Invoice!G766</f>
        <v>0</v>
      </c>
      <c r="G764" s="84">
        <f t="shared" si="34"/>
        <v>0</v>
      </c>
    </row>
    <row r="765" spans="1:7" s="81" customFormat="1">
      <c r="A765" s="97">
        <f>Invoice!F767</f>
        <v>0</v>
      </c>
      <c r="B765" s="76">
        <f>Invoice!C767</f>
        <v>0</v>
      </c>
      <c r="C765" s="77">
        <f>Invoice!B767</f>
        <v>0</v>
      </c>
      <c r="D765" s="82">
        <f t="shared" si="32"/>
        <v>0</v>
      </c>
      <c r="E765" s="82">
        <f t="shared" si="33"/>
        <v>0</v>
      </c>
      <c r="F765" s="83">
        <f>Invoice!G767</f>
        <v>0</v>
      </c>
      <c r="G765" s="84">
        <f t="shared" si="34"/>
        <v>0</v>
      </c>
    </row>
    <row r="766" spans="1:7" s="81" customFormat="1">
      <c r="A766" s="97">
        <f>Invoice!F768</f>
        <v>0</v>
      </c>
      <c r="B766" s="76">
        <f>Invoice!C768</f>
        <v>0</v>
      </c>
      <c r="C766" s="77">
        <f>Invoice!B768</f>
        <v>0</v>
      </c>
      <c r="D766" s="82">
        <f t="shared" si="32"/>
        <v>0</v>
      </c>
      <c r="E766" s="82">
        <f t="shared" si="33"/>
        <v>0</v>
      </c>
      <c r="F766" s="83">
        <f>Invoice!G768</f>
        <v>0</v>
      </c>
      <c r="G766" s="84">
        <f t="shared" si="34"/>
        <v>0</v>
      </c>
    </row>
    <row r="767" spans="1:7" s="81" customFormat="1">
      <c r="A767" s="97">
        <f>Invoice!F769</f>
        <v>0</v>
      </c>
      <c r="B767" s="76">
        <f>Invoice!C769</f>
        <v>0</v>
      </c>
      <c r="C767" s="77">
        <f>Invoice!B769</f>
        <v>0</v>
      </c>
      <c r="D767" s="82">
        <f t="shared" si="32"/>
        <v>0</v>
      </c>
      <c r="E767" s="82">
        <f t="shared" si="33"/>
        <v>0</v>
      </c>
      <c r="F767" s="83">
        <f>Invoice!G769</f>
        <v>0</v>
      </c>
      <c r="G767" s="84">
        <f t="shared" si="34"/>
        <v>0</v>
      </c>
    </row>
    <row r="768" spans="1:7" s="81" customFormat="1">
      <c r="A768" s="97">
        <f>Invoice!F770</f>
        <v>0</v>
      </c>
      <c r="B768" s="76">
        <f>Invoice!C770</f>
        <v>0</v>
      </c>
      <c r="C768" s="77">
        <f>Invoice!B770</f>
        <v>0</v>
      </c>
      <c r="D768" s="82">
        <f t="shared" si="32"/>
        <v>0</v>
      </c>
      <c r="E768" s="82">
        <f t="shared" si="33"/>
        <v>0</v>
      </c>
      <c r="F768" s="83">
        <f>Invoice!G770</f>
        <v>0</v>
      </c>
      <c r="G768" s="84">
        <f t="shared" si="34"/>
        <v>0</v>
      </c>
    </row>
    <row r="769" spans="1:7" s="81" customFormat="1">
      <c r="A769" s="97">
        <f>Invoice!F771</f>
        <v>0</v>
      </c>
      <c r="B769" s="76">
        <f>Invoice!C771</f>
        <v>0</v>
      </c>
      <c r="C769" s="77">
        <f>Invoice!B771</f>
        <v>0</v>
      </c>
      <c r="D769" s="82">
        <f t="shared" ref="D769:D832" si="35">F769/$D$14</f>
        <v>0</v>
      </c>
      <c r="E769" s="82">
        <f t="shared" ref="E769:E832" si="36">G769/$D$14</f>
        <v>0</v>
      </c>
      <c r="F769" s="83">
        <f>Invoice!G771</f>
        <v>0</v>
      </c>
      <c r="G769" s="84">
        <f t="shared" ref="G769:G832" si="37">C769*F769</f>
        <v>0</v>
      </c>
    </row>
    <row r="770" spans="1:7" s="81" customFormat="1">
      <c r="A770" s="97">
        <f>Invoice!F772</f>
        <v>0</v>
      </c>
      <c r="B770" s="76">
        <f>Invoice!C772</f>
        <v>0</v>
      </c>
      <c r="C770" s="77">
        <f>Invoice!B772</f>
        <v>0</v>
      </c>
      <c r="D770" s="82">
        <f t="shared" si="35"/>
        <v>0</v>
      </c>
      <c r="E770" s="82">
        <f t="shared" si="36"/>
        <v>0</v>
      </c>
      <c r="F770" s="83">
        <f>Invoice!G772</f>
        <v>0</v>
      </c>
      <c r="G770" s="84">
        <f t="shared" si="37"/>
        <v>0</v>
      </c>
    </row>
    <row r="771" spans="1:7" s="81" customFormat="1">
      <c r="A771" s="97">
        <f>Invoice!F773</f>
        <v>0</v>
      </c>
      <c r="B771" s="76">
        <f>Invoice!C773</f>
        <v>0</v>
      </c>
      <c r="C771" s="77">
        <f>Invoice!B773</f>
        <v>0</v>
      </c>
      <c r="D771" s="82">
        <f t="shared" si="35"/>
        <v>0</v>
      </c>
      <c r="E771" s="82">
        <f t="shared" si="36"/>
        <v>0</v>
      </c>
      <c r="F771" s="83">
        <f>Invoice!G773</f>
        <v>0</v>
      </c>
      <c r="G771" s="84">
        <f t="shared" si="37"/>
        <v>0</v>
      </c>
    </row>
    <row r="772" spans="1:7" s="81" customFormat="1">
      <c r="A772" s="97">
        <f>Invoice!F774</f>
        <v>0</v>
      </c>
      <c r="B772" s="76">
        <f>Invoice!C774</f>
        <v>0</v>
      </c>
      <c r="C772" s="77">
        <f>Invoice!B774</f>
        <v>0</v>
      </c>
      <c r="D772" s="82">
        <f t="shared" si="35"/>
        <v>0</v>
      </c>
      <c r="E772" s="82">
        <f t="shared" si="36"/>
        <v>0</v>
      </c>
      <c r="F772" s="83">
        <f>Invoice!G774</f>
        <v>0</v>
      </c>
      <c r="G772" s="84">
        <f t="shared" si="37"/>
        <v>0</v>
      </c>
    </row>
    <row r="773" spans="1:7" s="81" customFormat="1">
      <c r="A773" s="97">
        <f>Invoice!F775</f>
        <v>0</v>
      </c>
      <c r="B773" s="76">
        <f>Invoice!C775</f>
        <v>0</v>
      </c>
      <c r="C773" s="77">
        <f>Invoice!B775</f>
        <v>0</v>
      </c>
      <c r="D773" s="82">
        <f t="shared" si="35"/>
        <v>0</v>
      </c>
      <c r="E773" s="82">
        <f t="shared" si="36"/>
        <v>0</v>
      </c>
      <c r="F773" s="83">
        <f>Invoice!G775</f>
        <v>0</v>
      </c>
      <c r="G773" s="84">
        <f t="shared" si="37"/>
        <v>0</v>
      </c>
    </row>
    <row r="774" spans="1:7" s="81" customFormat="1">
      <c r="A774" s="97">
        <f>Invoice!F776</f>
        <v>0</v>
      </c>
      <c r="B774" s="76">
        <f>Invoice!C776</f>
        <v>0</v>
      </c>
      <c r="C774" s="77">
        <f>Invoice!B776</f>
        <v>0</v>
      </c>
      <c r="D774" s="82">
        <f t="shared" si="35"/>
        <v>0</v>
      </c>
      <c r="E774" s="82">
        <f t="shared" si="36"/>
        <v>0</v>
      </c>
      <c r="F774" s="83">
        <f>Invoice!G776</f>
        <v>0</v>
      </c>
      <c r="G774" s="84">
        <f t="shared" si="37"/>
        <v>0</v>
      </c>
    </row>
    <row r="775" spans="1:7" s="81" customFormat="1">
      <c r="A775" s="97">
        <f>Invoice!F777</f>
        <v>0</v>
      </c>
      <c r="B775" s="76">
        <f>Invoice!C777</f>
        <v>0</v>
      </c>
      <c r="C775" s="77">
        <f>Invoice!B777</f>
        <v>0</v>
      </c>
      <c r="D775" s="82">
        <f t="shared" si="35"/>
        <v>0</v>
      </c>
      <c r="E775" s="82">
        <f t="shared" si="36"/>
        <v>0</v>
      </c>
      <c r="F775" s="83">
        <f>Invoice!G777</f>
        <v>0</v>
      </c>
      <c r="G775" s="84">
        <f t="shared" si="37"/>
        <v>0</v>
      </c>
    </row>
    <row r="776" spans="1:7" s="81" customFormat="1">
      <c r="A776" s="97">
        <f>Invoice!F778</f>
        <v>0</v>
      </c>
      <c r="B776" s="76">
        <f>Invoice!C778</f>
        <v>0</v>
      </c>
      <c r="C776" s="77">
        <f>Invoice!B778</f>
        <v>0</v>
      </c>
      <c r="D776" s="82">
        <f t="shared" si="35"/>
        <v>0</v>
      </c>
      <c r="E776" s="82">
        <f t="shared" si="36"/>
        <v>0</v>
      </c>
      <c r="F776" s="83">
        <f>Invoice!G778</f>
        <v>0</v>
      </c>
      <c r="G776" s="84">
        <f t="shared" si="37"/>
        <v>0</v>
      </c>
    </row>
    <row r="777" spans="1:7" s="81" customFormat="1">
      <c r="A777" s="97">
        <f>Invoice!F779</f>
        <v>0</v>
      </c>
      <c r="B777" s="76">
        <f>Invoice!C779</f>
        <v>0</v>
      </c>
      <c r="C777" s="77">
        <f>Invoice!B779</f>
        <v>0</v>
      </c>
      <c r="D777" s="82">
        <f t="shared" si="35"/>
        <v>0</v>
      </c>
      <c r="E777" s="82">
        <f t="shared" si="36"/>
        <v>0</v>
      </c>
      <c r="F777" s="83">
        <f>Invoice!G779</f>
        <v>0</v>
      </c>
      <c r="G777" s="84">
        <f t="shared" si="37"/>
        <v>0</v>
      </c>
    </row>
    <row r="778" spans="1:7" s="81" customFormat="1">
      <c r="A778" s="97">
        <f>Invoice!F780</f>
        <v>0</v>
      </c>
      <c r="B778" s="76">
        <f>Invoice!C780</f>
        <v>0</v>
      </c>
      <c r="C778" s="77">
        <f>Invoice!B780</f>
        <v>0</v>
      </c>
      <c r="D778" s="82">
        <f t="shared" si="35"/>
        <v>0</v>
      </c>
      <c r="E778" s="82">
        <f t="shared" si="36"/>
        <v>0</v>
      </c>
      <c r="F778" s="83">
        <f>Invoice!G780</f>
        <v>0</v>
      </c>
      <c r="G778" s="84">
        <f t="shared" si="37"/>
        <v>0</v>
      </c>
    </row>
    <row r="779" spans="1:7" s="81" customFormat="1">
      <c r="A779" s="97">
        <f>Invoice!F781</f>
        <v>0</v>
      </c>
      <c r="B779" s="76">
        <f>Invoice!C781</f>
        <v>0</v>
      </c>
      <c r="C779" s="77">
        <f>Invoice!B781</f>
        <v>0</v>
      </c>
      <c r="D779" s="82">
        <f t="shared" si="35"/>
        <v>0</v>
      </c>
      <c r="E779" s="82">
        <f t="shared" si="36"/>
        <v>0</v>
      </c>
      <c r="F779" s="83">
        <f>Invoice!G781</f>
        <v>0</v>
      </c>
      <c r="G779" s="84">
        <f t="shared" si="37"/>
        <v>0</v>
      </c>
    </row>
    <row r="780" spans="1:7" s="81" customFormat="1">
      <c r="A780" s="97">
        <f>Invoice!F782</f>
        <v>0</v>
      </c>
      <c r="B780" s="76">
        <f>Invoice!C782</f>
        <v>0</v>
      </c>
      <c r="C780" s="77">
        <f>Invoice!B782</f>
        <v>0</v>
      </c>
      <c r="D780" s="82">
        <f t="shared" si="35"/>
        <v>0</v>
      </c>
      <c r="E780" s="82">
        <f t="shared" si="36"/>
        <v>0</v>
      </c>
      <c r="F780" s="83">
        <f>Invoice!G782</f>
        <v>0</v>
      </c>
      <c r="G780" s="84">
        <f t="shared" si="37"/>
        <v>0</v>
      </c>
    </row>
    <row r="781" spans="1:7" s="81" customFormat="1">
      <c r="A781" s="97">
        <f>Invoice!F783</f>
        <v>0</v>
      </c>
      <c r="B781" s="76">
        <f>Invoice!C783</f>
        <v>0</v>
      </c>
      <c r="C781" s="77">
        <f>Invoice!B783</f>
        <v>0</v>
      </c>
      <c r="D781" s="82">
        <f t="shared" si="35"/>
        <v>0</v>
      </c>
      <c r="E781" s="82">
        <f t="shared" si="36"/>
        <v>0</v>
      </c>
      <c r="F781" s="83">
        <f>Invoice!G783</f>
        <v>0</v>
      </c>
      <c r="G781" s="84">
        <f t="shared" si="37"/>
        <v>0</v>
      </c>
    </row>
    <row r="782" spans="1:7" s="81" customFormat="1">
      <c r="A782" s="97">
        <f>Invoice!F784</f>
        <v>0</v>
      </c>
      <c r="B782" s="76">
        <f>Invoice!C784</f>
        <v>0</v>
      </c>
      <c r="C782" s="77">
        <f>Invoice!B784</f>
        <v>0</v>
      </c>
      <c r="D782" s="82">
        <f t="shared" si="35"/>
        <v>0</v>
      </c>
      <c r="E782" s="82">
        <f t="shared" si="36"/>
        <v>0</v>
      </c>
      <c r="F782" s="83">
        <f>Invoice!G784</f>
        <v>0</v>
      </c>
      <c r="G782" s="84">
        <f t="shared" si="37"/>
        <v>0</v>
      </c>
    </row>
    <row r="783" spans="1:7" s="81" customFormat="1">
      <c r="A783" s="97">
        <f>Invoice!F785</f>
        <v>0</v>
      </c>
      <c r="B783" s="76">
        <f>Invoice!C785</f>
        <v>0</v>
      </c>
      <c r="C783" s="77">
        <f>Invoice!B785</f>
        <v>0</v>
      </c>
      <c r="D783" s="82">
        <f t="shared" si="35"/>
        <v>0</v>
      </c>
      <c r="E783" s="82">
        <f t="shared" si="36"/>
        <v>0</v>
      </c>
      <c r="F783" s="83">
        <f>Invoice!G785</f>
        <v>0</v>
      </c>
      <c r="G783" s="84">
        <f t="shared" si="37"/>
        <v>0</v>
      </c>
    </row>
    <row r="784" spans="1:7" s="81" customFormat="1">
      <c r="A784" s="97">
        <f>Invoice!F786</f>
        <v>0</v>
      </c>
      <c r="B784" s="76">
        <f>Invoice!C786</f>
        <v>0</v>
      </c>
      <c r="C784" s="77">
        <f>Invoice!B786</f>
        <v>0</v>
      </c>
      <c r="D784" s="82">
        <f t="shared" si="35"/>
        <v>0</v>
      </c>
      <c r="E784" s="82">
        <f t="shared" si="36"/>
        <v>0</v>
      </c>
      <c r="F784" s="83">
        <f>Invoice!G786</f>
        <v>0</v>
      </c>
      <c r="G784" s="84">
        <f t="shared" si="37"/>
        <v>0</v>
      </c>
    </row>
    <row r="785" spans="1:7" s="81" customFormat="1">
      <c r="A785" s="97">
        <f>Invoice!F787</f>
        <v>0</v>
      </c>
      <c r="B785" s="76">
        <f>Invoice!C787</f>
        <v>0</v>
      </c>
      <c r="C785" s="77">
        <f>Invoice!B787</f>
        <v>0</v>
      </c>
      <c r="D785" s="82">
        <f t="shared" si="35"/>
        <v>0</v>
      </c>
      <c r="E785" s="82">
        <f t="shared" si="36"/>
        <v>0</v>
      </c>
      <c r="F785" s="83">
        <f>Invoice!G787</f>
        <v>0</v>
      </c>
      <c r="G785" s="84">
        <f t="shared" si="37"/>
        <v>0</v>
      </c>
    </row>
    <row r="786" spans="1:7" s="81" customFormat="1">
      <c r="A786" s="97">
        <f>Invoice!F788</f>
        <v>0</v>
      </c>
      <c r="B786" s="76">
        <f>Invoice!C788</f>
        <v>0</v>
      </c>
      <c r="C786" s="77">
        <f>Invoice!B788</f>
        <v>0</v>
      </c>
      <c r="D786" s="82">
        <f t="shared" si="35"/>
        <v>0</v>
      </c>
      <c r="E786" s="82">
        <f t="shared" si="36"/>
        <v>0</v>
      </c>
      <c r="F786" s="83">
        <f>Invoice!G788</f>
        <v>0</v>
      </c>
      <c r="G786" s="84">
        <f t="shared" si="37"/>
        <v>0</v>
      </c>
    </row>
    <row r="787" spans="1:7" s="81" customFormat="1">
      <c r="A787" s="97">
        <f>Invoice!F789</f>
        <v>0</v>
      </c>
      <c r="B787" s="76">
        <f>Invoice!C789</f>
        <v>0</v>
      </c>
      <c r="C787" s="77">
        <f>Invoice!B789</f>
        <v>0</v>
      </c>
      <c r="D787" s="82">
        <f t="shared" si="35"/>
        <v>0</v>
      </c>
      <c r="E787" s="82">
        <f t="shared" si="36"/>
        <v>0</v>
      </c>
      <c r="F787" s="83">
        <f>Invoice!G789</f>
        <v>0</v>
      </c>
      <c r="G787" s="84">
        <f t="shared" si="37"/>
        <v>0</v>
      </c>
    </row>
    <row r="788" spans="1:7" s="81" customFormat="1">
      <c r="A788" s="97">
        <f>Invoice!F790</f>
        <v>0</v>
      </c>
      <c r="B788" s="76">
        <f>Invoice!C790</f>
        <v>0</v>
      </c>
      <c r="C788" s="77">
        <f>Invoice!B790</f>
        <v>0</v>
      </c>
      <c r="D788" s="82">
        <f t="shared" si="35"/>
        <v>0</v>
      </c>
      <c r="E788" s="82">
        <f t="shared" si="36"/>
        <v>0</v>
      </c>
      <c r="F788" s="83">
        <f>Invoice!G790</f>
        <v>0</v>
      </c>
      <c r="G788" s="84">
        <f t="shared" si="37"/>
        <v>0</v>
      </c>
    </row>
    <row r="789" spans="1:7" s="81" customFormat="1">
      <c r="A789" s="97">
        <f>Invoice!F791</f>
        <v>0</v>
      </c>
      <c r="B789" s="76">
        <f>Invoice!C791</f>
        <v>0</v>
      </c>
      <c r="C789" s="77">
        <f>Invoice!B791</f>
        <v>0</v>
      </c>
      <c r="D789" s="82">
        <f t="shared" si="35"/>
        <v>0</v>
      </c>
      <c r="E789" s="82">
        <f t="shared" si="36"/>
        <v>0</v>
      </c>
      <c r="F789" s="83">
        <f>Invoice!G791</f>
        <v>0</v>
      </c>
      <c r="G789" s="84">
        <f t="shared" si="37"/>
        <v>0</v>
      </c>
    </row>
    <row r="790" spans="1:7" s="81" customFormat="1">
      <c r="A790" s="97">
        <f>Invoice!F792</f>
        <v>0</v>
      </c>
      <c r="B790" s="76">
        <f>Invoice!C792</f>
        <v>0</v>
      </c>
      <c r="C790" s="77">
        <f>Invoice!B792</f>
        <v>0</v>
      </c>
      <c r="D790" s="82">
        <f t="shared" si="35"/>
        <v>0</v>
      </c>
      <c r="E790" s="82">
        <f t="shared" si="36"/>
        <v>0</v>
      </c>
      <c r="F790" s="83">
        <f>Invoice!G792</f>
        <v>0</v>
      </c>
      <c r="G790" s="84">
        <f t="shared" si="37"/>
        <v>0</v>
      </c>
    </row>
    <row r="791" spans="1:7" s="81" customFormat="1">
      <c r="A791" s="97">
        <f>Invoice!F793</f>
        <v>0</v>
      </c>
      <c r="B791" s="76">
        <f>Invoice!C793</f>
        <v>0</v>
      </c>
      <c r="C791" s="77">
        <f>Invoice!B793</f>
        <v>0</v>
      </c>
      <c r="D791" s="82">
        <f t="shared" si="35"/>
        <v>0</v>
      </c>
      <c r="E791" s="82">
        <f t="shared" si="36"/>
        <v>0</v>
      </c>
      <c r="F791" s="83">
        <f>Invoice!G793</f>
        <v>0</v>
      </c>
      <c r="G791" s="84">
        <f t="shared" si="37"/>
        <v>0</v>
      </c>
    </row>
    <row r="792" spans="1:7" s="81" customFormat="1">
      <c r="A792" s="97">
        <f>Invoice!F794</f>
        <v>0</v>
      </c>
      <c r="B792" s="76">
        <f>Invoice!C794</f>
        <v>0</v>
      </c>
      <c r="C792" s="77">
        <f>Invoice!B794</f>
        <v>0</v>
      </c>
      <c r="D792" s="82">
        <f t="shared" si="35"/>
        <v>0</v>
      </c>
      <c r="E792" s="82">
        <f t="shared" si="36"/>
        <v>0</v>
      </c>
      <c r="F792" s="83">
        <f>Invoice!G794</f>
        <v>0</v>
      </c>
      <c r="G792" s="84">
        <f t="shared" si="37"/>
        <v>0</v>
      </c>
    </row>
    <row r="793" spans="1:7" s="81" customFormat="1">
      <c r="A793" s="97">
        <f>Invoice!F795</f>
        <v>0</v>
      </c>
      <c r="B793" s="76">
        <f>Invoice!C795</f>
        <v>0</v>
      </c>
      <c r="C793" s="77">
        <f>Invoice!B795</f>
        <v>0</v>
      </c>
      <c r="D793" s="82">
        <f t="shared" si="35"/>
        <v>0</v>
      </c>
      <c r="E793" s="82">
        <f t="shared" si="36"/>
        <v>0</v>
      </c>
      <c r="F793" s="83">
        <f>Invoice!G795</f>
        <v>0</v>
      </c>
      <c r="G793" s="84">
        <f t="shared" si="37"/>
        <v>0</v>
      </c>
    </row>
    <row r="794" spans="1:7" s="81" customFormat="1">
      <c r="A794" s="97">
        <f>Invoice!F796</f>
        <v>0</v>
      </c>
      <c r="B794" s="76">
        <f>Invoice!C796</f>
        <v>0</v>
      </c>
      <c r="C794" s="77">
        <f>Invoice!B796</f>
        <v>0</v>
      </c>
      <c r="D794" s="82">
        <f t="shared" si="35"/>
        <v>0</v>
      </c>
      <c r="E794" s="82">
        <f t="shared" si="36"/>
        <v>0</v>
      </c>
      <c r="F794" s="83">
        <f>Invoice!G796</f>
        <v>0</v>
      </c>
      <c r="G794" s="84">
        <f t="shared" si="37"/>
        <v>0</v>
      </c>
    </row>
    <row r="795" spans="1:7" s="81" customFormat="1">
      <c r="A795" s="97">
        <f>Invoice!F797</f>
        <v>0</v>
      </c>
      <c r="B795" s="76">
        <f>Invoice!C797</f>
        <v>0</v>
      </c>
      <c r="C795" s="77">
        <f>Invoice!B797</f>
        <v>0</v>
      </c>
      <c r="D795" s="82">
        <f t="shared" si="35"/>
        <v>0</v>
      </c>
      <c r="E795" s="82">
        <f t="shared" si="36"/>
        <v>0</v>
      </c>
      <c r="F795" s="83">
        <f>Invoice!G797</f>
        <v>0</v>
      </c>
      <c r="G795" s="84">
        <f t="shared" si="37"/>
        <v>0</v>
      </c>
    </row>
    <row r="796" spans="1:7" s="81" customFormat="1">
      <c r="A796" s="97">
        <f>Invoice!F798</f>
        <v>0</v>
      </c>
      <c r="B796" s="76">
        <f>Invoice!C798</f>
        <v>0</v>
      </c>
      <c r="C796" s="77">
        <f>Invoice!B798</f>
        <v>0</v>
      </c>
      <c r="D796" s="82">
        <f t="shared" si="35"/>
        <v>0</v>
      </c>
      <c r="E796" s="82">
        <f t="shared" si="36"/>
        <v>0</v>
      </c>
      <c r="F796" s="83">
        <f>Invoice!G798</f>
        <v>0</v>
      </c>
      <c r="G796" s="84">
        <f t="shared" si="37"/>
        <v>0</v>
      </c>
    </row>
    <row r="797" spans="1:7" s="81" customFormat="1">
      <c r="A797" s="97">
        <f>Invoice!F799</f>
        <v>0</v>
      </c>
      <c r="B797" s="76">
        <f>Invoice!C799</f>
        <v>0</v>
      </c>
      <c r="C797" s="77">
        <f>Invoice!B799</f>
        <v>0</v>
      </c>
      <c r="D797" s="82">
        <f t="shared" si="35"/>
        <v>0</v>
      </c>
      <c r="E797" s="82">
        <f t="shared" si="36"/>
        <v>0</v>
      </c>
      <c r="F797" s="83">
        <f>Invoice!G799</f>
        <v>0</v>
      </c>
      <c r="G797" s="84">
        <f t="shared" si="37"/>
        <v>0</v>
      </c>
    </row>
    <row r="798" spans="1:7" s="81" customFormat="1">
      <c r="A798" s="97">
        <f>Invoice!F800</f>
        <v>0</v>
      </c>
      <c r="B798" s="76">
        <f>Invoice!C800</f>
        <v>0</v>
      </c>
      <c r="C798" s="77">
        <f>Invoice!B800</f>
        <v>0</v>
      </c>
      <c r="D798" s="82">
        <f t="shared" si="35"/>
        <v>0</v>
      </c>
      <c r="E798" s="82">
        <f t="shared" si="36"/>
        <v>0</v>
      </c>
      <c r="F798" s="83">
        <f>Invoice!G800</f>
        <v>0</v>
      </c>
      <c r="G798" s="84">
        <f t="shared" si="37"/>
        <v>0</v>
      </c>
    </row>
    <row r="799" spans="1:7" s="81" customFormat="1">
      <c r="A799" s="97">
        <f>Invoice!F801</f>
        <v>0</v>
      </c>
      <c r="B799" s="76">
        <f>Invoice!C801</f>
        <v>0</v>
      </c>
      <c r="C799" s="77">
        <f>Invoice!B801</f>
        <v>0</v>
      </c>
      <c r="D799" s="82">
        <f t="shared" si="35"/>
        <v>0</v>
      </c>
      <c r="E799" s="82">
        <f t="shared" si="36"/>
        <v>0</v>
      </c>
      <c r="F799" s="83">
        <f>Invoice!G801</f>
        <v>0</v>
      </c>
      <c r="G799" s="84">
        <f t="shared" si="37"/>
        <v>0</v>
      </c>
    </row>
    <row r="800" spans="1:7" s="81" customFormat="1">
      <c r="A800" s="97">
        <f>Invoice!F802</f>
        <v>0</v>
      </c>
      <c r="B800" s="76">
        <f>Invoice!C802</f>
        <v>0</v>
      </c>
      <c r="C800" s="77">
        <f>Invoice!B802</f>
        <v>0</v>
      </c>
      <c r="D800" s="82">
        <f t="shared" si="35"/>
        <v>0</v>
      </c>
      <c r="E800" s="82">
        <f t="shared" si="36"/>
        <v>0</v>
      </c>
      <c r="F800" s="83">
        <f>Invoice!G802</f>
        <v>0</v>
      </c>
      <c r="G800" s="84">
        <f t="shared" si="37"/>
        <v>0</v>
      </c>
    </row>
    <row r="801" spans="1:7" s="81" customFormat="1">
      <c r="A801" s="97">
        <f>Invoice!F803</f>
        <v>0</v>
      </c>
      <c r="B801" s="76">
        <f>Invoice!C803</f>
        <v>0</v>
      </c>
      <c r="C801" s="77">
        <f>Invoice!B803</f>
        <v>0</v>
      </c>
      <c r="D801" s="82">
        <f t="shared" si="35"/>
        <v>0</v>
      </c>
      <c r="E801" s="82">
        <f t="shared" si="36"/>
        <v>0</v>
      </c>
      <c r="F801" s="83">
        <f>Invoice!G803</f>
        <v>0</v>
      </c>
      <c r="G801" s="84">
        <f t="shared" si="37"/>
        <v>0</v>
      </c>
    </row>
    <row r="802" spans="1:7" s="81" customFormat="1">
      <c r="A802" s="97">
        <f>Invoice!F804</f>
        <v>0</v>
      </c>
      <c r="B802" s="76">
        <f>Invoice!C804</f>
        <v>0</v>
      </c>
      <c r="C802" s="77">
        <f>Invoice!B804</f>
        <v>0</v>
      </c>
      <c r="D802" s="82">
        <f t="shared" si="35"/>
        <v>0</v>
      </c>
      <c r="E802" s="82">
        <f t="shared" si="36"/>
        <v>0</v>
      </c>
      <c r="F802" s="83">
        <f>Invoice!G804</f>
        <v>0</v>
      </c>
      <c r="G802" s="84">
        <f t="shared" si="37"/>
        <v>0</v>
      </c>
    </row>
    <row r="803" spans="1:7" s="81" customFormat="1">
      <c r="A803" s="97">
        <f>Invoice!F805</f>
        <v>0</v>
      </c>
      <c r="B803" s="76">
        <f>Invoice!C805</f>
        <v>0</v>
      </c>
      <c r="C803" s="77">
        <f>Invoice!B805</f>
        <v>0</v>
      </c>
      <c r="D803" s="82">
        <f t="shared" si="35"/>
        <v>0</v>
      </c>
      <c r="E803" s="82">
        <f t="shared" si="36"/>
        <v>0</v>
      </c>
      <c r="F803" s="83">
        <f>Invoice!G805</f>
        <v>0</v>
      </c>
      <c r="G803" s="84">
        <f t="shared" si="37"/>
        <v>0</v>
      </c>
    </row>
    <row r="804" spans="1:7" s="81" customFormat="1">
      <c r="A804" s="97">
        <f>Invoice!F806</f>
        <v>0</v>
      </c>
      <c r="B804" s="76">
        <f>Invoice!C806</f>
        <v>0</v>
      </c>
      <c r="C804" s="77">
        <f>Invoice!B806</f>
        <v>0</v>
      </c>
      <c r="D804" s="82">
        <f t="shared" si="35"/>
        <v>0</v>
      </c>
      <c r="E804" s="82">
        <f t="shared" si="36"/>
        <v>0</v>
      </c>
      <c r="F804" s="83">
        <f>Invoice!G806</f>
        <v>0</v>
      </c>
      <c r="G804" s="84">
        <f t="shared" si="37"/>
        <v>0</v>
      </c>
    </row>
    <row r="805" spans="1:7" s="81" customFormat="1">
      <c r="A805" s="97">
        <f>Invoice!F807</f>
        <v>0</v>
      </c>
      <c r="B805" s="76">
        <f>Invoice!C807</f>
        <v>0</v>
      </c>
      <c r="C805" s="77">
        <f>Invoice!B807</f>
        <v>0</v>
      </c>
      <c r="D805" s="82">
        <f t="shared" si="35"/>
        <v>0</v>
      </c>
      <c r="E805" s="82">
        <f t="shared" si="36"/>
        <v>0</v>
      </c>
      <c r="F805" s="83">
        <f>Invoice!G807</f>
        <v>0</v>
      </c>
      <c r="G805" s="84">
        <f t="shared" si="37"/>
        <v>0</v>
      </c>
    </row>
    <row r="806" spans="1:7" s="81" customFormat="1">
      <c r="A806" s="97">
        <f>Invoice!F808</f>
        <v>0</v>
      </c>
      <c r="B806" s="76">
        <f>Invoice!C808</f>
        <v>0</v>
      </c>
      <c r="C806" s="77">
        <f>Invoice!B808</f>
        <v>0</v>
      </c>
      <c r="D806" s="82">
        <f t="shared" si="35"/>
        <v>0</v>
      </c>
      <c r="E806" s="82">
        <f t="shared" si="36"/>
        <v>0</v>
      </c>
      <c r="F806" s="83">
        <f>Invoice!G808</f>
        <v>0</v>
      </c>
      <c r="G806" s="84">
        <f t="shared" si="37"/>
        <v>0</v>
      </c>
    </row>
    <row r="807" spans="1:7" s="81" customFormat="1">
      <c r="A807" s="97">
        <f>Invoice!F809</f>
        <v>0</v>
      </c>
      <c r="B807" s="76">
        <f>Invoice!C809</f>
        <v>0</v>
      </c>
      <c r="C807" s="77">
        <f>Invoice!B809</f>
        <v>0</v>
      </c>
      <c r="D807" s="82">
        <f t="shared" si="35"/>
        <v>0</v>
      </c>
      <c r="E807" s="82">
        <f t="shared" si="36"/>
        <v>0</v>
      </c>
      <c r="F807" s="83">
        <f>Invoice!G809</f>
        <v>0</v>
      </c>
      <c r="G807" s="84">
        <f t="shared" si="37"/>
        <v>0</v>
      </c>
    </row>
    <row r="808" spans="1:7" s="81" customFormat="1">
      <c r="A808" s="97">
        <f>Invoice!F810</f>
        <v>0</v>
      </c>
      <c r="B808" s="76">
        <f>Invoice!C810</f>
        <v>0</v>
      </c>
      <c r="C808" s="77">
        <f>Invoice!B810</f>
        <v>0</v>
      </c>
      <c r="D808" s="82">
        <f t="shared" si="35"/>
        <v>0</v>
      </c>
      <c r="E808" s="82">
        <f t="shared" si="36"/>
        <v>0</v>
      </c>
      <c r="F808" s="83">
        <f>Invoice!G810</f>
        <v>0</v>
      </c>
      <c r="G808" s="84">
        <f t="shared" si="37"/>
        <v>0</v>
      </c>
    </row>
    <row r="809" spans="1:7" s="81" customFormat="1">
      <c r="A809" s="97">
        <f>Invoice!F811</f>
        <v>0</v>
      </c>
      <c r="B809" s="76">
        <f>Invoice!C811</f>
        <v>0</v>
      </c>
      <c r="C809" s="77">
        <f>Invoice!B811</f>
        <v>0</v>
      </c>
      <c r="D809" s="82">
        <f t="shared" si="35"/>
        <v>0</v>
      </c>
      <c r="E809" s="82">
        <f t="shared" si="36"/>
        <v>0</v>
      </c>
      <c r="F809" s="83">
        <f>Invoice!G811</f>
        <v>0</v>
      </c>
      <c r="G809" s="84">
        <f t="shared" si="37"/>
        <v>0</v>
      </c>
    </row>
    <row r="810" spans="1:7" s="81" customFormat="1">
      <c r="A810" s="97">
        <f>Invoice!F812</f>
        <v>0</v>
      </c>
      <c r="B810" s="76">
        <f>Invoice!C812</f>
        <v>0</v>
      </c>
      <c r="C810" s="77">
        <f>Invoice!B812</f>
        <v>0</v>
      </c>
      <c r="D810" s="82">
        <f t="shared" si="35"/>
        <v>0</v>
      </c>
      <c r="E810" s="82">
        <f t="shared" si="36"/>
        <v>0</v>
      </c>
      <c r="F810" s="83">
        <f>Invoice!G812</f>
        <v>0</v>
      </c>
      <c r="G810" s="84">
        <f t="shared" si="37"/>
        <v>0</v>
      </c>
    </row>
    <row r="811" spans="1:7" s="81" customFormat="1">
      <c r="A811" s="97">
        <f>Invoice!F813</f>
        <v>0</v>
      </c>
      <c r="B811" s="76">
        <f>Invoice!C813</f>
        <v>0</v>
      </c>
      <c r="C811" s="77">
        <f>Invoice!B813</f>
        <v>0</v>
      </c>
      <c r="D811" s="82">
        <f t="shared" si="35"/>
        <v>0</v>
      </c>
      <c r="E811" s="82">
        <f t="shared" si="36"/>
        <v>0</v>
      </c>
      <c r="F811" s="83">
        <f>Invoice!G813</f>
        <v>0</v>
      </c>
      <c r="G811" s="84">
        <f t="shared" si="37"/>
        <v>0</v>
      </c>
    </row>
    <row r="812" spans="1:7" s="81" customFormat="1">
      <c r="A812" s="97">
        <f>Invoice!F814</f>
        <v>0</v>
      </c>
      <c r="B812" s="76">
        <f>Invoice!C814</f>
        <v>0</v>
      </c>
      <c r="C812" s="77">
        <f>Invoice!B814</f>
        <v>0</v>
      </c>
      <c r="D812" s="82">
        <f t="shared" si="35"/>
        <v>0</v>
      </c>
      <c r="E812" s="82">
        <f t="shared" si="36"/>
        <v>0</v>
      </c>
      <c r="F812" s="83">
        <f>Invoice!G814</f>
        <v>0</v>
      </c>
      <c r="G812" s="84">
        <f t="shared" si="37"/>
        <v>0</v>
      </c>
    </row>
    <row r="813" spans="1:7" s="81" customFormat="1">
      <c r="A813" s="97">
        <f>Invoice!F815</f>
        <v>0</v>
      </c>
      <c r="B813" s="76">
        <f>Invoice!C815</f>
        <v>0</v>
      </c>
      <c r="C813" s="77">
        <f>Invoice!B815</f>
        <v>0</v>
      </c>
      <c r="D813" s="82">
        <f t="shared" si="35"/>
        <v>0</v>
      </c>
      <c r="E813" s="82">
        <f t="shared" si="36"/>
        <v>0</v>
      </c>
      <c r="F813" s="83">
        <f>Invoice!G815</f>
        <v>0</v>
      </c>
      <c r="G813" s="84">
        <f t="shared" si="37"/>
        <v>0</v>
      </c>
    </row>
    <row r="814" spans="1:7" s="81" customFormat="1">
      <c r="A814" s="97">
        <f>Invoice!F816</f>
        <v>0</v>
      </c>
      <c r="B814" s="76">
        <f>Invoice!C816</f>
        <v>0</v>
      </c>
      <c r="C814" s="77">
        <f>Invoice!B816</f>
        <v>0</v>
      </c>
      <c r="D814" s="82">
        <f t="shared" si="35"/>
        <v>0</v>
      </c>
      <c r="E814" s="82">
        <f t="shared" si="36"/>
        <v>0</v>
      </c>
      <c r="F814" s="83">
        <f>Invoice!G816</f>
        <v>0</v>
      </c>
      <c r="G814" s="84">
        <f t="shared" si="37"/>
        <v>0</v>
      </c>
    </row>
    <row r="815" spans="1:7" s="81" customFormat="1">
      <c r="A815" s="97">
        <f>Invoice!F817</f>
        <v>0</v>
      </c>
      <c r="B815" s="76">
        <f>Invoice!C817</f>
        <v>0</v>
      </c>
      <c r="C815" s="77">
        <f>Invoice!B817</f>
        <v>0</v>
      </c>
      <c r="D815" s="82">
        <f t="shared" si="35"/>
        <v>0</v>
      </c>
      <c r="E815" s="82">
        <f t="shared" si="36"/>
        <v>0</v>
      </c>
      <c r="F815" s="83">
        <f>Invoice!G817</f>
        <v>0</v>
      </c>
      <c r="G815" s="84">
        <f t="shared" si="37"/>
        <v>0</v>
      </c>
    </row>
    <row r="816" spans="1:7" s="81" customFormat="1">
      <c r="A816" s="97">
        <f>Invoice!F818</f>
        <v>0</v>
      </c>
      <c r="B816" s="76">
        <f>Invoice!C818</f>
        <v>0</v>
      </c>
      <c r="C816" s="77">
        <f>Invoice!B818</f>
        <v>0</v>
      </c>
      <c r="D816" s="82">
        <f t="shared" si="35"/>
        <v>0</v>
      </c>
      <c r="E816" s="82">
        <f t="shared" si="36"/>
        <v>0</v>
      </c>
      <c r="F816" s="83">
        <f>Invoice!G818</f>
        <v>0</v>
      </c>
      <c r="G816" s="84">
        <f t="shared" si="37"/>
        <v>0</v>
      </c>
    </row>
    <row r="817" spans="1:7" s="81" customFormat="1">
      <c r="A817" s="97">
        <f>Invoice!F819</f>
        <v>0</v>
      </c>
      <c r="B817" s="76">
        <f>Invoice!C819</f>
        <v>0</v>
      </c>
      <c r="C817" s="77">
        <f>Invoice!B819</f>
        <v>0</v>
      </c>
      <c r="D817" s="82">
        <f t="shared" si="35"/>
        <v>0</v>
      </c>
      <c r="E817" s="82">
        <f t="shared" si="36"/>
        <v>0</v>
      </c>
      <c r="F817" s="83">
        <f>Invoice!G819</f>
        <v>0</v>
      </c>
      <c r="G817" s="84">
        <f t="shared" si="37"/>
        <v>0</v>
      </c>
    </row>
    <row r="818" spans="1:7" s="81" customFormat="1">
      <c r="A818" s="97">
        <f>Invoice!F820</f>
        <v>0</v>
      </c>
      <c r="B818" s="76">
        <f>Invoice!C820</f>
        <v>0</v>
      </c>
      <c r="C818" s="77">
        <f>Invoice!B820</f>
        <v>0</v>
      </c>
      <c r="D818" s="82">
        <f t="shared" si="35"/>
        <v>0</v>
      </c>
      <c r="E818" s="82">
        <f t="shared" si="36"/>
        <v>0</v>
      </c>
      <c r="F818" s="83">
        <f>Invoice!G820</f>
        <v>0</v>
      </c>
      <c r="G818" s="84">
        <f t="shared" si="37"/>
        <v>0</v>
      </c>
    </row>
    <row r="819" spans="1:7" s="81" customFormat="1">
      <c r="A819" s="97">
        <f>Invoice!F821</f>
        <v>0</v>
      </c>
      <c r="B819" s="76">
        <f>Invoice!C821</f>
        <v>0</v>
      </c>
      <c r="C819" s="77">
        <f>Invoice!B821</f>
        <v>0</v>
      </c>
      <c r="D819" s="82">
        <f t="shared" si="35"/>
        <v>0</v>
      </c>
      <c r="E819" s="82">
        <f t="shared" si="36"/>
        <v>0</v>
      </c>
      <c r="F819" s="83">
        <f>Invoice!G821</f>
        <v>0</v>
      </c>
      <c r="G819" s="84">
        <f t="shared" si="37"/>
        <v>0</v>
      </c>
    </row>
    <row r="820" spans="1:7" s="81" customFormat="1">
      <c r="A820" s="97">
        <f>Invoice!F822</f>
        <v>0</v>
      </c>
      <c r="B820" s="76">
        <f>Invoice!C822</f>
        <v>0</v>
      </c>
      <c r="C820" s="77">
        <f>Invoice!B822</f>
        <v>0</v>
      </c>
      <c r="D820" s="82">
        <f t="shared" si="35"/>
        <v>0</v>
      </c>
      <c r="E820" s="82">
        <f t="shared" si="36"/>
        <v>0</v>
      </c>
      <c r="F820" s="83">
        <f>Invoice!G822</f>
        <v>0</v>
      </c>
      <c r="G820" s="84">
        <f t="shared" si="37"/>
        <v>0</v>
      </c>
    </row>
    <row r="821" spans="1:7" s="81" customFormat="1">
      <c r="A821" s="97">
        <f>Invoice!F823</f>
        <v>0</v>
      </c>
      <c r="B821" s="76">
        <f>Invoice!C823</f>
        <v>0</v>
      </c>
      <c r="C821" s="77">
        <f>Invoice!B823</f>
        <v>0</v>
      </c>
      <c r="D821" s="82">
        <f t="shared" si="35"/>
        <v>0</v>
      </c>
      <c r="E821" s="82">
        <f t="shared" si="36"/>
        <v>0</v>
      </c>
      <c r="F821" s="83">
        <f>Invoice!G823</f>
        <v>0</v>
      </c>
      <c r="G821" s="84">
        <f t="shared" si="37"/>
        <v>0</v>
      </c>
    </row>
    <row r="822" spans="1:7" s="81" customFormat="1">
      <c r="A822" s="97">
        <f>Invoice!F824</f>
        <v>0</v>
      </c>
      <c r="B822" s="76">
        <f>Invoice!C824</f>
        <v>0</v>
      </c>
      <c r="C822" s="77">
        <f>Invoice!B824</f>
        <v>0</v>
      </c>
      <c r="D822" s="82">
        <f t="shared" si="35"/>
        <v>0</v>
      </c>
      <c r="E822" s="82">
        <f t="shared" si="36"/>
        <v>0</v>
      </c>
      <c r="F822" s="83">
        <f>Invoice!G824</f>
        <v>0</v>
      </c>
      <c r="G822" s="84">
        <f t="shared" si="37"/>
        <v>0</v>
      </c>
    </row>
    <row r="823" spans="1:7" s="81" customFormat="1">
      <c r="A823" s="97">
        <f>Invoice!F825</f>
        <v>0</v>
      </c>
      <c r="B823" s="76">
        <f>Invoice!C825</f>
        <v>0</v>
      </c>
      <c r="C823" s="77">
        <f>Invoice!B825</f>
        <v>0</v>
      </c>
      <c r="D823" s="82">
        <f t="shared" si="35"/>
        <v>0</v>
      </c>
      <c r="E823" s="82">
        <f t="shared" si="36"/>
        <v>0</v>
      </c>
      <c r="F823" s="83">
        <f>Invoice!G825</f>
        <v>0</v>
      </c>
      <c r="G823" s="84">
        <f t="shared" si="37"/>
        <v>0</v>
      </c>
    </row>
    <row r="824" spans="1:7" s="81" customFormat="1">
      <c r="A824" s="97">
        <f>Invoice!F826</f>
        <v>0</v>
      </c>
      <c r="B824" s="76">
        <f>Invoice!C826</f>
        <v>0</v>
      </c>
      <c r="C824" s="77">
        <f>Invoice!B826</f>
        <v>0</v>
      </c>
      <c r="D824" s="82">
        <f t="shared" si="35"/>
        <v>0</v>
      </c>
      <c r="E824" s="82">
        <f t="shared" si="36"/>
        <v>0</v>
      </c>
      <c r="F824" s="83">
        <f>Invoice!G826</f>
        <v>0</v>
      </c>
      <c r="G824" s="84">
        <f t="shared" si="37"/>
        <v>0</v>
      </c>
    </row>
    <row r="825" spans="1:7" s="81" customFormat="1">
      <c r="A825" s="97">
        <f>Invoice!F827</f>
        <v>0</v>
      </c>
      <c r="B825" s="76">
        <f>Invoice!C827</f>
        <v>0</v>
      </c>
      <c r="C825" s="77">
        <f>Invoice!B827</f>
        <v>0</v>
      </c>
      <c r="D825" s="82">
        <f t="shared" si="35"/>
        <v>0</v>
      </c>
      <c r="E825" s="82">
        <f t="shared" si="36"/>
        <v>0</v>
      </c>
      <c r="F825" s="83">
        <f>Invoice!G827</f>
        <v>0</v>
      </c>
      <c r="G825" s="84">
        <f t="shared" si="37"/>
        <v>0</v>
      </c>
    </row>
    <row r="826" spans="1:7" s="81" customFormat="1">
      <c r="A826" s="97">
        <f>Invoice!F828</f>
        <v>0</v>
      </c>
      <c r="B826" s="76">
        <f>Invoice!C828</f>
        <v>0</v>
      </c>
      <c r="C826" s="77">
        <f>Invoice!B828</f>
        <v>0</v>
      </c>
      <c r="D826" s="82">
        <f t="shared" si="35"/>
        <v>0</v>
      </c>
      <c r="E826" s="82">
        <f t="shared" si="36"/>
        <v>0</v>
      </c>
      <c r="F826" s="83">
        <f>Invoice!G828</f>
        <v>0</v>
      </c>
      <c r="G826" s="84">
        <f t="shared" si="37"/>
        <v>0</v>
      </c>
    </row>
    <row r="827" spans="1:7" s="81" customFormat="1">
      <c r="A827" s="97">
        <f>Invoice!F829</f>
        <v>0</v>
      </c>
      <c r="B827" s="76">
        <f>Invoice!C829</f>
        <v>0</v>
      </c>
      <c r="C827" s="77">
        <f>Invoice!B829</f>
        <v>0</v>
      </c>
      <c r="D827" s="82">
        <f t="shared" si="35"/>
        <v>0</v>
      </c>
      <c r="E827" s="82">
        <f t="shared" si="36"/>
        <v>0</v>
      </c>
      <c r="F827" s="83">
        <f>Invoice!G829</f>
        <v>0</v>
      </c>
      <c r="G827" s="84">
        <f t="shared" si="37"/>
        <v>0</v>
      </c>
    </row>
    <row r="828" spans="1:7" s="81" customFormat="1">
      <c r="A828" s="97">
        <f>Invoice!F830</f>
        <v>0</v>
      </c>
      <c r="B828" s="76">
        <f>Invoice!C830</f>
        <v>0</v>
      </c>
      <c r="C828" s="77">
        <f>Invoice!B830</f>
        <v>0</v>
      </c>
      <c r="D828" s="82">
        <f t="shared" si="35"/>
        <v>0</v>
      </c>
      <c r="E828" s="82">
        <f t="shared" si="36"/>
        <v>0</v>
      </c>
      <c r="F828" s="83">
        <f>Invoice!G830</f>
        <v>0</v>
      </c>
      <c r="G828" s="84">
        <f t="shared" si="37"/>
        <v>0</v>
      </c>
    </row>
    <row r="829" spans="1:7" s="81" customFormat="1">
      <c r="A829" s="97">
        <f>Invoice!F831</f>
        <v>0</v>
      </c>
      <c r="B829" s="76">
        <f>Invoice!C831</f>
        <v>0</v>
      </c>
      <c r="C829" s="77">
        <f>Invoice!B831</f>
        <v>0</v>
      </c>
      <c r="D829" s="82">
        <f t="shared" si="35"/>
        <v>0</v>
      </c>
      <c r="E829" s="82">
        <f t="shared" si="36"/>
        <v>0</v>
      </c>
      <c r="F829" s="83">
        <f>Invoice!G831</f>
        <v>0</v>
      </c>
      <c r="G829" s="84">
        <f t="shared" si="37"/>
        <v>0</v>
      </c>
    </row>
    <row r="830" spans="1:7" s="81" customFormat="1">
      <c r="A830" s="97">
        <f>Invoice!F832</f>
        <v>0</v>
      </c>
      <c r="B830" s="76">
        <f>Invoice!C832</f>
        <v>0</v>
      </c>
      <c r="C830" s="77">
        <f>Invoice!B832</f>
        <v>0</v>
      </c>
      <c r="D830" s="82">
        <f t="shared" si="35"/>
        <v>0</v>
      </c>
      <c r="E830" s="82">
        <f t="shared" si="36"/>
        <v>0</v>
      </c>
      <c r="F830" s="83">
        <f>Invoice!G832</f>
        <v>0</v>
      </c>
      <c r="G830" s="84">
        <f t="shared" si="37"/>
        <v>0</v>
      </c>
    </row>
    <row r="831" spans="1:7" s="81" customFormat="1">
      <c r="A831" s="97">
        <f>Invoice!F833</f>
        <v>0</v>
      </c>
      <c r="B831" s="76">
        <f>Invoice!C833</f>
        <v>0</v>
      </c>
      <c r="C831" s="77">
        <f>Invoice!B833</f>
        <v>0</v>
      </c>
      <c r="D831" s="82">
        <f t="shared" si="35"/>
        <v>0</v>
      </c>
      <c r="E831" s="82">
        <f t="shared" si="36"/>
        <v>0</v>
      </c>
      <c r="F831" s="83">
        <f>Invoice!G833</f>
        <v>0</v>
      </c>
      <c r="G831" s="84">
        <f t="shared" si="37"/>
        <v>0</v>
      </c>
    </row>
    <row r="832" spans="1:7" s="81" customFormat="1">
      <c r="A832" s="97">
        <f>Invoice!F834</f>
        <v>0</v>
      </c>
      <c r="B832" s="76">
        <f>Invoice!C834</f>
        <v>0</v>
      </c>
      <c r="C832" s="77">
        <f>Invoice!B834</f>
        <v>0</v>
      </c>
      <c r="D832" s="82">
        <f t="shared" si="35"/>
        <v>0</v>
      </c>
      <c r="E832" s="82">
        <f t="shared" si="36"/>
        <v>0</v>
      </c>
      <c r="F832" s="83">
        <f>Invoice!G834</f>
        <v>0</v>
      </c>
      <c r="G832" s="84">
        <f t="shared" si="37"/>
        <v>0</v>
      </c>
    </row>
    <row r="833" spans="1:7" s="81" customFormat="1">
      <c r="A833" s="97">
        <f>Invoice!F835</f>
        <v>0</v>
      </c>
      <c r="B833" s="76">
        <f>Invoice!C835</f>
        <v>0</v>
      </c>
      <c r="C833" s="77">
        <f>Invoice!B835</f>
        <v>0</v>
      </c>
      <c r="D833" s="82">
        <f t="shared" ref="D833:D896" si="38">F833/$D$14</f>
        <v>0</v>
      </c>
      <c r="E833" s="82">
        <f t="shared" ref="E833:E896" si="39">G833/$D$14</f>
        <v>0</v>
      </c>
      <c r="F833" s="83">
        <f>Invoice!G835</f>
        <v>0</v>
      </c>
      <c r="G833" s="84">
        <f t="shared" ref="G833:G896" si="40">C833*F833</f>
        <v>0</v>
      </c>
    </row>
    <row r="834" spans="1:7" s="81" customFormat="1">
      <c r="A834" s="97">
        <f>Invoice!F836</f>
        <v>0</v>
      </c>
      <c r="B834" s="76">
        <f>Invoice!C836</f>
        <v>0</v>
      </c>
      <c r="C834" s="77">
        <f>Invoice!B836</f>
        <v>0</v>
      </c>
      <c r="D834" s="82">
        <f t="shared" si="38"/>
        <v>0</v>
      </c>
      <c r="E834" s="82">
        <f t="shared" si="39"/>
        <v>0</v>
      </c>
      <c r="F834" s="83">
        <f>Invoice!G836</f>
        <v>0</v>
      </c>
      <c r="G834" s="84">
        <f t="shared" si="40"/>
        <v>0</v>
      </c>
    </row>
    <row r="835" spans="1:7" s="81" customFormat="1">
      <c r="A835" s="97">
        <f>Invoice!F837</f>
        <v>0</v>
      </c>
      <c r="B835" s="76">
        <f>Invoice!C837</f>
        <v>0</v>
      </c>
      <c r="C835" s="77">
        <f>Invoice!B837</f>
        <v>0</v>
      </c>
      <c r="D835" s="82">
        <f t="shared" si="38"/>
        <v>0</v>
      </c>
      <c r="E835" s="82">
        <f t="shared" si="39"/>
        <v>0</v>
      </c>
      <c r="F835" s="83">
        <f>Invoice!G837</f>
        <v>0</v>
      </c>
      <c r="G835" s="84">
        <f t="shared" si="40"/>
        <v>0</v>
      </c>
    </row>
    <row r="836" spans="1:7" s="81" customFormat="1">
      <c r="A836" s="97">
        <f>Invoice!F838</f>
        <v>0</v>
      </c>
      <c r="B836" s="76">
        <f>Invoice!C838</f>
        <v>0</v>
      </c>
      <c r="C836" s="77">
        <f>Invoice!B838</f>
        <v>0</v>
      </c>
      <c r="D836" s="82">
        <f t="shared" si="38"/>
        <v>0</v>
      </c>
      <c r="E836" s="82">
        <f t="shared" si="39"/>
        <v>0</v>
      </c>
      <c r="F836" s="83">
        <f>Invoice!G838</f>
        <v>0</v>
      </c>
      <c r="G836" s="84">
        <f t="shared" si="40"/>
        <v>0</v>
      </c>
    </row>
    <row r="837" spans="1:7" s="81" customFormat="1">
      <c r="A837" s="97">
        <f>Invoice!F839</f>
        <v>0</v>
      </c>
      <c r="B837" s="76">
        <f>Invoice!C839</f>
        <v>0</v>
      </c>
      <c r="C837" s="77">
        <f>Invoice!B839</f>
        <v>0</v>
      </c>
      <c r="D837" s="82">
        <f t="shared" si="38"/>
        <v>0</v>
      </c>
      <c r="E837" s="82">
        <f t="shared" si="39"/>
        <v>0</v>
      </c>
      <c r="F837" s="83">
        <f>Invoice!G839</f>
        <v>0</v>
      </c>
      <c r="G837" s="84">
        <f t="shared" si="40"/>
        <v>0</v>
      </c>
    </row>
    <row r="838" spans="1:7" s="81" customFormat="1">
      <c r="A838" s="97">
        <f>Invoice!F840</f>
        <v>0</v>
      </c>
      <c r="B838" s="76">
        <f>Invoice!C840</f>
        <v>0</v>
      </c>
      <c r="C838" s="77">
        <f>Invoice!B840</f>
        <v>0</v>
      </c>
      <c r="D838" s="82">
        <f t="shared" si="38"/>
        <v>0</v>
      </c>
      <c r="E838" s="82">
        <f t="shared" si="39"/>
        <v>0</v>
      </c>
      <c r="F838" s="83">
        <f>Invoice!G840</f>
        <v>0</v>
      </c>
      <c r="G838" s="84">
        <f t="shared" si="40"/>
        <v>0</v>
      </c>
    </row>
    <row r="839" spans="1:7" s="81" customFormat="1">
      <c r="A839" s="97">
        <f>Invoice!F841</f>
        <v>0</v>
      </c>
      <c r="B839" s="76">
        <f>Invoice!C841</f>
        <v>0</v>
      </c>
      <c r="C839" s="77">
        <f>Invoice!B841</f>
        <v>0</v>
      </c>
      <c r="D839" s="82">
        <f t="shared" si="38"/>
        <v>0</v>
      </c>
      <c r="E839" s="82">
        <f t="shared" si="39"/>
        <v>0</v>
      </c>
      <c r="F839" s="83">
        <f>Invoice!G841</f>
        <v>0</v>
      </c>
      <c r="G839" s="84">
        <f t="shared" si="40"/>
        <v>0</v>
      </c>
    </row>
    <row r="840" spans="1:7" s="81" customFormat="1">
      <c r="A840" s="97">
        <f>Invoice!F842</f>
        <v>0</v>
      </c>
      <c r="B840" s="76">
        <f>Invoice!C842</f>
        <v>0</v>
      </c>
      <c r="C840" s="77">
        <f>Invoice!B842</f>
        <v>0</v>
      </c>
      <c r="D840" s="82">
        <f t="shared" si="38"/>
        <v>0</v>
      </c>
      <c r="E840" s="82">
        <f t="shared" si="39"/>
        <v>0</v>
      </c>
      <c r="F840" s="83">
        <f>Invoice!G842</f>
        <v>0</v>
      </c>
      <c r="G840" s="84">
        <f t="shared" si="40"/>
        <v>0</v>
      </c>
    </row>
    <row r="841" spans="1:7" s="81" customFormat="1">
      <c r="A841" s="97">
        <f>Invoice!F843</f>
        <v>0</v>
      </c>
      <c r="B841" s="76">
        <f>Invoice!C843</f>
        <v>0</v>
      </c>
      <c r="C841" s="77">
        <f>Invoice!B843</f>
        <v>0</v>
      </c>
      <c r="D841" s="82">
        <f t="shared" si="38"/>
        <v>0</v>
      </c>
      <c r="E841" s="82">
        <f t="shared" si="39"/>
        <v>0</v>
      </c>
      <c r="F841" s="83">
        <f>Invoice!G843</f>
        <v>0</v>
      </c>
      <c r="G841" s="84">
        <f t="shared" si="40"/>
        <v>0</v>
      </c>
    </row>
    <row r="842" spans="1:7" s="81" customFormat="1">
      <c r="A842" s="97">
        <f>Invoice!F844</f>
        <v>0</v>
      </c>
      <c r="B842" s="76">
        <f>Invoice!C844</f>
        <v>0</v>
      </c>
      <c r="C842" s="77">
        <f>Invoice!B844</f>
        <v>0</v>
      </c>
      <c r="D842" s="82">
        <f t="shared" si="38"/>
        <v>0</v>
      </c>
      <c r="E842" s="82">
        <f t="shared" si="39"/>
        <v>0</v>
      </c>
      <c r="F842" s="83">
        <f>Invoice!G844</f>
        <v>0</v>
      </c>
      <c r="G842" s="84">
        <f t="shared" si="40"/>
        <v>0</v>
      </c>
    </row>
    <row r="843" spans="1:7" s="81" customFormat="1">
      <c r="A843" s="97">
        <f>Invoice!F845</f>
        <v>0</v>
      </c>
      <c r="B843" s="76">
        <f>Invoice!C845</f>
        <v>0</v>
      </c>
      <c r="C843" s="77">
        <f>Invoice!B845</f>
        <v>0</v>
      </c>
      <c r="D843" s="82">
        <f t="shared" si="38"/>
        <v>0</v>
      </c>
      <c r="E843" s="82">
        <f t="shared" si="39"/>
        <v>0</v>
      </c>
      <c r="F843" s="83">
        <f>Invoice!G845</f>
        <v>0</v>
      </c>
      <c r="G843" s="84">
        <f t="shared" si="40"/>
        <v>0</v>
      </c>
    </row>
    <row r="844" spans="1:7" s="81" customFormat="1">
      <c r="A844" s="97">
        <f>Invoice!F846</f>
        <v>0</v>
      </c>
      <c r="B844" s="76">
        <f>Invoice!C846</f>
        <v>0</v>
      </c>
      <c r="C844" s="77">
        <f>Invoice!B846</f>
        <v>0</v>
      </c>
      <c r="D844" s="82">
        <f t="shared" si="38"/>
        <v>0</v>
      </c>
      <c r="E844" s="82">
        <f t="shared" si="39"/>
        <v>0</v>
      </c>
      <c r="F844" s="83">
        <f>Invoice!G846</f>
        <v>0</v>
      </c>
      <c r="G844" s="84">
        <f t="shared" si="40"/>
        <v>0</v>
      </c>
    </row>
    <row r="845" spans="1:7" s="81" customFormat="1">
      <c r="A845" s="97">
        <f>Invoice!F847</f>
        <v>0</v>
      </c>
      <c r="B845" s="76">
        <f>Invoice!C847</f>
        <v>0</v>
      </c>
      <c r="C845" s="77">
        <f>Invoice!B847</f>
        <v>0</v>
      </c>
      <c r="D845" s="82">
        <f t="shared" si="38"/>
        <v>0</v>
      </c>
      <c r="E845" s="82">
        <f t="shared" si="39"/>
        <v>0</v>
      </c>
      <c r="F845" s="83">
        <f>Invoice!G847</f>
        <v>0</v>
      </c>
      <c r="G845" s="84">
        <f t="shared" si="40"/>
        <v>0</v>
      </c>
    </row>
    <row r="846" spans="1:7" s="81" customFormat="1">
      <c r="A846" s="97">
        <f>Invoice!F848</f>
        <v>0</v>
      </c>
      <c r="B846" s="76">
        <f>Invoice!C848</f>
        <v>0</v>
      </c>
      <c r="C846" s="77">
        <f>Invoice!B848</f>
        <v>0</v>
      </c>
      <c r="D846" s="82">
        <f t="shared" si="38"/>
        <v>0</v>
      </c>
      <c r="E846" s="82">
        <f t="shared" si="39"/>
        <v>0</v>
      </c>
      <c r="F846" s="83">
        <f>Invoice!G848</f>
        <v>0</v>
      </c>
      <c r="G846" s="84">
        <f t="shared" si="40"/>
        <v>0</v>
      </c>
    </row>
    <row r="847" spans="1:7" s="81" customFormat="1">
      <c r="A847" s="97">
        <f>Invoice!F849</f>
        <v>0</v>
      </c>
      <c r="B847" s="76">
        <f>Invoice!C849</f>
        <v>0</v>
      </c>
      <c r="C847" s="77">
        <f>Invoice!B849</f>
        <v>0</v>
      </c>
      <c r="D847" s="82">
        <f t="shared" si="38"/>
        <v>0</v>
      </c>
      <c r="E847" s="82">
        <f t="shared" si="39"/>
        <v>0</v>
      </c>
      <c r="F847" s="83">
        <f>Invoice!G849</f>
        <v>0</v>
      </c>
      <c r="G847" s="84">
        <f t="shared" si="40"/>
        <v>0</v>
      </c>
    </row>
    <row r="848" spans="1:7" s="81" customFormat="1">
      <c r="A848" s="97">
        <f>Invoice!F850</f>
        <v>0</v>
      </c>
      <c r="B848" s="76">
        <f>Invoice!C850</f>
        <v>0</v>
      </c>
      <c r="C848" s="77">
        <f>Invoice!B850</f>
        <v>0</v>
      </c>
      <c r="D848" s="82">
        <f t="shared" si="38"/>
        <v>0</v>
      </c>
      <c r="E848" s="82">
        <f t="shared" si="39"/>
        <v>0</v>
      </c>
      <c r="F848" s="83">
        <f>Invoice!G850</f>
        <v>0</v>
      </c>
      <c r="G848" s="84">
        <f t="shared" si="40"/>
        <v>0</v>
      </c>
    </row>
    <row r="849" spans="1:7" s="81" customFormat="1">
      <c r="A849" s="97">
        <f>Invoice!F851</f>
        <v>0</v>
      </c>
      <c r="B849" s="76">
        <f>Invoice!C851</f>
        <v>0</v>
      </c>
      <c r="C849" s="77">
        <f>Invoice!B851</f>
        <v>0</v>
      </c>
      <c r="D849" s="82">
        <f t="shared" si="38"/>
        <v>0</v>
      </c>
      <c r="E849" s="82">
        <f t="shared" si="39"/>
        <v>0</v>
      </c>
      <c r="F849" s="83">
        <f>Invoice!G851</f>
        <v>0</v>
      </c>
      <c r="G849" s="84">
        <f t="shared" si="40"/>
        <v>0</v>
      </c>
    </row>
    <row r="850" spans="1:7" s="81" customFormat="1">
      <c r="A850" s="97">
        <f>Invoice!F852</f>
        <v>0</v>
      </c>
      <c r="B850" s="76">
        <f>Invoice!C852</f>
        <v>0</v>
      </c>
      <c r="C850" s="77">
        <f>Invoice!B852</f>
        <v>0</v>
      </c>
      <c r="D850" s="82">
        <f t="shared" si="38"/>
        <v>0</v>
      </c>
      <c r="E850" s="82">
        <f t="shared" si="39"/>
        <v>0</v>
      </c>
      <c r="F850" s="83">
        <f>Invoice!G852</f>
        <v>0</v>
      </c>
      <c r="G850" s="84">
        <f t="shared" si="40"/>
        <v>0</v>
      </c>
    </row>
    <row r="851" spans="1:7" s="81" customFormat="1">
      <c r="A851" s="97">
        <f>Invoice!F853</f>
        <v>0</v>
      </c>
      <c r="B851" s="76">
        <f>Invoice!C853</f>
        <v>0</v>
      </c>
      <c r="C851" s="77">
        <f>Invoice!B853</f>
        <v>0</v>
      </c>
      <c r="D851" s="82">
        <f t="shared" si="38"/>
        <v>0</v>
      </c>
      <c r="E851" s="82">
        <f t="shared" si="39"/>
        <v>0</v>
      </c>
      <c r="F851" s="83">
        <f>Invoice!G853</f>
        <v>0</v>
      </c>
      <c r="G851" s="84">
        <f t="shared" si="40"/>
        <v>0</v>
      </c>
    </row>
    <row r="852" spans="1:7" s="81" customFormat="1">
      <c r="A852" s="97">
        <f>Invoice!F854</f>
        <v>0</v>
      </c>
      <c r="B852" s="76">
        <f>Invoice!C854</f>
        <v>0</v>
      </c>
      <c r="C852" s="77">
        <f>Invoice!B854</f>
        <v>0</v>
      </c>
      <c r="D852" s="82">
        <f t="shared" si="38"/>
        <v>0</v>
      </c>
      <c r="E852" s="82">
        <f t="shared" si="39"/>
        <v>0</v>
      </c>
      <c r="F852" s="83">
        <f>Invoice!G854</f>
        <v>0</v>
      </c>
      <c r="G852" s="84">
        <f t="shared" si="40"/>
        <v>0</v>
      </c>
    </row>
    <row r="853" spans="1:7" s="81" customFormat="1">
      <c r="A853" s="97">
        <f>Invoice!F855</f>
        <v>0</v>
      </c>
      <c r="B853" s="76">
        <f>Invoice!C855</f>
        <v>0</v>
      </c>
      <c r="C853" s="77">
        <f>Invoice!B855</f>
        <v>0</v>
      </c>
      <c r="D853" s="82">
        <f t="shared" si="38"/>
        <v>0</v>
      </c>
      <c r="E853" s="82">
        <f t="shared" si="39"/>
        <v>0</v>
      </c>
      <c r="F853" s="83">
        <f>Invoice!G855</f>
        <v>0</v>
      </c>
      <c r="G853" s="84">
        <f t="shared" si="40"/>
        <v>0</v>
      </c>
    </row>
    <row r="854" spans="1:7" s="81" customFormat="1">
      <c r="A854" s="97">
        <f>Invoice!F856</f>
        <v>0</v>
      </c>
      <c r="B854" s="76">
        <f>Invoice!C856</f>
        <v>0</v>
      </c>
      <c r="C854" s="77">
        <f>Invoice!B856</f>
        <v>0</v>
      </c>
      <c r="D854" s="82">
        <f t="shared" si="38"/>
        <v>0</v>
      </c>
      <c r="E854" s="82">
        <f t="shared" si="39"/>
        <v>0</v>
      </c>
      <c r="F854" s="83">
        <f>Invoice!G856</f>
        <v>0</v>
      </c>
      <c r="G854" s="84">
        <f t="shared" si="40"/>
        <v>0</v>
      </c>
    </row>
    <row r="855" spans="1:7" s="81" customFormat="1">
      <c r="A855" s="97">
        <f>Invoice!F857</f>
        <v>0</v>
      </c>
      <c r="B855" s="76">
        <f>Invoice!C857</f>
        <v>0</v>
      </c>
      <c r="C855" s="77">
        <f>Invoice!B857</f>
        <v>0</v>
      </c>
      <c r="D855" s="82">
        <f t="shared" si="38"/>
        <v>0</v>
      </c>
      <c r="E855" s="82">
        <f t="shared" si="39"/>
        <v>0</v>
      </c>
      <c r="F855" s="83">
        <f>Invoice!G857</f>
        <v>0</v>
      </c>
      <c r="G855" s="84">
        <f t="shared" si="40"/>
        <v>0</v>
      </c>
    </row>
    <row r="856" spans="1:7" s="81" customFormat="1">
      <c r="A856" s="97">
        <f>Invoice!F858</f>
        <v>0</v>
      </c>
      <c r="B856" s="76">
        <f>Invoice!C858</f>
        <v>0</v>
      </c>
      <c r="C856" s="77">
        <f>Invoice!B858</f>
        <v>0</v>
      </c>
      <c r="D856" s="82">
        <f t="shared" si="38"/>
        <v>0</v>
      </c>
      <c r="E856" s="82">
        <f t="shared" si="39"/>
        <v>0</v>
      </c>
      <c r="F856" s="83">
        <f>Invoice!G858</f>
        <v>0</v>
      </c>
      <c r="G856" s="84">
        <f t="shared" si="40"/>
        <v>0</v>
      </c>
    </row>
    <row r="857" spans="1:7" s="81" customFormat="1">
      <c r="A857" s="97">
        <f>Invoice!F859</f>
        <v>0</v>
      </c>
      <c r="B857" s="76">
        <f>Invoice!C859</f>
        <v>0</v>
      </c>
      <c r="C857" s="77">
        <f>Invoice!B859</f>
        <v>0</v>
      </c>
      <c r="D857" s="82">
        <f t="shared" si="38"/>
        <v>0</v>
      </c>
      <c r="E857" s="82">
        <f t="shared" si="39"/>
        <v>0</v>
      </c>
      <c r="F857" s="83">
        <f>Invoice!G859</f>
        <v>0</v>
      </c>
      <c r="G857" s="84">
        <f t="shared" si="40"/>
        <v>0</v>
      </c>
    </row>
    <row r="858" spans="1:7" s="81" customFormat="1">
      <c r="A858" s="97">
        <f>Invoice!F860</f>
        <v>0</v>
      </c>
      <c r="B858" s="76">
        <f>Invoice!C860</f>
        <v>0</v>
      </c>
      <c r="C858" s="77">
        <f>Invoice!B860</f>
        <v>0</v>
      </c>
      <c r="D858" s="82">
        <f t="shared" si="38"/>
        <v>0</v>
      </c>
      <c r="E858" s="82">
        <f t="shared" si="39"/>
        <v>0</v>
      </c>
      <c r="F858" s="83">
        <f>Invoice!G860</f>
        <v>0</v>
      </c>
      <c r="G858" s="84">
        <f t="shared" si="40"/>
        <v>0</v>
      </c>
    </row>
    <row r="859" spans="1:7" s="81" customFormat="1">
      <c r="A859" s="97">
        <f>Invoice!F861</f>
        <v>0</v>
      </c>
      <c r="B859" s="76">
        <f>Invoice!C861</f>
        <v>0</v>
      </c>
      <c r="C859" s="77">
        <f>Invoice!B861</f>
        <v>0</v>
      </c>
      <c r="D859" s="82">
        <f t="shared" si="38"/>
        <v>0</v>
      </c>
      <c r="E859" s="82">
        <f t="shared" si="39"/>
        <v>0</v>
      </c>
      <c r="F859" s="83">
        <f>Invoice!G861</f>
        <v>0</v>
      </c>
      <c r="G859" s="84">
        <f t="shared" si="40"/>
        <v>0</v>
      </c>
    </row>
    <row r="860" spans="1:7" s="81" customFormat="1">
      <c r="A860" s="97">
        <f>Invoice!F862</f>
        <v>0</v>
      </c>
      <c r="B860" s="76">
        <f>Invoice!C862</f>
        <v>0</v>
      </c>
      <c r="C860" s="77">
        <f>Invoice!B862</f>
        <v>0</v>
      </c>
      <c r="D860" s="82">
        <f t="shared" si="38"/>
        <v>0</v>
      </c>
      <c r="E860" s="82">
        <f t="shared" si="39"/>
        <v>0</v>
      </c>
      <c r="F860" s="83">
        <f>Invoice!G862</f>
        <v>0</v>
      </c>
      <c r="G860" s="84">
        <f t="shared" si="40"/>
        <v>0</v>
      </c>
    </row>
    <row r="861" spans="1:7" s="81" customFormat="1">
      <c r="A861" s="97">
        <f>Invoice!F863</f>
        <v>0</v>
      </c>
      <c r="B861" s="76">
        <f>Invoice!C863</f>
        <v>0</v>
      </c>
      <c r="C861" s="77">
        <f>Invoice!B863</f>
        <v>0</v>
      </c>
      <c r="D861" s="82">
        <f t="shared" si="38"/>
        <v>0</v>
      </c>
      <c r="E861" s="82">
        <f t="shared" si="39"/>
        <v>0</v>
      </c>
      <c r="F861" s="83">
        <f>Invoice!G863</f>
        <v>0</v>
      </c>
      <c r="G861" s="84">
        <f t="shared" si="40"/>
        <v>0</v>
      </c>
    </row>
    <row r="862" spans="1:7" s="81" customFormat="1">
      <c r="A862" s="97">
        <f>Invoice!F864</f>
        <v>0</v>
      </c>
      <c r="B862" s="76">
        <f>Invoice!C864</f>
        <v>0</v>
      </c>
      <c r="C862" s="77">
        <f>Invoice!B864</f>
        <v>0</v>
      </c>
      <c r="D862" s="82">
        <f t="shared" si="38"/>
        <v>0</v>
      </c>
      <c r="E862" s="82">
        <f t="shared" si="39"/>
        <v>0</v>
      </c>
      <c r="F862" s="83">
        <f>Invoice!G864</f>
        <v>0</v>
      </c>
      <c r="G862" s="84">
        <f t="shared" si="40"/>
        <v>0</v>
      </c>
    </row>
    <row r="863" spans="1:7" s="81" customFormat="1">
      <c r="A863" s="97">
        <f>Invoice!F865</f>
        <v>0</v>
      </c>
      <c r="B863" s="76">
        <f>Invoice!C865</f>
        <v>0</v>
      </c>
      <c r="C863" s="77">
        <f>Invoice!B865</f>
        <v>0</v>
      </c>
      <c r="D863" s="82">
        <f t="shared" si="38"/>
        <v>0</v>
      </c>
      <c r="E863" s="82">
        <f t="shared" si="39"/>
        <v>0</v>
      </c>
      <c r="F863" s="83">
        <f>Invoice!G865</f>
        <v>0</v>
      </c>
      <c r="G863" s="84">
        <f t="shared" si="40"/>
        <v>0</v>
      </c>
    </row>
    <row r="864" spans="1:7" s="81" customFormat="1">
      <c r="A864" s="97">
        <f>Invoice!F866</f>
        <v>0</v>
      </c>
      <c r="B864" s="76">
        <f>Invoice!C866</f>
        <v>0</v>
      </c>
      <c r="C864" s="77">
        <f>Invoice!B866</f>
        <v>0</v>
      </c>
      <c r="D864" s="82">
        <f t="shared" si="38"/>
        <v>0</v>
      </c>
      <c r="E864" s="82">
        <f t="shared" si="39"/>
        <v>0</v>
      </c>
      <c r="F864" s="83">
        <f>Invoice!G866</f>
        <v>0</v>
      </c>
      <c r="G864" s="84">
        <f t="shared" si="40"/>
        <v>0</v>
      </c>
    </row>
    <row r="865" spans="1:7" s="81" customFormat="1">
      <c r="A865" s="97">
        <f>Invoice!F867</f>
        <v>0</v>
      </c>
      <c r="B865" s="76">
        <f>Invoice!C867</f>
        <v>0</v>
      </c>
      <c r="C865" s="77">
        <f>Invoice!B867</f>
        <v>0</v>
      </c>
      <c r="D865" s="82">
        <f t="shared" si="38"/>
        <v>0</v>
      </c>
      <c r="E865" s="82">
        <f t="shared" si="39"/>
        <v>0</v>
      </c>
      <c r="F865" s="83">
        <f>Invoice!G867</f>
        <v>0</v>
      </c>
      <c r="G865" s="84">
        <f t="shared" si="40"/>
        <v>0</v>
      </c>
    </row>
    <row r="866" spans="1:7" s="81" customFormat="1">
      <c r="A866" s="97">
        <f>Invoice!F868</f>
        <v>0</v>
      </c>
      <c r="B866" s="76">
        <f>Invoice!C868</f>
        <v>0</v>
      </c>
      <c r="C866" s="77">
        <f>Invoice!B868</f>
        <v>0</v>
      </c>
      <c r="D866" s="82">
        <f t="shared" si="38"/>
        <v>0</v>
      </c>
      <c r="E866" s="82">
        <f t="shared" si="39"/>
        <v>0</v>
      </c>
      <c r="F866" s="83">
        <f>Invoice!G868</f>
        <v>0</v>
      </c>
      <c r="G866" s="84">
        <f t="shared" si="40"/>
        <v>0</v>
      </c>
    </row>
    <row r="867" spans="1:7" s="81" customFormat="1">
      <c r="A867" s="97">
        <f>Invoice!F869</f>
        <v>0</v>
      </c>
      <c r="B867" s="76">
        <f>Invoice!C869</f>
        <v>0</v>
      </c>
      <c r="C867" s="77">
        <f>Invoice!B869</f>
        <v>0</v>
      </c>
      <c r="D867" s="82">
        <f t="shared" si="38"/>
        <v>0</v>
      </c>
      <c r="E867" s="82">
        <f t="shared" si="39"/>
        <v>0</v>
      </c>
      <c r="F867" s="83">
        <f>Invoice!G869</f>
        <v>0</v>
      </c>
      <c r="G867" s="84">
        <f t="shared" si="40"/>
        <v>0</v>
      </c>
    </row>
    <row r="868" spans="1:7" s="81" customFormat="1">
      <c r="A868" s="97">
        <f>Invoice!F870</f>
        <v>0</v>
      </c>
      <c r="B868" s="76">
        <f>Invoice!C870</f>
        <v>0</v>
      </c>
      <c r="C868" s="77">
        <f>Invoice!B870</f>
        <v>0</v>
      </c>
      <c r="D868" s="82">
        <f t="shared" si="38"/>
        <v>0</v>
      </c>
      <c r="E868" s="82">
        <f t="shared" si="39"/>
        <v>0</v>
      </c>
      <c r="F868" s="83">
        <f>Invoice!G870</f>
        <v>0</v>
      </c>
      <c r="G868" s="84">
        <f t="shared" si="40"/>
        <v>0</v>
      </c>
    </row>
    <row r="869" spans="1:7" s="81" customFormat="1">
      <c r="A869" s="97">
        <f>Invoice!F871</f>
        <v>0</v>
      </c>
      <c r="B869" s="76">
        <f>Invoice!C871</f>
        <v>0</v>
      </c>
      <c r="C869" s="77">
        <f>Invoice!B871</f>
        <v>0</v>
      </c>
      <c r="D869" s="82">
        <f t="shared" si="38"/>
        <v>0</v>
      </c>
      <c r="E869" s="82">
        <f t="shared" si="39"/>
        <v>0</v>
      </c>
      <c r="F869" s="83">
        <f>Invoice!G871</f>
        <v>0</v>
      </c>
      <c r="G869" s="84">
        <f t="shared" si="40"/>
        <v>0</v>
      </c>
    </row>
    <row r="870" spans="1:7" s="81" customFormat="1">
      <c r="A870" s="97">
        <f>Invoice!F872</f>
        <v>0</v>
      </c>
      <c r="B870" s="76">
        <f>Invoice!C872</f>
        <v>0</v>
      </c>
      <c r="C870" s="77">
        <f>Invoice!B872</f>
        <v>0</v>
      </c>
      <c r="D870" s="82">
        <f t="shared" si="38"/>
        <v>0</v>
      </c>
      <c r="E870" s="82">
        <f t="shared" si="39"/>
        <v>0</v>
      </c>
      <c r="F870" s="83">
        <f>Invoice!G872</f>
        <v>0</v>
      </c>
      <c r="G870" s="84">
        <f t="shared" si="40"/>
        <v>0</v>
      </c>
    </row>
    <row r="871" spans="1:7" s="81" customFormat="1">
      <c r="A871" s="97">
        <f>Invoice!F873</f>
        <v>0</v>
      </c>
      <c r="B871" s="76">
        <f>Invoice!C873</f>
        <v>0</v>
      </c>
      <c r="C871" s="77">
        <f>Invoice!B873</f>
        <v>0</v>
      </c>
      <c r="D871" s="82">
        <f t="shared" si="38"/>
        <v>0</v>
      </c>
      <c r="E871" s="82">
        <f t="shared" si="39"/>
        <v>0</v>
      </c>
      <c r="F871" s="83">
        <f>Invoice!G873</f>
        <v>0</v>
      </c>
      <c r="G871" s="84">
        <f t="shared" si="40"/>
        <v>0</v>
      </c>
    </row>
    <row r="872" spans="1:7" s="81" customFormat="1">
      <c r="A872" s="97">
        <f>Invoice!F874</f>
        <v>0</v>
      </c>
      <c r="B872" s="76">
        <f>Invoice!C874</f>
        <v>0</v>
      </c>
      <c r="C872" s="77">
        <f>Invoice!B874</f>
        <v>0</v>
      </c>
      <c r="D872" s="82">
        <f t="shared" si="38"/>
        <v>0</v>
      </c>
      <c r="E872" s="82">
        <f t="shared" si="39"/>
        <v>0</v>
      </c>
      <c r="F872" s="83">
        <f>Invoice!G874</f>
        <v>0</v>
      </c>
      <c r="G872" s="84">
        <f t="shared" si="40"/>
        <v>0</v>
      </c>
    </row>
    <row r="873" spans="1:7" s="81" customFormat="1">
      <c r="A873" s="97">
        <f>Invoice!F875</f>
        <v>0</v>
      </c>
      <c r="B873" s="76">
        <f>Invoice!C875</f>
        <v>0</v>
      </c>
      <c r="C873" s="77">
        <f>Invoice!B875</f>
        <v>0</v>
      </c>
      <c r="D873" s="82">
        <f t="shared" si="38"/>
        <v>0</v>
      </c>
      <c r="E873" s="82">
        <f t="shared" si="39"/>
        <v>0</v>
      </c>
      <c r="F873" s="83">
        <f>Invoice!G875</f>
        <v>0</v>
      </c>
      <c r="G873" s="84">
        <f t="shared" si="40"/>
        <v>0</v>
      </c>
    </row>
    <row r="874" spans="1:7" s="81" customFormat="1">
      <c r="A874" s="97">
        <f>Invoice!F876</f>
        <v>0</v>
      </c>
      <c r="B874" s="76">
        <f>Invoice!C876</f>
        <v>0</v>
      </c>
      <c r="C874" s="77">
        <f>Invoice!B876</f>
        <v>0</v>
      </c>
      <c r="D874" s="82">
        <f t="shared" si="38"/>
        <v>0</v>
      </c>
      <c r="E874" s="82">
        <f t="shared" si="39"/>
        <v>0</v>
      </c>
      <c r="F874" s="83">
        <f>Invoice!G876</f>
        <v>0</v>
      </c>
      <c r="G874" s="84">
        <f t="shared" si="40"/>
        <v>0</v>
      </c>
    </row>
    <row r="875" spans="1:7" s="81" customFormat="1">
      <c r="A875" s="97">
        <f>Invoice!F877</f>
        <v>0</v>
      </c>
      <c r="B875" s="76">
        <f>Invoice!C877</f>
        <v>0</v>
      </c>
      <c r="C875" s="77">
        <f>Invoice!B877</f>
        <v>0</v>
      </c>
      <c r="D875" s="82">
        <f t="shared" si="38"/>
        <v>0</v>
      </c>
      <c r="E875" s="82">
        <f t="shared" si="39"/>
        <v>0</v>
      </c>
      <c r="F875" s="83">
        <f>Invoice!G877</f>
        <v>0</v>
      </c>
      <c r="G875" s="84">
        <f t="shared" si="40"/>
        <v>0</v>
      </c>
    </row>
    <row r="876" spans="1:7" s="81" customFormat="1">
      <c r="A876" s="97">
        <f>Invoice!F878</f>
        <v>0</v>
      </c>
      <c r="B876" s="76">
        <f>Invoice!C878</f>
        <v>0</v>
      </c>
      <c r="C876" s="77">
        <f>Invoice!B878</f>
        <v>0</v>
      </c>
      <c r="D876" s="82">
        <f t="shared" si="38"/>
        <v>0</v>
      </c>
      <c r="E876" s="82">
        <f t="shared" si="39"/>
        <v>0</v>
      </c>
      <c r="F876" s="83">
        <f>Invoice!G878</f>
        <v>0</v>
      </c>
      <c r="G876" s="84">
        <f t="shared" si="40"/>
        <v>0</v>
      </c>
    </row>
    <row r="877" spans="1:7" s="81" customFormat="1">
      <c r="A877" s="97">
        <f>Invoice!F879</f>
        <v>0</v>
      </c>
      <c r="B877" s="76">
        <f>Invoice!C879</f>
        <v>0</v>
      </c>
      <c r="C877" s="77">
        <f>Invoice!B879</f>
        <v>0</v>
      </c>
      <c r="D877" s="82">
        <f t="shared" si="38"/>
        <v>0</v>
      </c>
      <c r="E877" s="82">
        <f t="shared" si="39"/>
        <v>0</v>
      </c>
      <c r="F877" s="83">
        <f>Invoice!G879</f>
        <v>0</v>
      </c>
      <c r="G877" s="84">
        <f t="shared" si="40"/>
        <v>0</v>
      </c>
    </row>
    <row r="878" spans="1:7" s="81" customFormat="1">
      <c r="A878" s="97">
        <f>Invoice!F880</f>
        <v>0</v>
      </c>
      <c r="B878" s="76">
        <f>Invoice!C880</f>
        <v>0</v>
      </c>
      <c r="C878" s="77">
        <f>Invoice!B880</f>
        <v>0</v>
      </c>
      <c r="D878" s="82">
        <f t="shared" si="38"/>
        <v>0</v>
      </c>
      <c r="E878" s="82">
        <f t="shared" si="39"/>
        <v>0</v>
      </c>
      <c r="F878" s="83">
        <f>Invoice!G880</f>
        <v>0</v>
      </c>
      <c r="G878" s="84">
        <f t="shared" si="40"/>
        <v>0</v>
      </c>
    </row>
    <row r="879" spans="1:7" s="81" customFormat="1">
      <c r="A879" s="97">
        <f>Invoice!F881</f>
        <v>0</v>
      </c>
      <c r="B879" s="76">
        <f>Invoice!C881</f>
        <v>0</v>
      </c>
      <c r="C879" s="77">
        <f>Invoice!B881</f>
        <v>0</v>
      </c>
      <c r="D879" s="82">
        <f t="shared" si="38"/>
        <v>0</v>
      </c>
      <c r="E879" s="82">
        <f t="shared" si="39"/>
        <v>0</v>
      </c>
      <c r="F879" s="83">
        <f>Invoice!G881</f>
        <v>0</v>
      </c>
      <c r="G879" s="84">
        <f t="shared" si="40"/>
        <v>0</v>
      </c>
    </row>
    <row r="880" spans="1:7" s="81" customFormat="1">
      <c r="A880" s="97">
        <f>Invoice!F882</f>
        <v>0</v>
      </c>
      <c r="B880" s="76">
        <f>Invoice!C882</f>
        <v>0</v>
      </c>
      <c r="C880" s="77">
        <f>Invoice!B882</f>
        <v>0</v>
      </c>
      <c r="D880" s="82">
        <f t="shared" si="38"/>
        <v>0</v>
      </c>
      <c r="E880" s="82">
        <f t="shared" si="39"/>
        <v>0</v>
      </c>
      <c r="F880" s="83">
        <f>Invoice!G882</f>
        <v>0</v>
      </c>
      <c r="G880" s="84">
        <f t="shared" si="40"/>
        <v>0</v>
      </c>
    </row>
    <row r="881" spans="1:7" s="81" customFormat="1">
      <c r="A881" s="97">
        <f>Invoice!F883</f>
        <v>0</v>
      </c>
      <c r="B881" s="76">
        <f>Invoice!C883</f>
        <v>0</v>
      </c>
      <c r="C881" s="77">
        <f>Invoice!B883</f>
        <v>0</v>
      </c>
      <c r="D881" s="82">
        <f t="shared" si="38"/>
        <v>0</v>
      </c>
      <c r="E881" s="82">
        <f t="shared" si="39"/>
        <v>0</v>
      </c>
      <c r="F881" s="83">
        <f>Invoice!G883</f>
        <v>0</v>
      </c>
      <c r="G881" s="84">
        <f t="shared" si="40"/>
        <v>0</v>
      </c>
    </row>
    <row r="882" spans="1:7" s="81" customFormat="1">
      <c r="A882" s="97">
        <f>Invoice!F884</f>
        <v>0</v>
      </c>
      <c r="B882" s="76">
        <f>Invoice!C884</f>
        <v>0</v>
      </c>
      <c r="C882" s="77">
        <f>Invoice!B884</f>
        <v>0</v>
      </c>
      <c r="D882" s="82">
        <f t="shared" si="38"/>
        <v>0</v>
      </c>
      <c r="E882" s="82">
        <f t="shared" si="39"/>
        <v>0</v>
      </c>
      <c r="F882" s="83">
        <f>Invoice!G884</f>
        <v>0</v>
      </c>
      <c r="G882" s="84">
        <f t="shared" si="40"/>
        <v>0</v>
      </c>
    </row>
    <row r="883" spans="1:7" s="81" customFormat="1">
      <c r="A883" s="97">
        <f>Invoice!F885</f>
        <v>0</v>
      </c>
      <c r="B883" s="76">
        <f>Invoice!C885</f>
        <v>0</v>
      </c>
      <c r="C883" s="77">
        <f>Invoice!B885</f>
        <v>0</v>
      </c>
      <c r="D883" s="82">
        <f t="shared" si="38"/>
        <v>0</v>
      </c>
      <c r="E883" s="82">
        <f t="shared" si="39"/>
        <v>0</v>
      </c>
      <c r="F883" s="83">
        <f>Invoice!G885</f>
        <v>0</v>
      </c>
      <c r="G883" s="84">
        <f t="shared" si="40"/>
        <v>0</v>
      </c>
    </row>
    <row r="884" spans="1:7" s="81" customFormat="1">
      <c r="A884" s="97">
        <f>Invoice!F886</f>
        <v>0</v>
      </c>
      <c r="B884" s="76">
        <f>Invoice!C886</f>
        <v>0</v>
      </c>
      <c r="C884" s="77">
        <f>Invoice!B886</f>
        <v>0</v>
      </c>
      <c r="D884" s="82">
        <f t="shared" si="38"/>
        <v>0</v>
      </c>
      <c r="E884" s="82">
        <f t="shared" si="39"/>
        <v>0</v>
      </c>
      <c r="F884" s="83">
        <f>Invoice!G886</f>
        <v>0</v>
      </c>
      <c r="G884" s="84">
        <f t="shared" si="40"/>
        <v>0</v>
      </c>
    </row>
    <row r="885" spans="1:7" s="81" customFormat="1">
      <c r="A885" s="97">
        <f>Invoice!F887</f>
        <v>0</v>
      </c>
      <c r="B885" s="76">
        <f>Invoice!C887</f>
        <v>0</v>
      </c>
      <c r="C885" s="77">
        <f>Invoice!B887</f>
        <v>0</v>
      </c>
      <c r="D885" s="82">
        <f t="shared" si="38"/>
        <v>0</v>
      </c>
      <c r="E885" s="82">
        <f t="shared" si="39"/>
        <v>0</v>
      </c>
      <c r="F885" s="83">
        <f>Invoice!G887</f>
        <v>0</v>
      </c>
      <c r="G885" s="84">
        <f t="shared" si="40"/>
        <v>0</v>
      </c>
    </row>
    <row r="886" spans="1:7" s="81" customFormat="1">
      <c r="A886" s="97">
        <f>Invoice!F888</f>
        <v>0</v>
      </c>
      <c r="B886" s="76">
        <f>Invoice!C888</f>
        <v>0</v>
      </c>
      <c r="C886" s="77">
        <f>Invoice!B888</f>
        <v>0</v>
      </c>
      <c r="D886" s="82">
        <f t="shared" si="38"/>
        <v>0</v>
      </c>
      <c r="E886" s="82">
        <f t="shared" si="39"/>
        <v>0</v>
      </c>
      <c r="F886" s="83">
        <f>Invoice!G888</f>
        <v>0</v>
      </c>
      <c r="G886" s="84">
        <f t="shared" si="40"/>
        <v>0</v>
      </c>
    </row>
    <row r="887" spans="1:7" s="81" customFormat="1">
      <c r="A887" s="97">
        <f>Invoice!F889</f>
        <v>0</v>
      </c>
      <c r="B887" s="76">
        <f>Invoice!C889</f>
        <v>0</v>
      </c>
      <c r="C887" s="77">
        <f>Invoice!B889</f>
        <v>0</v>
      </c>
      <c r="D887" s="82">
        <f t="shared" si="38"/>
        <v>0</v>
      </c>
      <c r="E887" s="82">
        <f t="shared" si="39"/>
        <v>0</v>
      </c>
      <c r="F887" s="83">
        <f>Invoice!G889</f>
        <v>0</v>
      </c>
      <c r="G887" s="84">
        <f t="shared" si="40"/>
        <v>0</v>
      </c>
    </row>
    <row r="888" spans="1:7" s="81" customFormat="1">
      <c r="A888" s="97">
        <f>Invoice!F890</f>
        <v>0</v>
      </c>
      <c r="B888" s="76">
        <f>Invoice!C890</f>
        <v>0</v>
      </c>
      <c r="C888" s="77">
        <f>Invoice!B890</f>
        <v>0</v>
      </c>
      <c r="D888" s="82">
        <f t="shared" si="38"/>
        <v>0</v>
      </c>
      <c r="E888" s="82">
        <f t="shared" si="39"/>
        <v>0</v>
      </c>
      <c r="F888" s="83">
        <f>Invoice!G890</f>
        <v>0</v>
      </c>
      <c r="G888" s="84">
        <f t="shared" si="40"/>
        <v>0</v>
      </c>
    </row>
    <row r="889" spans="1:7" s="81" customFormat="1">
      <c r="A889" s="97">
        <f>Invoice!F891</f>
        <v>0</v>
      </c>
      <c r="B889" s="76">
        <f>Invoice!C891</f>
        <v>0</v>
      </c>
      <c r="C889" s="77">
        <f>Invoice!B891</f>
        <v>0</v>
      </c>
      <c r="D889" s="82">
        <f t="shared" si="38"/>
        <v>0</v>
      </c>
      <c r="E889" s="82">
        <f t="shared" si="39"/>
        <v>0</v>
      </c>
      <c r="F889" s="83">
        <f>Invoice!G891</f>
        <v>0</v>
      </c>
      <c r="G889" s="84">
        <f t="shared" si="40"/>
        <v>0</v>
      </c>
    </row>
    <row r="890" spans="1:7" s="81" customFormat="1">
      <c r="A890" s="97">
        <f>Invoice!F892</f>
        <v>0</v>
      </c>
      <c r="B890" s="76">
        <f>Invoice!C892</f>
        <v>0</v>
      </c>
      <c r="C890" s="77">
        <f>Invoice!B892</f>
        <v>0</v>
      </c>
      <c r="D890" s="82">
        <f t="shared" si="38"/>
        <v>0</v>
      </c>
      <c r="E890" s="82">
        <f t="shared" si="39"/>
        <v>0</v>
      </c>
      <c r="F890" s="83">
        <f>Invoice!G892</f>
        <v>0</v>
      </c>
      <c r="G890" s="84">
        <f t="shared" si="40"/>
        <v>0</v>
      </c>
    </row>
    <row r="891" spans="1:7" s="81" customFormat="1">
      <c r="A891" s="97">
        <f>Invoice!F893</f>
        <v>0</v>
      </c>
      <c r="B891" s="76">
        <f>Invoice!C893</f>
        <v>0</v>
      </c>
      <c r="C891" s="77">
        <f>Invoice!B893</f>
        <v>0</v>
      </c>
      <c r="D891" s="82">
        <f t="shared" si="38"/>
        <v>0</v>
      </c>
      <c r="E891" s="82">
        <f t="shared" si="39"/>
        <v>0</v>
      </c>
      <c r="F891" s="83">
        <f>Invoice!G893</f>
        <v>0</v>
      </c>
      <c r="G891" s="84">
        <f t="shared" si="40"/>
        <v>0</v>
      </c>
    </row>
    <row r="892" spans="1:7" s="81" customFormat="1">
      <c r="A892" s="97">
        <f>Invoice!F894</f>
        <v>0</v>
      </c>
      <c r="B892" s="76">
        <f>Invoice!C894</f>
        <v>0</v>
      </c>
      <c r="C892" s="77">
        <f>Invoice!B894</f>
        <v>0</v>
      </c>
      <c r="D892" s="82">
        <f t="shared" si="38"/>
        <v>0</v>
      </c>
      <c r="E892" s="82">
        <f t="shared" si="39"/>
        <v>0</v>
      </c>
      <c r="F892" s="83">
        <f>Invoice!G894</f>
        <v>0</v>
      </c>
      <c r="G892" s="84">
        <f t="shared" si="40"/>
        <v>0</v>
      </c>
    </row>
    <row r="893" spans="1:7" s="81" customFormat="1">
      <c r="A893" s="97">
        <f>Invoice!F895</f>
        <v>0</v>
      </c>
      <c r="B893" s="76">
        <f>Invoice!C895</f>
        <v>0</v>
      </c>
      <c r="C893" s="77">
        <f>Invoice!B895</f>
        <v>0</v>
      </c>
      <c r="D893" s="82">
        <f t="shared" si="38"/>
        <v>0</v>
      </c>
      <c r="E893" s="82">
        <f t="shared" si="39"/>
        <v>0</v>
      </c>
      <c r="F893" s="83">
        <f>Invoice!G895</f>
        <v>0</v>
      </c>
      <c r="G893" s="84">
        <f t="shared" si="40"/>
        <v>0</v>
      </c>
    </row>
    <row r="894" spans="1:7" s="81" customFormat="1">
      <c r="A894" s="97">
        <f>Invoice!F896</f>
        <v>0</v>
      </c>
      <c r="B894" s="76">
        <f>Invoice!C896</f>
        <v>0</v>
      </c>
      <c r="C894" s="77">
        <f>Invoice!B896</f>
        <v>0</v>
      </c>
      <c r="D894" s="82">
        <f t="shared" si="38"/>
        <v>0</v>
      </c>
      <c r="E894" s="82">
        <f t="shared" si="39"/>
        <v>0</v>
      </c>
      <c r="F894" s="83">
        <f>Invoice!G896</f>
        <v>0</v>
      </c>
      <c r="G894" s="84">
        <f t="shared" si="40"/>
        <v>0</v>
      </c>
    </row>
    <row r="895" spans="1:7" s="81" customFormat="1">
      <c r="A895" s="97">
        <f>Invoice!F897</f>
        <v>0</v>
      </c>
      <c r="B895" s="76">
        <f>Invoice!C897</f>
        <v>0</v>
      </c>
      <c r="C895" s="77">
        <f>Invoice!B897</f>
        <v>0</v>
      </c>
      <c r="D895" s="82">
        <f t="shared" si="38"/>
        <v>0</v>
      </c>
      <c r="E895" s="82">
        <f t="shared" si="39"/>
        <v>0</v>
      </c>
      <c r="F895" s="83">
        <f>Invoice!G897</f>
        <v>0</v>
      </c>
      <c r="G895" s="84">
        <f t="shared" si="40"/>
        <v>0</v>
      </c>
    </row>
    <row r="896" spans="1:7" s="81" customFormat="1">
      <c r="A896" s="97">
        <f>Invoice!F898</f>
        <v>0</v>
      </c>
      <c r="B896" s="76">
        <f>Invoice!C898</f>
        <v>0</v>
      </c>
      <c r="C896" s="77">
        <f>Invoice!B898</f>
        <v>0</v>
      </c>
      <c r="D896" s="82">
        <f t="shared" si="38"/>
        <v>0</v>
      </c>
      <c r="E896" s="82">
        <f t="shared" si="39"/>
        <v>0</v>
      </c>
      <c r="F896" s="83">
        <f>Invoice!G898</f>
        <v>0</v>
      </c>
      <c r="G896" s="84">
        <f t="shared" si="40"/>
        <v>0</v>
      </c>
    </row>
    <row r="897" spans="1:7" s="81" customFormat="1">
      <c r="A897" s="97">
        <f>Invoice!F899</f>
        <v>0</v>
      </c>
      <c r="B897" s="76">
        <f>Invoice!C899</f>
        <v>0</v>
      </c>
      <c r="C897" s="77">
        <f>Invoice!B899</f>
        <v>0</v>
      </c>
      <c r="D897" s="82">
        <f t="shared" ref="D897:D960" si="41">F897/$D$14</f>
        <v>0</v>
      </c>
      <c r="E897" s="82">
        <f t="shared" ref="E897:E960" si="42">G897/$D$14</f>
        <v>0</v>
      </c>
      <c r="F897" s="83">
        <f>Invoice!G899</f>
        <v>0</v>
      </c>
      <c r="G897" s="84">
        <f t="shared" ref="G897:G960" si="43">C897*F897</f>
        <v>0</v>
      </c>
    </row>
    <row r="898" spans="1:7" s="81" customFormat="1">
      <c r="A898" s="97">
        <f>Invoice!F900</f>
        <v>0</v>
      </c>
      <c r="B898" s="76">
        <f>Invoice!C900</f>
        <v>0</v>
      </c>
      <c r="C898" s="77">
        <f>Invoice!B900</f>
        <v>0</v>
      </c>
      <c r="D898" s="82">
        <f t="shared" si="41"/>
        <v>0</v>
      </c>
      <c r="E898" s="82">
        <f t="shared" si="42"/>
        <v>0</v>
      </c>
      <c r="F898" s="83">
        <f>Invoice!G900</f>
        <v>0</v>
      </c>
      <c r="G898" s="84">
        <f t="shared" si="43"/>
        <v>0</v>
      </c>
    </row>
    <row r="899" spans="1:7" s="81" customFormat="1">
      <c r="A899" s="97">
        <f>Invoice!F901</f>
        <v>0</v>
      </c>
      <c r="B899" s="76">
        <f>Invoice!C901</f>
        <v>0</v>
      </c>
      <c r="C899" s="77">
        <f>Invoice!B901</f>
        <v>0</v>
      </c>
      <c r="D899" s="82">
        <f t="shared" si="41"/>
        <v>0</v>
      </c>
      <c r="E899" s="82">
        <f t="shared" si="42"/>
        <v>0</v>
      </c>
      <c r="F899" s="83">
        <f>Invoice!G901</f>
        <v>0</v>
      </c>
      <c r="G899" s="84">
        <f t="shared" si="43"/>
        <v>0</v>
      </c>
    </row>
    <row r="900" spans="1:7" s="81" customFormat="1">
      <c r="A900" s="97">
        <f>Invoice!F902</f>
        <v>0</v>
      </c>
      <c r="B900" s="76">
        <f>Invoice!C902</f>
        <v>0</v>
      </c>
      <c r="C900" s="77">
        <f>Invoice!B902</f>
        <v>0</v>
      </c>
      <c r="D900" s="82">
        <f t="shared" si="41"/>
        <v>0</v>
      </c>
      <c r="E900" s="82">
        <f t="shared" si="42"/>
        <v>0</v>
      </c>
      <c r="F900" s="83">
        <f>Invoice!G902</f>
        <v>0</v>
      </c>
      <c r="G900" s="84">
        <f t="shared" si="43"/>
        <v>0</v>
      </c>
    </row>
    <row r="901" spans="1:7" s="81" customFormat="1">
      <c r="A901" s="97">
        <f>Invoice!F903</f>
        <v>0</v>
      </c>
      <c r="B901" s="76">
        <f>Invoice!C903</f>
        <v>0</v>
      </c>
      <c r="C901" s="77">
        <f>Invoice!B903</f>
        <v>0</v>
      </c>
      <c r="D901" s="82">
        <f t="shared" si="41"/>
        <v>0</v>
      </c>
      <c r="E901" s="82">
        <f t="shared" si="42"/>
        <v>0</v>
      </c>
      <c r="F901" s="83">
        <f>Invoice!G903</f>
        <v>0</v>
      </c>
      <c r="G901" s="84">
        <f t="shared" si="43"/>
        <v>0</v>
      </c>
    </row>
    <row r="902" spans="1:7" s="81" customFormat="1">
      <c r="A902" s="97">
        <f>Invoice!F904</f>
        <v>0</v>
      </c>
      <c r="B902" s="76">
        <f>Invoice!C904</f>
        <v>0</v>
      </c>
      <c r="C902" s="77">
        <f>Invoice!B904</f>
        <v>0</v>
      </c>
      <c r="D902" s="82">
        <f t="shared" si="41"/>
        <v>0</v>
      </c>
      <c r="E902" s="82">
        <f t="shared" si="42"/>
        <v>0</v>
      </c>
      <c r="F902" s="83">
        <f>Invoice!G904</f>
        <v>0</v>
      </c>
      <c r="G902" s="84">
        <f t="shared" si="43"/>
        <v>0</v>
      </c>
    </row>
    <row r="903" spans="1:7" s="81" customFormat="1">
      <c r="A903" s="97">
        <f>Invoice!F905</f>
        <v>0</v>
      </c>
      <c r="B903" s="76">
        <f>Invoice!C905</f>
        <v>0</v>
      </c>
      <c r="C903" s="77">
        <f>Invoice!B905</f>
        <v>0</v>
      </c>
      <c r="D903" s="82">
        <f t="shared" si="41"/>
        <v>0</v>
      </c>
      <c r="E903" s="82">
        <f t="shared" si="42"/>
        <v>0</v>
      </c>
      <c r="F903" s="83">
        <f>Invoice!G905</f>
        <v>0</v>
      </c>
      <c r="G903" s="84">
        <f t="shared" si="43"/>
        <v>0</v>
      </c>
    </row>
    <row r="904" spans="1:7" s="81" customFormat="1">
      <c r="A904" s="97">
        <f>Invoice!F906</f>
        <v>0</v>
      </c>
      <c r="B904" s="76">
        <f>Invoice!C906</f>
        <v>0</v>
      </c>
      <c r="C904" s="77">
        <f>Invoice!B906</f>
        <v>0</v>
      </c>
      <c r="D904" s="82">
        <f t="shared" si="41"/>
        <v>0</v>
      </c>
      <c r="E904" s="82">
        <f t="shared" si="42"/>
        <v>0</v>
      </c>
      <c r="F904" s="83">
        <f>Invoice!G906</f>
        <v>0</v>
      </c>
      <c r="G904" s="84">
        <f t="shared" si="43"/>
        <v>0</v>
      </c>
    </row>
    <row r="905" spans="1:7" s="81" customFormat="1">
      <c r="A905" s="97">
        <f>Invoice!F907</f>
        <v>0</v>
      </c>
      <c r="B905" s="76">
        <f>Invoice!C907</f>
        <v>0</v>
      </c>
      <c r="C905" s="77">
        <f>Invoice!B907</f>
        <v>0</v>
      </c>
      <c r="D905" s="82">
        <f t="shared" si="41"/>
        <v>0</v>
      </c>
      <c r="E905" s="82">
        <f t="shared" si="42"/>
        <v>0</v>
      </c>
      <c r="F905" s="83">
        <f>Invoice!G907</f>
        <v>0</v>
      </c>
      <c r="G905" s="84">
        <f t="shared" si="43"/>
        <v>0</v>
      </c>
    </row>
    <row r="906" spans="1:7" s="81" customFormat="1">
      <c r="A906" s="97">
        <f>Invoice!F908</f>
        <v>0</v>
      </c>
      <c r="B906" s="76">
        <f>Invoice!C908</f>
        <v>0</v>
      </c>
      <c r="C906" s="77">
        <f>Invoice!B908</f>
        <v>0</v>
      </c>
      <c r="D906" s="82">
        <f t="shared" si="41"/>
        <v>0</v>
      </c>
      <c r="E906" s="82">
        <f t="shared" si="42"/>
        <v>0</v>
      </c>
      <c r="F906" s="83">
        <f>Invoice!G908</f>
        <v>0</v>
      </c>
      <c r="G906" s="84">
        <f t="shared" si="43"/>
        <v>0</v>
      </c>
    </row>
    <row r="907" spans="1:7" s="81" customFormat="1">
      <c r="A907" s="97">
        <f>Invoice!F909</f>
        <v>0</v>
      </c>
      <c r="B907" s="76">
        <f>Invoice!C909</f>
        <v>0</v>
      </c>
      <c r="C907" s="77">
        <f>Invoice!B909</f>
        <v>0</v>
      </c>
      <c r="D907" s="82">
        <f t="shared" si="41"/>
        <v>0</v>
      </c>
      <c r="E907" s="82">
        <f t="shared" si="42"/>
        <v>0</v>
      </c>
      <c r="F907" s="83">
        <f>Invoice!G909</f>
        <v>0</v>
      </c>
      <c r="G907" s="84">
        <f t="shared" si="43"/>
        <v>0</v>
      </c>
    </row>
    <row r="908" spans="1:7" s="81" customFormat="1">
      <c r="A908" s="97">
        <f>Invoice!F910</f>
        <v>0</v>
      </c>
      <c r="B908" s="76">
        <f>Invoice!C910</f>
        <v>0</v>
      </c>
      <c r="C908" s="77">
        <f>Invoice!B910</f>
        <v>0</v>
      </c>
      <c r="D908" s="82">
        <f t="shared" si="41"/>
        <v>0</v>
      </c>
      <c r="E908" s="82">
        <f t="shared" si="42"/>
        <v>0</v>
      </c>
      <c r="F908" s="83">
        <f>Invoice!G910</f>
        <v>0</v>
      </c>
      <c r="G908" s="84">
        <f t="shared" si="43"/>
        <v>0</v>
      </c>
    </row>
    <row r="909" spans="1:7" s="81" customFormat="1">
      <c r="A909" s="97">
        <f>Invoice!F911</f>
        <v>0</v>
      </c>
      <c r="B909" s="76">
        <f>Invoice!C911</f>
        <v>0</v>
      </c>
      <c r="C909" s="77">
        <f>Invoice!B911</f>
        <v>0</v>
      </c>
      <c r="D909" s="82">
        <f t="shared" si="41"/>
        <v>0</v>
      </c>
      <c r="E909" s="82">
        <f t="shared" si="42"/>
        <v>0</v>
      </c>
      <c r="F909" s="83">
        <f>Invoice!G911</f>
        <v>0</v>
      </c>
      <c r="G909" s="84">
        <f t="shared" si="43"/>
        <v>0</v>
      </c>
    </row>
    <row r="910" spans="1:7" s="81" customFormat="1">
      <c r="A910" s="97">
        <f>Invoice!F912</f>
        <v>0</v>
      </c>
      <c r="B910" s="76">
        <f>Invoice!C912</f>
        <v>0</v>
      </c>
      <c r="C910" s="77">
        <f>Invoice!B912</f>
        <v>0</v>
      </c>
      <c r="D910" s="82">
        <f t="shared" si="41"/>
        <v>0</v>
      </c>
      <c r="E910" s="82">
        <f t="shared" si="42"/>
        <v>0</v>
      </c>
      <c r="F910" s="83">
        <f>Invoice!G912</f>
        <v>0</v>
      </c>
      <c r="G910" s="84">
        <f t="shared" si="43"/>
        <v>0</v>
      </c>
    </row>
    <row r="911" spans="1:7" s="81" customFormat="1">
      <c r="A911" s="97">
        <f>Invoice!F913</f>
        <v>0</v>
      </c>
      <c r="B911" s="76">
        <f>Invoice!C913</f>
        <v>0</v>
      </c>
      <c r="C911" s="77">
        <f>Invoice!B913</f>
        <v>0</v>
      </c>
      <c r="D911" s="82">
        <f t="shared" si="41"/>
        <v>0</v>
      </c>
      <c r="E911" s="82">
        <f t="shared" si="42"/>
        <v>0</v>
      </c>
      <c r="F911" s="83">
        <f>Invoice!G913</f>
        <v>0</v>
      </c>
      <c r="G911" s="84">
        <f t="shared" si="43"/>
        <v>0</v>
      </c>
    </row>
    <row r="912" spans="1:7" s="81" customFormat="1">
      <c r="A912" s="97">
        <f>Invoice!F914</f>
        <v>0</v>
      </c>
      <c r="B912" s="76">
        <f>Invoice!C914</f>
        <v>0</v>
      </c>
      <c r="C912" s="77">
        <f>Invoice!B914</f>
        <v>0</v>
      </c>
      <c r="D912" s="82">
        <f t="shared" si="41"/>
        <v>0</v>
      </c>
      <c r="E912" s="82">
        <f t="shared" si="42"/>
        <v>0</v>
      </c>
      <c r="F912" s="83">
        <f>Invoice!G914</f>
        <v>0</v>
      </c>
      <c r="G912" s="84">
        <f t="shared" si="43"/>
        <v>0</v>
      </c>
    </row>
    <row r="913" spans="1:7" s="81" customFormat="1">
      <c r="A913" s="97">
        <f>Invoice!F915</f>
        <v>0</v>
      </c>
      <c r="B913" s="76">
        <f>Invoice!C915</f>
        <v>0</v>
      </c>
      <c r="C913" s="77">
        <f>Invoice!B915</f>
        <v>0</v>
      </c>
      <c r="D913" s="82">
        <f t="shared" si="41"/>
        <v>0</v>
      </c>
      <c r="E913" s="82">
        <f t="shared" si="42"/>
        <v>0</v>
      </c>
      <c r="F913" s="83">
        <f>Invoice!G915</f>
        <v>0</v>
      </c>
      <c r="G913" s="84">
        <f t="shared" si="43"/>
        <v>0</v>
      </c>
    </row>
    <row r="914" spans="1:7" s="81" customFormat="1">
      <c r="A914" s="97">
        <f>Invoice!F916</f>
        <v>0</v>
      </c>
      <c r="B914" s="76">
        <f>Invoice!C916</f>
        <v>0</v>
      </c>
      <c r="C914" s="77">
        <f>Invoice!B916</f>
        <v>0</v>
      </c>
      <c r="D914" s="82">
        <f t="shared" si="41"/>
        <v>0</v>
      </c>
      <c r="E914" s="82">
        <f t="shared" si="42"/>
        <v>0</v>
      </c>
      <c r="F914" s="83">
        <f>Invoice!G916</f>
        <v>0</v>
      </c>
      <c r="G914" s="84">
        <f t="shared" si="43"/>
        <v>0</v>
      </c>
    </row>
    <row r="915" spans="1:7" s="81" customFormat="1">
      <c r="A915" s="97">
        <f>Invoice!F917</f>
        <v>0</v>
      </c>
      <c r="B915" s="76">
        <f>Invoice!C917</f>
        <v>0</v>
      </c>
      <c r="C915" s="77">
        <f>Invoice!B917</f>
        <v>0</v>
      </c>
      <c r="D915" s="82">
        <f t="shared" si="41"/>
        <v>0</v>
      </c>
      <c r="E915" s="82">
        <f t="shared" si="42"/>
        <v>0</v>
      </c>
      <c r="F915" s="83">
        <f>Invoice!G917</f>
        <v>0</v>
      </c>
      <c r="G915" s="84">
        <f t="shared" si="43"/>
        <v>0</v>
      </c>
    </row>
    <row r="916" spans="1:7" s="81" customFormat="1">
      <c r="A916" s="97">
        <f>Invoice!F918</f>
        <v>0</v>
      </c>
      <c r="B916" s="76">
        <f>Invoice!C918</f>
        <v>0</v>
      </c>
      <c r="C916" s="77">
        <f>Invoice!B918</f>
        <v>0</v>
      </c>
      <c r="D916" s="82">
        <f t="shared" si="41"/>
        <v>0</v>
      </c>
      <c r="E916" s="82">
        <f t="shared" si="42"/>
        <v>0</v>
      </c>
      <c r="F916" s="83">
        <f>Invoice!G918</f>
        <v>0</v>
      </c>
      <c r="G916" s="84">
        <f t="shared" si="43"/>
        <v>0</v>
      </c>
    </row>
    <row r="917" spans="1:7" s="81" customFormat="1">
      <c r="A917" s="97">
        <f>Invoice!F919</f>
        <v>0</v>
      </c>
      <c r="B917" s="76">
        <f>Invoice!C919</f>
        <v>0</v>
      </c>
      <c r="C917" s="77">
        <f>Invoice!B919</f>
        <v>0</v>
      </c>
      <c r="D917" s="82">
        <f t="shared" si="41"/>
        <v>0</v>
      </c>
      <c r="E917" s="82">
        <f t="shared" si="42"/>
        <v>0</v>
      </c>
      <c r="F917" s="83">
        <f>Invoice!G919</f>
        <v>0</v>
      </c>
      <c r="G917" s="84">
        <f t="shared" si="43"/>
        <v>0</v>
      </c>
    </row>
    <row r="918" spans="1:7" s="81" customFormat="1">
      <c r="A918" s="97">
        <f>Invoice!F920</f>
        <v>0</v>
      </c>
      <c r="B918" s="76">
        <f>Invoice!C920</f>
        <v>0</v>
      </c>
      <c r="C918" s="77">
        <f>Invoice!B920</f>
        <v>0</v>
      </c>
      <c r="D918" s="82">
        <f t="shared" si="41"/>
        <v>0</v>
      </c>
      <c r="E918" s="82">
        <f t="shared" si="42"/>
        <v>0</v>
      </c>
      <c r="F918" s="83">
        <f>Invoice!G920</f>
        <v>0</v>
      </c>
      <c r="G918" s="84">
        <f t="shared" si="43"/>
        <v>0</v>
      </c>
    </row>
    <row r="919" spans="1:7" s="81" customFormat="1">
      <c r="A919" s="97">
        <f>Invoice!F921</f>
        <v>0</v>
      </c>
      <c r="B919" s="76">
        <f>Invoice!C921</f>
        <v>0</v>
      </c>
      <c r="C919" s="77">
        <f>Invoice!B921</f>
        <v>0</v>
      </c>
      <c r="D919" s="82">
        <f t="shared" si="41"/>
        <v>0</v>
      </c>
      <c r="E919" s="82">
        <f t="shared" si="42"/>
        <v>0</v>
      </c>
      <c r="F919" s="83">
        <f>Invoice!G921</f>
        <v>0</v>
      </c>
      <c r="G919" s="84">
        <f t="shared" si="43"/>
        <v>0</v>
      </c>
    </row>
    <row r="920" spans="1:7" s="81" customFormat="1">
      <c r="A920" s="97">
        <f>Invoice!F922</f>
        <v>0</v>
      </c>
      <c r="B920" s="76">
        <f>Invoice!C922</f>
        <v>0</v>
      </c>
      <c r="C920" s="77">
        <f>Invoice!B922</f>
        <v>0</v>
      </c>
      <c r="D920" s="82">
        <f t="shared" si="41"/>
        <v>0</v>
      </c>
      <c r="E920" s="82">
        <f t="shared" si="42"/>
        <v>0</v>
      </c>
      <c r="F920" s="83">
        <f>Invoice!G922</f>
        <v>0</v>
      </c>
      <c r="G920" s="84">
        <f t="shared" si="43"/>
        <v>0</v>
      </c>
    </row>
    <row r="921" spans="1:7" s="81" customFormat="1">
      <c r="A921" s="97">
        <f>Invoice!F923</f>
        <v>0</v>
      </c>
      <c r="B921" s="76">
        <f>Invoice!C923</f>
        <v>0</v>
      </c>
      <c r="C921" s="77">
        <f>Invoice!B923</f>
        <v>0</v>
      </c>
      <c r="D921" s="82">
        <f t="shared" si="41"/>
        <v>0</v>
      </c>
      <c r="E921" s="82">
        <f t="shared" si="42"/>
        <v>0</v>
      </c>
      <c r="F921" s="83">
        <f>Invoice!G923</f>
        <v>0</v>
      </c>
      <c r="G921" s="84">
        <f t="shared" si="43"/>
        <v>0</v>
      </c>
    </row>
    <row r="922" spans="1:7" s="81" customFormat="1">
      <c r="A922" s="97">
        <f>Invoice!F924</f>
        <v>0</v>
      </c>
      <c r="B922" s="76">
        <f>Invoice!C924</f>
        <v>0</v>
      </c>
      <c r="C922" s="77">
        <f>Invoice!B924</f>
        <v>0</v>
      </c>
      <c r="D922" s="82">
        <f t="shared" si="41"/>
        <v>0</v>
      </c>
      <c r="E922" s="82">
        <f t="shared" si="42"/>
        <v>0</v>
      </c>
      <c r="F922" s="83">
        <f>Invoice!G924</f>
        <v>0</v>
      </c>
      <c r="G922" s="84">
        <f t="shared" si="43"/>
        <v>0</v>
      </c>
    </row>
    <row r="923" spans="1:7" s="81" customFormat="1">
      <c r="A923" s="97">
        <f>Invoice!F925</f>
        <v>0</v>
      </c>
      <c r="B923" s="76">
        <f>Invoice!C925</f>
        <v>0</v>
      </c>
      <c r="C923" s="77">
        <f>Invoice!B925</f>
        <v>0</v>
      </c>
      <c r="D923" s="82">
        <f t="shared" si="41"/>
        <v>0</v>
      </c>
      <c r="E923" s="82">
        <f t="shared" si="42"/>
        <v>0</v>
      </c>
      <c r="F923" s="83">
        <f>Invoice!G925</f>
        <v>0</v>
      </c>
      <c r="G923" s="84">
        <f t="shared" si="43"/>
        <v>0</v>
      </c>
    </row>
    <row r="924" spans="1:7" s="81" customFormat="1">
      <c r="A924" s="97">
        <f>Invoice!F926</f>
        <v>0</v>
      </c>
      <c r="B924" s="76">
        <f>Invoice!C926</f>
        <v>0</v>
      </c>
      <c r="C924" s="77">
        <f>Invoice!B926</f>
        <v>0</v>
      </c>
      <c r="D924" s="82">
        <f t="shared" si="41"/>
        <v>0</v>
      </c>
      <c r="E924" s="82">
        <f t="shared" si="42"/>
        <v>0</v>
      </c>
      <c r="F924" s="83">
        <f>Invoice!G926</f>
        <v>0</v>
      </c>
      <c r="G924" s="84">
        <f t="shared" si="43"/>
        <v>0</v>
      </c>
    </row>
    <row r="925" spans="1:7" s="81" customFormat="1">
      <c r="A925" s="97">
        <f>Invoice!F927</f>
        <v>0</v>
      </c>
      <c r="B925" s="76">
        <f>Invoice!C927</f>
        <v>0</v>
      </c>
      <c r="C925" s="77">
        <f>Invoice!B927</f>
        <v>0</v>
      </c>
      <c r="D925" s="82">
        <f t="shared" si="41"/>
        <v>0</v>
      </c>
      <c r="E925" s="82">
        <f t="shared" si="42"/>
        <v>0</v>
      </c>
      <c r="F925" s="83">
        <f>Invoice!G927</f>
        <v>0</v>
      </c>
      <c r="G925" s="84">
        <f t="shared" si="43"/>
        <v>0</v>
      </c>
    </row>
    <row r="926" spans="1:7" s="81" customFormat="1">
      <c r="A926" s="97">
        <f>Invoice!F928</f>
        <v>0</v>
      </c>
      <c r="B926" s="76">
        <f>Invoice!C928</f>
        <v>0</v>
      </c>
      <c r="C926" s="77">
        <f>Invoice!B928</f>
        <v>0</v>
      </c>
      <c r="D926" s="82">
        <f t="shared" si="41"/>
        <v>0</v>
      </c>
      <c r="E926" s="82">
        <f t="shared" si="42"/>
        <v>0</v>
      </c>
      <c r="F926" s="83">
        <f>Invoice!G928</f>
        <v>0</v>
      </c>
      <c r="G926" s="84">
        <f t="shared" si="43"/>
        <v>0</v>
      </c>
    </row>
    <row r="927" spans="1:7" s="81" customFormat="1">
      <c r="A927" s="97">
        <f>Invoice!F929</f>
        <v>0</v>
      </c>
      <c r="B927" s="76">
        <f>Invoice!C929</f>
        <v>0</v>
      </c>
      <c r="C927" s="77">
        <f>Invoice!B929</f>
        <v>0</v>
      </c>
      <c r="D927" s="82">
        <f t="shared" si="41"/>
        <v>0</v>
      </c>
      <c r="E927" s="82">
        <f t="shared" si="42"/>
        <v>0</v>
      </c>
      <c r="F927" s="83">
        <f>Invoice!G929</f>
        <v>0</v>
      </c>
      <c r="G927" s="84">
        <f t="shared" si="43"/>
        <v>0</v>
      </c>
    </row>
    <row r="928" spans="1:7" s="81" customFormat="1">
      <c r="A928" s="97">
        <f>Invoice!F930</f>
        <v>0</v>
      </c>
      <c r="B928" s="76">
        <f>Invoice!C930</f>
        <v>0</v>
      </c>
      <c r="C928" s="77">
        <f>Invoice!B930</f>
        <v>0</v>
      </c>
      <c r="D928" s="82">
        <f t="shared" si="41"/>
        <v>0</v>
      </c>
      <c r="E928" s="82">
        <f t="shared" si="42"/>
        <v>0</v>
      </c>
      <c r="F928" s="83">
        <f>Invoice!G930</f>
        <v>0</v>
      </c>
      <c r="G928" s="84">
        <f t="shared" si="43"/>
        <v>0</v>
      </c>
    </row>
    <row r="929" spans="1:7" s="81" customFormat="1">
      <c r="A929" s="97">
        <f>Invoice!F931</f>
        <v>0</v>
      </c>
      <c r="B929" s="76">
        <f>Invoice!C931</f>
        <v>0</v>
      </c>
      <c r="C929" s="77">
        <f>Invoice!B931</f>
        <v>0</v>
      </c>
      <c r="D929" s="82">
        <f t="shared" si="41"/>
        <v>0</v>
      </c>
      <c r="E929" s="82">
        <f t="shared" si="42"/>
        <v>0</v>
      </c>
      <c r="F929" s="83">
        <f>Invoice!G931</f>
        <v>0</v>
      </c>
      <c r="G929" s="84">
        <f t="shared" si="43"/>
        <v>0</v>
      </c>
    </row>
    <row r="930" spans="1:7" s="81" customFormat="1">
      <c r="A930" s="97">
        <f>Invoice!F932</f>
        <v>0</v>
      </c>
      <c r="B930" s="76">
        <f>Invoice!C932</f>
        <v>0</v>
      </c>
      <c r="C930" s="77">
        <f>Invoice!B932</f>
        <v>0</v>
      </c>
      <c r="D930" s="82">
        <f t="shared" si="41"/>
        <v>0</v>
      </c>
      <c r="E930" s="82">
        <f t="shared" si="42"/>
        <v>0</v>
      </c>
      <c r="F930" s="83">
        <f>Invoice!G932</f>
        <v>0</v>
      </c>
      <c r="G930" s="84">
        <f t="shared" si="43"/>
        <v>0</v>
      </c>
    </row>
    <row r="931" spans="1:7" s="81" customFormat="1">
      <c r="A931" s="97">
        <f>Invoice!F933</f>
        <v>0</v>
      </c>
      <c r="B931" s="76">
        <f>Invoice!C933</f>
        <v>0</v>
      </c>
      <c r="C931" s="77">
        <f>Invoice!B933</f>
        <v>0</v>
      </c>
      <c r="D931" s="82">
        <f t="shared" si="41"/>
        <v>0</v>
      </c>
      <c r="E931" s="82">
        <f t="shared" si="42"/>
        <v>0</v>
      </c>
      <c r="F931" s="83">
        <f>Invoice!G933</f>
        <v>0</v>
      </c>
      <c r="G931" s="84">
        <f t="shared" si="43"/>
        <v>0</v>
      </c>
    </row>
    <row r="932" spans="1:7" s="81" customFormat="1">
      <c r="A932" s="97">
        <f>Invoice!F934</f>
        <v>0</v>
      </c>
      <c r="B932" s="76">
        <f>Invoice!C934</f>
        <v>0</v>
      </c>
      <c r="C932" s="77">
        <f>Invoice!B934</f>
        <v>0</v>
      </c>
      <c r="D932" s="82">
        <f t="shared" si="41"/>
        <v>0</v>
      </c>
      <c r="E932" s="82">
        <f t="shared" si="42"/>
        <v>0</v>
      </c>
      <c r="F932" s="83">
        <f>Invoice!G934</f>
        <v>0</v>
      </c>
      <c r="G932" s="84">
        <f t="shared" si="43"/>
        <v>0</v>
      </c>
    </row>
    <row r="933" spans="1:7" s="81" customFormat="1">
      <c r="A933" s="97">
        <f>Invoice!F935</f>
        <v>0</v>
      </c>
      <c r="B933" s="76">
        <f>Invoice!C935</f>
        <v>0</v>
      </c>
      <c r="C933" s="77">
        <f>Invoice!B935</f>
        <v>0</v>
      </c>
      <c r="D933" s="82">
        <f t="shared" si="41"/>
        <v>0</v>
      </c>
      <c r="E933" s="82">
        <f t="shared" si="42"/>
        <v>0</v>
      </c>
      <c r="F933" s="83">
        <f>Invoice!G935</f>
        <v>0</v>
      </c>
      <c r="G933" s="84">
        <f t="shared" si="43"/>
        <v>0</v>
      </c>
    </row>
    <row r="934" spans="1:7" s="81" customFormat="1">
      <c r="A934" s="97">
        <f>Invoice!F936</f>
        <v>0</v>
      </c>
      <c r="B934" s="76">
        <f>Invoice!C936</f>
        <v>0</v>
      </c>
      <c r="C934" s="77">
        <f>Invoice!B936</f>
        <v>0</v>
      </c>
      <c r="D934" s="82">
        <f t="shared" si="41"/>
        <v>0</v>
      </c>
      <c r="E934" s="82">
        <f t="shared" si="42"/>
        <v>0</v>
      </c>
      <c r="F934" s="83">
        <f>Invoice!G936</f>
        <v>0</v>
      </c>
      <c r="G934" s="84">
        <f t="shared" si="43"/>
        <v>0</v>
      </c>
    </row>
    <row r="935" spans="1:7" s="81" customFormat="1">
      <c r="A935" s="97">
        <f>Invoice!F937</f>
        <v>0</v>
      </c>
      <c r="B935" s="76">
        <f>Invoice!C937</f>
        <v>0</v>
      </c>
      <c r="C935" s="77">
        <f>Invoice!B937</f>
        <v>0</v>
      </c>
      <c r="D935" s="82">
        <f t="shared" si="41"/>
        <v>0</v>
      </c>
      <c r="E935" s="82">
        <f t="shared" si="42"/>
        <v>0</v>
      </c>
      <c r="F935" s="83">
        <f>Invoice!G937</f>
        <v>0</v>
      </c>
      <c r="G935" s="84">
        <f t="shared" si="43"/>
        <v>0</v>
      </c>
    </row>
    <row r="936" spans="1:7" s="81" customFormat="1">
      <c r="A936" s="97">
        <f>Invoice!F938</f>
        <v>0</v>
      </c>
      <c r="B936" s="76">
        <f>Invoice!C938</f>
        <v>0</v>
      </c>
      <c r="C936" s="77">
        <f>Invoice!B938</f>
        <v>0</v>
      </c>
      <c r="D936" s="82">
        <f t="shared" si="41"/>
        <v>0</v>
      </c>
      <c r="E936" s="82">
        <f t="shared" si="42"/>
        <v>0</v>
      </c>
      <c r="F936" s="83">
        <f>Invoice!G938</f>
        <v>0</v>
      </c>
      <c r="G936" s="84">
        <f t="shared" si="43"/>
        <v>0</v>
      </c>
    </row>
    <row r="937" spans="1:7" s="81" customFormat="1">
      <c r="A937" s="97">
        <f>Invoice!F939</f>
        <v>0</v>
      </c>
      <c r="B937" s="76">
        <f>Invoice!C939</f>
        <v>0</v>
      </c>
      <c r="C937" s="77">
        <f>Invoice!B939</f>
        <v>0</v>
      </c>
      <c r="D937" s="82">
        <f t="shared" si="41"/>
        <v>0</v>
      </c>
      <c r="E937" s="82">
        <f t="shared" si="42"/>
        <v>0</v>
      </c>
      <c r="F937" s="83">
        <f>Invoice!G939</f>
        <v>0</v>
      </c>
      <c r="G937" s="84">
        <f t="shared" si="43"/>
        <v>0</v>
      </c>
    </row>
    <row r="938" spans="1:7" s="81" customFormat="1">
      <c r="A938" s="97">
        <f>Invoice!F940</f>
        <v>0</v>
      </c>
      <c r="B938" s="76">
        <f>Invoice!C940</f>
        <v>0</v>
      </c>
      <c r="C938" s="77">
        <f>Invoice!B940</f>
        <v>0</v>
      </c>
      <c r="D938" s="82">
        <f t="shared" si="41"/>
        <v>0</v>
      </c>
      <c r="E938" s="82">
        <f t="shared" si="42"/>
        <v>0</v>
      </c>
      <c r="F938" s="83">
        <f>Invoice!G940</f>
        <v>0</v>
      </c>
      <c r="G938" s="84">
        <f t="shared" si="43"/>
        <v>0</v>
      </c>
    </row>
    <row r="939" spans="1:7" s="81" customFormat="1">
      <c r="A939" s="97">
        <f>Invoice!F941</f>
        <v>0</v>
      </c>
      <c r="B939" s="76">
        <f>Invoice!C941</f>
        <v>0</v>
      </c>
      <c r="C939" s="77">
        <f>Invoice!B941</f>
        <v>0</v>
      </c>
      <c r="D939" s="82">
        <f t="shared" si="41"/>
        <v>0</v>
      </c>
      <c r="E939" s="82">
        <f t="shared" si="42"/>
        <v>0</v>
      </c>
      <c r="F939" s="83">
        <f>Invoice!G941</f>
        <v>0</v>
      </c>
      <c r="G939" s="84">
        <f t="shared" si="43"/>
        <v>0</v>
      </c>
    </row>
    <row r="940" spans="1:7" s="81" customFormat="1">
      <c r="A940" s="97">
        <f>Invoice!F942</f>
        <v>0</v>
      </c>
      <c r="B940" s="76">
        <f>Invoice!C942</f>
        <v>0</v>
      </c>
      <c r="C940" s="77">
        <f>Invoice!B942</f>
        <v>0</v>
      </c>
      <c r="D940" s="82">
        <f t="shared" si="41"/>
        <v>0</v>
      </c>
      <c r="E940" s="82">
        <f t="shared" si="42"/>
        <v>0</v>
      </c>
      <c r="F940" s="83">
        <f>Invoice!G942</f>
        <v>0</v>
      </c>
      <c r="G940" s="84">
        <f t="shared" si="43"/>
        <v>0</v>
      </c>
    </row>
    <row r="941" spans="1:7" s="81" customFormat="1">
      <c r="A941" s="97">
        <f>Invoice!F943</f>
        <v>0</v>
      </c>
      <c r="B941" s="76">
        <f>Invoice!C943</f>
        <v>0</v>
      </c>
      <c r="C941" s="77">
        <f>Invoice!B943</f>
        <v>0</v>
      </c>
      <c r="D941" s="82">
        <f t="shared" si="41"/>
        <v>0</v>
      </c>
      <c r="E941" s="82">
        <f t="shared" si="42"/>
        <v>0</v>
      </c>
      <c r="F941" s="83">
        <f>Invoice!G943</f>
        <v>0</v>
      </c>
      <c r="G941" s="84">
        <f t="shared" si="43"/>
        <v>0</v>
      </c>
    </row>
    <row r="942" spans="1:7" s="81" customFormat="1">
      <c r="A942" s="97">
        <f>Invoice!F944</f>
        <v>0</v>
      </c>
      <c r="B942" s="76">
        <f>Invoice!C944</f>
        <v>0</v>
      </c>
      <c r="C942" s="77">
        <f>Invoice!B944</f>
        <v>0</v>
      </c>
      <c r="D942" s="82">
        <f t="shared" si="41"/>
        <v>0</v>
      </c>
      <c r="E942" s="82">
        <f t="shared" si="42"/>
        <v>0</v>
      </c>
      <c r="F942" s="83">
        <f>Invoice!G944</f>
        <v>0</v>
      </c>
      <c r="G942" s="84">
        <f t="shared" si="43"/>
        <v>0</v>
      </c>
    </row>
    <row r="943" spans="1:7" s="81" customFormat="1">
      <c r="A943" s="97">
        <f>Invoice!F945</f>
        <v>0</v>
      </c>
      <c r="B943" s="76">
        <f>Invoice!C945</f>
        <v>0</v>
      </c>
      <c r="C943" s="77">
        <f>Invoice!B945</f>
        <v>0</v>
      </c>
      <c r="D943" s="82">
        <f t="shared" si="41"/>
        <v>0</v>
      </c>
      <c r="E943" s="82">
        <f t="shared" si="42"/>
        <v>0</v>
      </c>
      <c r="F943" s="83">
        <f>Invoice!G945</f>
        <v>0</v>
      </c>
      <c r="G943" s="84">
        <f t="shared" si="43"/>
        <v>0</v>
      </c>
    </row>
    <row r="944" spans="1:7" s="81" customFormat="1">
      <c r="A944" s="97">
        <f>Invoice!F946</f>
        <v>0</v>
      </c>
      <c r="B944" s="76">
        <f>Invoice!C946</f>
        <v>0</v>
      </c>
      <c r="C944" s="77">
        <f>Invoice!B946</f>
        <v>0</v>
      </c>
      <c r="D944" s="82">
        <f t="shared" si="41"/>
        <v>0</v>
      </c>
      <c r="E944" s="82">
        <f t="shared" si="42"/>
        <v>0</v>
      </c>
      <c r="F944" s="83">
        <f>Invoice!G946</f>
        <v>0</v>
      </c>
      <c r="G944" s="84">
        <f t="shared" si="43"/>
        <v>0</v>
      </c>
    </row>
    <row r="945" spans="1:7" s="81" customFormat="1">
      <c r="A945" s="97">
        <f>Invoice!F947</f>
        <v>0</v>
      </c>
      <c r="B945" s="76">
        <f>Invoice!C947</f>
        <v>0</v>
      </c>
      <c r="C945" s="77">
        <f>Invoice!B947</f>
        <v>0</v>
      </c>
      <c r="D945" s="82">
        <f t="shared" si="41"/>
        <v>0</v>
      </c>
      <c r="E945" s="82">
        <f t="shared" si="42"/>
        <v>0</v>
      </c>
      <c r="F945" s="83">
        <f>Invoice!G947</f>
        <v>0</v>
      </c>
      <c r="G945" s="84">
        <f t="shared" si="43"/>
        <v>0</v>
      </c>
    </row>
    <row r="946" spans="1:7" s="81" customFormat="1">
      <c r="A946" s="97">
        <f>Invoice!F948</f>
        <v>0</v>
      </c>
      <c r="B946" s="76">
        <f>Invoice!C948</f>
        <v>0</v>
      </c>
      <c r="C946" s="77">
        <f>Invoice!B948</f>
        <v>0</v>
      </c>
      <c r="D946" s="82">
        <f t="shared" si="41"/>
        <v>0</v>
      </c>
      <c r="E946" s="82">
        <f t="shared" si="42"/>
        <v>0</v>
      </c>
      <c r="F946" s="83">
        <f>Invoice!G948</f>
        <v>0</v>
      </c>
      <c r="G946" s="84">
        <f t="shared" si="43"/>
        <v>0</v>
      </c>
    </row>
    <row r="947" spans="1:7" s="81" customFormat="1">
      <c r="A947" s="97">
        <f>Invoice!F949</f>
        <v>0</v>
      </c>
      <c r="B947" s="76">
        <f>Invoice!C949</f>
        <v>0</v>
      </c>
      <c r="C947" s="77">
        <f>Invoice!B949</f>
        <v>0</v>
      </c>
      <c r="D947" s="82">
        <f t="shared" si="41"/>
        <v>0</v>
      </c>
      <c r="E947" s="82">
        <f t="shared" si="42"/>
        <v>0</v>
      </c>
      <c r="F947" s="83">
        <f>Invoice!G949</f>
        <v>0</v>
      </c>
      <c r="G947" s="84">
        <f t="shared" si="43"/>
        <v>0</v>
      </c>
    </row>
    <row r="948" spans="1:7" s="81" customFormat="1">
      <c r="A948" s="97">
        <f>Invoice!F950</f>
        <v>0</v>
      </c>
      <c r="B948" s="76">
        <f>Invoice!C950</f>
        <v>0</v>
      </c>
      <c r="C948" s="77">
        <f>Invoice!B950</f>
        <v>0</v>
      </c>
      <c r="D948" s="82">
        <f t="shared" si="41"/>
        <v>0</v>
      </c>
      <c r="E948" s="82">
        <f t="shared" si="42"/>
        <v>0</v>
      </c>
      <c r="F948" s="83">
        <f>Invoice!G950</f>
        <v>0</v>
      </c>
      <c r="G948" s="84">
        <f t="shared" si="43"/>
        <v>0</v>
      </c>
    </row>
    <row r="949" spans="1:7" s="81" customFormat="1">
      <c r="A949" s="97">
        <f>Invoice!F951</f>
        <v>0</v>
      </c>
      <c r="B949" s="76">
        <f>Invoice!C951</f>
        <v>0</v>
      </c>
      <c r="C949" s="77">
        <f>Invoice!B951</f>
        <v>0</v>
      </c>
      <c r="D949" s="82">
        <f t="shared" si="41"/>
        <v>0</v>
      </c>
      <c r="E949" s="82">
        <f t="shared" si="42"/>
        <v>0</v>
      </c>
      <c r="F949" s="83">
        <f>Invoice!G951</f>
        <v>0</v>
      </c>
      <c r="G949" s="84">
        <f t="shared" si="43"/>
        <v>0</v>
      </c>
    </row>
    <row r="950" spans="1:7" s="81" customFormat="1">
      <c r="A950" s="97">
        <f>Invoice!F952</f>
        <v>0</v>
      </c>
      <c r="B950" s="76">
        <f>Invoice!C952</f>
        <v>0</v>
      </c>
      <c r="C950" s="77">
        <f>Invoice!B952</f>
        <v>0</v>
      </c>
      <c r="D950" s="82">
        <f t="shared" si="41"/>
        <v>0</v>
      </c>
      <c r="E950" s="82">
        <f t="shared" si="42"/>
        <v>0</v>
      </c>
      <c r="F950" s="83">
        <f>Invoice!G952</f>
        <v>0</v>
      </c>
      <c r="G950" s="84">
        <f t="shared" si="43"/>
        <v>0</v>
      </c>
    </row>
    <row r="951" spans="1:7" s="81" customFormat="1">
      <c r="A951" s="97">
        <f>Invoice!F953</f>
        <v>0</v>
      </c>
      <c r="B951" s="76">
        <f>Invoice!C953</f>
        <v>0</v>
      </c>
      <c r="C951" s="77">
        <f>Invoice!B953</f>
        <v>0</v>
      </c>
      <c r="D951" s="82">
        <f t="shared" si="41"/>
        <v>0</v>
      </c>
      <c r="E951" s="82">
        <f t="shared" si="42"/>
        <v>0</v>
      </c>
      <c r="F951" s="83">
        <f>Invoice!G953</f>
        <v>0</v>
      </c>
      <c r="G951" s="84">
        <f t="shared" si="43"/>
        <v>0</v>
      </c>
    </row>
    <row r="952" spans="1:7" s="81" customFormat="1">
      <c r="A952" s="97">
        <f>Invoice!F954</f>
        <v>0</v>
      </c>
      <c r="B952" s="76">
        <f>Invoice!C954</f>
        <v>0</v>
      </c>
      <c r="C952" s="77">
        <f>Invoice!B954</f>
        <v>0</v>
      </c>
      <c r="D952" s="82">
        <f t="shared" si="41"/>
        <v>0</v>
      </c>
      <c r="E952" s="82">
        <f t="shared" si="42"/>
        <v>0</v>
      </c>
      <c r="F952" s="83">
        <f>Invoice!G954</f>
        <v>0</v>
      </c>
      <c r="G952" s="84">
        <f t="shared" si="43"/>
        <v>0</v>
      </c>
    </row>
    <row r="953" spans="1:7" s="81" customFormat="1">
      <c r="A953" s="97">
        <f>Invoice!F955</f>
        <v>0</v>
      </c>
      <c r="B953" s="76">
        <f>Invoice!C955</f>
        <v>0</v>
      </c>
      <c r="C953" s="77">
        <f>Invoice!B955</f>
        <v>0</v>
      </c>
      <c r="D953" s="82">
        <f t="shared" si="41"/>
        <v>0</v>
      </c>
      <c r="E953" s="82">
        <f t="shared" si="42"/>
        <v>0</v>
      </c>
      <c r="F953" s="83">
        <f>Invoice!G955</f>
        <v>0</v>
      </c>
      <c r="G953" s="84">
        <f t="shared" si="43"/>
        <v>0</v>
      </c>
    </row>
    <row r="954" spans="1:7" s="81" customFormat="1">
      <c r="A954" s="97">
        <f>Invoice!F956</f>
        <v>0</v>
      </c>
      <c r="B954" s="76">
        <f>Invoice!C956</f>
        <v>0</v>
      </c>
      <c r="C954" s="77">
        <f>Invoice!B956</f>
        <v>0</v>
      </c>
      <c r="D954" s="82">
        <f t="shared" si="41"/>
        <v>0</v>
      </c>
      <c r="E954" s="82">
        <f t="shared" si="42"/>
        <v>0</v>
      </c>
      <c r="F954" s="83">
        <f>Invoice!G956</f>
        <v>0</v>
      </c>
      <c r="G954" s="84">
        <f t="shared" si="43"/>
        <v>0</v>
      </c>
    </row>
    <row r="955" spans="1:7" s="81" customFormat="1">
      <c r="A955" s="97">
        <f>Invoice!F957</f>
        <v>0</v>
      </c>
      <c r="B955" s="76">
        <f>Invoice!C957</f>
        <v>0</v>
      </c>
      <c r="C955" s="77">
        <f>Invoice!B957</f>
        <v>0</v>
      </c>
      <c r="D955" s="82">
        <f t="shared" si="41"/>
        <v>0</v>
      </c>
      <c r="E955" s="82">
        <f t="shared" si="42"/>
        <v>0</v>
      </c>
      <c r="F955" s="83">
        <f>Invoice!G957</f>
        <v>0</v>
      </c>
      <c r="G955" s="84">
        <f t="shared" si="43"/>
        <v>0</v>
      </c>
    </row>
    <row r="956" spans="1:7" s="81" customFormat="1">
      <c r="A956" s="97">
        <f>Invoice!F958</f>
        <v>0</v>
      </c>
      <c r="B956" s="76">
        <f>Invoice!C958</f>
        <v>0</v>
      </c>
      <c r="C956" s="77">
        <f>Invoice!B958</f>
        <v>0</v>
      </c>
      <c r="D956" s="82">
        <f t="shared" si="41"/>
        <v>0</v>
      </c>
      <c r="E956" s="82">
        <f t="shared" si="42"/>
        <v>0</v>
      </c>
      <c r="F956" s="83">
        <f>Invoice!G958</f>
        <v>0</v>
      </c>
      <c r="G956" s="84">
        <f t="shared" si="43"/>
        <v>0</v>
      </c>
    </row>
    <row r="957" spans="1:7" s="81" customFormat="1">
      <c r="A957" s="97">
        <f>Invoice!F959</f>
        <v>0</v>
      </c>
      <c r="B957" s="76">
        <f>Invoice!C959</f>
        <v>0</v>
      </c>
      <c r="C957" s="77">
        <f>Invoice!B959</f>
        <v>0</v>
      </c>
      <c r="D957" s="82">
        <f t="shared" si="41"/>
        <v>0</v>
      </c>
      <c r="E957" s="82">
        <f t="shared" si="42"/>
        <v>0</v>
      </c>
      <c r="F957" s="83">
        <f>Invoice!G959</f>
        <v>0</v>
      </c>
      <c r="G957" s="84">
        <f t="shared" si="43"/>
        <v>0</v>
      </c>
    </row>
    <row r="958" spans="1:7" s="81" customFormat="1">
      <c r="A958" s="97">
        <f>Invoice!F960</f>
        <v>0</v>
      </c>
      <c r="B958" s="76">
        <f>Invoice!C960</f>
        <v>0</v>
      </c>
      <c r="C958" s="77">
        <f>Invoice!B960</f>
        <v>0</v>
      </c>
      <c r="D958" s="82">
        <f t="shared" si="41"/>
        <v>0</v>
      </c>
      <c r="E958" s="82">
        <f t="shared" si="42"/>
        <v>0</v>
      </c>
      <c r="F958" s="83">
        <f>Invoice!G960</f>
        <v>0</v>
      </c>
      <c r="G958" s="84">
        <f t="shared" si="43"/>
        <v>0</v>
      </c>
    </row>
    <row r="959" spans="1:7" s="81" customFormat="1">
      <c r="A959" s="97">
        <f>Invoice!F961</f>
        <v>0</v>
      </c>
      <c r="B959" s="76">
        <f>Invoice!C961</f>
        <v>0</v>
      </c>
      <c r="C959" s="77">
        <f>Invoice!B961</f>
        <v>0</v>
      </c>
      <c r="D959" s="82">
        <f t="shared" si="41"/>
        <v>0</v>
      </c>
      <c r="E959" s="82">
        <f t="shared" si="42"/>
        <v>0</v>
      </c>
      <c r="F959" s="83">
        <f>Invoice!G961</f>
        <v>0</v>
      </c>
      <c r="G959" s="84">
        <f t="shared" si="43"/>
        <v>0</v>
      </c>
    </row>
    <row r="960" spans="1:7" s="81" customFormat="1">
      <c r="A960" s="97">
        <f>Invoice!F962</f>
        <v>0</v>
      </c>
      <c r="B960" s="76">
        <f>Invoice!C962</f>
        <v>0</v>
      </c>
      <c r="C960" s="77">
        <f>Invoice!B962</f>
        <v>0</v>
      </c>
      <c r="D960" s="82">
        <f t="shared" si="41"/>
        <v>0</v>
      </c>
      <c r="E960" s="82">
        <f t="shared" si="42"/>
        <v>0</v>
      </c>
      <c r="F960" s="83">
        <f>Invoice!G962</f>
        <v>0</v>
      </c>
      <c r="G960" s="84">
        <f t="shared" si="43"/>
        <v>0</v>
      </c>
    </row>
    <row r="961" spans="1:7" s="81" customFormat="1">
      <c r="A961" s="97">
        <f>Invoice!F963</f>
        <v>0</v>
      </c>
      <c r="B961" s="76">
        <f>Invoice!C963</f>
        <v>0</v>
      </c>
      <c r="C961" s="77">
        <f>Invoice!B963</f>
        <v>0</v>
      </c>
      <c r="D961" s="82">
        <f t="shared" ref="D961:D998" si="44">F961/$D$14</f>
        <v>0</v>
      </c>
      <c r="E961" s="82">
        <f t="shared" ref="E961:E998" si="45">G961/$D$14</f>
        <v>0</v>
      </c>
      <c r="F961" s="83">
        <f>Invoice!G963</f>
        <v>0</v>
      </c>
      <c r="G961" s="84">
        <f t="shared" ref="G961:G998" si="46">C961*F961</f>
        <v>0</v>
      </c>
    </row>
    <row r="962" spans="1:7" s="81" customFormat="1">
      <c r="A962" s="97">
        <f>Invoice!F964</f>
        <v>0</v>
      </c>
      <c r="B962" s="76">
        <f>Invoice!C964</f>
        <v>0</v>
      </c>
      <c r="C962" s="77">
        <f>Invoice!B964</f>
        <v>0</v>
      </c>
      <c r="D962" s="82">
        <f t="shared" si="44"/>
        <v>0</v>
      </c>
      <c r="E962" s="82">
        <f t="shared" si="45"/>
        <v>0</v>
      </c>
      <c r="F962" s="83">
        <f>Invoice!G964</f>
        <v>0</v>
      </c>
      <c r="G962" s="84">
        <f t="shared" si="46"/>
        <v>0</v>
      </c>
    </row>
    <row r="963" spans="1:7" s="81" customFormat="1">
      <c r="A963" s="97">
        <f>Invoice!F965</f>
        <v>0</v>
      </c>
      <c r="B963" s="76">
        <f>Invoice!C965</f>
        <v>0</v>
      </c>
      <c r="C963" s="77">
        <f>Invoice!B965</f>
        <v>0</v>
      </c>
      <c r="D963" s="82">
        <f t="shared" si="44"/>
        <v>0</v>
      </c>
      <c r="E963" s="82">
        <f t="shared" si="45"/>
        <v>0</v>
      </c>
      <c r="F963" s="83">
        <f>Invoice!G965</f>
        <v>0</v>
      </c>
      <c r="G963" s="84">
        <f t="shared" si="46"/>
        <v>0</v>
      </c>
    </row>
    <row r="964" spans="1:7" s="81" customFormat="1">
      <c r="A964" s="97">
        <f>Invoice!F966</f>
        <v>0</v>
      </c>
      <c r="B964" s="76">
        <f>Invoice!C966</f>
        <v>0</v>
      </c>
      <c r="C964" s="77">
        <f>Invoice!B966</f>
        <v>0</v>
      </c>
      <c r="D964" s="82">
        <f t="shared" si="44"/>
        <v>0</v>
      </c>
      <c r="E964" s="82">
        <f t="shared" si="45"/>
        <v>0</v>
      </c>
      <c r="F964" s="83">
        <f>Invoice!G966</f>
        <v>0</v>
      </c>
      <c r="G964" s="84">
        <f t="shared" si="46"/>
        <v>0</v>
      </c>
    </row>
    <row r="965" spans="1:7" s="81" customFormat="1">
      <c r="A965" s="97">
        <f>Invoice!F967</f>
        <v>0</v>
      </c>
      <c r="B965" s="76">
        <f>Invoice!C967</f>
        <v>0</v>
      </c>
      <c r="C965" s="77">
        <f>Invoice!B967</f>
        <v>0</v>
      </c>
      <c r="D965" s="82">
        <f t="shared" si="44"/>
        <v>0</v>
      </c>
      <c r="E965" s="82">
        <f t="shared" si="45"/>
        <v>0</v>
      </c>
      <c r="F965" s="83">
        <f>Invoice!G967</f>
        <v>0</v>
      </c>
      <c r="G965" s="84">
        <f t="shared" si="46"/>
        <v>0</v>
      </c>
    </row>
    <row r="966" spans="1:7" s="81" customFormat="1">
      <c r="A966" s="97">
        <f>Invoice!F968</f>
        <v>0</v>
      </c>
      <c r="B966" s="76">
        <f>Invoice!C968</f>
        <v>0</v>
      </c>
      <c r="C966" s="77">
        <f>Invoice!B968</f>
        <v>0</v>
      </c>
      <c r="D966" s="82">
        <f t="shared" si="44"/>
        <v>0</v>
      </c>
      <c r="E966" s="82">
        <f t="shared" si="45"/>
        <v>0</v>
      </c>
      <c r="F966" s="83">
        <f>Invoice!G968</f>
        <v>0</v>
      </c>
      <c r="G966" s="84">
        <f t="shared" si="46"/>
        <v>0</v>
      </c>
    </row>
    <row r="967" spans="1:7" s="81" customFormat="1">
      <c r="A967" s="97">
        <f>Invoice!F969</f>
        <v>0</v>
      </c>
      <c r="B967" s="76">
        <f>Invoice!C969</f>
        <v>0</v>
      </c>
      <c r="C967" s="77">
        <f>Invoice!B969</f>
        <v>0</v>
      </c>
      <c r="D967" s="82">
        <f t="shared" si="44"/>
        <v>0</v>
      </c>
      <c r="E967" s="82">
        <f t="shared" si="45"/>
        <v>0</v>
      </c>
      <c r="F967" s="83">
        <f>Invoice!G969</f>
        <v>0</v>
      </c>
      <c r="G967" s="84">
        <f t="shared" si="46"/>
        <v>0</v>
      </c>
    </row>
    <row r="968" spans="1:7" s="81" customFormat="1">
      <c r="A968" s="97">
        <f>Invoice!F970</f>
        <v>0</v>
      </c>
      <c r="B968" s="76">
        <f>Invoice!C970</f>
        <v>0</v>
      </c>
      <c r="C968" s="77">
        <f>Invoice!B970</f>
        <v>0</v>
      </c>
      <c r="D968" s="82">
        <f t="shared" si="44"/>
        <v>0</v>
      </c>
      <c r="E968" s="82">
        <f t="shared" si="45"/>
        <v>0</v>
      </c>
      <c r="F968" s="83">
        <f>Invoice!G970</f>
        <v>0</v>
      </c>
      <c r="G968" s="84">
        <f t="shared" si="46"/>
        <v>0</v>
      </c>
    </row>
    <row r="969" spans="1:7" s="81" customFormat="1">
      <c r="A969" s="97">
        <f>Invoice!F971</f>
        <v>0</v>
      </c>
      <c r="B969" s="76">
        <f>Invoice!C971</f>
        <v>0</v>
      </c>
      <c r="C969" s="77">
        <f>Invoice!B971</f>
        <v>0</v>
      </c>
      <c r="D969" s="82">
        <f t="shared" si="44"/>
        <v>0</v>
      </c>
      <c r="E969" s="82">
        <f t="shared" si="45"/>
        <v>0</v>
      </c>
      <c r="F969" s="83">
        <f>Invoice!G971</f>
        <v>0</v>
      </c>
      <c r="G969" s="84">
        <f t="shared" si="46"/>
        <v>0</v>
      </c>
    </row>
    <row r="970" spans="1:7" s="81" customFormat="1">
      <c r="A970" s="97">
        <f>Invoice!F972</f>
        <v>0</v>
      </c>
      <c r="B970" s="76">
        <f>Invoice!C972</f>
        <v>0</v>
      </c>
      <c r="C970" s="77">
        <f>Invoice!B972</f>
        <v>0</v>
      </c>
      <c r="D970" s="82">
        <f t="shared" si="44"/>
        <v>0</v>
      </c>
      <c r="E970" s="82">
        <f t="shared" si="45"/>
        <v>0</v>
      </c>
      <c r="F970" s="83">
        <f>Invoice!G972</f>
        <v>0</v>
      </c>
      <c r="G970" s="84">
        <f t="shared" si="46"/>
        <v>0</v>
      </c>
    </row>
    <row r="971" spans="1:7" s="81" customFormat="1">
      <c r="A971" s="97">
        <f>Invoice!F973</f>
        <v>0</v>
      </c>
      <c r="B971" s="76">
        <f>Invoice!C973</f>
        <v>0</v>
      </c>
      <c r="C971" s="77">
        <f>Invoice!B973</f>
        <v>0</v>
      </c>
      <c r="D971" s="82">
        <f t="shared" si="44"/>
        <v>0</v>
      </c>
      <c r="E971" s="82">
        <f t="shared" si="45"/>
        <v>0</v>
      </c>
      <c r="F971" s="83">
        <f>Invoice!G973</f>
        <v>0</v>
      </c>
      <c r="G971" s="84">
        <f t="shared" si="46"/>
        <v>0</v>
      </c>
    </row>
    <row r="972" spans="1:7" s="81" customFormat="1">
      <c r="A972" s="97">
        <f>Invoice!F974</f>
        <v>0</v>
      </c>
      <c r="B972" s="76">
        <f>Invoice!C974</f>
        <v>0</v>
      </c>
      <c r="C972" s="77">
        <f>Invoice!B974</f>
        <v>0</v>
      </c>
      <c r="D972" s="82">
        <f t="shared" si="44"/>
        <v>0</v>
      </c>
      <c r="E972" s="82">
        <f t="shared" si="45"/>
        <v>0</v>
      </c>
      <c r="F972" s="83">
        <f>Invoice!G974</f>
        <v>0</v>
      </c>
      <c r="G972" s="84">
        <f t="shared" si="46"/>
        <v>0</v>
      </c>
    </row>
    <row r="973" spans="1:7" s="81" customFormat="1">
      <c r="A973" s="97">
        <f>Invoice!F975</f>
        <v>0</v>
      </c>
      <c r="B973" s="76">
        <f>Invoice!C975</f>
        <v>0</v>
      </c>
      <c r="C973" s="77">
        <f>Invoice!B975</f>
        <v>0</v>
      </c>
      <c r="D973" s="82">
        <f t="shared" si="44"/>
        <v>0</v>
      </c>
      <c r="E973" s="82">
        <f t="shared" si="45"/>
        <v>0</v>
      </c>
      <c r="F973" s="83">
        <f>Invoice!G975</f>
        <v>0</v>
      </c>
      <c r="G973" s="84">
        <f t="shared" si="46"/>
        <v>0</v>
      </c>
    </row>
    <row r="974" spans="1:7" s="81" customFormat="1">
      <c r="A974" s="97">
        <f>Invoice!F976</f>
        <v>0</v>
      </c>
      <c r="B974" s="76">
        <f>Invoice!C976</f>
        <v>0</v>
      </c>
      <c r="C974" s="77">
        <f>Invoice!B976</f>
        <v>0</v>
      </c>
      <c r="D974" s="82">
        <f t="shared" si="44"/>
        <v>0</v>
      </c>
      <c r="E974" s="82">
        <f t="shared" si="45"/>
        <v>0</v>
      </c>
      <c r="F974" s="83">
        <f>Invoice!G976</f>
        <v>0</v>
      </c>
      <c r="G974" s="84">
        <f t="shared" si="46"/>
        <v>0</v>
      </c>
    </row>
    <row r="975" spans="1:7" s="81" customFormat="1">
      <c r="A975" s="97">
        <f>Invoice!F977</f>
        <v>0</v>
      </c>
      <c r="B975" s="76">
        <f>Invoice!C977</f>
        <v>0</v>
      </c>
      <c r="C975" s="77">
        <f>Invoice!B977</f>
        <v>0</v>
      </c>
      <c r="D975" s="82">
        <f t="shared" si="44"/>
        <v>0</v>
      </c>
      <c r="E975" s="82">
        <f t="shared" si="45"/>
        <v>0</v>
      </c>
      <c r="F975" s="83">
        <f>Invoice!G977</f>
        <v>0</v>
      </c>
      <c r="G975" s="84">
        <f t="shared" si="46"/>
        <v>0</v>
      </c>
    </row>
    <row r="976" spans="1:7" s="81" customFormat="1">
      <c r="A976" s="97">
        <f>Invoice!F978</f>
        <v>0</v>
      </c>
      <c r="B976" s="76">
        <f>Invoice!C978</f>
        <v>0</v>
      </c>
      <c r="C976" s="77">
        <f>Invoice!B978</f>
        <v>0</v>
      </c>
      <c r="D976" s="82">
        <f t="shared" si="44"/>
        <v>0</v>
      </c>
      <c r="E976" s="82">
        <f t="shared" si="45"/>
        <v>0</v>
      </c>
      <c r="F976" s="83">
        <f>Invoice!G978</f>
        <v>0</v>
      </c>
      <c r="G976" s="84">
        <f t="shared" si="46"/>
        <v>0</v>
      </c>
    </row>
    <row r="977" spans="1:7" s="81" customFormat="1">
      <c r="A977" s="97">
        <f>Invoice!F979</f>
        <v>0</v>
      </c>
      <c r="B977" s="76">
        <f>Invoice!C979</f>
        <v>0</v>
      </c>
      <c r="C977" s="77">
        <f>Invoice!B979</f>
        <v>0</v>
      </c>
      <c r="D977" s="82">
        <f t="shared" si="44"/>
        <v>0</v>
      </c>
      <c r="E977" s="82">
        <f t="shared" si="45"/>
        <v>0</v>
      </c>
      <c r="F977" s="83">
        <f>Invoice!G979</f>
        <v>0</v>
      </c>
      <c r="G977" s="84">
        <f t="shared" si="46"/>
        <v>0</v>
      </c>
    </row>
    <row r="978" spans="1:7" s="81" customFormat="1">
      <c r="A978" s="97">
        <f>Invoice!F980</f>
        <v>0</v>
      </c>
      <c r="B978" s="76">
        <f>Invoice!C980</f>
        <v>0</v>
      </c>
      <c r="C978" s="77">
        <f>Invoice!B980</f>
        <v>0</v>
      </c>
      <c r="D978" s="82">
        <f t="shared" si="44"/>
        <v>0</v>
      </c>
      <c r="E978" s="82">
        <f t="shared" si="45"/>
        <v>0</v>
      </c>
      <c r="F978" s="83">
        <f>Invoice!G980</f>
        <v>0</v>
      </c>
      <c r="G978" s="84">
        <f t="shared" si="46"/>
        <v>0</v>
      </c>
    </row>
    <row r="979" spans="1:7" s="81" customFormat="1">
      <c r="A979" s="97">
        <f>Invoice!F981</f>
        <v>0</v>
      </c>
      <c r="B979" s="76">
        <f>Invoice!C981</f>
        <v>0</v>
      </c>
      <c r="C979" s="77">
        <f>Invoice!B981</f>
        <v>0</v>
      </c>
      <c r="D979" s="82">
        <f t="shared" si="44"/>
        <v>0</v>
      </c>
      <c r="E979" s="82">
        <f t="shared" si="45"/>
        <v>0</v>
      </c>
      <c r="F979" s="83">
        <f>Invoice!G981</f>
        <v>0</v>
      </c>
      <c r="G979" s="84">
        <f t="shared" si="46"/>
        <v>0</v>
      </c>
    </row>
    <row r="980" spans="1:7" s="81" customFormat="1">
      <c r="A980" s="97">
        <f>Invoice!F982</f>
        <v>0</v>
      </c>
      <c r="B980" s="76">
        <f>Invoice!C982</f>
        <v>0</v>
      </c>
      <c r="C980" s="77">
        <f>Invoice!B982</f>
        <v>0</v>
      </c>
      <c r="D980" s="82">
        <f t="shared" si="44"/>
        <v>0</v>
      </c>
      <c r="E980" s="82">
        <f t="shared" si="45"/>
        <v>0</v>
      </c>
      <c r="F980" s="83">
        <f>Invoice!G982</f>
        <v>0</v>
      </c>
      <c r="G980" s="84">
        <f t="shared" si="46"/>
        <v>0</v>
      </c>
    </row>
    <row r="981" spans="1:7" s="81" customFormat="1">
      <c r="A981" s="97">
        <f>Invoice!F983</f>
        <v>0</v>
      </c>
      <c r="B981" s="76">
        <f>Invoice!C983</f>
        <v>0</v>
      </c>
      <c r="C981" s="77">
        <f>Invoice!B983</f>
        <v>0</v>
      </c>
      <c r="D981" s="82">
        <f t="shared" si="44"/>
        <v>0</v>
      </c>
      <c r="E981" s="82">
        <f t="shared" si="45"/>
        <v>0</v>
      </c>
      <c r="F981" s="83">
        <f>Invoice!G983</f>
        <v>0</v>
      </c>
      <c r="G981" s="84">
        <f t="shared" si="46"/>
        <v>0</v>
      </c>
    </row>
    <row r="982" spans="1:7" s="81" customFormat="1">
      <c r="A982" s="97">
        <f>Invoice!F984</f>
        <v>0</v>
      </c>
      <c r="B982" s="76">
        <f>Invoice!C984</f>
        <v>0</v>
      </c>
      <c r="C982" s="77">
        <f>Invoice!B984</f>
        <v>0</v>
      </c>
      <c r="D982" s="82">
        <f t="shared" si="44"/>
        <v>0</v>
      </c>
      <c r="E982" s="82">
        <f t="shared" si="45"/>
        <v>0</v>
      </c>
      <c r="F982" s="83">
        <f>Invoice!G984</f>
        <v>0</v>
      </c>
      <c r="G982" s="84">
        <f t="shared" si="46"/>
        <v>0</v>
      </c>
    </row>
    <row r="983" spans="1:7" s="81" customFormat="1">
      <c r="A983" s="97">
        <f>Invoice!F985</f>
        <v>0</v>
      </c>
      <c r="B983" s="76">
        <f>Invoice!C985</f>
        <v>0</v>
      </c>
      <c r="C983" s="77">
        <f>Invoice!B985</f>
        <v>0</v>
      </c>
      <c r="D983" s="82">
        <f t="shared" si="44"/>
        <v>0</v>
      </c>
      <c r="E983" s="82">
        <f t="shared" si="45"/>
        <v>0</v>
      </c>
      <c r="F983" s="83">
        <f>Invoice!G985</f>
        <v>0</v>
      </c>
      <c r="G983" s="84">
        <f t="shared" si="46"/>
        <v>0</v>
      </c>
    </row>
    <row r="984" spans="1:7" s="81" customFormat="1">
      <c r="A984" s="97">
        <f>Invoice!F986</f>
        <v>0</v>
      </c>
      <c r="B984" s="76">
        <f>Invoice!C986</f>
        <v>0</v>
      </c>
      <c r="C984" s="77">
        <f>Invoice!B986</f>
        <v>0</v>
      </c>
      <c r="D984" s="82">
        <f t="shared" si="44"/>
        <v>0</v>
      </c>
      <c r="E984" s="82">
        <f t="shared" si="45"/>
        <v>0</v>
      </c>
      <c r="F984" s="83">
        <f>Invoice!G986</f>
        <v>0</v>
      </c>
      <c r="G984" s="84">
        <f t="shared" si="46"/>
        <v>0</v>
      </c>
    </row>
    <row r="985" spans="1:7" s="81" customFormat="1">
      <c r="A985" s="97">
        <f>Invoice!F987</f>
        <v>0</v>
      </c>
      <c r="B985" s="76">
        <f>Invoice!C987</f>
        <v>0</v>
      </c>
      <c r="C985" s="77">
        <f>Invoice!B987</f>
        <v>0</v>
      </c>
      <c r="D985" s="82">
        <f t="shared" si="44"/>
        <v>0</v>
      </c>
      <c r="E985" s="82">
        <f t="shared" si="45"/>
        <v>0</v>
      </c>
      <c r="F985" s="83">
        <f>Invoice!G987</f>
        <v>0</v>
      </c>
      <c r="G985" s="84">
        <f t="shared" si="46"/>
        <v>0</v>
      </c>
    </row>
    <row r="986" spans="1:7" s="81" customFormat="1">
      <c r="A986" s="97">
        <f>Invoice!F988</f>
        <v>0</v>
      </c>
      <c r="B986" s="76">
        <f>Invoice!C988</f>
        <v>0</v>
      </c>
      <c r="C986" s="77">
        <f>Invoice!B988</f>
        <v>0</v>
      </c>
      <c r="D986" s="82">
        <f t="shared" si="44"/>
        <v>0</v>
      </c>
      <c r="E986" s="82">
        <f t="shared" si="45"/>
        <v>0</v>
      </c>
      <c r="F986" s="83">
        <f>Invoice!G988</f>
        <v>0</v>
      </c>
      <c r="G986" s="84">
        <f t="shared" si="46"/>
        <v>0</v>
      </c>
    </row>
    <row r="987" spans="1:7" s="81" customFormat="1">
      <c r="A987" s="97">
        <f>Invoice!F989</f>
        <v>0</v>
      </c>
      <c r="B987" s="76">
        <f>Invoice!C989</f>
        <v>0</v>
      </c>
      <c r="C987" s="77">
        <f>Invoice!B989</f>
        <v>0</v>
      </c>
      <c r="D987" s="82">
        <f t="shared" si="44"/>
        <v>0</v>
      </c>
      <c r="E987" s="82">
        <f t="shared" si="45"/>
        <v>0</v>
      </c>
      <c r="F987" s="83">
        <f>Invoice!G989</f>
        <v>0</v>
      </c>
      <c r="G987" s="84">
        <f t="shared" si="46"/>
        <v>0</v>
      </c>
    </row>
    <row r="988" spans="1:7" s="81" customFormat="1">
      <c r="A988" s="97">
        <f>Invoice!F990</f>
        <v>0</v>
      </c>
      <c r="B988" s="76">
        <f>Invoice!C990</f>
        <v>0</v>
      </c>
      <c r="C988" s="77">
        <f>Invoice!B990</f>
        <v>0</v>
      </c>
      <c r="D988" s="82">
        <f t="shared" si="44"/>
        <v>0</v>
      </c>
      <c r="E988" s="82">
        <f t="shared" si="45"/>
        <v>0</v>
      </c>
      <c r="F988" s="83">
        <f>Invoice!G990</f>
        <v>0</v>
      </c>
      <c r="G988" s="84">
        <f t="shared" si="46"/>
        <v>0</v>
      </c>
    </row>
    <row r="989" spans="1:7" s="81" customFormat="1">
      <c r="A989" s="97">
        <f>Invoice!F991</f>
        <v>0</v>
      </c>
      <c r="B989" s="76">
        <f>Invoice!C991</f>
        <v>0</v>
      </c>
      <c r="C989" s="77">
        <f>Invoice!B991</f>
        <v>0</v>
      </c>
      <c r="D989" s="82">
        <f t="shared" si="44"/>
        <v>0</v>
      </c>
      <c r="E989" s="82">
        <f t="shared" si="45"/>
        <v>0</v>
      </c>
      <c r="F989" s="83">
        <f>Invoice!G991</f>
        <v>0</v>
      </c>
      <c r="G989" s="84">
        <f t="shared" si="46"/>
        <v>0</v>
      </c>
    </row>
    <row r="990" spans="1:7" s="81" customFormat="1">
      <c r="A990" s="97">
        <f>Invoice!F992</f>
        <v>0</v>
      </c>
      <c r="B990" s="76">
        <f>Invoice!C992</f>
        <v>0</v>
      </c>
      <c r="C990" s="77">
        <f>Invoice!B992</f>
        <v>0</v>
      </c>
      <c r="D990" s="82">
        <f t="shared" si="44"/>
        <v>0</v>
      </c>
      <c r="E990" s="82">
        <f t="shared" si="45"/>
        <v>0</v>
      </c>
      <c r="F990" s="83">
        <f>Invoice!G992</f>
        <v>0</v>
      </c>
      <c r="G990" s="84">
        <f t="shared" si="46"/>
        <v>0</v>
      </c>
    </row>
    <row r="991" spans="1:7" s="81" customFormat="1">
      <c r="A991" s="97">
        <f>Invoice!F993</f>
        <v>0</v>
      </c>
      <c r="B991" s="76">
        <f>Invoice!C993</f>
        <v>0</v>
      </c>
      <c r="C991" s="77">
        <f>Invoice!B993</f>
        <v>0</v>
      </c>
      <c r="D991" s="82">
        <f t="shared" si="44"/>
        <v>0</v>
      </c>
      <c r="E991" s="82">
        <f t="shared" si="45"/>
        <v>0</v>
      </c>
      <c r="F991" s="83">
        <f>Invoice!G993</f>
        <v>0</v>
      </c>
      <c r="G991" s="84">
        <f t="shared" si="46"/>
        <v>0</v>
      </c>
    </row>
    <row r="992" spans="1:7" s="81" customFormat="1">
      <c r="A992" s="97">
        <f>Invoice!F994</f>
        <v>0</v>
      </c>
      <c r="B992" s="76">
        <f>Invoice!C994</f>
        <v>0</v>
      </c>
      <c r="C992" s="77">
        <f>Invoice!B994</f>
        <v>0</v>
      </c>
      <c r="D992" s="82">
        <f t="shared" si="44"/>
        <v>0</v>
      </c>
      <c r="E992" s="82">
        <f t="shared" si="45"/>
        <v>0</v>
      </c>
      <c r="F992" s="83">
        <f>Invoice!G994</f>
        <v>0</v>
      </c>
      <c r="G992" s="84">
        <f t="shared" si="46"/>
        <v>0</v>
      </c>
    </row>
    <row r="993" spans="1:7" s="81" customFormat="1">
      <c r="A993" s="97">
        <f>Invoice!F995</f>
        <v>0</v>
      </c>
      <c r="B993" s="76">
        <f>Invoice!C995</f>
        <v>0</v>
      </c>
      <c r="C993" s="77">
        <f>Invoice!B995</f>
        <v>0</v>
      </c>
      <c r="D993" s="82">
        <f t="shared" si="44"/>
        <v>0</v>
      </c>
      <c r="E993" s="82">
        <f t="shared" si="45"/>
        <v>0</v>
      </c>
      <c r="F993" s="83">
        <f>Invoice!G995</f>
        <v>0</v>
      </c>
      <c r="G993" s="84">
        <f t="shared" si="46"/>
        <v>0</v>
      </c>
    </row>
    <row r="994" spans="1:7" s="81" customFormat="1">
      <c r="A994" s="97">
        <f>Invoice!F996</f>
        <v>0</v>
      </c>
      <c r="B994" s="76">
        <f>Invoice!C996</f>
        <v>0</v>
      </c>
      <c r="C994" s="77">
        <f>Invoice!B996</f>
        <v>0</v>
      </c>
      <c r="D994" s="82">
        <f t="shared" si="44"/>
        <v>0</v>
      </c>
      <c r="E994" s="82">
        <f t="shared" si="45"/>
        <v>0</v>
      </c>
      <c r="F994" s="83">
        <f>Invoice!G996</f>
        <v>0</v>
      </c>
      <c r="G994" s="84">
        <f t="shared" si="46"/>
        <v>0</v>
      </c>
    </row>
    <row r="995" spans="1:7" s="81" customFormat="1">
      <c r="A995" s="97">
        <f>Invoice!F997</f>
        <v>0</v>
      </c>
      <c r="B995" s="76">
        <f>Invoice!C997</f>
        <v>0</v>
      </c>
      <c r="C995" s="77">
        <f>Invoice!B997</f>
        <v>0</v>
      </c>
      <c r="D995" s="82">
        <f t="shared" si="44"/>
        <v>0</v>
      </c>
      <c r="E995" s="82">
        <f t="shared" si="45"/>
        <v>0</v>
      </c>
      <c r="F995" s="83">
        <f>Invoice!G997</f>
        <v>0</v>
      </c>
      <c r="G995" s="84">
        <f t="shared" si="46"/>
        <v>0</v>
      </c>
    </row>
    <row r="996" spans="1:7" s="81" customFormat="1">
      <c r="A996" s="97">
        <f>Invoice!F998</f>
        <v>0</v>
      </c>
      <c r="B996" s="76">
        <f>Invoice!C998</f>
        <v>0</v>
      </c>
      <c r="C996" s="77">
        <f>Invoice!B998</f>
        <v>0</v>
      </c>
      <c r="D996" s="82">
        <f t="shared" si="44"/>
        <v>0</v>
      </c>
      <c r="E996" s="82">
        <f t="shared" si="45"/>
        <v>0</v>
      </c>
      <c r="F996" s="83">
        <f>Invoice!G998</f>
        <v>0</v>
      </c>
      <c r="G996" s="84">
        <f t="shared" si="46"/>
        <v>0</v>
      </c>
    </row>
    <row r="997" spans="1:7" s="81" customFormat="1">
      <c r="A997" s="97">
        <f>Invoice!F999</f>
        <v>0</v>
      </c>
      <c r="B997" s="76">
        <f>Invoice!C999</f>
        <v>0</v>
      </c>
      <c r="C997" s="77">
        <f>Invoice!B999</f>
        <v>0</v>
      </c>
      <c r="D997" s="82">
        <f t="shared" si="44"/>
        <v>0</v>
      </c>
      <c r="E997" s="82">
        <f t="shared" si="45"/>
        <v>0</v>
      </c>
      <c r="F997" s="83">
        <f>Invoice!G999</f>
        <v>0</v>
      </c>
      <c r="G997" s="84">
        <f t="shared" si="46"/>
        <v>0</v>
      </c>
    </row>
    <row r="998" spans="1:7" s="81" customFormat="1">
      <c r="A998" s="97">
        <f>Invoice!F1000</f>
        <v>0</v>
      </c>
      <c r="B998" s="76">
        <f>Invoice!C1000</f>
        <v>0</v>
      </c>
      <c r="C998" s="77">
        <f>Invoice!B1000</f>
        <v>0</v>
      </c>
      <c r="D998" s="82">
        <f t="shared" si="44"/>
        <v>0</v>
      </c>
      <c r="E998" s="82">
        <f t="shared" si="45"/>
        <v>0</v>
      </c>
      <c r="F998" s="83">
        <f>Invoice!G1000</f>
        <v>0</v>
      </c>
      <c r="G998" s="84">
        <f t="shared" si="46"/>
        <v>0</v>
      </c>
    </row>
    <row r="999" spans="1:7" s="81" customFormat="1">
      <c r="A999" s="97"/>
      <c r="B999" s="76"/>
      <c r="C999" s="77"/>
      <c r="D999" s="82"/>
      <c r="E999" s="82"/>
      <c r="F999" s="83"/>
      <c r="G999" s="84"/>
    </row>
    <row r="1000" spans="1:7" s="81" customFormat="1">
      <c r="A1000" s="97" t="str">
        <f>Invoice!F1002</f>
        <v>Discount</v>
      </c>
      <c r="B1000" s="76"/>
      <c r="C1000" s="77"/>
      <c r="D1000" s="82">
        <f>F1000/$D$14</f>
        <v>0</v>
      </c>
      <c r="E1000" s="82">
        <f>G1000/$D$14</f>
        <v>0</v>
      </c>
      <c r="F1000" s="83">
        <f>Invoice!G1002</f>
        <v>0</v>
      </c>
      <c r="G1000" s="84">
        <f>F1000</f>
        <v>0</v>
      </c>
    </row>
    <row r="1001" spans="1:7" s="81" customFormat="1" ht="13.5" thickBot="1">
      <c r="A1001" s="85"/>
      <c r="B1001" s="86"/>
      <c r="C1001" s="87"/>
      <c r="D1001" s="88"/>
      <c r="E1001" s="88"/>
      <c r="F1001" s="89"/>
      <c r="G1001" s="90"/>
    </row>
    <row r="1002" spans="1:7" s="48" customFormat="1">
      <c r="D1002" s="48" t="s">
        <v>38</v>
      </c>
      <c r="G1002" s="91">
        <f>SUM(G18:G999)</f>
        <v>283379.90000000002</v>
      </c>
    </row>
    <row r="1003" spans="1:7" s="48" customFormat="1">
      <c r="A1003" s="49"/>
      <c r="D1003" s="48" t="s">
        <v>39</v>
      </c>
      <c r="G1003" s="92">
        <f>G1002+G1000</f>
        <v>283379.90000000002</v>
      </c>
    </row>
    <row r="1004" spans="1:7" s="48" customFormat="1">
      <c r="D1004" s="48" t="s">
        <v>40</v>
      </c>
      <c r="G1004" s="93">
        <f>G1003-G1005</f>
        <v>264841.02803738322</v>
      </c>
    </row>
    <row r="1005" spans="1:7" s="48" customFormat="1">
      <c r="D1005" s="48" t="s">
        <v>41</v>
      </c>
      <c r="G1005" s="93">
        <f>(G1003*7)/107</f>
        <v>18538.871962616824</v>
      </c>
    </row>
    <row r="1006" spans="1:7" s="48" customFormat="1">
      <c r="D1006" s="49" t="s">
        <v>42</v>
      </c>
      <c r="G1006" s="94">
        <f>SUM(G1004:G1005)</f>
        <v>283379.90000000002</v>
      </c>
    </row>
    <row r="1007" spans="1:7" s="48" customFormat="1"/>
    <row r="1008" spans="1:7" s="48" customFormat="1" ht="8.25" customHeight="1"/>
    <row r="1009" spans="1:1" s="48" customFormat="1" ht="11.25" customHeight="1"/>
    <row r="1010" spans="1:1" s="48" customFormat="1" ht="8.25" customHeight="1"/>
    <row r="1011" spans="1:1" s="48" customFormat="1"/>
    <row r="1012" spans="1:1" s="48" customFormat="1" ht="10.5" customHeight="1">
      <c r="A1012" s="49"/>
    </row>
    <row r="1013" spans="1:1" s="48" customFormat="1" ht="9" customHeight="1"/>
    <row r="1014" spans="1:1" s="48" customFormat="1" ht="13.5" customHeight="1">
      <c r="A1014" s="49"/>
    </row>
    <row r="1015" spans="1:1" s="48" customFormat="1" ht="9.75" customHeight="1">
      <c r="A1015" s="96"/>
    </row>
    <row r="1016" spans="1:1" s="48" customFormat="1"/>
    <row r="1017" spans="1:1" s="48" customFormat="1"/>
    <row r="1018" spans="1:1" s="48" customFormat="1"/>
    <row r="1019" spans="1:1" s="48" customFormat="1"/>
    <row r="1020" spans="1:1" s="48" customFormat="1"/>
    <row r="1021" spans="1:1" s="48" customFormat="1"/>
    <row r="1022" spans="1:1" s="48" customFormat="1"/>
    <row r="1023" spans="1:1" s="48" customFormat="1"/>
    <row r="1024" spans="1:1" s="48" customFormat="1"/>
    <row r="1025" s="48" customFormat="1"/>
    <row r="1026" s="48" customFormat="1"/>
    <row r="1027" s="48" customFormat="1"/>
    <row r="1028" s="48" customFormat="1"/>
    <row r="1029" s="48" customFormat="1"/>
    <row r="1030" s="48" customFormat="1"/>
    <row r="1031" s="48" customFormat="1"/>
    <row r="1032" s="48" customFormat="1"/>
    <row r="1033" s="48" customFormat="1"/>
    <row r="1034" s="48" customFormat="1"/>
    <row r="1035" s="48" customFormat="1"/>
    <row r="1036" s="48" customFormat="1"/>
    <row r="1037" s="48" customFormat="1"/>
    <row r="1038" s="48" customFormat="1"/>
    <row r="1039" s="48" customFormat="1"/>
    <row r="1040" s="48" customFormat="1"/>
    <row r="1041" s="48" customFormat="1"/>
    <row r="1042" s="48" customFormat="1"/>
    <row r="1043" s="48" customFormat="1"/>
    <row r="1044" s="48" customFormat="1"/>
    <row r="1045" s="48" customFormat="1"/>
    <row r="1046" s="48" customFormat="1"/>
    <row r="1047" s="48" customFormat="1"/>
    <row r="1048" s="48" customFormat="1"/>
    <row r="1049" s="48" customFormat="1"/>
    <row r="1050" s="48" customFormat="1"/>
    <row r="1051" s="48" customFormat="1"/>
    <row r="1052" s="48" customFormat="1"/>
    <row r="1053" s="48" customFormat="1"/>
    <row r="1054" s="48" customFormat="1"/>
    <row r="1055" s="48" customFormat="1"/>
    <row r="1056" s="48" customFormat="1"/>
    <row r="1057" s="48" customFormat="1"/>
    <row r="1058" s="48" customFormat="1"/>
    <row r="1059" s="48" customFormat="1"/>
    <row r="1060" s="48" customFormat="1"/>
    <row r="1061" s="48" customFormat="1"/>
    <row r="1062" s="48" customFormat="1"/>
    <row r="1063" s="48" customFormat="1"/>
    <row r="1064" s="48" customFormat="1"/>
    <row r="1065" s="48" customFormat="1"/>
    <row r="1066" s="48" customFormat="1"/>
    <row r="1067" s="48" customFormat="1"/>
    <row r="1068" s="48" customFormat="1"/>
    <row r="1069" s="48" customFormat="1"/>
    <row r="1070" s="48" customFormat="1"/>
    <row r="1071" s="48" customFormat="1"/>
    <row r="1072" s="48" customFormat="1"/>
    <row r="1073" s="48" customFormat="1"/>
    <row r="1074" s="48" customFormat="1"/>
    <row r="1075" s="48" customFormat="1"/>
    <row r="1076" s="48" customFormat="1"/>
    <row r="1077" s="48" customFormat="1"/>
    <row r="1078" s="48" customFormat="1"/>
    <row r="1079" s="48" customFormat="1"/>
    <row r="1080" s="48" customFormat="1"/>
    <row r="1081" s="48" customFormat="1"/>
    <row r="1082" s="48" customFormat="1"/>
    <row r="1083" s="48" customFormat="1"/>
    <row r="1084" s="48" customFormat="1"/>
    <row r="1085" s="48" customFormat="1"/>
    <row r="1086" s="48" customFormat="1"/>
    <row r="1087" s="48" customFormat="1"/>
    <row r="1088" s="48" customFormat="1"/>
    <row r="1089" s="48" customFormat="1"/>
    <row r="1090" s="48" customFormat="1"/>
    <row r="1091" s="48" customFormat="1"/>
    <row r="1092" s="48" customFormat="1"/>
    <row r="1093" s="48" customFormat="1"/>
    <row r="1094" s="48" customFormat="1"/>
    <row r="1095" s="48" customFormat="1"/>
    <row r="1096" s="48" customFormat="1"/>
    <row r="1097" s="48" customFormat="1"/>
    <row r="1098" s="48" customFormat="1"/>
    <row r="1099" s="48" customFormat="1"/>
    <row r="1100" s="48" customFormat="1"/>
    <row r="1101" s="48" customFormat="1"/>
    <row r="1102" s="48" customFormat="1"/>
    <row r="1103" s="48" customFormat="1"/>
    <row r="1104" s="48" customFormat="1"/>
    <row r="1105" s="48" customFormat="1"/>
    <row r="1106" s="48" customFormat="1"/>
    <row r="1107" s="48" customFormat="1"/>
    <row r="1108" s="48" customFormat="1"/>
    <row r="1109" s="48" customFormat="1"/>
    <row r="1110" s="48" customFormat="1"/>
    <row r="1111" s="48" customFormat="1"/>
    <row r="1112" s="48" customFormat="1"/>
    <row r="1113" s="48" customFormat="1"/>
    <row r="1114" s="48" customFormat="1"/>
    <row r="1115" s="48" customFormat="1"/>
    <row r="1116" s="48" customFormat="1"/>
    <row r="1117" s="48" customFormat="1"/>
    <row r="1118" s="48" customFormat="1"/>
    <row r="1119" s="48" customFormat="1"/>
    <row r="1120" s="48" customFormat="1"/>
    <row r="1121" s="48" customFormat="1"/>
    <row r="1122" s="48" customFormat="1"/>
    <row r="1123" s="48" customFormat="1"/>
    <row r="1124" s="48" customFormat="1"/>
    <row r="1125" s="48" customFormat="1"/>
    <row r="1126" s="48" customFormat="1"/>
    <row r="1127" s="48" customFormat="1"/>
    <row r="1128" s="48" customFormat="1"/>
    <row r="1129" s="48" customFormat="1"/>
    <row r="1130" s="48" customFormat="1"/>
    <row r="1131" s="48" customFormat="1"/>
    <row r="1132" s="48" customFormat="1"/>
    <row r="1133" s="48" customFormat="1"/>
    <row r="1134" s="48" customFormat="1"/>
    <row r="1135" s="48" customFormat="1"/>
    <row r="1136" s="48" customFormat="1"/>
    <row r="1137" s="48" customFormat="1"/>
    <row r="1138" s="48" customFormat="1"/>
    <row r="1139" s="48" customFormat="1"/>
    <row r="1140" s="48" customFormat="1"/>
    <row r="1141" s="48" customFormat="1"/>
    <row r="1142" s="48" customFormat="1"/>
    <row r="1143" s="48" customFormat="1"/>
    <row r="1144" s="48" customFormat="1"/>
    <row r="1145" s="48" customFormat="1"/>
    <row r="1146" s="48" customFormat="1"/>
    <row r="1147" s="48" customFormat="1"/>
    <row r="1148" s="48" customFormat="1"/>
    <row r="1149" s="48" customFormat="1"/>
    <row r="1150" s="48" customFormat="1"/>
    <row r="1151" s="48" customFormat="1"/>
    <row r="1152" s="48" customFormat="1"/>
    <row r="1153" s="48" customFormat="1"/>
    <row r="1154" s="48" customFormat="1"/>
    <row r="1155" s="48" customFormat="1"/>
    <row r="1156" s="48" customFormat="1"/>
    <row r="1157" s="48" customFormat="1"/>
    <row r="1158" s="48" customFormat="1"/>
    <row r="1159" s="48" customFormat="1"/>
    <row r="1160" s="48" customFormat="1"/>
    <row r="1161" s="48" customFormat="1"/>
    <row r="1162" s="48" customFormat="1"/>
    <row r="1163" s="48" customFormat="1"/>
    <row r="1164" s="48" customFormat="1"/>
    <row r="1165" s="48" customFormat="1"/>
    <row r="1166" s="48" customFormat="1"/>
    <row r="1167" s="48" customFormat="1"/>
    <row r="1168" s="48" customFormat="1"/>
    <row r="1169" s="48" customFormat="1"/>
    <row r="1170" s="48" customFormat="1"/>
    <row r="1171" s="48" customFormat="1"/>
    <row r="1172" s="48" customFormat="1"/>
    <row r="1173" s="48" customFormat="1"/>
    <row r="1174" s="48" customFormat="1"/>
    <row r="1175" s="48" customFormat="1"/>
    <row r="1176" s="48" customFormat="1"/>
    <row r="1177" s="48" customFormat="1"/>
    <row r="1178" s="48" customFormat="1"/>
    <row r="1179" s="48" customFormat="1"/>
    <row r="1180" s="48" customFormat="1"/>
    <row r="1181" s="48" customFormat="1"/>
    <row r="1182" s="48" customFormat="1"/>
    <row r="1183" s="48" customFormat="1"/>
    <row r="1184" s="48" customFormat="1"/>
    <row r="1185" s="48" customFormat="1"/>
    <row r="1186" s="48" customFormat="1"/>
    <row r="1187" s="48" customFormat="1"/>
    <row r="1188" s="48" customFormat="1"/>
    <row r="1189" s="48" customFormat="1"/>
    <row r="1190" s="48" customFormat="1"/>
    <row r="1191" s="48" customFormat="1"/>
    <row r="1192" s="48" customFormat="1"/>
    <row r="1193" s="48" customFormat="1"/>
    <row r="1194" s="48" customFormat="1"/>
    <row r="1195" s="48" customFormat="1"/>
    <row r="1196" s="48" customFormat="1"/>
    <row r="1197" s="48" customFormat="1"/>
    <row r="1198" s="48" customFormat="1"/>
    <row r="1199" s="48" customFormat="1"/>
    <row r="1200" s="48" customFormat="1"/>
    <row r="1201" s="48" customFormat="1"/>
    <row r="1202" s="48" customFormat="1"/>
    <row r="1203" s="48" customFormat="1"/>
    <row r="1204" s="48" customFormat="1"/>
    <row r="1205" s="48" customFormat="1"/>
    <row r="1206" s="48" customFormat="1"/>
    <row r="1207" s="48" customFormat="1"/>
    <row r="1208" s="48" customFormat="1"/>
    <row r="1209" s="48" customFormat="1"/>
    <row r="1210" s="48" customFormat="1"/>
    <row r="1211" s="48" customFormat="1"/>
    <row r="1212" s="48" customFormat="1"/>
    <row r="1213" s="48" customFormat="1"/>
    <row r="1214" s="48" customFormat="1"/>
    <row r="1215" s="48" customFormat="1"/>
    <row r="1216" s="48" customFormat="1"/>
    <row r="1217" s="48" customFormat="1"/>
    <row r="1218" s="48" customFormat="1"/>
    <row r="1219" s="48" customFormat="1"/>
    <row r="1220" s="48" customFormat="1"/>
    <row r="1221" s="48" customFormat="1"/>
    <row r="1222" s="48" customFormat="1"/>
    <row r="1223" s="48" customFormat="1"/>
    <row r="1224" s="48" customFormat="1"/>
    <row r="1225" s="48" customFormat="1"/>
    <row r="1226" s="48" customFormat="1"/>
    <row r="1227" s="48" customFormat="1"/>
    <row r="1228" s="48" customFormat="1"/>
    <row r="1229" s="48" customFormat="1"/>
    <row r="1230" s="48" customFormat="1"/>
    <row r="1231" s="48" customFormat="1"/>
    <row r="1232" s="48" customFormat="1"/>
    <row r="1233" s="48" customFormat="1"/>
    <row r="1234" s="48" customFormat="1"/>
    <row r="1235" s="48" customFormat="1"/>
    <row r="1236" s="48" customFormat="1"/>
    <row r="1237" s="48" customFormat="1"/>
    <row r="1238" s="48" customFormat="1"/>
    <row r="1239" s="48" customFormat="1"/>
    <row r="1240" s="48" customFormat="1"/>
    <row r="1241" s="48" customFormat="1"/>
    <row r="1242" s="48" customFormat="1"/>
    <row r="1243" s="48" customFormat="1"/>
    <row r="1244" s="48" customFormat="1"/>
    <row r="1245" s="48" customFormat="1"/>
    <row r="1246" s="48" customFormat="1"/>
    <row r="1247" s="48" customFormat="1"/>
    <row r="1248" s="48" customFormat="1"/>
    <row r="1249" spans="1:7" s="48" customFormat="1"/>
    <row r="1250" spans="1:7" s="48" customFormat="1"/>
    <row r="1251" spans="1:7" s="48" customFormat="1"/>
    <row r="1252" spans="1:7" s="48" customFormat="1"/>
    <row r="1253" spans="1:7" s="48" customFormat="1"/>
    <row r="1254" spans="1:7" s="48" customFormat="1"/>
    <row r="1255" spans="1:7" s="48" customFormat="1"/>
    <row r="1256" spans="1:7" s="48" customFormat="1"/>
    <row r="1257" spans="1:7" s="48" customFormat="1"/>
    <row r="1258" spans="1:7" s="48" customFormat="1"/>
    <row r="1259" spans="1:7" s="48" customFormat="1"/>
    <row r="1260" spans="1:7" s="48" customFormat="1"/>
    <row r="1261" spans="1:7" s="48" customFormat="1"/>
    <row r="1262" spans="1:7" s="48" customFormat="1"/>
    <row r="1263" spans="1:7" s="48" customFormat="1"/>
    <row r="1264" spans="1:7" s="48" customFormat="1">
      <c r="A1264" s="95"/>
      <c r="B1264" s="95"/>
      <c r="C1264" s="95"/>
      <c r="D1264" s="95"/>
      <c r="E1264" s="95"/>
      <c r="F1264" s="95"/>
      <c r="G1264" s="95"/>
    </row>
    <row r="1265" spans="1:7" s="48" customFormat="1">
      <c r="A1265" s="95"/>
      <c r="B1265" s="95"/>
      <c r="C1265" s="95"/>
      <c r="D1265" s="95"/>
      <c r="E1265" s="95"/>
      <c r="F1265" s="95"/>
      <c r="G1265" s="95"/>
    </row>
    <row r="1266" spans="1:7" s="48" customFormat="1">
      <c r="A1266" s="95"/>
      <c r="B1266" s="95"/>
      <c r="C1266" s="95"/>
      <c r="D1266" s="95"/>
      <c r="E1266" s="95"/>
      <c r="F1266" s="95"/>
      <c r="G1266" s="95"/>
    </row>
    <row r="1267" spans="1:7" s="48" customFormat="1">
      <c r="A1267" s="95"/>
      <c r="B1267" s="95"/>
      <c r="C1267" s="95"/>
      <c r="D1267" s="95"/>
      <c r="E1267" s="95"/>
      <c r="F1267" s="95"/>
      <c r="G1267" s="95"/>
    </row>
    <row r="1268" spans="1:7" s="48" customFormat="1">
      <c r="A1268" s="95"/>
      <c r="B1268" s="95"/>
      <c r="C1268" s="95"/>
      <c r="D1268" s="95"/>
      <c r="E1268" s="95"/>
      <c r="F1268" s="95"/>
      <c r="G1268" s="95"/>
    </row>
    <row r="1269" spans="1:7" s="48" customFormat="1">
      <c r="A1269" s="95"/>
      <c r="B1269" s="95"/>
      <c r="C1269" s="95"/>
      <c r="D1269" s="95"/>
      <c r="E1269" s="95"/>
      <c r="F1269" s="95"/>
      <c r="G1269" s="95"/>
    </row>
    <row r="1270" spans="1:7" s="48" customFormat="1">
      <c r="A1270" s="95"/>
      <c r="B1270" s="95"/>
      <c r="C1270" s="95"/>
      <c r="D1270" s="95"/>
      <c r="E1270" s="95"/>
      <c r="F1270" s="95"/>
      <c r="G1270" s="95"/>
    </row>
    <row r="1271" spans="1:7" s="48" customFormat="1">
      <c r="A1271" s="95"/>
      <c r="B1271" s="95"/>
      <c r="C1271" s="95"/>
      <c r="D1271" s="95"/>
      <c r="E1271" s="95"/>
      <c r="F1271" s="95"/>
      <c r="G1271" s="95"/>
    </row>
    <row r="1272" spans="1:7" s="48" customFormat="1">
      <c r="A1272" s="95"/>
      <c r="B1272" s="95"/>
      <c r="C1272" s="95"/>
      <c r="D1272" s="95"/>
      <c r="E1272" s="95"/>
      <c r="F1272" s="95"/>
      <c r="G1272" s="95"/>
    </row>
    <row r="1273" spans="1:7" s="48" customFormat="1">
      <c r="A1273" s="95"/>
      <c r="B1273" s="95"/>
      <c r="C1273" s="95"/>
      <c r="D1273" s="95"/>
      <c r="E1273" s="95"/>
      <c r="F1273" s="95"/>
      <c r="G1273" s="95"/>
    </row>
    <row r="1274" spans="1:7" s="48" customFormat="1">
      <c r="A1274" s="95"/>
      <c r="B1274" s="95"/>
      <c r="C1274" s="95"/>
      <c r="D1274" s="95"/>
      <c r="E1274" s="95"/>
      <c r="F1274" s="95"/>
      <c r="G1274" s="95"/>
    </row>
    <row r="1275" spans="1:7" s="48" customFormat="1">
      <c r="A1275" s="95"/>
      <c r="B1275" s="95"/>
      <c r="C1275" s="95"/>
      <c r="D1275" s="95"/>
      <c r="E1275" s="95"/>
      <c r="F1275" s="95"/>
      <c r="G1275" s="95"/>
    </row>
    <row r="1276" spans="1:7" s="48" customFormat="1">
      <c r="A1276" s="95"/>
      <c r="B1276" s="95"/>
      <c r="C1276" s="95"/>
      <c r="D1276" s="95"/>
      <c r="E1276" s="95"/>
      <c r="F1276" s="95"/>
      <c r="G1276" s="95"/>
    </row>
    <row r="1277" spans="1:7" s="48" customFormat="1">
      <c r="A1277" s="95"/>
      <c r="B1277" s="95"/>
      <c r="C1277" s="95"/>
      <c r="D1277" s="95"/>
      <c r="E1277" s="95"/>
      <c r="F1277" s="95"/>
      <c r="G1277" s="95"/>
    </row>
    <row r="1278" spans="1:7" s="48" customFormat="1">
      <c r="A1278" s="95"/>
      <c r="B1278" s="95"/>
      <c r="C1278" s="95"/>
      <c r="D1278" s="95"/>
      <c r="E1278" s="95"/>
      <c r="F1278" s="95"/>
      <c r="G1278" s="95"/>
    </row>
    <row r="1279" spans="1:7" s="48" customFormat="1">
      <c r="A1279" s="95"/>
      <c r="B1279" s="95"/>
      <c r="C1279" s="95"/>
      <c r="D1279" s="95"/>
      <c r="E1279" s="95"/>
      <c r="F1279" s="95"/>
      <c r="G1279" s="95"/>
    </row>
    <row r="1280" spans="1:7" s="48" customFormat="1">
      <c r="A1280" s="95"/>
      <c r="B1280" s="95"/>
      <c r="C1280" s="95"/>
      <c r="D1280" s="95"/>
      <c r="E1280" s="95"/>
      <c r="F1280" s="95"/>
      <c r="G1280" s="95"/>
    </row>
    <row r="1281" spans="1:7" s="48" customFormat="1">
      <c r="A1281" s="95"/>
      <c r="B1281" s="95"/>
      <c r="C1281" s="95"/>
      <c r="D1281" s="95"/>
      <c r="E1281" s="95"/>
      <c r="F1281" s="95"/>
      <c r="G1281" s="95"/>
    </row>
    <row r="1282" spans="1:7" s="48" customFormat="1">
      <c r="A1282" s="95"/>
      <c r="B1282" s="95"/>
      <c r="C1282" s="95"/>
      <c r="D1282" s="95"/>
      <c r="E1282" s="95"/>
      <c r="F1282" s="95"/>
      <c r="G1282" s="95"/>
    </row>
    <row r="1283" spans="1:7" s="48" customFormat="1">
      <c r="A1283" s="95"/>
      <c r="B1283" s="95"/>
      <c r="C1283" s="95"/>
      <c r="D1283" s="95"/>
      <c r="E1283" s="95"/>
      <c r="F1283" s="95"/>
      <c r="G1283" s="95"/>
    </row>
    <row r="1284" spans="1:7" s="48" customFormat="1">
      <c r="A1284" s="95"/>
      <c r="B1284" s="95"/>
      <c r="C1284" s="95"/>
      <c r="D1284" s="95"/>
      <c r="E1284" s="95"/>
      <c r="F1284" s="95"/>
      <c r="G1284" s="95"/>
    </row>
    <row r="1285" spans="1:7" s="48" customFormat="1">
      <c r="A1285" s="95"/>
      <c r="B1285" s="95"/>
      <c r="C1285" s="95"/>
      <c r="D1285" s="95"/>
      <c r="E1285" s="95"/>
      <c r="F1285" s="95"/>
      <c r="G1285" s="95"/>
    </row>
    <row r="1286" spans="1:7" s="48" customFormat="1">
      <c r="A1286" s="95"/>
      <c r="B1286" s="95"/>
      <c r="C1286" s="95"/>
      <c r="D1286" s="95"/>
      <c r="E1286" s="95"/>
      <c r="F1286" s="95"/>
      <c r="G1286" s="95"/>
    </row>
    <row r="1287" spans="1:7" s="48" customFormat="1">
      <c r="A1287" s="95"/>
      <c r="B1287" s="95"/>
      <c r="C1287" s="95"/>
      <c r="D1287" s="95"/>
      <c r="E1287" s="95"/>
      <c r="F1287" s="95"/>
      <c r="G1287" s="95"/>
    </row>
    <row r="1288" spans="1:7" s="48" customFormat="1">
      <c r="A1288" s="95"/>
      <c r="B1288" s="95"/>
      <c r="C1288" s="95"/>
      <c r="D1288" s="95"/>
      <c r="E1288" s="95"/>
      <c r="F1288" s="95"/>
      <c r="G1288" s="95"/>
    </row>
    <row r="1289" spans="1:7" s="48" customFormat="1">
      <c r="A1289" s="95"/>
      <c r="B1289" s="95"/>
      <c r="C1289" s="95"/>
      <c r="D1289" s="95"/>
      <c r="E1289" s="95"/>
      <c r="F1289" s="95"/>
      <c r="G1289" s="95"/>
    </row>
    <row r="1290" spans="1:7" s="48" customFormat="1">
      <c r="A1290" s="95"/>
      <c r="B1290" s="95"/>
      <c r="C1290" s="95"/>
      <c r="D1290" s="95"/>
      <c r="E1290" s="95"/>
      <c r="F1290" s="95"/>
      <c r="G1290" s="95"/>
    </row>
    <row r="1291" spans="1:7" s="48" customFormat="1">
      <c r="A1291" s="95"/>
      <c r="B1291" s="95"/>
      <c r="C1291" s="95"/>
      <c r="D1291" s="95"/>
      <c r="E1291" s="95"/>
      <c r="F1291" s="95"/>
      <c r="G1291" s="95"/>
    </row>
    <row r="1292" spans="1:7" s="48" customFormat="1">
      <c r="A1292" s="95"/>
      <c r="B1292" s="95"/>
      <c r="C1292" s="95"/>
      <c r="D1292" s="95"/>
      <c r="E1292" s="95"/>
      <c r="F1292" s="95"/>
      <c r="G1292" s="95"/>
    </row>
    <row r="1293" spans="1:7" s="48" customFormat="1">
      <c r="A1293" s="95"/>
      <c r="B1293" s="95"/>
      <c r="C1293" s="95"/>
      <c r="D1293" s="95"/>
      <c r="E1293" s="95"/>
      <c r="F1293" s="95"/>
      <c r="G1293" s="95"/>
    </row>
    <row r="1294" spans="1:7" s="48" customFormat="1">
      <c r="A1294" s="95"/>
      <c r="B1294" s="95"/>
      <c r="C1294" s="95"/>
      <c r="D1294" s="95"/>
      <c r="E1294" s="95"/>
      <c r="F1294" s="95"/>
      <c r="G1294" s="95"/>
    </row>
    <row r="1295" spans="1:7" s="48" customFormat="1">
      <c r="A1295" s="95"/>
      <c r="B1295" s="95"/>
      <c r="C1295" s="95"/>
      <c r="D1295" s="95"/>
      <c r="E1295" s="95"/>
      <c r="F1295" s="95"/>
      <c r="G1295" s="95"/>
    </row>
    <row r="1296" spans="1:7" s="48" customFormat="1">
      <c r="A1296" s="95"/>
      <c r="B1296" s="95"/>
      <c r="C1296" s="95"/>
      <c r="D1296" s="95"/>
      <c r="E1296" s="95"/>
      <c r="F1296" s="95"/>
      <c r="G1296" s="95"/>
    </row>
    <row r="1297" spans="1:7" s="48" customFormat="1">
      <c r="A1297" s="95"/>
      <c r="B1297" s="95"/>
      <c r="C1297" s="95"/>
      <c r="D1297" s="95"/>
      <c r="E1297" s="95"/>
      <c r="F1297" s="95"/>
      <c r="G1297" s="95"/>
    </row>
    <row r="1298" spans="1:7" s="48" customFormat="1">
      <c r="A1298" s="95"/>
      <c r="B1298" s="95"/>
      <c r="C1298" s="95"/>
      <c r="D1298" s="95"/>
      <c r="E1298" s="95"/>
      <c r="F1298" s="95"/>
      <c r="G1298" s="95"/>
    </row>
    <row r="1299" spans="1:7" s="48" customFormat="1">
      <c r="A1299" s="95"/>
      <c r="B1299" s="95"/>
      <c r="C1299" s="95"/>
      <c r="D1299" s="95"/>
      <c r="E1299" s="95"/>
      <c r="F1299" s="95"/>
      <c r="G1299" s="95"/>
    </row>
    <row r="1300" spans="1:7" s="48" customFormat="1">
      <c r="A1300" s="95"/>
      <c r="B1300" s="95"/>
      <c r="C1300" s="95"/>
      <c r="D1300" s="95"/>
      <c r="E1300" s="95"/>
      <c r="F1300" s="95"/>
      <c r="G1300" s="95"/>
    </row>
    <row r="1301" spans="1:7" s="48" customFormat="1">
      <c r="A1301" s="95"/>
      <c r="B1301" s="95"/>
      <c r="C1301" s="95"/>
      <c r="D1301" s="95"/>
      <c r="E1301" s="95"/>
      <c r="F1301" s="95"/>
      <c r="G1301" s="95"/>
    </row>
    <row r="1302" spans="1:7" s="48" customFormat="1">
      <c r="A1302" s="95"/>
      <c r="B1302" s="95"/>
      <c r="C1302" s="95"/>
      <c r="D1302" s="95"/>
      <c r="E1302" s="95"/>
      <c r="F1302" s="95"/>
      <c r="G1302" s="95"/>
    </row>
    <row r="1303" spans="1:7" s="48" customFormat="1">
      <c r="A1303" s="95"/>
      <c r="B1303" s="95"/>
      <c r="C1303" s="95"/>
      <c r="D1303" s="95"/>
      <c r="E1303" s="95"/>
      <c r="F1303" s="95"/>
      <c r="G1303" s="95"/>
    </row>
    <row r="1304" spans="1:7" s="48" customFormat="1">
      <c r="A1304" s="95"/>
      <c r="B1304" s="95"/>
      <c r="C1304" s="95"/>
      <c r="D1304" s="95"/>
      <c r="E1304" s="95"/>
      <c r="F1304" s="95"/>
      <c r="G1304" s="95"/>
    </row>
    <row r="1305" spans="1:7" s="48" customFormat="1">
      <c r="A1305" s="95"/>
      <c r="B1305" s="95"/>
      <c r="C1305" s="95"/>
      <c r="D1305" s="95"/>
      <c r="E1305" s="95"/>
      <c r="F1305" s="95"/>
      <c r="G1305" s="95"/>
    </row>
    <row r="1306" spans="1:7" s="48" customFormat="1">
      <c r="A1306" s="95"/>
      <c r="B1306" s="95"/>
      <c r="C1306" s="95"/>
      <c r="D1306" s="95"/>
      <c r="E1306" s="95"/>
      <c r="F1306" s="95"/>
      <c r="G1306" s="95"/>
    </row>
    <row r="1307" spans="1:7" s="48" customFormat="1">
      <c r="A1307" s="95"/>
      <c r="B1307" s="95"/>
      <c r="C1307" s="95"/>
      <c r="D1307" s="95"/>
      <c r="E1307" s="95"/>
      <c r="F1307" s="95"/>
      <c r="G1307" s="95"/>
    </row>
    <row r="1308" spans="1:7" s="48" customFormat="1">
      <c r="A1308" s="95"/>
      <c r="B1308" s="95"/>
      <c r="C1308" s="95"/>
      <c r="D1308" s="95"/>
      <c r="E1308" s="95"/>
      <c r="F1308" s="95"/>
      <c r="G1308" s="95"/>
    </row>
    <row r="1309" spans="1:7" s="48" customFormat="1">
      <c r="A1309" s="95"/>
      <c r="B1309" s="95"/>
      <c r="C1309" s="95"/>
      <c r="D1309" s="95"/>
      <c r="E1309" s="95"/>
      <c r="F1309" s="95"/>
      <c r="G1309" s="95"/>
    </row>
    <row r="1310" spans="1:7" s="48" customFormat="1">
      <c r="A1310" s="95"/>
      <c r="B1310" s="95"/>
      <c r="C1310" s="95"/>
      <c r="D1310" s="95"/>
      <c r="E1310" s="95"/>
      <c r="F1310" s="95"/>
      <c r="G1310" s="95"/>
    </row>
    <row r="1311" spans="1:7" s="48" customFormat="1">
      <c r="A1311" s="95"/>
      <c r="B1311" s="95"/>
      <c r="C1311" s="95"/>
      <c r="D1311" s="95"/>
      <c r="E1311" s="95"/>
      <c r="F1311" s="95"/>
      <c r="G1311" s="95"/>
    </row>
    <row r="1312" spans="1:7" s="48" customFormat="1">
      <c r="A1312" s="95"/>
      <c r="B1312" s="95"/>
      <c r="C1312" s="95"/>
      <c r="D1312" s="95"/>
      <c r="E1312" s="95"/>
      <c r="F1312" s="95"/>
      <c r="G1312" s="95"/>
    </row>
    <row r="1313" spans="1:7" s="48" customFormat="1">
      <c r="A1313" s="95"/>
      <c r="B1313" s="95"/>
      <c r="C1313" s="95"/>
      <c r="D1313" s="95"/>
      <c r="E1313" s="95"/>
      <c r="F1313" s="95"/>
      <c r="G1313" s="95"/>
    </row>
    <row r="1314" spans="1:7" s="48" customFormat="1">
      <c r="A1314" s="95"/>
      <c r="B1314" s="95"/>
      <c r="C1314" s="95"/>
      <c r="D1314" s="95"/>
      <c r="E1314" s="95"/>
      <c r="F1314" s="95"/>
      <c r="G1314" s="95"/>
    </row>
    <row r="1315" spans="1:7" s="48" customFormat="1">
      <c r="A1315" s="95"/>
      <c r="B1315" s="95"/>
      <c r="C1315" s="95"/>
      <c r="D1315" s="95"/>
      <c r="E1315" s="95"/>
      <c r="F1315" s="95"/>
      <c r="G1315" s="95"/>
    </row>
    <row r="1316" spans="1:7" s="48" customFormat="1">
      <c r="A1316" s="95"/>
      <c r="B1316" s="95"/>
      <c r="C1316" s="95"/>
      <c r="D1316" s="95"/>
      <c r="E1316" s="95"/>
      <c r="F1316" s="95"/>
      <c r="G1316" s="95"/>
    </row>
    <row r="1317" spans="1:7" s="48" customFormat="1">
      <c r="A1317" s="95"/>
      <c r="B1317" s="95"/>
      <c r="C1317" s="95"/>
      <c r="D1317" s="95"/>
      <c r="E1317" s="95"/>
      <c r="F1317" s="95"/>
      <c r="G1317" s="95"/>
    </row>
    <row r="1318" spans="1:7" s="48" customFormat="1">
      <c r="A1318" s="95"/>
      <c r="B1318" s="95"/>
      <c r="C1318" s="95"/>
      <c r="D1318" s="95"/>
      <c r="E1318" s="95"/>
      <c r="F1318" s="95"/>
      <c r="G1318" s="95"/>
    </row>
    <row r="1319" spans="1:7" s="48" customFormat="1">
      <c r="A1319" s="95"/>
      <c r="B1319" s="95"/>
      <c r="C1319" s="95"/>
      <c r="D1319" s="95"/>
      <c r="E1319" s="95"/>
      <c r="F1319" s="95"/>
      <c r="G1319" s="95"/>
    </row>
    <row r="1320" spans="1:7" s="48" customFormat="1">
      <c r="A1320" s="95"/>
      <c r="B1320" s="95"/>
      <c r="C1320" s="95"/>
      <c r="D1320" s="95"/>
      <c r="E1320" s="95"/>
      <c r="F1320" s="95"/>
      <c r="G1320" s="95"/>
    </row>
    <row r="1321" spans="1:7" s="48" customFormat="1">
      <c r="A1321" s="95"/>
      <c r="B1321" s="95"/>
      <c r="C1321" s="95"/>
      <c r="D1321" s="95"/>
      <c r="E1321" s="95"/>
      <c r="F1321" s="95"/>
      <c r="G1321" s="95"/>
    </row>
    <row r="1322" spans="1:7" s="48" customFormat="1">
      <c r="A1322" s="95"/>
      <c r="B1322" s="95"/>
      <c r="C1322" s="95"/>
      <c r="D1322" s="95"/>
      <c r="E1322" s="95"/>
      <c r="F1322" s="95"/>
      <c r="G1322" s="95"/>
    </row>
    <row r="1323" spans="1:7" s="48" customFormat="1">
      <c r="A1323" s="95"/>
      <c r="B1323" s="95"/>
      <c r="C1323" s="95"/>
      <c r="D1323" s="95"/>
      <c r="E1323" s="95"/>
      <c r="F1323" s="95"/>
      <c r="G1323" s="95"/>
    </row>
    <row r="1324" spans="1:7" s="48" customFormat="1">
      <c r="A1324" s="95"/>
      <c r="B1324" s="95"/>
      <c r="C1324" s="95"/>
      <c r="D1324" s="95"/>
      <c r="E1324" s="95"/>
      <c r="F1324" s="95"/>
      <c r="G1324" s="95"/>
    </row>
    <row r="1325" spans="1:7" s="48" customFormat="1">
      <c r="A1325" s="95"/>
      <c r="B1325" s="95"/>
      <c r="C1325" s="95"/>
      <c r="D1325" s="95"/>
      <c r="E1325" s="95"/>
      <c r="F1325" s="95"/>
      <c r="G1325" s="95"/>
    </row>
    <row r="1326" spans="1:7" s="48" customFormat="1">
      <c r="A1326" s="95"/>
      <c r="B1326" s="95"/>
      <c r="C1326" s="95"/>
      <c r="D1326" s="95"/>
      <c r="E1326" s="95"/>
      <c r="F1326" s="95"/>
      <c r="G1326" s="95"/>
    </row>
    <row r="1327" spans="1:7" s="48" customFormat="1">
      <c r="A1327" s="95"/>
      <c r="B1327" s="95"/>
      <c r="C1327" s="95"/>
      <c r="D1327" s="95"/>
      <c r="E1327" s="95"/>
      <c r="F1327" s="95"/>
      <c r="G1327" s="95"/>
    </row>
    <row r="1328" spans="1:7" s="48" customFormat="1">
      <c r="A1328" s="95"/>
      <c r="B1328" s="95"/>
      <c r="C1328" s="95"/>
      <c r="D1328" s="95"/>
      <c r="E1328" s="95"/>
      <c r="F1328" s="95"/>
      <c r="G1328" s="95"/>
    </row>
    <row r="1329" spans="1:7" s="48" customFormat="1">
      <c r="A1329" s="95"/>
      <c r="B1329" s="95"/>
      <c r="C1329" s="95"/>
      <c r="D1329" s="95"/>
      <c r="E1329" s="95"/>
      <c r="F1329" s="95"/>
      <c r="G1329" s="95"/>
    </row>
    <row r="1330" spans="1:7" s="48" customFormat="1">
      <c r="A1330" s="95"/>
      <c r="B1330" s="95"/>
      <c r="C1330" s="95"/>
      <c r="D1330" s="95"/>
      <c r="E1330" s="95"/>
      <c r="F1330" s="95"/>
      <c r="G1330" s="95"/>
    </row>
    <row r="1331" spans="1:7" s="48" customFormat="1">
      <c r="A1331" s="95"/>
      <c r="B1331" s="95"/>
      <c r="C1331" s="95"/>
      <c r="D1331" s="95"/>
      <c r="E1331" s="95"/>
      <c r="F1331" s="95"/>
      <c r="G1331" s="95"/>
    </row>
    <row r="1332" spans="1:7" s="48" customFormat="1">
      <c r="A1332" s="95"/>
      <c r="B1332" s="95"/>
      <c r="C1332" s="95"/>
      <c r="D1332" s="95"/>
      <c r="E1332" s="95"/>
      <c r="F1332" s="95"/>
      <c r="G1332" s="95"/>
    </row>
    <row r="1333" spans="1:7" s="48" customFormat="1">
      <c r="A1333" s="95"/>
      <c r="B1333" s="95"/>
      <c r="C1333" s="95"/>
      <c r="D1333" s="95"/>
      <c r="E1333" s="95"/>
      <c r="F1333" s="95"/>
      <c r="G1333" s="95"/>
    </row>
    <row r="1334" spans="1:7" s="48" customFormat="1">
      <c r="A1334" s="95"/>
      <c r="B1334" s="95"/>
      <c r="C1334" s="95"/>
      <c r="D1334" s="95"/>
      <c r="E1334" s="95"/>
      <c r="F1334" s="95"/>
      <c r="G1334" s="95"/>
    </row>
    <row r="1335" spans="1:7" s="48" customFormat="1">
      <c r="A1335" s="95"/>
      <c r="B1335" s="95"/>
      <c r="C1335" s="95"/>
      <c r="D1335" s="95"/>
      <c r="E1335" s="95"/>
      <c r="F1335" s="95"/>
      <c r="G1335" s="95"/>
    </row>
    <row r="1336" spans="1:7" s="48" customFormat="1">
      <c r="A1336" s="95"/>
      <c r="B1336" s="95"/>
      <c r="C1336" s="95"/>
      <c r="D1336" s="95"/>
      <c r="E1336" s="95"/>
      <c r="F1336" s="95"/>
      <c r="G1336" s="95"/>
    </row>
    <row r="1337" spans="1:7" s="48" customFormat="1">
      <c r="A1337" s="95"/>
      <c r="B1337" s="95"/>
      <c r="C1337" s="95"/>
      <c r="D1337" s="95"/>
      <c r="E1337" s="95"/>
      <c r="F1337" s="95"/>
      <c r="G1337" s="95"/>
    </row>
    <row r="1338" spans="1:7" s="48" customFormat="1">
      <c r="A1338" s="95"/>
      <c r="B1338" s="95"/>
      <c r="C1338" s="95"/>
      <c r="D1338" s="95"/>
      <c r="E1338" s="95"/>
      <c r="F1338" s="95"/>
      <c r="G1338" s="95"/>
    </row>
    <row r="1339" spans="1:7" s="48" customFormat="1">
      <c r="A1339" s="95"/>
      <c r="B1339" s="95"/>
      <c r="C1339" s="95"/>
      <c r="D1339" s="95"/>
      <c r="E1339" s="95"/>
      <c r="F1339" s="95"/>
      <c r="G1339" s="95"/>
    </row>
    <row r="1340" spans="1:7" s="48" customFormat="1">
      <c r="A1340" s="95"/>
      <c r="B1340" s="95"/>
      <c r="C1340" s="95"/>
      <c r="D1340" s="95"/>
      <c r="E1340" s="95"/>
      <c r="F1340" s="95"/>
      <c r="G1340" s="95"/>
    </row>
    <row r="1341" spans="1:7" s="48" customFormat="1">
      <c r="A1341" s="95"/>
      <c r="B1341" s="95"/>
      <c r="C1341" s="95"/>
      <c r="D1341" s="95"/>
      <c r="E1341" s="95"/>
      <c r="F1341" s="95"/>
      <c r="G1341" s="95"/>
    </row>
    <row r="1342" spans="1:7" s="48" customFormat="1">
      <c r="A1342" s="95"/>
      <c r="B1342" s="95"/>
      <c r="C1342" s="95"/>
      <c r="D1342" s="95"/>
      <c r="E1342" s="95"/>
      <c r="F1342" s="95"/>
      <c r="G1342" s="95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Shipping Invoice</vt:lpstr>
      <vt:lpstr>Tax Invoice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2024-07-02T05:21:02Z</cp:lastPrinted>
  <dcterms:created xsi:type="dcterms:W3CDTF">2006-01-06T19:59:33Z</dcterms:created>
  <dcterms:modified xsi:type="dcterms:W3CDTF">2024-07-02T05:21:04Z</dcterms:modified>
</cp:coreProperties>
</file>